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6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5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6" fillId="0" borderId="0" applyAlignment="1" pivotButton="0" quotePrefix="0" xfId="4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38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4" fillId="0" borderId="4" applyAlignment="1" pivotButton="0" quotePrefix="0" xfId="1">
      <alignment horizontal="center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77" fillId="6" borderId="4" pivotButton="0" quotePrefix="0" xfId="0"/>
    <xf numFmtId="0" fontId="86" fillId="6" borderId="4" pivotButton="0" quotePrefix="0" xfId="0"/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ពីថ្ងៃទី១ ខែមីនា ឆ្នាំ២០២៦ ដល់ថ្ងៃទី៣១ ខែមីនា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>
        <is>
          <t>១៥៩៧៥៥៤៨MOC</t>
        </is>
      </c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>
        <is>
          <t>១១-០៣-២០២៦</t>
        </is>
      </c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>
        <is>
          <t>២៣-០៣-២០២៦</t>
        </is>
      </c>
      <c r="I6" s="247" t="inlineStr">
        <is>
          <t>PATENT AMOUNT</t>
        </is>
      </c>
      <c r="J6" s="59" t="n"/>
      <c r="K6" s="404" t="inlineStr">
        <is>
          <t>៥,០០០,០០០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>
        <is>
          <t>ខែមេសា ឆ្នាំ២០២៣ ដល់ខែវិច្ឆិកា ឆ្នាំ២០២៤</t>
        </is>
      </c>
      <c r="E7" s="248" t="n"/>
      <c r="F7" s="246" t="inlineStr">
        <is>
          <t>VAT CERTIFICATE ISSUE DATE</t>
        </is>
      </c>
      <c r="G7" s="62" t="n"/>
      <c r="H7" s="404" t="inlineStr">
        <is>
          <t>១៩-០៣-២០២៦</t>
        </is>
      </c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>
        <is>
          <t>លោក ជា ហុកស័រ</t>
        </is>
      </c>
      <c r="E8" s="404" t="inlineStr">
        <is>
          <t>កញ្ញា ប៉ែន សុជាតា</t>
        </is>
      </c>
      <c r="F8" s="246" t="inlineStr">
        <is>
          <t>REQUEST DATE</t>
        </is>
      </c>
      <c r="G8" s="62" t="n"/>
      <c r="H8" s="404" t="inlineStr">
        <is>
          <t>ស្នើសុំបង្វិលសងអាករលើតម្លៃបន្ថែមតាមអនឡាញចុះថ្ងៃទី២២ ខែមីនា ឆ្នាំ២០២៦</t>
        </is>
      </c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>
        <is>
          <t>ជា ហុកស័រ</t>
        </is>
      </c>
      <c r="E9" s="404" t="inlineStr">
        <is>
          <t>ប៉ែន សុជាតា</t>
        </is>
      </c>
      <c r="F9" s="246" t="inlineStr">
        <is>
          <t>AMOUNT OF REQUEST</t>
        </is>
      </c>
      <c r="G9" s="62" t="n"/>
      <c r="H9" s="405" t="n">
        <v>879446544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>
        <is>
          <t>លោក លាង មេង</t>
        </is>
      </c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>
        <is>
          <t>គណនេយ្យករ</t>
        </is>
      </c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H12" sqref="H12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56" t="inlineStr">
        <is>
          <t>តារាងឧបសម្ព័ន្ធ I</t>
        </is>
      </c>
    </row>
    <row r="2" ht="30" customFormat="1" customHeight="1" s="93">
      <c r="A2" s="256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56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information'!E8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ប្រតិវេទន៍គយនាំចូល/វិក្កយបត្រ</t>
        </is>
      </c>
      <c r="D7" s="411" t="n"/>
      <c r="E7" s="353" t="inlineStr">
        <is>
          <t>បង្កាន់ដៃទទួលប្រាក់</t>
        </is>
      </c>
      <c r="F7" s="411" t="n"/>
      <c r="G7" s="353" t="inlineStr">
        <is>
          <t>ប្រាក់អាករ (រៀល)</t>
        </is>
      </c>
      <c r="H7" s="353" t="inlineStr">
        <is>
          <t>ផ្សេងៗ</t>
        </is>
      </c>
    </row>
    <row r="8" ht="30" customFormat="1" customHeight="1" s="59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353" t="inlineStr">
        <is>
          <t>លេខ</t>
        </is>
      </c>
      <c r="F8" s="353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273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273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273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273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273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         ខែ          ឆ្នាំ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J8" sqref="J8:K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57" t="inlineStr">
        <is>
          <t>តារាងឧបសម្ព័ន្ធ II</t>
        </is>
      </c>
      <c r="I1" s="421" t="n"/>
    </row>
    <row r="2" ht="30" customFormat="1" customHeight="1" s="93">
      <c r="A2" s="257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57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information'!E8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ប្រតិវេទន៍គយនាំចូល/ វិក្កយបត្រ</t>
        </is>
      </c>
      <c r="D7" s="411" t="n"/>
      <c r="E7" s="360" t="inlineStr">
        <is>
          <t>បង្កាន់ដៃទទួលប្រាក់</t>
        </is>
      </c>
      <c r="F7" s="411" t="n"/>
      <c r="G7" s="360" t="inlineStr">
        <is>
          <t>ប្រាក់អាករ (រៀល)</t>
        </is>
      </c>
      <c r="H7" s="35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59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ចុះថ្ងៃទី ខែ ឆ្នាំ</t>
        </is>
      </c>
      <c r="E8" s="360" t="inlineStr">
        <is>
          <t>លេខ</t>
        </is>
      </c>
      <c r="F8" s="360" t="inlineStr">
        <is>
          <t>ថ្ងៃ ខែ ឆ្នាំ</t>
        </is>
      </c>
      <c r="G8" s="412" t="n"/>
      <c r="H8" s="412" t="n"/>
      <c r="I8" s="425" t="n"/>
      <c r="J8" s="426" t="inlineStr">
        <is>
          <t>ខ្វះ</t>
        </is>
      </c>
      <c r="K8" s="403" t="n"/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</row>
    <row r="10" ht="30" customFormat="1" customHeight="1" s="81">
      <c r="A10" s="254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 t="n">
        <v>85000</v>
      </c>
      <c r="J11" s="416">
        <f>G11-I11</f>
        <v/>
      </c>
      <c r="K11" s="414" t="inlineStr">
        <is>
          <t>test</t>
        </is>
      </c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 t="n">
        <v>1549751</v>
      </c>
      <c r="J12" s="416">
        <f>G12-I12</f>
        <v/>
      </c>
      <c r="K12" s="414" t="inlineStr"/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 t="n">
        <v>0</v>
      </c>
      <c r="J13" s="416">
        <f>G13-I13</f>
        <v/>
      </c>
      <c r="K13" s="414" t="inlineStr"/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 t="n">
        <v>0</v>
      </c>
      <c r="J14" s="416">
        <f>G14-I14</f>
        <v/>
      </c>
      <c r="K14" s="414" t="inlineStr"/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 t="n">
        <v>0</v>
      </c>
      <c r="J15" s="416">
        <f>G15-I15</f>
        <v/>
      </c>
      <c r="K15" s="414" t="inlineStr"/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 t="n">
        <v>0</v>
      </c>
      <c r="J16" s="416">
        <f>G16-I16</f>
        <v/>
      </c>
      <c r="K16" s="414" t="inlineStr"/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 t="n">
        <v>0</v>
      </c>
      <c r="J17" s="416">
        <f>G17-I17</f>
        <v/>
      </c>
      <c r="K17" s="414" t="inlineStr"/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 t="n">
        <v>0</v>
      </c>
      <c r="J18" s="416">
        <f>G18-I18</f>
        <v/>
      </c>
      <c r="K18" s="414" t="inlineStr"/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 t="n">
        <v>0</v>
      </c>
      <c r="J19" s="416">
        <f>G19-I19</f>
        <v/>
      </c>
      <c r="K19" s="414" t="inlineStr"/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 t="n">
        <v>0</v>
      </c>
      <c r="J20" s="416">
        <f>G20-I20</f>
        <v/>
      </c>
      <c r="K20" s="414" t="inlineStr"/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 t="n">
        <v>0</v>
      </c>
      <c r="J21" s="416">
        <f>G21-I21</f>
        <v/>
      </c>
      <c r="K21" s="414" t="inlineStr"/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 t="n">
        <v>0</v>
      </c>
      <c r="J22" s="416">
        <f>G22-I22</f>
        <v/>
      </c>
      <c r="K22" s="414" t="inlineStr"/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 t="n">
        <v>0</v>
      </c>
      <c r="J23" s="416">
        <f>G23-I23</f>
        <v/>
      </c>
      <c r="K23" s="414" t="inlineStr"/>
    </row>
    <row r="24">
      <c r="A24" s="428" t="inlineStr">
        <is>
          <t>II. អាករលើតម្លៃបន្ថែមតាមវិធីគិតអាករជំនួស(Reverse Charge)</t>
        </is>
      </c>
      <c r="B24" s="429" t="n"/>
      <c r="C24" s="429" t="n"/>
      <c r="D24" s="429" t="n"/>
      <c r="E24" s="429" t="n"/>
      <c r="F24" s="429" t="n"/>
      <c r="G24" s="429" t="n"/>
      <c r="H24" s="429" t="n"/>
      <c r="I24" s="429" t="n"/>
      <c r="J24" s="429" t="n"/>
      <c r="K24" s="429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16">
        <f>G25-I25</f>
        <v/>
      </c>
      <c r="K25" s="414" t="inlineStr"/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16">
        <f>G26-I26</f>
        <v/>
      </c>
      <c r="K26" s="414" t="inlineStr"/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16">
        <f>G27-I27</f>
        <v/>
      </c>
      <c r="K27" s="414" t="inlineStr"/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16">
        <f>G28-I28</f>
        <v/>
      </c>
      <c r="K28" s="414" t="inlineStr"/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16">
        <f>G29-I29</f>
        <v/>
      </c>
      <c r="K29" s="414" t="inlineStr"/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16">
        <f>G30-I30</f>
        <v/>
      </c>
      <c r="K30" s="414" t="inlineStr"/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16">
        <f>G31-I31</f>
        <v/>
      </c>
      <c r="K31" s="414" t="inlineStr"/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16">
        <f>G32-I32</f>
        <v/>
      </c>
      <c r="K32" s="414" t="inlineStr"/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16">
        <f>G33-I33</f>
        <v/>
      </c>
      <c r="K33" s="414" t="inlineStr"/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16">
        <f>G34-I34</f>
        <v/>
      </c>
      <c r="K34" s="414" t="inlineStr"/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16">
        <f>G35-I35</f>
        <v/>
      </c>
      <c r="K35" s="414" t="inlineStr"/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16">
        <f>G36-I36</f>
        <v/>
      </c>
      <c r="K36" s="414" t="inlineStr"/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16">
        <f>G37-I37</f>
        <v/>
      </c>
      <c r="K37" s="414" t="inlineStr"/>
    </row>
    <row r="38">
      <c r="A38" s="430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0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8" t="inlineStr"/>
    </row>
    <row r="40">
      <c r="A40" s="431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24:K24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9"/>
  <sheetViews>
    <sheetView zoomScale="70" zoomScaleNormal="70" workbookViewId="0">
      <selection activeCell="I4" sqref="I4"/>
    </sheetView>
  </sheetViews>
  <sheetFormatPr baseColWidth="8" defaultRowHeight="13.2"/>
  <cols>
    <col width="12" customWidth="1" style="367" min="1" max="1"/>
    <col width="40" customWidth="1" style="367" min="2" max="2"/>
    <col width="22.33203125" customWidth="1" style="367" min="3" max="3"/>
    <col width="22.5546875" customWidth="1" style="367" min="4" max="4"/>
    <col width="22.21875" customWidth="1" style="367" min="5" max="5"/>
    <col width="16.21875" customWidth="1" style="367" min="6" max="6"/>
    <col hidden="1" width="16.109375" customWidth="1" style="367" min="7" max="7"/>
    <col hidden="1" width="7.77734375" customWidth="1" style="367" min="8" max="8"/>
    <col width="23.5546875" customWidth="1" style="367" min="9" max="9"/>
    <col width="22.33203125" customWidth="1" style="367" min="10" max="10"/>
    <col width="21.77734375" customWidth="1" style="367" min="11" max="12"/>
    <col width="15" customWidth="1" style="367" min="13" max="13"/>
    <col width="11.77734375" customWidth="1" style="367" min="14" max="14"/>
    <col width="12.5546875" customWidth="1" style="367" min="15" max="15"/>
    <col width="19.109375" customWidth="1" style="367" min="16" max="16"/>
    <col width="16.33203125" customWidth="1" style="367" min="17" max="17"/>
    <col width="15.109375" customWidth="1" style="367" min="18" max="18"/>
    <col width="18.109375" customWidth="1" style="367" min="19" max="19"/>
    <col width="16.33203125" customWidth="1" style="367" min="20" max="20"/>
    <col width="30.5546875" customWidth="1" style="367" min="21" max="21"/>
    <col width="19.33203125" customWidth="1" style="367" min="22" max="22"/>
    <col width="14" customWidth="1" style="367" min="23" max="23"/>
    <col width="14.109375" customWidth="1" style="367" min="24" max="24"/>
    <col width="26.109375" customWidth="1" style="367" min="25" max="25"/>
    <col width="27.109375" customWidth="1" style="367" min="26" max="26"/>
    <col width="15.33203125" customWidth="1" style="367" min="27" max="27"/>
    <col width="23" customWidth="1" style="367" min="28" max="28"/>
    <col width="22.109375" customWidth="1" style="367" min="29" max="29"/>
    <col width="20.109375" customWidth="1" style="367" min="30" max="30"/>
    <col width="14.21875" customWidth="1" style="367" min="31" max="31"/>
    <col width="18.44140625" customWidth="1" style="367" min="32" max="32"/>
    <col width="26.6640625" customWidth="1" style="367" min="33" max="33"/>
    <col width="14.77734375" customWidth="1" style="367" min="34" max="34"/>
    <col width="17.77734375" customWidth="1" style="367" min="35" max="35"/>
    <col width="26.44140625" customWidth="1" style="367" min="36" max="36"/>
    <col width="28.6640625" customWidth="1" style="367" min="37" max="37"/>
    <col width="17.6640625" customWidth="1" style="367" min="38" max="38"/>
    <col width="28" customWidth="1" style="367" min="39" max="39"/>
    <col width="27.21875" customWidth="1" style="367" min="40" max="40"/>
    <col width="18.33203125" customWidth="1" style="367" min="41" max="41"/>
    <col width="31.33203125" customWidth="1" style="367" min="42" max="42"/>
    <col width="13.109375" customWidth="1" style="367" min="43" max="43"/>
    <col width="8.109375" customWidth="1" style="367" min="44" max="44"/>
    <col width="18.21875" customWidth="1" style="367" min="45" max="45"/>
    <col width="8.88671875" customWidth="1" style="367" min="46" max="16384"/>
  </cols>
  <sheetData>
    <row r="1" ht="24.6" customHeight="1" s="58">
      <c r="A1" s="362" t="inlineStr">
        <is>
          <t>តារាងឧបសម្ព័ន្ធ III</t>
        </is>
      </c>
      <c r="S1" s="376" t="n"/>
      <c r="T1" s="376" t="n"/>
      <c r="U1" s="376" t="n"/>
      <c r="V1" s="376" t="n"/>
      <c r="W1" s="376" t="n"/>
      <c r="X1" s="432" t="n"/>
      <c r="Y1" s="432" t="n"/>
      <c r="Z1" s="432" t="n"/>
      <c r="AA1" s="432" t="n"/>
      <c r="AB1" s="432" t="n"/>
      <c r="AC1" s="432" t="n"/>
      <c r="AD1" s="432" t="n"/>
      <c r="AE1" s="432" t="n"/>
      <c r="AF1" s="432" t="n"/>
      <c r="AG1" s="432" t="n"/>
      <c r="AH1" s="432" t="n"/>
      <c r="AI1" s="432" t="n"/>
      <c r="AJ1" s="376" t="n"/>
      <c r="AK1" s="376" t="n"/>
      <c r="AL1" s="376" t="n"/>
      <c r="AM1" s="376" t="n"/>
      <c r="AN1" s="376" t="n"/>
      <c r="AO1" s="376" t="n"/>
      <c r="AP1" s="376" t="n"/>
      <c r="AQ1" s="376" t="n"/>
      <c r="AR1" s="376" t="n"/>
      <c r="AS1" s="366" t="n"/>
    </row>
    <row r="2" ht="24.6" customHeight="1" s="58">
      <c r="A2" s="362" t="inlineStr">
        <is>
          <t>តារាងផ្ទៀងផ្ទាត់បញ្ជាក់អំពីអាករលើធាតុចូលដែលអាចស្នើសុំជាឥណទាន</t>
        </is>
      </c>
      <c r="S2" s="376" t="n"/>
      <c r="T2" s="376" t="n"/>
      <c r="U2" s="376" t="n"/>
      <c r="V2" s="376" t="n"/>
      <c r="W2" s="376" t="n"/>
      <c r="X2" s="432" t="n"/>
      <c r="Y2" s="432" t="n"/>
      <c r="Z2" s="432" t="n"/>
      <c r="AA2" s="432" t="n"/>
      <c r="AB2" s="432" t="n"/>
      <c r="AC2" s="432" t="n"/>
      <c r="AD2" s="432" t="n"/>
      <c r="AE2" s="432" t="n"/>
      <c r="AF2" s="432" t="n"/>
      <c r="AG2" s="432" t="n"/>
      <c r="AH2" s="432" t="n"/>
      <c r="AI2" s="432" t="n"/>
      <c r="AJ2" s="376" t="n"/>
      <c r="AK2" s="376" t="n"/>
      <c r="AL2" s="376" t="n"/>
      <c r="AM2" s="376" t="n"/>
      <c r="AN2" s="376" t="n"/>
      <c r="AO2" s="376" t="n"/>
      <c r="AP2" s="376" t="n"/>
      <c r="AQ2" s="376" t="n"/>
      <c r="AR2" s="376" t="n"/>
      <c r="AS2" s="366" t="n"/>
    </row>
    <row r="3" ht="24.6" customHeight="1" s="58">
      <c r="A3" s="362" t="inlineStr">
        <is>
          <t>(ការទិញក្នុងស្រុក)</t>
        </is>
      </c>
      <c r="S3" s="376" t="n"/>
      <c r="T3" s="376" t="n"/>
      <c r="U3" s="376" t="n"/>
      <c r="V3" s="376" t="n"/>
      <c r="W3" s="376" t="n"/>
      <c r="X3" s="432" t="n"/>
      <c r="Y3" s="432" t="n"/>
      <c r="Z3" s="432" t="n"/>
      <c r="AA3" s="432" t="n"/>
      <c r="AB3" s="432" t="n"/>
      <c r="AC3" s="432" t="n"/>
      <c r="AD3" s="432" t="n"/>
      <c r="AE3" s="432" t="n"/>
      <c r="AF3" s="432" t="n"/>
      <c r="AG3" s="432" t="n"/>
      <c r="AH3" s="432" t="n"/>
      <c r="AI3" s="432" t="n"/>
      <c r="AJ3" s="376" t="n"/>
      <c r="AK3" s="376" t="n"/>
      <c r="AL3" s="376" t="n"/>
      <c r="AM3" s="376" t="n"/>
      <c r="AN3" s="376" t="n"/>
      <c r="AO3" s="376" t="n"/>
      <c r="AP3" s="376" t="n"/>
      <c r="AQ3" s="376" t="n"/>
      <c r="AR3" s="376" t="n"/>
      <c r="AS3" s="366" t="n"/>
    </row>
    <row r="4" ht="24.6" customHeight="1" s="58">
      <c r="A4" s="368" t="inlineStr">
        <is>
          <t>ក្រុមហ៊ុន៖</t>
        </is>
      </c>
      <c r="B4" s="369">
        <f>'Company information'!D2</f>
        <v/>
      </c>
      <c r="C4" s="376" t="n"/>
      <c r="D4" s="370" t="n"/>
      <c r="E4" s="371" t="n"/>
      <c r="F4" s="372" t="n"/>
      <c r="G4" s="376" t="n"/>
      <c r="H4" s="433" t="n"/>
      <c r="I4" s="434" t="inlineStr">
        <is>
          <t xml:space="preserve">សវនករពន្ធដារ៖ </t>
        </is>
      </c>
      <c r="J4" s="376" t="n"/>
      <c r="K4" s="435">
        <f>'Company information'!D8</f>
        <v/>
      </c>
      <c r="L4" s="435" t="n"/>
      <c r="M4" s="376" t="n"/>
      <c r="N4" s="435" t="n"/>
      <c r="O4" s="435" t="n"/>
      <c r="P4" s="435" t="n"/>
      <c r="Q4" s="435" t="n"/>
      <c r="R4" s="432" t="n"/>
      <c r="S4" s="376" t="n"/>
      <c r="T4" s="376" t="n"/>
      <c r="U4" s="376" t="n"/>
      <c r="V4" s="376" t="n"/>
      <c r="W4" s="376" t="n"/>
      <c r="X4" s="432" t="n"/>
      <c r="Y4" s="432" t="n"/>
      <c r="Z4" s="432" t="n"/>
      <c r="AA4" s="432" t="n"/>
      <c r="AB4" s="432" t="n"/>
      <c r="AC4" s="432" t="n"/>
      <c r="AD4" s="432" t="n"/>
      <c r="AE4" s="432" t="n"/>
      <c r="AF4" s="432" t="n"/>
      <c r="AG4" s="432" t="n"/>
      <c r="AH4" s="432" t="n"/>
      <c r="AI4" s="432" t="n"/>
      <c r="AJ4" s="376" t="n"/>
      <c r="AK4" s="376" t="n"/>
      <c r="AL4" s="376" t="n"/>
      <c r="AM4" s="376" t="n"/>
      <c r="AN4" s="376" t="n"/>
      <c r="AO4" s="376" t="n"/>
      <c r="AP4" s="376" t="n"/>
      <c r="AQ4" s="376" t="n"/>
      <c r="AR4" s="376" t="n"/>
      <c r="AS4" s="366" t="n"/>
    </row>
    <row r="5" ht="24.6" customHeight="1" s="58">
      <c r="A5" s="377" t="inlineStr">
        <is>
          <t>លេខ អតប៖</t>
        </is>
      </c>
      <c r="B5" s="369">
        <f>'Company information'!D4</f>
        <v/>
      </c>
      <c r="C5" s="376" t="n"/>
      <c r="D5" s="370" t="n"/>
      <c r="E5" s="371" t="n"/>
      <c r="F5" s="370" t="n"/>
      <c r="G5" s="433" t="n"/>
      <c r="H5" s="433" t="n"/>
      <c r="I5" s="376" t="n"/>
      <c r="J5" s="376" t="n"/>
      <c r="K5" s="435">
        <f>'Company information'!E8</f>
        <v/>
      </c>
      <c r="L5" s="435" t="n"/>
      <c r="M5" s="376" t="n"/>
      <c r="N5" s="436" t="inlineStr">
        <is>
          <t>FOR REPORT</t>
        </is>
      </c>
      <c r="U5" s="437" t="n"/>
      <c r="V5" s="380" t="inlineStr">
        <is>
          <t>សម្គាល់ផ្សេងៗ</t>
        </is>
      </c>
      <c r="W5" s="438" t="n"/>
      <c r="X5" s="439" t="inlineStr">
        <is>
          <t>បញ្ចូលទិន្នន័យ</t>
        </is>
      </c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0" t="n"/>
      <c r="AO5" s="440" t="n"/>
      <c r="AP5" s="440" t="n"/>
      <c r="AQ5" s="440" t="n"/>
      <c r="AR5" s="440" t="n"/>
      <c r="AS5" s="438" t="n"/>
    </row>
    <row r="6" ht="24.6" customHeight="1" s="58">
      <c r="A6" s="441">
        <f>'Company information'!E8</f>
        <v/>
      </c>
      <c r="B6" s="369" t="n"/>
      <c r="C6" s="376" t="n"/>
      <c r="D6" s="370" t="n"/>
      <c r="E6" s="371" t="n"/>
      <c r="F6" s="372" t="n"/>
      <c r="G6" s="376" t="n"/>
      <c r="H6" s="433" t="n"/>
      <c r="I6" s="442" t="inlineStr">
        <is>
          <t>ទឹកប្រាក់ស្នើសុំបង្វិលសងចំនួន៖</t>
        </is>
      </c>
      <c r="J6" s="443">
        <f>'Company information'!H9</f>
        <v/>
      </c>
      <c r="K6" s="444" t="n"/>
      <c r="L6" s="443" t="n"/>
      <c r="M6" s="445" t="n"/>
      <c r="N6" s="444" t="n"/>
      <c r="O6" s="444" t="n"/>
      <c r="P6" s="444" t="n"/>
      <c r="Q6" s="444" t="n"/>
      <c r="R6" s="444" t="n"/>
      <c r="S6" s="444" t="n"/>
      <c r="T6" s="444" t="n"/>
      <c r="U6" s="446" t="n"/>
      <c r="V6" s="447" t="n"/>
      <c r="W6" s="446" t="n"/>
      <c r="X6" s="447" t="n"/>
      <c r="Y6" s="444" t="n"/>
      <c r="Z6" s="444" t="n"/>
      <c r="AA6" s="444" t="n"/>
      <c r="AB6" s="444" t="n"/>
      <c r="AC6" s="444" t="n"/>
      <c r="AD6" s="444" t="n"/>
      <c r="AE6" s="444" t="n"/>
      <c r="AF6" s="444" t="n"/>
      <c r="AG6" s="444" t="n"/>
      <c r="AH6" s="444" t="n"/>
      <c r="AI6" s="444" t="n"/>
      <c r="AJ6" s="444" t="n"/>
      <c r="AK6" s="444" t="n"/>
      <c r="AL6" s="444" t="n"/>
      <c r="AM6" s="444" t="n"/>
      <c r="AN6" s="444" t="n"/>
      <c r="AO6" s="444" t="n"/>
      <c r="AP6" s="444" t="n"/>
      <c r="AQ6" s="444" t="n"/>
      <c r="AR6" s="444" t="n"/>
      <c r="AS6" s="446" t="n"/>
    </row>
    <row r="7" ht="22.8" customHeight="1" s="58">
      <c r="A7" s="398" t="inlineStr">
        <is>
          <t>ល.រ</t>
        </is>
      </c>
      <c r="B7" s="398" t="inlineStr">
        <is>
          <t>បរិយាយ</t>
        </is>
      </c>
      <c r="C7" s="398" t="inlineStr">
        <is>
          <t>អ្នកផ្គត់ផ្គង់</t>
        </is>
      </c>
      <c r="D7" s="401" t="inlineStr">
        <is>
          <t>លេខ អតប</t>
        </is>
      </c>
      <c r="E7" s="398" t="inlineStr">
        <is>
          <t>វិក្កយបត្រ</t>
        </is>
      </c>
      <c r="F7" s="411" t="n"/>
      <c r="G7" s="398" t="inlineStr">
        <is>
          <t>ទឹកប្រាក់អាករ</t>
        </is>
      </c>
      <c r="H7" s="427" t="n"/>
      <c r="I7" s="411" t="n"/>
      <c r="J7" s="401" t="inlineStr">
        <is>
          <t>ស្ថានភាព</t>
        </is>
      </c>
      <c r="K7" s="401" t="inlineStr">
        <is>
          <t>ស្ថានភាពអ្នកប្រើប្រាស់</t>
        </is>
      </c>
      <c r="L7" s="401" t="inlineStr">
        <is>
          <t>មតិអ្នកប្រើប្រាស់</t>
        </is>
      </c>
      <c r="M7" s="401" t="inlineStr">
        <is>
          <t>ផ្សេង (សម្គាល់)</t>
        </is>
      </c>
      <c r="N7" s="448" t="n"/>
      <c r="O7" s="427" t="n"/>
      <c r="P7" s="411" t="n"/>
      <c r="Q7" s="402" t="inlineStr">
        <is>
          <t>PURCHASE</t>
        </is>
      </c>
      <c r="R7" s="402" t="inlineStr">
        <is>
          <t>SUPPLIER</t>
        </is>
      </c>
      <c r="S7" s="401" t="inlineStr">
        <is>
          <t>VAR INVOICE
T/F</t>
        </is>
      </c>
      <c r="T7" s="401" t="inlineStr">
        <is>
          <t>VAR. DATE
T/F</t>
        </is>
      </c>
      <c r="U7" s="401" t="inlineStr">
        <is>
          <t>VAR. SUPPLIER &amp; PUCHASER</t>
        </is>
      </c>
      <c r="V7" s="401" t="inlineStr">
        <is>
          <t>តេស្តទឹកប្រាក់លម្អៀង</t>
        </is>
      </c>
      <c r="W7" s="402" t="inlineStr">
        <is>
          <t>សម្កាល់</t>
        </is>
      </c>
      <c r="X7" s="402" t="inlineStr">
        <is>
          <t>កាលបរិច្ឆេទ</t>
        </is>
      </c>
      <c r="Y7" s="402" t="inlineStr">
        <is>
          <t>លេខវិក្កយបត្រ ឬប្រតិវេទគយ</t>
        </is>
      </c>
      <c r="Z7" s="402" t="inlineStr">
        <is>
          <t>លេខលិខិតជូនដំណឹងឥណទាន</t>
        </is>
      </c>
      <c r="AA7" s="402" t="inlineStr">
        <is>
          <t>អ្នកទិញ</t>
        </is>
      </c>
      <c r="AB7" s="427" t="n"/>
      <c r="AC7" s="411" t="n"/>
      <c r="AD7" s="402" t="inlineStr">
        <is>
          <t>តម្លៃសរុបលើវិក្កយបត្រ</t>
        </is>
      </c>
      <c r="AE7" s="402" t="inlineStr">
        <is>
          <t>តម្លៃ​​មិន​រួមអតប និងមិនជាប់​អតប​</t>
        </is>
      </c>
      <c r="AF7" s="411" t="n"/>
      <c r="AG7" s="402" t="inlineStr">
        <is>
          <t xml:space="preserve">អាករលើតម្លៃបន្ថែមអត្រា ០% </t>
        </is>
      </c>
      <c r="AH7" s="402" t="inlineStr">
        <is>
          <t>អាករលើតម្លៃបន្ថែម</t>
        </is>
      </c>
      <c r="AI7" s="411" t="n"/>
      <c r="AJ7" s="402" t="inlineStr">
        <is>
          <t>អាករលើតម្លៃបន្ថែម(បន្ទុករដ្ឋ)</t>
        </is>
      </c>
      <c r="AK7" s="402" t="inlineStr">
        <is>
          <t>អតប កាត់ទុកដោយរតនាគារជាតិ</t>
        </is>
      </c>
      <c r="AL7" s="402" t="inlineStr">
        <is>
          <t>អាករបំភ្លឺសាធារណៈ</t>
        </is>
      </c>
      <c r="AM7" s="402" t="inlineStr">
        <is>
          <t>អាករពិសេសលើទំនិញមួយចំនួន</t>
        </is>
      </c>
      <c r="AN7" s="402" t="inlineStr">
        <is>
          <t>អាករពិសេសលើសេវាមួយចំនួន</t>
        </is>
      </c>
      <c r="AO7" s="402" t="inlineStr">
        <is>
          <t>អាករលើការស្នាក់នៅ</t>
        </is>
      </c>
      <c r="AP7" s="402" t="inlineStr">
        <is>
          <t>អត្រាប្រាក់រំដោះពន្ធលើប្រាក់ចំណូល</t>
        </is>
      </c>
      <c r="AQ7" s="402" t="inlineStr">
        <is>
          <t>កំណត់សម្គាល់</t>
        </is>
      </c>
      <c r="AR7" s="402" t="inlineStr">
        <is>
          <t>បរិយាយ</t>
        </is>
      </c>
      <c r="AS7" s="402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98" t="inlineStr">
        <is>
          <t>លេខ</t>
        </is>
      </c>
      <c r="F8" s="398" t="inlineStr">
        <is>
          <t>ថ្ងៃ ខែ ឆ្នាំ</t>
        </is>
      </c>
      <c r="G8" s="398" t="inlineStr">
        <is>
          <t>ជាដុល្លារអាមេរិក</t>
        </is>
      </c>
      <c r="H8" s="449" t="inlineStr">
        <is>
          <t>អត្រា</t>
        </is>
      </c>
      <c r="I8" s="449" t="inlineStr">
        <is>
          <t>ជារៀល</t>
        </is>
      </c>
      <c r="J8" s="412" t="n"/>
      <c r="K8" s="412" t="n"/>
      <c r="L8" s="412" t="n"/>
      <c r="M8" s="412" t="n"/>
      <c r="N8" s="401" t="inlineStr">
        <is>
          <t>បានប្រកាស</t>
        </is>
      </c>
      <c r="O8" s="401" t="inlineStr">
        <is>
          <t>នៅខ្វះ</t>
        </is>
      </c>
      <c r="P8" s="401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02" t="inlineStr">
        <is>
          <t>ប្រភេទ</t>
        </is>
      </c>
      <c r="AB8" s="402" t="inlineStr">
        <is>
          <t>លេខសម្គាល់ចុះបញ្ជីពន្ធដា</t>
        </is>
      </c>
      <c r="AC8" s="402" t="inlineStr">
        <is>
          <t>ឈ្មោះ</t>
        </is>
      </c>
      <c r="AD8" s="412" t="n"/>
      <c r="AE8" s="402" t="inlineStr">
        <is>
          <t>តម្លៃមិនរួមអតប</t>
        </is>
      </c>
      <c r="AF8" s="402" t="inlineStr">
        <is>
          <t>ការលក់មិនជាប់អតប</t>
        </is>
      </c>
      <c r="AG8" s="412" t="n"/>
      <c r="AH8" s="402" t="inlineStr">
        <is>
          <t>ការលក់ក្នុងស្រុក</t>
        </is>
      </c>
      <c r="AI8" s="402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/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0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/>
      <c r="L9" s="414" t="inlineStr"/>
      <c r="M9" s="450" t="n"/>
      <c r="N9" s="450">
        <f>IF(W9&lt;0,AH9,I9)</f>
        <v/>
      </c>
      <c r="O9" s="450">
        <f>I9-M9</f>
        <v/>
      </c>
      <c r="P9" s="414" t="n"/>
      <c r="Q9" s="414" t="inlineStr">
        <is>
          <t>2001007</t>
        </is>
      </c>
      <c r="R9" s="414" t="inlineStr">
        <is>
          <t>2001007</t>
        </is>
      </c>
      <c r="S9" s="414">
        <f>Q9=R9</f>
        <v/>
      </c>
      <c r="T9" s="414">
        <f>AND(MONTH(F9)=MONTH(X9), YEAR(F9)=YEAR(X9))</f>
        <v/>
      </c>
      <c r="U9" s="414">
        <f>AND(AB9&lt;&gt;"", 'Company information'!D$4&lt;&gt;"", RIGHT(SUBSTITUTE(AB9,"-",""),9)=RIGHT(SUBSTITUTE('Company information'!D$4,"-",""),9))</f>
        <v/>
      </c>
      <c r="V9" s="414">
        <f>AH9-I9</f>
        <v/>
      </c>
      <c r="W9" s="450" t="n"/>
      <c r="X9" s="415" t="n">
        <v>43861</v>
      </c>
      <c r="Y9" s="414" t="inlineStr">
        <is>
          <t>2001007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L001-901905215</t>
        </is>
      </c>
      <c r="AC9" s="414" t="inlineStr">
        <is>
          <t>វីអ៊ីស៊ិន (ខេមបូឌា) អ៊ិនដាសស្ទ្រី ឯ.ក</t>
        </is>
      </c>
      <c r="AD9" s="450" t="n">
        <v>3073950</v>
      </c>
      <c r="AE9" s="450" t="n">
        <v>2794500</v>
      </c>
      <c r="AF9" s="450" t="n">
        <v>0</v>
      </c>
      <c r="AG9" s="450" t="n">
        <v>123</v>
      </c>
      <c r="AH9" s="450" t="n">
        <v>279450</v>
      </c>
      <c r="AI9" s="450" t="n">
        <v>0</v>
      </c>
      <c r="AJ9" s="450" t="n">
        <v>0</v>
      </c>
      <c r="AK9" s="450" t="n">
        <v>0</v>
      </c>
      <c r="AL9" s="450" t="n">
        <v>0</v>
      </c>
      <c r="AM9" s="450" t="n">
        <v>0</v>
      </c>
      <c r="AN9" s="450" t="n">
        <v>0</v>
      </c>
      <c r="AO9" s="450" t="n">
        <v>0</v>
      </c>
      <c r="AP9" s="450" t="n">
        <v>0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/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0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/>
      <c r="L10" s="414" t="inlineStr"/>
      <c r="M10" s="450" t="n"/>
      <c r="N10" s="450">
        <f>IF(W10&lt;0,AH10,I10)</f>
        <v/>
      </c>
      <c r="O10" s="450">
        <f>I10-M10</f>
        <v/>
      </c>
      <c r="P10" s="414" t="n"/>
      <c r="Q10" s="414" t="inlineStr">
        <is>
          <t>NK00006</t>
        </is>
      </c>
      <c r="R10" s="414" t="inlineStr">
        <is>
          <t>NK-00006</t>
        </is>
      </c>
      <c r="S10" s="414">
        <f>Q10=R10</f>
        <v/>
      </c>
      <c r="T10" s="414">
        <f>AND(MONTH(F10)=MONTH(X10), YEAR(F10)=YEAR(X10))</f>
        <v/>
      </c>
      <c r="U10" s="414">
        <f>AND(AB10&lt;&gt;"", 'Company information'!D$4&lt;&gt;"", RIGHT(SUBSTITUTE(AB10,"-",""),9)=RIGHT(SUBSTITUTE('Company information'!D$4,"-",""),9))</f>
        <v/>
      </c>
      <c r="V10" s="414">
        <f>AH10-I10</f>
        <v/>
      </c>
      <c r="W10" s="450" t="n"/>
      <c r="X10" s="415" t="n">
        <v>43844</v>
      </c>
      <c r="Y10" s="414" t="inlineStr">
        <is>
          <t>NK-00006</t>
        </is>
      </c>
      <c r="Z10" s="414" t="inlineStr"/>
      <c r="AA10" s="414" t="inlineStr">
        <is>
          <t>បុគ្គលជាប់អាករ</t>
        </is>
      </c>
      <c r="AB10" s="414" t="inlineStr">
        <is>
          <t>L001-901905215</t>
        </is>
      </c>
      <c r="AC10" s="414" t="inlineStr">
        <is>
          <t>វីអ៊ីស៊ិន (ខេមបូឌា) អ៊ិនដាសស្ទ្រី ឯ.ក</t>
        </is>
      </c>
      <c r="AD10" s="450" t="n">
        <v>4455000</v>
      </c>
      <c r="AE10" s="450" t="n">
        <v>4050000</v>
      </c>
      <c r="AF10" s="450" t="n">
        <v>0</v>
      </c>
      <c r="AG10" s="450" t="n">
        <v>0</v>
      </c>
      <c r="AH10" s="450" t="n">
        <v>405000</v>
      </c>
      <c r="AI10" s="450" t="n">
        <v>0</v>
      </c>
      <c r="AJ10" s="450" t="n">
        <v>0</v>
      </c>
      <c r="AK10" s="450" t="n">
        <v>0</v>
      </c>
      <c r="AL10" s="450" t="n">
        <v>0</v>
      </c>
      <c r="AM10" s="450" t="n">
        <v>0</v>
      </c>
      <c r="AN10" s="450" t="n">
        <v>0</v>
      </c>
      <c r="AO10" s="450" t="n">
        <v>0</v>
      </c>
      <c r="AP10" s="450" t="n">
        <v>0</v>
      </c>
      <c r="AQ10" s="414" t="inlineStr"/>
      <c r="AR10" s="414" t="inlineStr"/>
      <c r="AS10" s="414" t="inlineStr">
        <is>
          <t>បានប្រកាសពន្ធ</t>
        </is>
      </c>
    </row>
    <row r="11">
      <c r="A11" s="413" t="n">
        <v>3</v>
      </c>
      <c r="B11" s="414" t="inlineStr"/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0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0" t="n"/>
      <c r="N11" s="450">
        <f>IF(W11&lt;0,AH11,I11)</f>
        <v/>
      </c>
      <c r="O11" s="450">
        <f>I11-M11</f>
        <v/>
      </c>
      <c r="P11" s="414" t="n"/>
      <c r="Q11" s="414" t="inlineStr">
        <is>
          <t>000013</t>
        </is>
      </c>
      <c r="R11" s="414" t="inlineStr">
        <is>
          <t>000013</t>
        </is>
      </c>
      <c r="S11" s="414">
        <f>Q11=R11</f>
        <v/>
      </c>
      <c r="T11" s="414">
        <f>AND(MONTH(F11)=MONTH(X11), YEAR(F11)=YEAR(X11))</f>
        <v/>
      </c>
      <c r="U11" s="414">
        <f>AND(AB11&lt;&gt;"", 'Company information'!D$4&lt;&gt;"", RIGHT(SUBSTITUTE(AB11,"-",""),9)=RIGHT(SUBSTITUTE('Company information'!D$4,"-",""),9))</f>
        <v/>
      </c>
      <c r="V11" s="414">
        <f>AH11-I11</f>
        <v/>
      </c>
      <c r="W11" s="450" t="n"/>
      <c r="X11" s="415" t="n">
        <v>43840</v>
      </c>
      <c r="Y11" s="414" t="inlineStr">
        <is>
          <t>000013</t>
        </is>
      </c>
      <c r="Z11" s="414" t="inlineStr"/>
      <c r="AA11" s="414" t="inlineStr">
        <is>
          <t>បុគ្គលជាប់អាករ</t>
        </is>
      </c>
      <c r="AB11" s="414" t="inlineStr">
        <is>
          <t>L001-901905215</t>
        </is>
      </c>
      <c r="AC11" s="414" t="inlineStr">
        <is>
          <t>វីអ៊ីស៊ិន (ខេមបូឌា) អ៊ិនដាសស្ទ្រី ឯ.ក</t>
        </is>
      </c>
      <c r="AD11" s="450" t="n">
        <v>1790800</v>
      </c>
      <c r="AE11" s="450" t="n">
        <v>1628000</v>
      </c>
      <c r="AF11" s="450" t="n">
        <v>0</v>
      </c>
      <c r="AG11" s="450" t="n">
        <v>0</v>
      </c>
      <c r="AH11" s="450" t="n">
        <v>162800</v>
      </c>
      <c r="AI11" s="450" t="n">
        <v>0</v>
      </c>
      <c r="AJ11" s="450" t="n">
        <v>0</v>
      </c>
      <c r="AK11" s="450" t="n">
        <v>0</v>
      </c>
      <c r="AL11" s="450" t="n">
        <v>0</v>
      </c>
      <c r="AM11" s="450" t="n">
        <v>0</v>
      </c>
      <c r="AN11" s="450" t="n">
        <v>0</v>
      </c>
      <c r="AO11" s="450" t="n">
        <v>0</v>
      </c>
      <c r="AP11" s="450" t="n">
        <v>0</v>
      </c>
      <c r="AQ11" s="414" t="inlineStr"/>
      <c r="AR11" s="414" t="inlineStr"/>
      <c r="AS11" s="414" t="inlineStr">
        <is>
          <t>បានប្រកាសពន្ធ</t>
        </is>
      </c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0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/>
      <c r="L12" s="414" t="inlineStr"/>
      <c r="M12" s="450" t="n"/>
      <c r="N12" s="450">
        <f>IF(W12&lt;0,AH12,I12)</f>
        <v/>
      </c>
      <c r="O12" s="450">
        <f>I12-M12</f>
        <v/>
      </c>
      <c r="P12" s="414" t="n"/>
      <c r="Q12" s="414" t="inlineStr">
        <is>
          <t>59006679</t>
        </is>
      </c>
      <c r="R12" s="414" t="inlineStr">
        <is>
          <t>59006679</t>
        </is>
      </c>
      <c r="S12" s="414">
        <f>Q12=R12</f>
        <v/>
      </c>
      <c r="T12" s="414">
        <f>AND(MONTH(F12)=MONTH(X12), YEAR(F12)=YEAR(X12))</f>
        <v/>
      </c>
      <c r="U12" s="414">
        <f>AND(AB12&lt;&gt;"", 'Company information'!D$4&lt;&gt;"", RIGHT(SUBSTITUTE(AB12,"-",""),9)=RIGHT(SUBSTITUTE('Company information'!D$4,"-",""),9))</f>
        <v/>
      </c>
      <c r="V12" s="414">
        <f>AH12-I12</f>
        <v/>
      </c>
      <c r="W12" s="450" t="n"/>
      <c r="X12" s="415" t="n">
        <v>43861</v>
      </c>
      <c r="Y12" s="414" t="inlineStr">
        <is>
          <t>59006679</t>
        </is>
      </c>
      <c r="Z12" s="414" t="inlineStr"/>
      <c r="AA12" s="414" t="inlineStr">
        <is>
          <t>បុគ្គលជាប់អាករ</t>
        </is>
      </c>
      <c r="AB12" s="414" t="inlineStr">
        <is>
          <t>L001-901905215</t>
        </is>
      </c>
      <c r="AC12" s="414" t="inlineStr">
        <is>
          <t>វីអ៊ីស៊ិន (ខេមបូឌា) អ៊ិនដាសស្ទ្រី ឯ.ក</t>
        </is>
      </c>
      <c r="AD12" s="450" t="n">
        <v>737797</v>
      </c>
      <c r="AE12" s="450" t="n">
        <v>670725</v>
      </c>
      <c r="AF12" s="450" t="n">
        <v>0</v>
      </c>
      <c r="AG12" s="450" t="n">
        <v>0</v>
      </c>
      <c r="AH12" s="450" t="n">
        <v>67072</v>
      </c>
      <c r="AI12" s="450" t="n">
        <v>0</v>
      </c>
      <c r="AJ12" s="450" t="n">
        <v>0</v>
      </c>
      <c r="AK12" s="450" t="n">
        <v>0</v>
      </c>
      <c r="AL12" s="450" t="n">
        <v>0</v>
      </c>
      <c r="AM12" s="450" t="n">
        <v>0</v>
      </c>
      <c r="AN12" s="450" t="n">
        <v>0</v>
      </c>
      <c r="AO12" s="450" t="n">
        <v>0</v>
      </c>
      <c r="AP12" s="450" t="n">
        <v>0</v>
      </c>
      <c r="AQ12" s="414" t="inlineStr"/>
      <c r="AR12" s="414" t="inlineStr"/>
      <c r="AS12" s="414" t="inlineStr">
        <is>
          <t>បានប្រកាសពន្ធ</t>
        </is>
      </c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0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0" t="n"/>
      <c r="N13" s="450">
        <f>IF(W13&lt;0,AH13,I13)</f>
        <v/>
      </c>
      <c r="O13" s="450">
        <f>I13-M13</f>
        <v/>
      </c>
      <c r="P13" s="414" t="n"/>
      <c r="Q13" s="414" t="inlineStr">
        <is>
          <t>59006668</t>
        </is>
      </c>
      <c r="R13" s="414" t="inlineStr">
        <is>
          <t>59006668</t>
        </is>
      </c>
      <c r="S13" s="414">
        <f>Q13=R13</f>
        <v/>
      </c>
      <c r="T13" s="414">
        <f>AND(MONTH(F13)=MONTH(X13), YEAR(F13)=YEAR(X13))</f>
        <v/>
      </c>
      <c r="U13" s="414">
        <f>AND(AB13&lt;&gt;"", 'Company information'!D$4&lt;&gt;"", RIGHT(SUBSTITUTE(AB13,"-",""),9)=RIGHT(SUBSTITUTE('Company information'!D$4,"-",""),9))</f>
        <v/>
      </c>
      <c r="V13" s="414">
        <f>AH13-I13</f>
        <v/>
      </c>
      <c r="W13" s="450" t="n"/>
      <c r="X13" s="415" t="n">
        <v>43861</v>
      </c>
      <c r="Y13" s="414" t="inlineStr">
        <is>
          <t>59006668</t>
        </is>
      </c>
      <c r="Z13" s="414" t="inlineStr"/>
      <c r="AA13" s="414" t="inlineStr">
        <is>
          <t>បុគ្គលជាប់អាករ</t>
        </is>
      </c>
      <c r="AB13" s="414" t="inlineStr">
        <is>
          <t>L001-901905215</t>
        </is>
      </c>
      <c r="AC13" s="414" t="inlineStr">
        <is>
          <t>វីអ៊ីស៊ិន (ខេមបូឌា) អ៊ិនដាសស្ទ្រី ឯ.ក</t>
        </is>
      </c>
      <c r="AD13" s="450" t="n">
        <v>1131289</v>
      </c>
      <c r="AE13" s="450" t="n">
        <v>1028445</v>
      </c>
      <c r="AF13" s="450" t="n">
        <v>0</v>
      </c>
      <c r="AG13" s="450" t="n">
        <v>0</v>
      </c>
      <c r="AH13" s="450" t="n">
        <v>102844</v>
      </c>
      <c r="AI13" s="450" t="n">
        <v>0</v>
      </c>
      <c r="AJ13" s="450" t="n">
        <v>0</v>
      </c>
      <c r="AK13" s="450" t="n">
        <v>0</v>
      </c>
      <c r="AL13" s="450" t="n">
        <v>0</v>
      </c>
      <c r="AM13" s="450" t="n">
        <v>0</v>
      </c>
      <c r="AN13" s="450" t="n">
        <v>0</v>
      </c>
      <c r="AO13" s="450" t="n">
        <v>0</v>
      </c>
      <c r="AP13" s="450" t="n">
        <v>0</v>
      </c>
      <c r="AQ13" s="414" t="inlineStr"/>
      <c r="AR13" s="414" t="inlineStr"/>
      <c r="AS13" s="414" t="inlineStr">
        <is>
          <t>បានប្រកាសពន្ធ</t>
        </is>
      </c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0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0" t="n"/>
      <c r="N14" s="450">
        <f>IF(W14&lt;0,AH14,I14)</f>
        <v/>
      </c>
      <c r="O14" s="450">
        <f>I14-M14</f>
        <v/>
      </c>
      <c r="P14" s="414" t="n"/>
      <c r="Q14" s="414" t="inlineStr">
        <is>
          <t>59006650</t>
        </is>
      </c>
      <c r="R14" s="414" t="inlineStr">
        <is>
          <t>59006650</t>
        </is>
      </c>
      <c r="S14" s="414">
        <f>Q14=R14</f>
        <v/>
      </c>
      <c r="T14" s="414">
        <f>AND(MONTH(F14)=MONTH(X14), YEAR(F14)=YEAR(X14))</f>
        <v/>
      </c>
      <c r="U14" s="414">
        <f>AND(AB14&lt;&gt;"", 'Company information'!D$4&lt;&gt;"", RIGHT(SUBSTITUTE(AB14,"-",""),9)=RIGHT(SUBSTITUTE('Company information'!D$4,"-",""),9))</f>
        <v/>
      </c>
      <c r="V14" s="414">
        <f>AH14-I14</f>
        <v/>
      </c>
      <c r="W14" s="450" t="n"/>
      <c r="X14" s="415" t="n">
        <v>43860</v>
      </c>
      <c r="Y14" s="414" t="inlineStr">
        <is>
          <t>59006650</t>
        </is>
      </c>
      <c r="Z14" s="414" t="inlineStr"/>
      <c r="AA14" s="414" t="inlineStr">
        <is>
          <t>បុគ្គលជាប់អាករ</t>
        </is>
      </c>
      <c r="AB14" s="414" t="inlineStr">
        <is>
          <t>L001-901905215</t>
        </is>
      </c>
      <c r="AC14" s="414" t="inlineStr">
        <is>
          <t>វីអ៊ីស៊ិន (ខេមបូឌា) អ៊ិនដាសស្ទ្រី ឯ.ក</t>
        </is>
      </c>
      <c r="AD14" s="450" t="n">
        <v>1475595</v>
      </c>
      <c r="AE14" s="450" t="n">
        <v>1341450</v>
      </c>
      <c r="AF14" s="450" t="n">
        <v>0</v>
      </c>
      <c r="AG14" s="450" t="n">
        <v>0</v>
      </c>
      <c r="AH14" s="450" t="n">
        <v>134145</v>
      </c>
      <c r="AI14" s="450" t="n">
        <v>0</v>
      </c>
      <c r="AJ14" s="450" t="n">
        <v>0</v>
      </c>
      <c r="AK14" s="450" t="n">
        <v>0</v>
      </c>
      <c r="AL14" s="450" t="n">
        <v>0</v>
      </c>
      <c r="AM14" s="450" t="n">
        <v>0</v>
      </c>
      <c r="AN14" s="450" t="n">
        <v>0</v>
      </c>
      <c r="AO14" s="450" t="n">
        <v>0</v>
      </c>
      <c r="AP14" s="450" t="n">
        <v>0</v>
      </c>
      <c r="AQ14" s="414" t="inlineStr"/>
      <c r="AR14" s="414" t="inlineStr"/>
      <c r="AS14" s="414" t="inlineStr">
        <is>
          <t>បានប្រកាសពន្ធ</t>
        </is>
      </c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0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0" t="n"/>
      <c r="N15" s="450">
        <f>IF(W15&lt;0,AH15,I15)</f>
        <v/>
      </c>
      <c r="O15" s="450">
        <f>I15-M15</f>
        <v/>
      </c>
      <c r="P15" s="414" t="n"/>
      <c r="Q15" s="414" t="inlineStr">
        <is>
          <t>59006649</t>
        </is>
      </c>
      <c r="R15" s="414" t="inlineStr">
        <is>
          <t>59006649</t>
        </is>
      </c>
      <c r="S15" s="414">
        <f>Q15=R15</f>
        <v/>
      </c>
      <c r="T15" s="414">
        <f>AND(MONTH(F15)=MONTH(X15), YEAR(F15)=YEAR(X15))</f>
        <v/>
      </c>
      <c r="U15" s="414">
        <f>AND(AB15&lt;&gt;"", 'Company information'!D$4&lt;&gt;"", RIGHT(SUBSTITUTE(AB15,"-",""),9)=RIGHT(SUBSTITUTE('Company information'!D$4,"-",""),9))</f>
        <v/>
      </c>
      <c r="V15" s="414">
        <f>AH15-I15</f>
        <v/>
      </c>
      <c r="W15" s="450" t="n"/>
      <c r="X15" s="415" t="n">
        <v>43860</v>
      </c>
      <c r="Y15" s="414" t="inlineStr">
        <is>
          <t>59006649</t>
        </is>
      </c>
      <c r="Z15" s="414" t="inlineStr">
        <is>
          <t>123</t>
        </is>
      </c>
      <c r="AA15" s="414" t="inlineStr">
        <is>
          <t>បុគ្គលជាប់អាករ</t>
        </is>
      </c>
      <c r="AB15" s="414" t="inlineStr">
        <is>
          <t>L001-901905215</t>
        </is>
      </c>
      <c r="AC15" s="414" t="inlineStr">
        <is>
          <t>វីអ៊ីស៊ិន (ខេមបូឌា) អ៊ិនដាសស្ទ្រី ឯ.ក</t>
        </is>
      </c>
      <c r="AD15" s="450" t="n">
        <v>737797</v>
      </c>
      <c r="AE15" s="450" t="n">
        <v>670725</v>
      </c>
      <c r="AF15" s="450" t="n">
        <v>0</v>
      </c>
      <c r="AG15" s="450" t="n">
        <v>0</v>
      </c>
      <c r="AH15" s="450" t="n">
        <v>67072</v>
      </c>
      <c r="AI15" s="450" t="n">
        <v>0</v>
      </c>
      <c r="AJ15" s="450" t="n">
        <v>0</v>
      </c>
      <c r="AK15" s="450" t="n">
        <v>0</v>
      </c>
      <c r="AL15" s="450" t="n">
        <v>0</v>
      </c>
      <c r="AM15" s="450" t="n">
        <v>0</v>
      </c>
      <c r="AN15" s="450" t="n">
        <v>0</v>
      </c>
      <c r="AO15" s="450" t="n">
        <v>0</v>
      </c>
      <c r="AP15" s="450" t="n">
        <v>0</v>
      </c>
      <c r="AQ15" s="414" t="inlineStr"/>
      <c r="AR15" s="414" t="inlineStr"/>
      <c r="AS15" s="414" t="inlineStr">
        <is>
          <t>បានប្រកាសពន្ធ</t>
        </is>
      </c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0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0" t="n"/>
      <c r="N16" s="450">
        <f>IF(W16&lt;0,AH16,I16)</f>
        <v/>
      </c>
      <c r="O16" s="450">
        <f>I16-M16</f>
        <v/>
      </c>
      <c r="P16" s="414" t="n"/>
      <c r="Q16" s="414" t="inlineStr">
        <is>
          <t>59006619</t>
        </is>
      </c>
      <c r="R16" s="414" t="inlineStr">
        <is>
          <t>59006619</t>
        </is>
      </c>
      <c r="S16" s="414">
        <f>Q16=R16</f>
        <v/>
      </c>
      <c r="T16" s="414">
        <f>AND(MONTH(F16)=MONTH(X16), YEAR(F16)=YEAR(X16))</f>
        <v/>
      </c>
      <c r="U16" s="414">
        <f>AND(AB16&lt;&gt;"", 'Company information'!D$4&lt;&gt;"", RIGHT(SUBSTITUTE(AB16,"-",""),9)=RIGHT(SUBSTITUTE('Company information'!D$4,"-",""),9))</f>
        <v/>
      </c>
      <c r="V16" s="414">
        <f>AH16-I16</f>
        <v/>
      </c>
      <c r="W16" s="450" t="n"/>
      <c r="X16" s="415" t="n">
        <v>43850</v>
      </c>
      <c r="Y16" s="414" t="inlineStr">
        <is>
          <t>59006619</t>
        </is>
      </c>
      <c r="Z16" s="414" t="inlineStr"/>
      <c r="AA16" s="414" t="inlineStr">
        <is>
          <t>បុគ្គលជាប់អាករ</t>
        </is>
      </c>
      <c r="AB16" s="414" t="inlineStr">
        <is>
          <t>L001-901905215</t>
        </is>
      </c>
      <c r="AC16" s="414" t="inlineStr">
        <is>
          <t>វីអ៊ីស៊ិន (ខេមបូឌា) អ៊ិនដាសស្ទ្រី ឯ.ក</t>
        </is>
      </c>
      <c r="AD16" s="450" t="n">
        <v>4395484</v>
      </c>
      <c r="AE16" s="450" t="n">
        <v>3995895</v>
      </c>
      <c r="AF16" s="450" t="n">
        <v>0</v>
      </c>
      <c r="AG16" s="450" t="n">
        <v>0</v>
      </c>
      <c r="AH16" s="450" t="n">
        <v>399589</v>
      </c>
      <c r="AI16" s="450" t="n">
        <v>0</v>
      </c>
      <c r="AJ16" s="450" t="n">
        <v>0</v>
      </c>
      <c r="AK16" s="450" t="n">
        <v>0</v>
      </c>
      <c r="AL16" s="450" t="n">
        <v>0</v>
      </c>
      <c r="AM16" s="450" t="n">
        <v>0</v>
      </c>
      <c r="AN16" s="450" t="n">
        <v>0</v>
      </c>
      <c r="AO16" s="450" t="n">
        <v>0</v>
      </c>
      <c r="AP16" s="450" t="n">
        <v>0</v>
      </c>
      <c r="AQ16" s="414" t="inlineStr"/>
      <c r="AR16" s="414" t="inlineStr"/>
      <c r="AS16" s="414" t="inlineStr">
        <is>
          <t>បានប្រកាសពន្ធ</t>
        </is>
      </c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0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0" t="n"/>
      <c r="N17" s="450">
        <f>IF(W17&lt;0,AH17,I17)</f>
        <v/>
      </c>
      <c r="O17" s="450">
        <f>I17-M17</f>
        <v/>
      </c>
      <c r="P17" s="414" t="n"/>
      <c r="Q17" s="414" t="inlineStr">
        <is>
          <t>59006612</t>
        </is>
      </c>
      <c r="R17" s="414" t="inlineStr">
        <is>
          <t>59006612</t>
        </is>
      </c>
      <c r="S17" s="414">
        <f>Q17=R17</f>
        <v/>
      </c>
      <c r="T17" s="414">
        <f>AND(MONTH(F17)=MONTH(X17), YEAR(F17)=YEAR(X17))</f>
        <v/>
      </c>
      <c r="U17" s="414">
        <f>AND(AB17&lt;&gt;"", 'Company information'!D$4&lt;&gt;"", RIGHT(SUBSTITUTE(AB17,"-",""),9)=RIGHT(SUBSTITUTE('Company information'!D$4,"-",""),9))</f>
        <v/>
      </c>
      <c r="V17" s="414">
        <f>AH17-I17</f>
        <v/>
      </c>
      <c r="W17" s="450" t="n"/>
      <c r="X17" s="415" t="n">
        <v>43848</v>
      </c>
      <c r="Y17" s="414" t="inlineStr">
        <is>
          <t>59006612</t>
        </is>
      </c>
      <c r="Z17" s="414" t="inlineStr"/>
      <c r="AA17" s="414" t="inlineStr">
        <is>
          <t>បុគ្គលជាប់អាករ</t>
        </is>
      </c>
      <c r="AB17" s="414" t="inlineStr">
        <is>
          <t>L001-901905215</t>
        </is>
      </c>
      <c r="AC17" s="414" t="inlineStr">
        <is>
          <t>វីអ៊ីស៊ិន (ខេមបូឌា) អ៊ិនដាសស្ទ្រី ឯ.ក</t>
        </is>
      </c>
      <c r="AD17" s="450" t="n">
        <v>737797</v>
      </c>
      <c r="AE17" s="450" t="n">
        <v>670725</v>
      </c>
      <c r="AF17" s="450" t="n">
        <v>0</v>
      </c>
      <c r="AG17" s="450" t="n">
        <v>0</v>
      </c>
      <c r="AH17" s="450" t="n">
        <v>67072</v>
      </c>
      <c r="AI17" s="450" t="n">
        <v>0</v>
      </c>
      <c r="AJ17" s="450" t="n">
        <v>0</v>
      </c>
      <c r="AK17" s="450" t="n">
        <v>0</v>
      </c>
      <c r="AL17" s="450" t="n">
        <v>0</v>
      </c>
      <c r="AM17" s="450" t="n">
        <v>0</v>
      </c>
      <c r="AN17" s="450" t="n">
        <v>0</v>
      </c>
      <c r="AO17" s="450" t="n">
        <v>0</v>
      </c>
      <c r="AP17" s="450" t="n">
        <v>0</v>
      </c>
      <c r="AQ17" s="414" t="inlineStr"/>
      <c r="AR17" s="414" t="inlineStr"/>
      <c r="AS17" s="414" t="inlineStr">
        <is>
          <t>បានប្រកាសពន្ធ</t>
        </is>
      </c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0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0" t="n"/>
      <c r="N18" s="450">
        <f>IF(W18&lt;0,AH18,I18)</f>
        <v/>
      </c>
      <c r="O18" s="450">
        <f>I18-M18</f>
        <v/>
      </c>
      <c r="P18" s="414" t="n"/>
      <c r="Q18" s="414" t="inlineStr">
        <is>
          <t>59006582</t>
        </is>
      </c>
      <c r="R18" s="414" t="inlineStr">
        <is>
          <t>59006582</t>
        </is>
      </c>
      <c r="S18" s="414">
        <f>Q18=R18</f>
        <v/>
      </c>
      <c r="T18" s="414">
        <f>AND(MONTH(F18)=MONTH(X18), YEAR(F18)=YEAR(X18))</f>
        <v/>
      </c>
      <c r="U18" s="414">
        <f>AND(AB18&lt;&gt;"", 'Company information'!D$4&lt;&gt;"", RIGHT(SUBSTITUTE(AB18,"-",""),9)=RIGHT(SUBSTITUTE('Company information'!D$4,"-",""),9))</f>
        <v/>
      </c>
      <c r="V18" s="414">
        <f>AH18-I18</f>
        <v/>
      </c>
      <c r="W18" s="450" t="n"/>
      <c r="X18" s="415" t="n">
        <v>43847</v>
      </c>
      <c r="Y18" s="414" t="inlineStr">
        <is>
          <t>59006582</t>
        </is>
      </c>
      <c r="Z18" s="414" t="inlineStr"/>
      <c r="AA18" s="414" t="inlineStr">
        <is>
          <t>បុគ្គលជាប់អាករ</t>
        </is>
      </c>
      <c r="AB18" s="414" t="inlineStr">
        <is>
          <t>L001-901905215</t>
        </is>
      </c>
      <c r="AC18" s="414" t="inlineStr">
        <is>
          <t>វីអ៊ីស៊ិន (ខេមបូឌា) អ៊ិនដាសស្ទ្រី ឯ.ក</t>
        </is>
      </c>
      <c r="AD18" s="450" t="n">
        <v>1475595</v>
      </c>
      <c r="AE18" s="450" t="n">
        <v>1341450</v>
      </c>
      <c r="AF18" s="450" t="n">
        <v>0</v>
      </c>
      <c r="AG18" s="450" t="n">
        <v>0</v>
      </c>
      <c r="AH18" s="450" t="n">
        <v>134145</v>
      </c>
      <c r="AI18" s="450" t="n">
        <v>0</v>
      </c>
      <c r="AJ18" s="450" t="n">
        <v>0</v>
      </c>
      <c r="AK18" s="450" t="n">
        <v>0</v>
      </c>
      <c r="AL18" s="450" t="n">
        <v>0</v>
      </c>
      <c r="AM18" s="450" t="n">
        <v>0</v>
      </c>
      <c r="AN18" s="450" t="n">
        <v>0</v>
      </c>
      <c r="AO18" s="450" t="n">
        <v>0</v>
      </c>
      <c r="AP18" s="450" t="n">
        <v>0</v>
      </c>
      <c r="AQ18" s="414" t="inlineStr"/>
      <c r="AR18" s="414" t="inlineStr"/>
      <c r="AS18" s="414" t="inlineStr">
        <is>
          <t>បានប្រកាសពន្ធ</t>
        </is>
      </c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0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0" t="n"/>
      <c r="N19" s="450">
        <f>IF(W19&lt;0,AH19,I19)</f>
        <v/>
      </c>
      <c r="O19" s="450">
        <f>I19-M19</f>
        <v/>
      </c>
      <c r="P19" s="414" t="n"/>
      <c r="Q19" s="414" t="inlineStr">
        <is>
          <t>59006581</t>
        </is>
      </c>
      <c r="R19" s="414" t="inlineStr">
        <is>
          <t>59006581</t>
        </is>
      </c>
      <c r="S19" s="414">
        <f>Q19=R19</f>
        <v/>
      </c>
      <c r="T19" s="414">
        <f>AND(MONTH(F19)=MONTH(X19), YEAR(F19)=YEAR(X19))</f>
        <v/>
      </c>
      <c r="U19" s="414">
        <f>AND(AB19&lt;&gt;"", 'Company information'!D$4&lt;&gt;"", RIGHT(SUBSTITUTE(AB19,"-",""),9)=RIGHT(SUBSTITUTE('Company information'!D$4,"-",""),9))</f>
        <v/>
      </c>
      <c r="V19" s="414">
        <f>AH19-I19</f>
        <v/>
      </c>
      <c r="W19" s="450" t="n"/>
      <c r="X19" s="415" t="n">
        <v>43847</v>
      </c>
      <c r="Y19" s="414" t="inlineStr">
        <is>
          <t>59006581</t>
        </is>
      </c>
      <c r="Z19" s="414" t="inlineStr"/>
      <c r="AA19" s="414" t="inlineStr">
        <is>
          <t>បុគ្គលជាប់អាករ</t>
        </is>
      </c>
      <c r="AB19" s="414" t="inlineStr">
        <is>
          <t>L001-901905215</t>
        </is>
      </c>
      <c r="AC19" s="414" t="inlineStr">
        <is>
          <t>វីអ៊ីស៊ិន (ខេមបូឌា) អ៊ិនដាសស្ទ្រី ឯ.ក</t>
        </is>
      </c>
      <c r="AD19" s="450" t="n">
        <v>1475595</v>
      </c>
      <c r="AE19" s="450" t="n">
        <v>1341450</v>
      </c>
      <c r="AF19" s="450" t="n">
        <v>0</v>
      </c>
      <c r="AG19" s="450" t="n">
        <v>0</v>
      </c>
      <c r="AH19" s="450" t="n">
        <v>134145</v>
      </c>
      <c r="AI19" s="450" t="n">
        <v>0</v>
      </c>
      <c r="AJ19" s="450" t="n">
        <v>0</v>
      </c>
      <c r="AK19" s="450" t="n">
        <v>0</v>
      </c>
      <c r="AL19" s="450" t="n">
        <v>0</v>
      </c>
      <c r="AM19" s="450" t="n">
        <v>0</v>
      </c>
      <c r="AN19" s="450" t="n">
        <v>0</v>
      </c>
      <c r="AO19" s="450" t="n">
        <v>0</v>
      </c>
      <c r="AP19" s="450" t="n">
        <v>0</v>
      </c>
      <c r="AQ19" s="414" t="inlineStr"/>
      <c r="AR19" s="414" t="inlineStr"/>
      <c r="AS19" s="414" t="inlineStr">
        <is>
          <t>បានប្រកាសពន្ធ</t>
        </is>
      </c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0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0" t="n"/>
      <c r="N20" s="450">
        <f>IF(W20&lt;0,AH20,I20)</f>
        <v/>
      </c>
      <c r="O20" s="450">
        <f>I20-M20</f>
        <v/>
      </c>
      <c r="P20" s="414" t="n"/>
      <c r="Q20" s="414" t="inlineStr">
        <is>
          <t>59006580</t>
        </is>
      </c>
      <c r="R20" s="414" t="inlineStr">
        <is>
          <t>59006580</t>
        </is>
      </c>
      <c r="S20" s="414">
        <f>Q20=R20</f>
        <v/>
      </c>
      <c r="T20" s="414">
        <f>AND(MONTH(F20)=MONTH(X20), YEAR(F20)=YEAR(X20))</f>
        <v/>
      </c>
      <c r="U20" s="414">
        <f>AND(AB20&lt;&gt;"", 'Company information'!D$4&lt;&gt;"", RIGHT(SUBSTITUTE(AB20,"-",""),9)=RIGHT(SUBSTITUTE('Company information'!D$4,"-",""),9))</f>
        <v/>
      </c>
      <c r="V20" s="414">
        <f>AH20-I20</f>
        <v/>
      </c>
      <c r="W20" s="450" t="n"/>
      <c r="X20" s="415" t="n">
        <v>43847</v>
      </c>
      <c r="Y20" s="414" t="inlineStr">
        <is>
          <t>59006580</t>
        </is>
      </c>
      <c r="Z20" s="414" t="inlineStr"/>
      <c r="AA20" s="414" t="inlineStr">
        <is>
          <t>បុគ្គលជាប់អាករ</t>
        </is>
      </c>
      <c r="AB20" s="414" t="inlineStr">
        <is>
          <t>L001-901905215</t>
        </is>
      </c>
      <c r="AC20" s="414" t="inlineStr">
        <is>
          <t>វីអ៊ីស៊ិន (ខេមបូឌា) អ៊ិនដាសស្ទ្រី ឯ.ក</t>
        </is>
      </c>
      <c r="AD20" s="450" t="n">
        <v>737797</v>
      </c>
      <c r="AE20" s="450" t="n">
        <v>670725</v>
      </c>
      <c r="AF20" s="450" t="n">
        <v>0</v>
      </c>
      <c r="AG20" s="450" t="n">
        <v>0</v>
      </c>
      <c r="AH20" s="450" t="n">
        <v>67072</v>
      </c>
      <c r="AI20" s="450" t="n">
        <v>0</v>
      </c>
      <c r="AJ20" s="450" t="n">
        <v>0</v>
      </c>
      <c r="AK20" s="450" t="n">
        <v>0</v>
      </c>
      <c r="AL20" s="450" t="n">
        <v>0</v>
      </c>
      <c r="AM20" s="450" t="n">
        <v>0</v>
      </c>
      <c r="AN20" s="450" t="n">
        <v>0</v>
      </c>
      <c r="AO20" s="450" t="n">
        <v>0</v>
      </c>
      <c r="AP20" s="450" t="n">
        <v>0</v>
      </c>
      <c r="AQ20" s="414" t="inlineStr"/>
      <c r="AR20" s="414" t="inlineStr"/>
      <c r="AS20" s="414" t="inlineStr">
        <is>
          <t>បានប្រកាសពន្ធ</t>
        </is>
      </c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0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0" t="n"/>
      <c r="N21" s="450">
        <f>IF(W21&lt;0,AH21,I21)</f>
        <v/>
      </c>
      <c r="O21" s="450">
        <f>I21-M21</f>
        <v/>
      </c>
      <c r="P21" s="414" t="n"/>
      <c r="Q21" s="414" t="inlineStr">
        <is>
          <t>59006451</t>
        </is>
      </c>
      <c r="R21" s="414" t="inlineStr">
        <is>
          <t>59006451</t>
        </is>
      </c>
      <c r="S21" s="414">
        <f>Q21=R21</f>
        <v/>
      </c>
      <c r="T21" s="414">
        <f>AND(MONTH(F21)=MONTH(X21), YEAR(F21)=YEAR(X21))</f>
        <v/>
      </c>
      <c r="U21" s="414">
        <f>AND(AB21&lt;&gt;"", 'Company information'!D$4&lt;&gt;"", RIGHT(SUBSTITUTE(AB21,"-",""),9)=RIGHT(SUBSTITUTE('Company information'!D$4,"-",""),9))</f>
        <v/>
      </c>
      <c r="V21" s="414">
        <f>AH21-I21</f>
        <v/>
      </c>
      <c r="W21" s="450" t="n"/>
      <c r="X21" s="415" t="n">
        <v>43843</v>
      </c>
      <c r="Y21" s="414" t="inlineStr">
        <is>
          <t>59006451</t>
        </is>
      </c>
      <c r="Z21" s="414" t="inlineStr"/>
      <c r="AA21" s="414" t="inlineStr">
        <is>
          <t>បុគ្គលជាប់អាករ</t>
        </is>
      </c>
      <c r="AB21" s="414" t="inlineStr">
        <is>
          <t>L001-901700229</t>
        </is>
      </c>
      <c r="AC21" s="414" t="inlineStr">
        <is>
          <t>ឈី មីង ស៊ីន ហ្វេកធើរី ឯ.ក</t>
        </is>
      </c>
      <c r="AD21" s="450" t="n">
        <v>18333</v>
      </c>
      <c r="AE21" s="450" t="n">
        <v>16666</v>
      </c>
      <c r="AF21" s="450" t="n">
        <v>0</v>
      </c>
      <c r="AG21" s="450" t="n">
        <v>0</v>
      </c>
      <c r="AH21" s="450" t="n">
        <v>1667</v>
      </c>
      <c r="AI21" s="450" t="n">
        <v>0</v>
      </c>
      <c r="AJ21" s="450" t="n">
        <v>0</v>
      </c>
      <c r="AK21" s="450" t="n">
        <v>0</v>
      </c>
      <c r="AL21" s="450" t="n">
        <v>0</v>
      </c>
      <c r="AM21" s="450" t="n">
        <v>0</v>
      </c>
      <c r="AN21" s="450" t="n">
        <v>0</v>
      </c>
      <c r="AO21" s="450" t="n">
        <v>0</v>
      </c>
      <c r="AP21" s="450" t="n">
        <v>0</v>
      </c>
      <c r="AQ21" s="414" t="inlineStr"/>
      <c r="AR21" s="414" t="inlineStr"/>
      <c r="AS21" s="414" t="inlineStr">
        <is>
          <t>បានប្រកាសពន្ធ</t>
        </is>
      </c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0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0" t="n"/>
      <c r="N22" s="450">
        <f>IF(W22&lt;0,AH22,I22)</f>
        <v/>
      </c>
      <c r="O22" s="450">
        <f>I22-M22</f>
        <v/>
      </c>
      <c r="P22" s="414" t="n"/>
      <c r="Q22" s="414" t="inlineStr">
        <is>
          <t>59006450</t>
        </is>
      </c>
      <c r="R22" s="414" t="inlineStr">
        <is>
          <t>59006450</t>
        </is>
      </c>
      <c r="S22" s="414">
        <f>Q22=R22</f>
        <v/>
      </c>
      <c r="T22" s="414">
        <f>AND(MONTH(F22)=MONTH(X22), YEAR(F22)=YEAR(X22))</f>
        <v/>
      </c>
      <c r="U22" s="414">
        <f>AND(AB22&lt;&gt;"", 'Company information'!D$4&lt;&gt;"", RIGHT(SUBSTITUTE(AB22,"-",""),9)=RIGHT(SUBSTITUTE('Company information'!D$4,"-",""),9))</f>
        <v/>
      </c>
      <c r="V22" s="414">
        <f>AH22-I22</f>
        <v/>
      </c>
      <c r="W22" s="450" t="n"/>
      <c r="X22" s="415" t="n">
        <v>43843</v>
      </c>
      <c r="Y22" s="414" t="inlineStr">
        <is>
          <t>59006450</t>
        </is>
      </c>
      <c r="Z22" s="414" t="inlineStr">
        <is>
          <t>123</t>
        </is>
      </c>
      <c r="AA22" s="414" t="inlineStr">
        <is>
          <t>បុគ្គលជាប់អាករ</t>
        </is>
      </c>
      <c r="AB22" s="414" t="inlineStr">
        <is>
          <t>L001-901905215</t>
        </is>
      </c>
      <c r="AC22" s="414" t="inlineStr">
        <is>
          <t>វីអ៊ីស៊ិន (ខេមបូឌា) អ៊ិនដាសស្ទ្រី ឯ.ក</t>
        </is>
      </c>
      <c r="AD22" s="450" t="n">
        <v>2526397</v>
      </c>
      <c r="AE22" s="450" t="n">
        <v>2296725</v>
      </c>
      <c r="AF22" s="450" t="n">
        <v>0</v>
      </c>
      <c r="AG22" s="450" t="n">
        <v>0</v>
      </c>
      <c r="AH22" s="450" t="n">
        <v>229672</v>
      </c>
      <c r="AI22" s="450" t="n">
        <v>0</v>
      </c>
      <c r="AJ22" s="450" t="n">
        <v>0</v>
      </c>
      <c r="AK22" s="450" t="n">
        <v>0</v>
      </c>
      <c r="AL22" s="450" t="n">
        <v>0</v>
      </c>
      <c r="AM22" s="450" t="n">
        <v>0</v>
      </c>
      <c r="AN22" s="450" t="n">
        <v>0</v>
      </c>
      <c r="AO22" s="450" t="n">
        <v>0</v>
      </c>
      <c r="AP22" s="450" t="n">
        <v>0</v>
      </c>
      <c r="AQ22" s="414" t="inlineStr"/>
      <c r="AR22" s="414" t="inlineStr"/>
      <c r="AS22" s="414" t="inlineStr">
        <is>
          <t>បានប្រកាសពន្ធ</t>
        </is>
      </c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0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0" t="n"/>
      <c r="N23" s="450">
        <f>IF(W23&lt;0,AH23,I23)</f>
        <v/>
      </c>
      <c r="O23" s="450">
        <f>I23-M23</f>
        <v/>
      </c>
      <c r="P23" s="414" t="n"/>
      <c r="Q23" s="414" t="inlineStr">
        <is>
          <t>59006449</t>
        </is>
      </c>
      <c r="R23" s="414" t="inlineStr">
        <is>
          <t>59006449</t>
        </is>
      </c>
      <c r="S23" s="414">
        <f>Q23=R23</f>
        <v/>
      </c>
      <c r="T23" s="414">
        <f>AND(MONTH(F23)=MONTH(X23), YEAR(F23)=YEAR(X23))</f>
        <v/>
      </c>
      <c r="U23" s="414">
        <f>AND(AB23&lt;&gt;"", 'Company information'!D$4&lt;&gt;"", RIGHT(SUBSTITUTE(AB23,"-",""),9)=RIGHT(SUBSTITUTE('Company information'!D$4,"-",""),9))</f>
        <v/>
      </c>
      <c r="V23" s="414">
        <f>AH23-I23</f>
        <v/>
      </c>
      <c r="W23" s="450" t="n"/>
      <c r="X23" s="415" t="n">
        <v>43843</v>
      </c>
      <c r="Y23" s="414" t="inlineStr">
        <is>
          <t>59006449</t>
        </is>
      </c>
      <c r="Z23" s="414" t="inlineStr"/>
      <c r="AA23" s="414" t="inlineStr">
        <is>
          <t>បុគ្គលជាប់អាករ</t>
        </is>
      </c>
      <c r="AB23" s="414" t="inlineStr">
        <is>
          <t>L001-901905215</t>
        </is>
      </c>
      <c r="AC23" s="414" t="inlineStr">
        <is>
          <t>វីអ៊ីស៊ិន (ខេមបូឌា) អ៊ិនដាសស្ទ្រី ឯ.ក</t>
        </is>
      </c>
      <c r="AD23" s="450" t="n">
        <v>2526397</v>
      </c>
      <c r="AE23" s="450" t="n">
        <v>2296725</v>
      </c>
      <c r="AF23" s="450" t="n">
        <v>0</v>
      </c>
      <c r="AG23" s="450" t="n">
        <v>0</v>
      </c>
      <c r="AH23" s="450" t="n">
        <v>229672</v>
      </c>
      <c r="AI23" s="450" t="n">
        <v>0</v>
      </c>
      <c r="AJ23" s="450" t="n">
        <v>0</v>
      </c>
      <c r="AK23" s="450" t="n">
        <v>0</v>
      </c>
      <c r="AL23" s="450" t="n">
        <v>0</v>
      </c>
      <c r="AM23" s="450" t="n">
        <v>0</v>
      </c>
      <c r="AN23" s="450" t="n">
        <v>0</v>
      </c>
      <c r="AO23" s="450" t="n">
        <v>0</v>
      </c>
      <c r="AP23" s="450" t="n">
        <v>0</v>
      </c>
      <c r="AQ23" s="414" t="inlineStr"/>
      <c r="AR23" s="414" t="inlineStr"/>
      <c r="AS23" s="414" t="inlineStr">
        <is>
          <t>បានប្រកាសពន្ធ</t>
        </is>
      </c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0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0" t="n"/>
      <c r="N24" s="450">
        <f>IF(W24&lt;0,AH24,I24)</f>
        <v/>
      </c>
      <c r="O24" s="450">
        <f>I24-M24</f>
        <v/>
      </c>
      <c r="P24" s="414" t="n"/>
      <c r="Q24" s="414" t="inlineStr">
        <is>
          <t>59006446</t>
        </is>
      </c>
      <c r="R24" s="414" t="inlineStr">
        <is>
          <t>59006446</t>
        </is>
      </c>
      <c r="S24" s="414">
        <f>Q24=R24</f>
        <v/>
      </c>
      <c r="T24" s="414">
        <f>AND(MONTH(F24)=MONTH(X24), YEAR(F24)=YEAR(X24))</f>
        <v/>
      </c>
      <c r="U24" s="414">
        <f>AND(AB24&lt;&gt;"", 'Company information'!D$4&lt;&gt;"", RIGHT(SUBSTITUTE(AB24,"-",""),9)=RIGHT(SUBSTITUTE('Company information'!D$4,"-",""),9))</f>
        <v/>
      </c>
      <c r="V24" s="414">
        <f>AH24-I24</f>
        <v/>
      </c>
      <c r="W24" s="450" t="n"/>
      <c r="X24" s="415" t="n">
        <v>43840</v>
      </c>
      <c r="Y24" s="414" t="inlineStr">
        <is>
          <t>59006446</t>
        </is>
      </c>
      <c r="Z24" s="414" t="inlineStr"/>
      <c r="AA24" s="414" t="inlineStr">
        <is>
          <t>បុគ្គលជាប់អាករ</t>
        </is>
      </c>
      <c r="AB24" s="414" t="inlineStr">
        <is>
          <t>L001-901905215</t>
        </is>
      </c>
      <c r="AC24" s="414" t="inlineStr">
        <is>
          <t>វីអ៊ីស៊ិន (ខេមបូឌា) អ៊ិនដាសស្ទ្រី ឯ.ក</t>
        </is>
      </c>
      <c r="AD24" s="450" t="n">
        <v>737797</v>
      </c>
      <c r="AE24" s="450" t="n">
        <v>670725</v>
      </c>
      <c r="AF24" s="450" t="n">
        <v>0</v>
      </c>
      <c r="AG24" s="450" t="n">
        <v>0</v>
      </c>
      <c r="AH24" s="450" t="n">
        <v>67072</v>
      </c>
      <c r="AI24" s="450" t="n">
        <v>0</v>
      </c>
      <c r="AJ24" s="450" t="n">
        <v>0</v>
      </c>
      <c r="AK24" s="450" t="n">
        <v>0</v>
      </c>
      <c r="AL24" s="450" t="n">
        <v>0</v>
      </c>
      <c r="AM24" s="450" t="n">
        <v>0</v>
      </c>
      <c r="AN24" s="450" t="n">
        <v>0</v>
      </c>
      <c r="AO24" s="450" t="n">
        <v>0</v>
      </c>
      <c r="AP24" s="450" t="n">
        <v>0</v>
      </c>
      <c r="AQ24" s="414" t="inlineStr"/>
      <c r="AR24" s="414" t="inlineStr"/>
      <c r="AS24" s="414" t="inlineStr">
        <is>
          <t>បានប្រកាសពន្ធ</t>
        </is>
      </c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0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0" t="n"/>
      <c r="N25" s="450">
        <f>IF(W25&lt;0,AH25,I25)</f>
        <v/>
      </c>
      <c r="O25" s="450">
        <f>I25-M25</f>
        <v/>
      </c>
      <c r="P25" s="414" t="n"/>
      <c r="Q25" s="414" t="inlineStr">
        <is>
          <t>59006444</t>
        </is>
      </c>
      <c r="R25" s="414" t="inlineStr">
        <is>
          <t>59006444</t>
        </is>
      </c>
      <c r="S25" s="414">
        <f>Q25=R25</f>
        <v/>
      </c>
      <c r="T25" s="414">
        <f>AND(MONTH(F25)=MONTH(X25), YEAR(F25)=YEAR(X25))</f>
        <v/>
      </c>
      <c r="U25" s="414">
        <f>AND(AB25&lt;&gt;"", 'Company information'!D$4&lt;&gt;"", RIGHT(SUBSTITUTE(AB25,"-",""),9)=RIGHT(SUBSTITUTE('Company information'!D$4,"-",""),9))</f>
        <v/>
      </c>
      <c r="V25" s="414">
        <f>AH25-I25</f>
        <v/>
      </c>
      <c r="W25" s="450" t="n"/>
      <c r="X25" s="415" t="n">
        <v>43840</v>
      </c>
      <c r="Y25" s="414" t="inlineStr">
        <is>
          <t>59006444</t>
        </is>
      </c>
      <c r="Z25" s="414" t="inlineStr"/>
      <c r="AA25" s="414" t="inlineStr">
        <is>
          <t>បុគ្គលជាប់អាករ</t>
        </is>
      </c>
      <c r="AB25" s="414" t="inlineStr">
        <is>
          <t>L001-901905215</t>
        </is>
      </c>
      <c r="AC25" s="414" t="inlineStr">
        <is>
          <t>វីអ៊ីស៊ិន (ខេមបូឌា) អ៊ិនដាសស្ទ្រី ឯ.ក</t>
        </is>
      </c>
      <c r="AD25" s="450" t="n">
        <v>2817045</v>
      </c>
      <c r="AE25" s="450" t="n">
        <v>2560950</v>
      </c>
      <c r="AF25" s="450" t="n">
        <v>0</v>
      </c>
      <c r="AG25" s="450" t="n">
        <v>0</v>
      </c>
      <c r="AH25" s="450" t="n">
        <v>256095</v>
      </c>
      <c r="AI25" s="450" t="n">
        <v>0</v>
      </c>
      <c r="AJ25" s="450" t="n">
        <v>0</v>
      </c>
      <c r="AK25" s="450" t="n">
        <v>0</v>
      </c>
      <c r="AL25" s="450" t="n">
        <v>0</v>
      </c>
      <c r="AM25" s="450" t="n">
        <v>0</v>
      </c>
      <c r="AN25" s="450" t="n">
        <v>0</v>
      </c>
      <c r="AO25" s="450" t="n">
        <v>0</v>
      </c>
      <c r="AP25" s="450" t="n">
        <v>0</v>
      </c>
      <c r="AQ25" s="414" t="inlineStr"/>
      <c r="AR25" s="414" t="inlineStr"/>
      <c r="AS25" s="414" t="inlineStr">
        <is>
          <t>បានប្រកាសពន្ធ</t>
        </is>
      </c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0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0" t="n"/>
      <c r="N26" s="450">
        <f>IF(W26&lt;0,AH26,I26)</f>
        <v/>
      </c>
      <c r="O26" s="450">
        <f>I26-M26</f>
        <v/>
      </c>
      <c r="P26" s="414" t="n"/>
      <c r="Q26" s="414" t="inlineStr">
        <is>
          <t>59006440</t>
        </is>
      </c>
      <c r="R26" s="414" t="inlineStr">
        <is>
          <t>59006440</t>
        </is>
      </c>
      <c r="S26" s="414">
        <f>Q26=R26</f>
        <v/>
      </c>
      <c r="T26" s="414">
        <f>AND(MONTH(F26)=MONTH(X26), YEAR(F26)=YEAR(X26))</f>
        <v/>
      </c>
      <c r="U26" s="414">
        <f>AND(AB26&lt;&gt;"", 'Company information'!D$4&lt;&gt;"", RIGHT(SUBSTITUTE(AB26,"-",""),9)=RIGHT(SUBSTITUTE('Company information'!D$4,"-",""),9))</f>
        <v/>
      </c>
      <c r="V26" s="414">
        <f>AH26-I26</f>
        <v/>
      </c>
      <c r="W26" s="450" t="n"/>
      <c r="X26" s="415" t="n">
        <v>43840</v>
      </c>
      <c r="Y26" s="414" t="inlineStr">
        <is>
          <t>59006440</t>
        </is>
      </c>
      <c r="Z26" s="414" t="inlineStr"/>
      <c r="AA26" s="414" t="inlineStr">
        <is>
          <t>បុគ្គលជាប់អាករ</t>
        </is>
      </c>
      <c r="AB26" s="414" t="inlineStr">
        <is>
          <t>L001-901905215</t>
        </is>
      </c>
      <c r="AC26" s="414" t="inlineStr">
        <is>
          <t>វីអ៊ីស៊ិន (ខេមបូឌា) អ៊ិនដាសស្ទ្រី ឯ.ក</t>
        </is>
      </c>
      <c r="AD26" s="450" t="n">
        <v>1475595</v>
      </c>
      <c r="AE26" s="450" t="n">
        <v>1341450</v>
      </c>
      <c r="AF26" s="450" t="n">
        <v>0</v>
      </c>
      <c r="AG26" s="450" t="n">
        <v>0</v>
      </c>
      <c r="AH26" s="450" t="n">
        <v>134145</v>
      </c>
      <c r="AI26" s="450" t="n">
        <v>0</v>
      </c>
      <c r="AJ26" s="450" t="n">
        <v>0</v>
      </c>
      <c r="AK26" s="450" t="n">
        <v>0</v>
      </c>
      <c r="AL26" s="450" t="n">
        <v>0</v>
      </c>
      <c r="AM26" s="450" t="n">
        <v>0</v>
      </c>
      <c r="AN26" s="450" t="n">
        <v>0</v>
      </c>
      <c r="AO26" s="450" t="n">
        <v>0</v>
      </c>
      <c r="AP26" s="450" t="n">
        <v>0</v>
      </c>
      <c r="AQ26" s="414" t="inlineStr"/>
      <c r="AR26" s="414" t="inlineStr"/>
      <c r="AS26" s="414" t="inlineStr">
        <is>
          <t>បានប្រកាសពន្ធ</t>
        </is>
      </c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0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0" t="n"/>
      <c r="N27" s="450">
        <f>IF(W27&lt;0,AH27,I27)</f>
        <v/>
      </c>
      <c r="O27" s="450">
        <f>I27-M27</f>
        <v/>
      </c>
      <c r="P27" s="414" t="n"/>
      <c r="Q27" s="414" t="inlineStr">
        <is>
          <t>59006403</t>
        </is>
      </c>
      <c r="R27" s="414" t="inlineStr">
        <is>
          <t>59006403</t>
        </is>
      </c>
      <c r="S27" s="414">
        <f>Q27=R27</f>
        <v/>
      </c>
      <c r="T27" s="414">
        <f>AND(MONTH(F27)=MONTH(X27), YEAR(F27)=YEAR(X27))</f>
        <v/>
      </c>
      <c r="U27" s="414">
        <f>AND(AB27&lt;&gt;"", 'Company information'!D$4&lt;&gt;"", RIGHT(SUBSTITUTE(AB27,"-",""),9)=RIGHT(SUBSTITUTE('Company information'!D$4,"-",""),9))</f>
        <v/>
      </c>
      <c r="V27" s="414">
        <f>AH27-I27</f>
        <v/>
      </c>
      <c r="W27" s="450" t="n"/>
      <c r="X27" s="415" t="n">
        <v>43838</v>
      </c>
      <c r="Y27" s="414" t="inlineStr">
        <is>
          <t>59006403</t>
        </is>
      </c>
      <c r="Z27" s="414" t="inlineStr"/>
      <c r="AA27" s="414" t="inlineStr">
        <is>
          <t>បុគ្គលជាប់អាករ</t>
        </is>
      </c>
      <c r="AB27" s="414" t="inlineStr">
        <is>
          <t>L001-901905215</t>
        </is>
      </c>
      <c r="AC27" s="414" t="inlineStr">
        <is>
          <t>វីអ៊ីស៊ិន (ខេមបូឌា) អ៊ិនដាសស្ទ្រី ឯ.ក</t>
        </is>
      </c>
      <c r="AD27" s="450" t="n">
        <v>2079247</v>
      </c>
      <c r="AE27" s="450" t="n">
        <v>1890225</v>
      </c>
      <c r="AF27" s="450" t="n">
        <v>0</v>
      </c>
      <c r="AG27" s="450" t="n">
        <v>0</v>
      </c>
      <c r="AH27" s="450" t="n">
        <v>189022</v>
      </c>
      <c r="AI27" s="450" t="n">
        <v>0</v>
      </c>
      <c r="AJ27" s="450" t="n">
        <v>0</v>
      </c>
      <c r="AK27" s="450" t="n">
        <v>0</v>
      </c>
      <c r="AL27" s="450" t="n">
        <v>0</v>
      </c>
      <c r="AM27" s="450" t="n">
        <v>0</v>
      </c>
      <c r="AN27" s="450" t="n">
        <v>0</v>
      </c>
      <c r="AO27" s="450" t="n">
        <v>0</v>
      </c>
      <c r="AP27" s="450" t="n">
        <v>0</v>
      </c>
      <c r="AQ27" s="414" t="inlineStr"/>
      <c r="AR27" s="414" t="inlineStr"/>
      <c r="AS27" s="414" t="inlineStr">
        <is>
          <t>បានប្រកាសពន្ធ</t>
        </is>
      </c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0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0" t="n"/>
      <c r="N28" s="450">
        <f>IF(W28&lt;0,AH28,I28)</f>
        <v/>
      </c>
      <c r="O28" s="450">
        <f>I28-M28</f>
        <v/>
      </c>
      <c r="P28" s="414" t="n"/>
      <c r="Q28" s="414" t="inlineStr">
        <is>
          <t>59006359</t>
        </is>
      </c>
      <c r="R28" s="414" t="inlineStr">
        <is>
          <t>59006359</t>
        </is>
      </c>
      <c r="S28" s="414">
        <f>Q28=R28</f>
        <v/>
      </c>
      <c r="T28" s="414">
        <f>AND(MONTH(F28)=MONTH(X28), YEAR(F28)=YEAR(X28))</f>
        <v/>
      </c>
      <c r="U28" s="414">
        <f>AND(AB28&lt;&gt;"", 'Company information'!D$4&lt;&gt;"", RIGHT(SUBSTITUTE(AB28,"-",""),9)=RIGHT(SUBSTITUTE('Company information'!D$4,"-",""),9))</f>
        <v/>
      </c>
      <c r="V28" s="414">
        <f>AH28-I28</f>
        <v/>
      </c>
      <c r="W28" s="450" t="n"/>
      <c r="X28" s="415" t="n">
        <v>43836</v>
      </c>
      <c r="Y28" s="414" t="inlineStr">
        <is>
          <t>59006359</t>
        </is>
      </c>
      <c r="Z28" s="414" t="inlineStr"/>
      <c r="AA28" s="414" t="inlineStr">
        <is>
          <t>បុគ្គលជាប់អាករ</t>
        </is>
      </c>
      <c r="AB28" s="414" t="inlineStr">
        <is>
          <t>L001-901905215</t>
        </is>
      </c>
      <c r="AC28" s="414" t="inlineStr">
        <is>
          <t>វីអ៊ីស៊ិន (ខេមបូឌា) អ៊ិនដាសស្ទ្រី ឯ.ក</t>
        </is>
      </c>
      <c r="AD28" s="450" t="n">
        <v>2526397</v>
      </c>
      <c r="AE28" s="450" t="n">
        <v>2296725</v>
      </c>
      <c r="AF28" s="450" t="n">
        <v>0</v>
      </c>
      <c r="AG28" s="450" t="n">
        <v>0</v>
      </c>
      <c r="AH28" s="450" t="n">
        <v>229672</v>
      </c>
      <c r="AI28" s="450" t="n">
        <v>0</v>
      </c>
      <c r="AJ28" s="450" t="n">
        <v>0</v>
      </c>
      <c r="AK28" s="450" t="n">
        <v>0</v>
      </c>
      <c r="AL28" s="450" t="n">
        <v>0</v>
      </c>
      <c r="AM28" s="450" t="n">
        <v>0</v>
      </c>
      <c r="AN28" s="450" t="n">
        <v>0</v>
      </c>
      <c r="AO28" s="450" t="n">
        <v>0</v>
      </c>
      <c r="AP28" s="450" t="n">
        <v>0</v>
      </c>
      <c r="AQ28" s="414" t="inlineStr"/>
      <c r="AR28" s="414" t="inlineStr"/>
      <c r="AS28" s="414" t="inlineStr">
        <is>
          <t>បានប្រកាសពន្ធ</t>
        </is>
      </c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0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0" t="n"/>
      <c r="N29" s="450">
        <f>IF(W29&lt;0,AH29,I29)</f>
        <v/>
      </c>
      <c r="O29" s="450">
        <f>I29-M29</f>
        <v/>
      </c>
      <c r="P29" s="414" t="n"/>
      <c r="Q29" s="414" t="inlineStr">
        <is>
          <t>TI0169609</t>
        </is>
      </c>
      <c r="R29" s="414" t="inlineStr">
        <is>
          <t>TI-0169609</t>
        </is>
      </c>
      <c r="S29" s="414">
        <f>Q29=R29</f>
        <v/>
      </c>
      <c r="T29" s="414">
        <f>AND(MONTH(F29)=MONTH(X29), YEAR(F29)=YEAR(X29))</f>
        <v/>
      </c>
      <c r="U29" s="414">
        <f>AND(AB29&lt;&gt;"", 'Company information'!D$4&lt;&gt;"", RIGHT(SUBSTITUTE(AB29,"-",""),9)=RIGHT(SUBSTITUTE('Company information'!D$4,"-",""),9))</f>
        <v/>
      </c>
      <c r="V29" s="414">
        <f>AH29-I29</f>
        <v/>
      </c>
      <c r="W29" s="450" t="n"/>
      <c r="X29" s="415" t="n">
        <v>43860</v>
      </c>
      <c r="Y29" s="414" t="inlineStr">
        <is>
          <t>TI-0169609</t>
        </is>
      </c>
      <c r="Z29" s="414" t="inlineStr"/>
      <c r="AA29" s="414" t="inlineStr">
        <is>
          <t>បុគ្គលជាប់អាករ</t>
        </is>
      </c>
      <c r="AB29" s="414" t="inlineStr">
        <is>
          <t>L001-901905215</t>
        </is>
      </c>
      <c r="AC29" s="414" t="inlineStr">
        <is>
          <t>វីអ៊ីស៊ិន (ខេមបូឌា) អ៊ិនដាសស្ទ្រី ឯ.ក</t>
        </is>
      </c>
      <c r="AD29" s="450" t="n">
        <v>1599345</v>
      </c>
      <c r="AE29" s="450" t="n">
        <v>1453950</v>
      </c>
      <c r="AF29" s="450" t="n">
        <v>0</v>
      </c>
      <c r="AG29" s="450" t="n">
        <v>0</v>
      </c>
      <c r="AH29" s="450" t="n">
        <v>145395</v>
      </c>
      <c r="AI29" s="450" t="n">
        <v>0</v>
      </c>
      <c r="AJ29" s="450" t="n">
        <v>0</v>
      </c>
      <c r="AK29" s="450" t="n">
        <v>0</v>
      </c>
      <c r="AL29" s="450" t="n">
        <v>0</v>
      </c>
      <c r="AM29" s="450" t="n">
        <v>0</v>
      </c>
      <c r="AN29" s="450" t="n">
        <v>0</v>
      </c>
      <c r="AO29" s="450" t="n">
        <v>0</v>
      </c>
      <c r="AP29" s="450" t="n">
        <v>0</v>
      </c>
      <c r="AQ29" s="414" t="inlineStr"/>
      <c r="AR29" s="414" t="inlineStr"/>
      <c r="AS29" s="414" t="inlineStr">
        <is>
          <t>បានប្រកាសពន្ធ</t>
        </is>
      </c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0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0" t="n"/>
      <c r="N30" s="450">
        <f>IF(W30&lt;0,AH30,I30)</f>
        <v/>
      </c>
      <c r="O30" s="450">
        <f>I30-M30</f>
        <v/>
      </c>
      <c r="P30" s="414" t="n"/>
      <c r="Q30" s="414" t="inlineStr">
        <is>
          <t>TI0169607</t>
        </is>
      </c>
      <c r="R30" s="414" t="inlineStr">
        <is>
          <t>TI-0169607</t>
        </is>
      </c>
      <c r="S30" s="414">
        <f>Q30=R30</f>
        <v/>
      </c>
      <c r="T30" s="414">
        <f>AND(MONTH(F30)=MONTH(X30), YEAR(F30)=YEAR(X30))</f>
        <v/>
      </c>
      <c r="U30" s="414">
        <f>AND(AB30&lt;&gt;"", 'Company information'!D$4&lt;&gt;"", RIGHT(SUBSTITUTE(AB30,"-",""),9)=RIGHT(SUBSTITUTE('Company information'!D$4,"-",""),9))</f>
        <v/>
      </c>
      <c r="V30" s="414">
        <f>AH30-I30</f>
        <v/>
      </c>
      <c r="W30" s="450" t="n"/>
      <c r="X30" s="415" t="n">
        <v>43860</v>
      </c>
      <c r="Y30" s="414" t="inlineStr">
        <is>
          <t>TI-0169607</t>
        </is>
      </c>
      <c r="Z30" s="414" t="inlineStr"/>
      <c r="AA30" s="414" t="inlineStr">
        <is>
          <t>បុគ្គលជាប់អាករ</t>
        </is>
      </c>
      <c r="AB30" s="414" t="inlineStr">
        <is>
          <t>L001-901905215</t>
        </is>
      </c>
      <c r="AC30" s="414" t="inlineStr">
        <is>
          <t>វីអ៊ីស៊ិន (ខេមបូឌា) អ៊ិនដាសស្ទ្រី ឯ.ក</t>
        </is>
      </c>
      <c r="AD30" s="450" t="n">
        <v>1599345</v>
      </c>
      <c r="AE30" s="450" t="n">
        <v>1453950</v>
      </c>
      <c r="AF30" s="450" t="n">
        <v>0</v>
      </c>
      <c r="AG30" s="450" t="n">
        <v>0</v>
      </c>
      <c r="AH30" s="450" t="n">
        <v>145395</v>
      </c>
      <c r="AI30" s="450" t="n">
        <v>0</v>
      </c>
      <c r="AJ30" s="450" t="n">
        <v>0</v>
      </c>
      <c r="AK30" s="450" t="n">
        <v>0</v>
      </c>
      <c r="AL30" s="450" t="n">
        <v>0</v>
      </c>
      <c r="AM30" s="450" t="n">
        <v>0</v>
      </c>
      <c r="AN30" s="450" t="n">
        <v>0</v>
      </c>
      <c r="AO30" s="450" t="n">
        <v>0</v>
      </c>
      <c r="AP30" s="450" t="n">
        <v>0</v>
      </c>
      <c r="AQ30" s="414" t="inlineStr"/>
      <c r="AR30" s="414" t="inlineStr"/>
      <c r="AS30" s="414" t="inlineStr">
        <is>
          <t>បានប្រកាសពន្ធ</t>
        </is>
      </c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0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0" t="n"/>
      <c r="N31" s="450">
        <f>IF(W31&lt;0,AH31,I31)</f>
        <v/>
      </c>
      <c r="O31" s="450">
        <f>I31-M31</f>
        <v/>
      </c>
      <c r="P31" s="414" t="n"/>
      <c r="Q31" s="414" t="inlineStr">
        <is>
          <t>TI0169605</t>
        </is>
      </c>
      <c r="R31" s="414" t="inlineStr">
        <is>
          <t>TI-0169605</t>
        </is>
      </c>
      <c r="S31" s="414">
        <f>Q31=R31</f>
        <v/>
      </c>
      <c r="T31" s="414">
        <f>AND(MONTH(F31)=MONTH(X31), YEAR(F31)=YEAR(X31))</f>
        <v/>
      </c>
      <c r="U31" s="414">
        <f>AND(AB31&lt;&gt;"", 'Company information'!D$4&lt;&gt;"", RIGHT(SUBSTITUTE(AB31,"-",""),9)=RIGHT(SUBSTITUTE('Company information'!D$4,"-",""),9))</f>
        <v/>
      </c>
      <c r="V31" s="414">
        <f>AH31-I31</f>
        <v/>
      </c>
      <c r="W31" s="450" t="n"/>
      <c r="X31" s="415" t="n">
        <v>43860</v>
      </c>
      <c r="Y31" s="414" t="inlineStr">
        <is>
          <t>TI-0169605</t>
        </is>
      </c>
      <c r="Z31" s="414" t="inlineStr"/>
      <c r="AA31" s="414" t="inlineStr">
        <is>
          <t>បុគ្គលជាប់អាករ</t>
        </is>
      </c>
      <c r="AB31" s="414" t="inlineStr">
        <is>
          <t>L001-901905215</t>
        </is>
      </c>
      <c r="AC31" s="414" t="inlineStr">
        <is>
          <t>វីអ៊ីស៊ិន (ខេមបូឌា) អ៊ិនដាសស្ទ្រី ឯ.ក</t>
        </is>
      </c>
      <c r="AD31" s="450" t="n">
        <v>1599345</v>
      </c>
      <c r="AE31" s="450" t="n">
        <v>1453950</v>
      </c>
      <c r="AF31" s="450" t="n">
        <v>0</v>
      </c>
      <c r="AG31" s="450" t="n">
        <v>0</v>
      </c>
      <c r="AH31" s="450" t="n">
        <v>145395</v>
      </c>
      <c r="AI31" s="450" t="n">
        <v>0</v>
      </c>
      <c r="AJ31" s="450" t="n">
        <v>0</v>
      </c>
      <c r="AK31" s="450" t="n">
        <v>0</v>
      </c>
      <c r="AL31" s="450" t="n">
        <v>0</v>
      </c>
      <c r="AM31" s="450" t="n">
        <v>0</v>
      </c>
      <c r="AN31" s="450" t="n">
        <v>0</v>
      </c>
      <c r="AO31" s="450" t="n">
        <v>0</v>
      </c>
      <c r="AP31" s="450" t="n">
        <v>0</v>
      </c>
      <c r="AQ31" s="414" t="inlineStr"/>
      <c r="AR31" s="414" t="inlineStr"/>
      <c r="AS31" s="414" t="inlineStr">
        <is>
          <t>បានប្រកាសពន្ធ</t>
        </is>
      </c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0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0" t="n"/>
      <c r="N32" s="450">
        <f>IF(W32&lt;0,AH32,I32)</f>
        <v/>
      </c>
      <c r="O32" s="450">
        <f>I32-M32</f>
        <v/>
      </c>
      <c r="P32" s="414" t="n"/>
      <c r="Q32" s="414" t="inlineStr">
        <is>
          <t>TI0168468</t>
        </is>
      </c>
      <c r="R32" s="414" t="inlineStr">
        <is>
          <t>TI-0168468</t>
        </is>
      </c>
      <c r="S32" s="414">
        <f>Q32=R32</f>
        <v/>
      </c>
      <c r="T32" s="414">
        <f>AND(MONTH(F32)=MONTH(X32), YEAR(F32)=YEAR(X32))</f>
        <v/>
      </c>
      <c r="U32" s="414">
        <f>AND(AB32&lt;&gt;"", 'Company information'!D$4&lt;&gt;"", RIGHT(SUBSTITUTE(AB32,"-",""),9)=RIGHT(SUBSTITUTE('Company information'!D$4,"-",""),9))</f>
        <v/>
      </c>
      <c r="V32" s="414">
        <f>AH32-I32</f>
        <v/>
      </c>
      <c r="W32" s="450" t="n"/>
      <c r="X32" s="415" t="n">
        <v>43847</v>
      </c>
      <c r="Y32" s="414" t="inlineStr">
        <is>
          <t>TI-0168468</t>
        </is>
      </c>
      <c r="Z32" s="414" t="inlineStr"/>
      <c r="AA32" s="414" t="inlineStr">
        <is>
          <t>បុគ្គលជាប់អាករ</t>
        </is>
      </c>
      <c r="AB32" s="414" t="inlineStr">
        <is>
          <t>L001-901905215</t>
        </is>
      </c>
      <c r="AC32" s="414" t="inlineStr">
        <is>
          <t>វីអ៊ីស៊ិន (ខេមបូឌា) អ៊ិនដាសស្ទ្រី ឯ.ក</t>
        </is>
      </c>
      <c r="AD32" s="450" t="n">
        <v>576743</v>
      </c>
      <c r="AE32" s="450" t="n">
        <v>524312</v>
      </c>
      <c r="AF32" s="450" t="n">
        <v>0</v>
      </c>
      <c r="AG32" s="450" t="n">
        <v>0</v>
      </c>
      <c r="AH32" s="450" t="n">
        <v>52431</v>
      </c>
      <c r="AI32" s="450" t="n">
        <v>0</v>
      </c>
      <c r="AJ32" s="450" t="n">
        <v>0</v>
      </c>
      <c r="AK32" s="450" t="n">
        <v>0</v>
      </c>
      <c r="AL32" s="450" t="n">
        <v>0</v>
      </c>
      <c r="AM32" s="450" t="n">
        <v>0</v>
      </c>
      <c r="AN32" s="450" t="n">
        <v>0</v>
      </c>
      <c r="AO32" s="450" t="n">
        <v>0</v>
      </c>
      <c r="AP32" s="450" t="n">
        <v>0</v>
      </c>
      <c r="AQ32" s="414" t="inlineStr"/>
      <c r="AR32" s="414" t="inlineStr"/>
      <c r="AS32" s="414" t="inlineStr">
        <is>
          <t>បានប្រកាសពន្ធ</t>
        </is>
      </c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0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0" t="n"/>
      <c r="N33" s="450">
        <f>IF(W33&lt;0,AH33,I33)</f>
        <v/>
      </c>
      <c r="O33" s="450">
        <f>I33-M33</f>
        <v/>
      </c>
      <c r="P33" s="414" t="n"/>
      <c r="Q33" s="414" t="inlineStr">
        <is>
          <t>TI0168455</t>
        </is>
      </c>
      <c r="R33" s="414" t="inlineStr">
        <is>
          <t>TI-0168455</t>
        </is>
      </c>
      <c r="S33" s="414">
        <f>Q33=R33</f>
        <v/>
      </c>
      <c r="T33" s="414">
        <f>AND(MONTH(F33)=MONTH(X33), YEAR(F33)=YEAR(X33))</f>
        <v/>
      </c>
      <c r="U33" s="414">
        <f>AND(AB33&lt;&gt;"", 'Company information'!D$4&lt;&gt;"", RIGHT(SUBSTITUTE(AB33,"-",""),9)=RIGHT(SUBSTITUTE('Company information'!D$4,"-",""),9))</f>
        <v/>
      </c>
      <c r="V33" s="414">
        <f>AH33-I33</f>
        <v/>
      </c>
      <c r="W33" s="450" t="n"/>
      <c r="X33" s="415" t="n">
        <v>43847</v>
      </c>
      <c r="Y33" s="414" t="inlineStr">
        <is>
          <t>TI-0168455</t>
        </is>
      </c>
      <c r="Z33" s="414" t="inlineStr"/>
      <c r="AA33" s="414" t="inlineStr">
        <is>
          <t>បុគ្គលជាប់អាករ</t>
        </is>
      </c>
      <c r="AB33" s="414" t="inlineStr">
        <is>
          <t>L001-901905215</t>
        </is>
      </c>
      <c r="AC33" s="414" t="inlineStr">
        <is>
          <t>វីអ៊ីស៊ិន (ខេមបូឌា) អ៊ិនដាសស្ទ្រី ឯ.ក</t>
        </is>
      </c>
      <c r="AD33" s="450" t="n">
        <v>533922</v>
      </c>
      <c r="AE33" s="450" t="n">
        <v>485384</v>
      </c>
      <c r="AF33" s="450" t="n">
        <v>0</v>
      </c>
      <c r="AG33" s="450" t="n">
        <v>0</v>
      </c>
      <c r="AH33" s="450" t="n">
        <v>48538</v>
      </c>
      <c r="AI33" s="450" t="n">
        <v>0</v>
      </c>
      <c r="AJ33" s="450" t="n">
        <v>0</v>
      </c>
      <c r="AK33" s="450" t="n">
        <v>0</v>
      </c>
      <c r="AL33" s="450" t="n">
        <v>0</v>
      </c>
      <c r="AM33" s="450" t="n">
        <v>0</v>
      </c>
      <c r="AN33" s="450" t="n">
        <v>0</v>
      </c>
      <c r="AO33" s="450" t="n">
        <v>0</v>
      </c>
      <c r="AP33" s="450" t="n">
        <v>0</v>
      </c>
      <c r="AQ33" s="414" t="inlineStr"/>
      <c r="AR33" s="414" t="inlineStr"/>
      <c r="AS33" s="414" t="inlineStr">
        <is>
          <t>បានប្រកាសពន្ធ</t>
        </is>
      </c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0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0" t="n"/>
      <c r="N34" s="450">
        <f>IF(W34&lt;0,AH34,I34)</f>
        <v/>
      </c>
      <c r="O34" s="450">
        <f>I34-M34</f>
        <v/>
      </c>
      <c r="P34" s="414" t="n"/>
      <c r="Q34" s="414" t="inlineStr">
        <is>
          <t>TI0168454</t>
        </is>
      </c>
      <c r="R34" s="414" t="inlineStr">
        <is>
          <t>TI-0168454</t>
        </is>
      </c>
      <c r="S34" s="414">
        <f>Q34=R34</f>
        <v/>
      </c>
      <c r="T34" s="414">
        <f>AND(MONTH(F34)=MONTH(X34), YEAR(F34)=YEAR(X34))</f>
        <v/>
      </c>
      <c r="U34" s="414">
        <f>AND(AB34&lt;&gt;"", 'Company information'!D$4&lt;&gt;"", RIGHT(SUBSTITUTE(AB34,"-",""),9)=RIGHT(SUBSTITUTE('Company information'!D$4,"-",""),9))</f>
        <v/>
      </c>
      <c r="V34" s="414">
        <f>AH34-I34</f>
        <v/>
      </c>
      <c r="W34" s="450" t="n"/>
      <c r="X34" s="415" t="n">
        <v>43847</v>
      </c>
      <c r="Y34" s="414" t="inlineStr">
        <is>
          <t>TI-0168454</t>
        </is>
      </c>
      <c r="Z34" s="414" t="inlineStr"/>
      <c r="AA34" s="414" t="inlineStr">
        <is>
          <t>បុគ្គលជាប់អាករ</t>
        </is>
      </c>
      <c r="AB34" s="414" t="inlineStr">
        <is>
          <t>L001-901905215</t>
        </is>
      </c>
      <c r="AC34" s="414" t="inlineStr">
        <is>
          <t>វីអ៊ីស៊ិន (ខេមបូឌា) អ៊ិនដាសស្ទ្រី ឯ.ក</t>
        </is>
      </c>
      <c r="AD34" s="450" t="n">
        <v>562469</v>
      </c>
      <c r="AE34" s="450" t="n">
        <v>511335</v>
      </c>
      <c r="AF34" s="450" t="n">
        <v>0</v>
      </c>
      <c r="AG34" s="450" t="n">
        <v>0</v>
      </c>
      <c r="AH34" s="450" t="n">
        <v>51134</v>
      </c>
      <c r="AI34" s="450" t="n">
        <v>0</v>
      </c>
      <c r="AJ34" s="450" t="n">
        <v>0</v>
      </c>
      <c r="AK34" s="450" t="n">
        <v>0</v>
      </c>
      <c r="AL34" s="450" t="n">
        <v>0</v>
      </c>
      <c r="AM34" s="450" t="n">
        <v>0</v>
      </c>
      <c r="AN34" s="450" t="n">
        <v>0</v>
      </c>
      <c r="AO34" s="450" t="n">
        <v>0</v>
      </c>
      <c r="AP34" s="450" t="n">
        <v>0</v>
      </c>
      <c r="AQ34" s="414" t="inlineStr"/>
      <c r="AR34" s="414" t="inlineStr"/>
      <c r="AS34" s="414" t="inlineStr">
        <is>
          <t>បានប្រកាសពន្ធ</t>
        </is>
      </c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0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0" t="n"/>
      <c r="N35" s="450">
        <f>IF(W35&lt;0,AH35,I35)</f>
        <v/>
      </c>
      <c r="O35" s="450">
        <f>I35-M35</f>
        <v/>
      </c>
      <c r="P35" s="414" t="n"/>
      <c r="Q35" s="414" t="inlineStr">
        <is>
          <t>TI0168453</t>
        </is>
      </c>
      <c r="R35" s="414" t="inlineStr">
        <is>
          <t>TI-0168453</t>
        </is>
      </c>
      <c r="S35" s="414">
        <f>Q35=R35</f>
        <v/>
      </c>
      <c r="T35" s="414">
        <f>AND(MONTH(F35)=MONTH(X35), YEAR(F35)=YEAR(X35))</f>
        <v/>
      </c>
      <c r="U35" s="414">
        <f>AND(AB35&lt;&gt;"", 'Company information'!D$4&lt;&gt;"", RIGHT(SUBSTITUTE(AB35,"-",""),9)=RIGHT(SUBSTITUTE('Company information'!D$4,"-",""),9))</f>
        <v/>
      </c>
      <c r="V35" s="414">
        <f>AH35-I35</f>
        <v/>
      </c>
      <c r="W35" s="450" t="n"/>
      <c r="X35" s="415" t="n">
        <v>43847</v>
      </c>
      <c r="Y35" s="414" t="inlineStr">
        <is>
          <t>TI-0168453</t>
        </is>
      </c>
      <c r="Z35" s="414" t="inlineStr"/>
      <c r="AA35" s="414" t="inlineStr">
        <is>
          <t>បុគ្គលជាប់អាករ</t>
        </is>
      </c>
      <c r="AB35" s="414" t="inlineStr">
        <is>
          <t>L001-901905215</t>
        </is>
      </c>
      <c r="AC35" s="414" t="inlineStr">
        <is>
          <t>វីអ៊ីស៊ិន (ខេមបូឌា) អ៊ិនដាសស្ទ្រី ឯ.ក</t>
        </is>
      </c>
      <c r="AD35" s="450" t="n">
        <v>562469</v>
      </c>
      <c r="AE35" s="450" t="n">
        <v>511335</v>
      </c>
      <c r="AF35" s="450" t="n">
        <v>0</v>
      </c>
      <c r="AG35" s="450" t="n">
        <v>0</v>
      </c>
      <c r="AH35" s="450" t="n">
        <v>51134</v>
      </c>
      <c r="AI35" s="450" t="n">
        <v>0</v>
      </c>
      <c r="AJ35" s="450" t="n">
        <v>0</v>
      </c>
      <c r="AK35" s="450" t="n">
        <v>0</v>
      </c>
      <c r="AL35" s="450" t="n">
        <v>0</v>
      </c>
      <c r="AM35" s="450" t="n">
        <v>0</v>
      </c>
      <c r="AN35" s="450" t="n">
        <v>0</v>
      </c>
      <c r="AO35" s="450" t="n">
        <v>0</v>
      </c>
      <c r="AP35" s="450" t="n">
        <v>0</v>
      </c>
      <c r="AQ35" s="414" t="inlineStr"/>
      <c r="AR35" s="414" t="inlineStr"/>
      <c r="AS35" s="414" t="inlineStr">
        <is>
          <t>បានប្រកាសពន្ធ</t>
        </is>
      </c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0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0" t="n"/>
      <c r="N36" s="450">
        <f>IF(W36&lt;0,AH36,I36)</f>
        <v/>
      </c>
      <c r="O36" s="450">
        <f>I36-M36</f>
        <v/>
      </c>
      <c r="P36" s="414" t="n"/>
      <c r="Q36" s="414" t="inlineStr">
        <is>
          <t>TI0168452</t>
        </is>
      </c>
      <c r="R36" s="414" t="inlineStr">
        <is>
          <t>TI-0168452</t>
        </is>
      </c>
      <c r="S36" s="414">
        <f>Q36=R36</f>
        <v/>
      </c>
      <c r="T36" s="414">
        <f>AND(MONTH(F36)=MONTH(X36), YEAR(F36)=YEAR(X36))</f>
        <v/>
      </c>
      <c r="U36" s="414">
        <f>AND(AB36&lt;&gt;"", 'Company information'!D$4&lt;&gt;"", RIGHT(SUBSTITUTE(AB36,"-",""),9)=RIGHT(SUBSTITUTE('Company information'!D$4,"-",""),9))</f>
        <v/>
      </c>
      <c r="V36" s="414">
        <f>AH36-I36</f>
        <v/>
      </c>
      <c r="W36" s="450" t="n"/>
      <c r="X36" s="415" t="n">
        <v>43847</v>
      </c>
      <c r="Y36" s="414" t="inlineStr">
        <is>
          <t>TI-0168452</t>
        </is>
      </c>
      <c r="Z36" s="414" t="inlineStr"/>
      <c r="AA36" s="414" t="inlineStr">
        <is>
          <t>បុគ្គលជាប់អាករ</t>
        </is>
      </c>
      <c r="AB36" s="414" t="inlineStr">
        <is>
          <t>L001-901905215</t>
        </is>
      </c>
      <c r="AC36" s="414" t="inlineStr">
        <is>
          <t>វីអ៊ីស៊ិន (ខេមបូឌា) អ៊ិនដាសស្ទ្រី ឯ.ក</t>
        </is>
      </c>
      <c r="AD36" s="450" t="n">
        <v>431776</v>
      </c>
      <c r="AE36" s="450" t="n">
        <v>392524</v>
      </c>
      <c r="AF36" s="450" t="n">
        <v>0</v>
      </c>
      <c r="AG36" s="450" t="n">
        <v>0</v>
      </c>
      <c r="AH36" s="450" t="n">
        <v>39252</v>
      </c>
      <c r="AI36" s="450" t="n">
        <v>0</v>
      </c>
      <c r="AJ36" s="450" t="n">
        <v>0</v>
      </c>
      <c r="AK36" s="450" t="n">
        <v>0</v>
      </c>
      <c r="AL36" s="450" t="n">
        <v>0</v>
      </c>
      <c r="AM36" s="450" t="n">
        <v>0</v>
      </c>
      <c r="AN36" s="450" t="n">
        <v>0</v>
      </c>
      <c r="AO36" s="450" t="n">
        <v>0</v>
      </c>
      <c r="AP36" s="450" t="n">
        <v>0</v>
      </c>
      <c r="AQ36" s="414" t="inlineStr"/>
      <c r="AR36" s="414" t="inlineStr"/>
      <c r="AS36" s="414" t="inlineStr">
        <is>
          <t>បានប្រកាសពន្ធ</t>
        </is>
      </c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0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0" t="n"/>
      <c r="N37" s="450">
        <f>IF(W37&lt;0,AH37,I37)</f>
        <v/>
      </c>
      <c r="O37" s="450">
        <f>I37-M37</f>
        <v/>
      </c>
      <c r="P37" s="414" t="n"/>
      <c r="Q37" s="414" t="inlineStr">
        <is>
          <t>TI0168451</t>
        </is>
      </c>
      <c r="R37" s="414" t="inlineStr">
        <is>
          <t>TI-0168451</t>
        </is>
      </c>
      <c r="S37" s="414">
        <f>Q37=R37</f>
        <v/>
      </c>
      <c r="T37" s="414">
        <f>AND(MONTH(F37)=MONTH(X37), YEAR(F37)=YEAR(X37))</f>
        <v/>
      </c>
      <c r="U37" s="414">
        <f>AND(AB37&lt;&gt;"", 'Company information'!D$4&lt;&gt;"", RIGHT(SUBSTITUTE(AB37,"-",""),9)=RIGHT(SUBSTITUTE('Company information'!D$4,"-",""),9))</f>
        <v/>
      </c>
      <c r="V37" s="414">
        <f>AH37-I37</f>
        <v/>
      </c>
      <c r="W37" s="450" t="n"/>
      <c r="X37" s="415" t="n">
        <v>43847</v>
      </c>
      <c r="Y37" s="414" t="inlineStr">
        <is>
          <t>TI-0168451</t>
        </is>
      </c>
      <c r="Z37" s="414" t="inlineStr"/>
      <c r="AA37" s="414" t="inlineStr">
        <is>
          <t>បុគ្គលជាប់អាករ</t>
        </is>
      </c>
      <c r="AB37" s="414" t="inlineStr">
        <is>
          <t>L001-901905215</t>
        </is>
      </c>
      <c r="AC37" s="414" t="inlineStr">
        <is>
          <t>វីអ៊ីស៊ិន (ខេមបូឌា) អ៊ិនដាសស្ទ្រី ឯ.ក</t>
        </is>
      </c>
      <c r="AD37" s="450" t="n">
        <v>560685</v>
      </c>
      <c r="AE37" s="450" t="n">
        <v>509714</v>
      </c>
      <c r="AF37" s="450" t="n">
        <v>0</v>
      </c>
      <c r="AG37" s="450" t="n">
        <v>0</v>
      </c>
      <c r="AH37" s="450" t="n">
        <v>50971</v>
      </c>
      <c r="AI37" s="450" t="n">
        <v>0</v>
      </c>
      <c r="AJ37" s="450" t="n">
        <v>0</v>
      </c>
      <c r="AK37" s="450" t="n">
        <v>0</v>
      </c>
      <c r="AL37" s="450" t="n">
        <v>0</v>
      </c>
      <c r="AM37" s="450" t="n">
        <v>0</v>
      </c>
      <c r="AN37" s="450" t="n">
        <v>0</v>
      </c>
      <c r="AO37" s="450" t="n">
        <v>0</v>
      </c>
      <c r="AP37" s="450" t="n">
        <v>0</v>
      </c>
      <c r="AQ37" s="414" t="inlineStr"/>
      <c r="AR37" s="414" t="inlineStr"/>
      <c r="AS37" s="414" t="inlineStr">
        <is>
          <t>បានប្រកាសពន្ធ</t>
        </is>
      </c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0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0" t="n"/>
      <c r="N38" s="450">
        <f>IF(W38&lt;0,AH38,I38)</f>
        <v/>
      </c>
      <c r="O38" s="450">
        <f>I38-M38</f>
        <v/>
      </c>
      <c r="P38" s="414" t="n"/>
      <c r="Q38" s="414" t="inlineStr">
        <is>
          <t>TI0168449</t>
        </is>
      </c>
      <c r="R38" s="414" t="inlineStr">
        <is>
          <t>TI-0168449</t>
        </is>
      </c>
      <c r="S38" s="414">
        <f>Q38=R38</f>
        <v/>
      </c>
      <c r="T38" s="414">
        <f>AND(MONTH(F38)=MONTH(X38), YEAR(F38)=YEAR(X38))</f>
        <v/>
      </c>
      <c r="U38" s="414">
        <f>AND(AB38&lt;&gt;"", 'Company information'!D$4&lt;&gt;"", RIGHT(SUBSTITUTE(AB38,"-",""),9)=RIGHT(SUBSTITUTE('Company information'!D$4,"-",""),9))</f>
        <v/>
      </c>
      <c r="V38" s="414">
        <f>AH38-I38</f>
        <v/>
      </c>
      <c r="W38" s="450" t="n"/>
      <c r="X38" s="415" t="n">
        <v>43847</v>
      </c>
      <c r="Y38" s="414" t="inlineStr">
        <is>
          <t>TI-0168449</t>
        </is>
      </c>
      <c r="Z38" s="414" t="inlineStr"/>
      <c r="AA38" s="414" t="inlineStr">
        <is>
          <t>បុគ្គលជាប់អាករ</t>
        </is>
      </c>
      <c r="AB38" s="414" t="inlineStr">
        <is>
          <t>L001-901905215</t>
        </is>
      </c>
      <c r="AC38" s="414" t="inlineStr">
        <is>
          <t>វីអ៊ីស៊ិន (ខេមបូឌា) អ៊ិនដាសស្ទ្រី ឯ.ក</t>
        </is>
      </c>
      <c r="AD38" s="450" t="n">
        <v>586556</v>
      </c>
      <c r="AE38" s="450" t="n">
        <v>533233</v>
      </c>
      <c r="AF38" s="450" t="n">
        <v>0</v>
      </c>
      <c r="AG38" s="450" t="n">
        <v>0</v>
      </c>
      <c r="AH38" s="450" t="n">
        <v>53323</v>
      </c>
      <c r="AI38" s="450" t="n">
        <v>0</v>
      </c>
      <c r="AJ38" s="450" t="n">
        <v>0</v>
      </c>
      <c r="AK38" s="450" t="n">
        <v>0</v>
      </c>
      <c r="AL38" s="450" t="n">
        <v>0</v>
      </c>
      <c r="AM38" s="450" t="n">
        <v>0</v>
      </c>
      <c r="AN38" s="450" t="n">
        <v>0</v>
      </c>
      <c r="AO38" s="450" t="n">
        <v>0</v>
      </c>
      <c r="AP38" s="450" t="n">
        <v>0</v>
      </c>
      <c r="AQ38" s="414" t="inlineStr"/>
      <c r="AR38" s="414" t="inlineStr"/>
      <c r="AS38" s="414" t="inlineStr">
        <is>
          <t>បានប្រកាសពន្ធ</t>
        </is>
      </c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0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0" t="n"/>
      <c r="N39" s="450">
        <f>IF(W39&lt;0,AH39,I39)</f>
        <v/>
      </c>
      <c r="O39" s="450">
        <f>I39-M39</f>
        <v/>
      </c>
      <c r="P39" s="414" t="n"/>
      <c r="Q39" s="414" t="inlineStr">
        <is>
          <t>TI0168448</t>
        </is>
      </c>
      <c r="R39" s="414" t="inlineStr">
        <is>
          <t>TI-0168448</t>
        </is>
      </c>
      <c r="S39" s="414">
        <f>Q39=R39</f>
        <v/>
      </c>
      <c r="T39" s="414">
        <f>AND(MONTH(F39)=MONTH(X39), YEAR(F39)=YEAR(X39))</f>
        <v/>
      </c>
      <c r="U39" s="414">
        <f>AND(AB39&lt;&gt;"", 'Company information'!D$4&lt;&gt;"", RIGHT(SUBSTITUTE(AB39,"-",""),9)=RIGHT(SUBSTITUTE('Company information'!D$4,"-",""),9))</f>
        <v/>
      </c>
      <c r="V39" s="414">
        <f>AH39-I39</f>
        <v/>
      </c>
      <c r="W39" s="450" t="n"/>
      <c r="X39" s="415" t="n">
        <v>43847</v>
      </c>
      <c r="Y39" s="414" t="inlineStr">
        <is>
          <t>TI-0168448</t>
        </is>
      </c>
      <c r="Z39" s="414" t="inlineStr"/>
      <c r="AA39" s="414" t="inlineStr">
        <is>
          <t>បុគ្គលជាប់អាករ</t>
        </is>
      </c>
      <c r="AB39" s="414" t="inlineStr">
        <is>
          <t>L001-901905215</t>
        </is>
      </c>
      <c r="AC39" s="414" t="inlineStr">
        <is>
          <t>វីអ៊ីស៊ិន (ខេមបូឌា) អ៊ិនដាសស្ទ្រី ឯ.ក</t>
        </is>
      </c>
      <c r="AD39" s="450" t="n">
        <v>576743</v>
      </c>
      <c r="AE39" s="450" t="n">
        <v>524312</v>
      </c>
      <c r="AF39" s="450" t="n">
        <v>0</v>
      </c>
      <c r="AG39" s="450" t="n">
        <v>0</v>
      </c>
      <c r="AH39" s="450" t="n">
        <v>52431</v>
      </c>
      <c r="AI39" s="450" t="n">
        <v>0</v>
      </c>
      <c r="AJ39" s="450" t="n">
        <v>0</v>
      </c>
      <c r="AK39" s="450" t="n">
        <v>0</v>
      </c>
      <c r="AL39" s="450" t="n">
        <v>0</v>
      </c>
      <c r="AM39" s="450" t="n">
        <v>0</v>
      </c>
      <c r="AN39" s="450" t="n">
        <v>0</v>
      </c>
      <c r="AO39" s="450" t="n">
        <v>0</v>
      </c>
      <c r="AP39" s="450" t="n">
        <v>0</v>
      </c>
      <c r="AQ39" s="414" t="inlineStr"/>
      <c r="AR39" s="414" t="inlineStr"/>
      <c r="AS39" s="414" t="inlineStr">
        <is>
          <t>បានប្រកាសពន្ធ</t>
        </is>
      </c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0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0" t="n"/>
      <c r="N40" s="450">
        <f>IF(W40&lt;0,AH40,I40)</f>
        <v/>
      </c>
      <c r="O40" s="450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AND(AB40&lt;&gt;"", 'Company information'!D$4&lt;&gt;"", RIGHT(SUBSTITUTE(AB40,"-",""),9)=RIGHT(SUBSTITUTE('Company information'!D$4,"-",""),9))</f>
        <v/>
      </c>
      <c r="V40" s="414">
        <f>AH40-I40</f>
        <v/>
      </c>
      <c r="W40" s="450" t="n"/>
      <c r="X40" s="413" t="n"/>
      <c r="Y40" s="414" t="n"/>
      <c r="Z40" s="414" t="n"/>
      <c r="AA40" s="414" t="n"/>
      <c r="AB40" s="414" t="n"/>
      <c r="AC40" s="414" t="n"/>
      <c r="AD40" s="450" t="n"/>
      <c r="AE40" s="450" t="n"/>
      <c r="AF40" s="450" t="n"/>
      <c r="AG40" s="450" t="n"/>
      <c r="AH40" s="450" t="n"/>
      <c r="AI40" s="450" t="n"/>
      <c r="AJ40" s="450" t="n"/>
      <c r="AK40" s="450" t="n"/>
      <c r="AL40" s="450" t="n"/>
      <c r="AM40" s="450" t="n"/>
      <c r="AN40" s="450" t="n"/>
      <c r="AO40" s="450" t="n"/>
      <c r="AP40" s="450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0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0" t="n"/>
      <c r="N41" s="450">
        <f>IF(W41&lt;0,AH41,I41)</f>
        <v/>
      </c>
      <c r="O41" s="450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AND(AB41&lt;&gt;"", 'Company information'!D$4&lt;&gt;"", RIGHT(SUBSTITUTE(AB41,"-",""),9)=RIGHT(SUBSTITUTE('Company information'!D$4,"-",""),9))</f>
        <v/>
      </c>
      <c r="V41" s="414">
        <f>AH41-I41</f>
        <v/>
      </c>
      <c r="W41" s="450" t="n"/>
      <c r="X41" s="413" t="n"/>
      <c r="Y41" s="414" t="n"/>
      <c r="Z41" s="414" t="n"/>
      <c r="AA41" s="414" t="n"/>
      <c r="AB41" s="414" t="n"/>
      <c r="AC41" s="414" t="n"/>
      <c r="AD41" s="450" t="n"/>
      <c r="AE41" s="450" t="n"/>
      <c r="AF41" s="450" t="n"/>
      <c r="AG41" s="450" t="n"/>
      <c r="AH41" s="450" t="n"/>
      <c r="AI41" s="450" t="n"/>
      <c r="AJ41" s="450" t="n"/>
      <c r="AK41" s="450" t="n"/>
      <c r="AL41" s="450" t="n"/>
      <c r="AM41" s="450" t="n"/>
      <c r="AN41" s="450" t="n"/>
      <c r="AO41" s="450" t="n"/>
      <c r="AP41" s="450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0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0" t="n"/>
      <c r="N42" s="450">
        <f>IF(W42&lt;0,AH42,I42)</f>
        <v/>
      </c>
      <c r="O42" s="450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AND(AB42&lt;&gt;"", 'Company information'!D$4&lt;&gt;"", RIGHT(SUBSTITUTE(AB42,"-",""),9)=RIGHT(SUBSTITUTE('Company information'!D$4,"-",""),9))</f>
        <v/>
      </c>
      <c r="V42" s="414">
        <f>AH42-I42</f>
        <v/>
      </c>
      <c r="W42" s="450" t="n"/>
      <c r="X42" s="413" t="n"/>
      <c r="Y42" s="414" t="n"/>
      <c r="Z42" s="414" t="n"/>
      <c r="AA42" s="414" t="n"/>
      <c r="AB42" s="414" t="n"/>
      <c r="AC42" s="414" t="n"/>
      <c r="AD42" s="450" t="n"/>
      <c r="AE42" s="450" t="n"/>
      <c r="AF42" s="450" t="n"/>
      <c r="AG42" s="450" t="n"/>
      <c r="AH42" s="450" t="n"/>
      <c r="AI42" s="450" t="n"/>
      <c r="AJ42" s="450" t="n"/>
      <c r="AK42" s="450" t="n"/>
      <c r="AL42" s="450" t="n"/>
      <c r="AM42" s="450" t="n"/>
      <c r="AN42" s="450" t="n"/>
      <c r="AO42" s="450" t="n"/>
      <c r="AP42" s="450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0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0" t="n"/>
      <c r="N43" s="450">
        <f>IF(W43&lt;0,AH43,I43)</f>
        <v/>
      </c>
      <c r="O43" s="450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AND(AB43&lt;&gt;"", 'Company information'!D$4&lt;&gt;"", RIGHT(SUBSTITUTE(AB43,"-",""),9)=RIGHT(SUBSTITUTE('Company information'!D$4,"-",""),9))</f>
        <v/>
      </c>
      <c r="V43" s="414">
        <f>AH43-I43</f>
        <v/>
      </c>
      <c r="W43" s="450" t="n"/>
      <c r="X43" s="415" t="n">
        <v>43852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L001-901905215</t>
        </is>
      </c>
      <c r="AC43" s="414" t="inlineStr">
        <is>
          <t>វីអ៊ីស៊ិន (ខេមបូឌា) អ៊ិនដាសស្ទ្រី ឯ.ក</t>
        </is>
      </c>
      <c r="AD43" s="450" t="n">
        <v>5947095</v>
      </c>
      <c r="AE43" s="450" t="n">
        <v>5406450</v>
      </c>
      <c r="AF43" s="450" t="n">
        <v>0</v>
      </c>
      <c r="AG43" s="450" t="n">
        <v>0</v>
      </c>
      <c r="AH43" s="450" t="n">
        <v>540645</v>
      </c>
      <c r="AI43" s="450" t="n">
        <v>0</v>
      </c>
      <c r="AJ43" s="450" t="n">
        <v>0</v>
      </c>
      <c r="AK43" s="450" t="n">
        <v>0</v>
      </c>
      <c r="AL43" s="450" t="n">
        <v>0</v>
      </c>
      <c r="AM43" s="450" t="n">
        <v>0</v>
      </c>
      <c r="AN43" s="450" t="n">
        <v>0</v>
      </c>
      <c r="AO43" s="450" t="n">
        <v>0</v>
      </c>
      <c r="AP43" s="450" t="n">
        <v>0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0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0" t="n"/>
      <c r="N44" s="450">
        <f>IF(W44&lt;0,AH44,I44)</f>
        <v/>
      </c>
      <c r="O44" s="450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AND(AB44&lt;&gt;"", 'Company information'!D$4&lt;&gt;"", RIGHT(SUBSTITUTE(AB44,"-",""),9)=RIGHT(SUBSTITUTE('Company information'!D$4,"-",""),9))</f>
        <v/>
      </c>
      <c r="V44" s="414">
        <f>AH44-I44</f>
        <v/>
      </c>
      <c r="W44" s="450" t="n"/>
      <c r="X44" s="415" t="n">
        <v>43851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L001-901905215</t>
        </is>
      </c>
      <c r="AC44" s="414" t="inlineStr">
        <is>
          <t>វីអ៊ីស៊ិន (ខេមបូឌា) អ៊ិនដាសស្ទ្រី ឯ.ក</t>
        </is>
      </c>
      <c r="AD44" s="450" t="n">
        <v>128166162</v>
      </c>
      <c r="AE44" s="450" t="n">
        <v>116514693</v>
      </c>
      <c r="AF44" s="450" t="n">
        <v>0</v>
      </c>
      <c r="AG44" s="450" t="n">
        <v>0</v>
      </c>
      <c r="AH44" s="450" t="n">
        <v>11651469</v>
      </c>
      <c r="AI44" s="450" t="n">
        <v>0</v>
      </c>
      <c r="AJ44" s="450" t="n">
        <v>0</v>
      </c>
      <c r="AK44" s="450" t="n">
        <v>0</v>
      </c>
      <c r="AL44" s="450" t="n">
        <v>0</v>
      </c>
      <c r="AM44" s="450" t="n">
        <v>0</v>
      </c>
      <c r="AN44" s="450" t="n">
        <v>0</v>
      </c>
      <c r="AO44" s="450" t="n">
        <v>0</v>
      </c>
      <c r="AP44" s="450" t="n">
        <v>0</v>
      </c>
      <c r="AQ44" s="414" t="inlineStr"/>
      <c r="AR44" s="414" t="inlineStr"/>
      <c r="AS44" s="414" t="inlineStr">
        <is>
          <t>បានប្រកាសពន្ធ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0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0" t="n"/>
      <c r="N45" s="450">
        <f>IF(W45&lt;0,AH45,I45)</f>
        <v/>
      </c>
      <c r="O45" s="450">
        <f>I45-M45</f>
        <v/>
      </c>
      <c r="P45" s="414" t="n"/>
      <c r="Q45" s="414" t="inlineStr">
        <is>
          <t>TI000038</t>
        </is>
      </c>
      <c r="R45" s="414" t="inlineStr">
        <is>
          <t>TI000038</t>
        </is>
      </c>
      <c r="S45" s="414">
        <f>Q45=R45</f>
        <v/>
      </c>
      <c r="T45" s="414">
        <f>AND(MONTH(F45)=MONTH(X45), YEAR(F45)=YEAR(X45))</f>
        <v/>
      </c>
      <c r="U45" s="414">
        <f>AND(AB45&lt;&gt;"", 'Company information'!D$4&lt;&gt;"", RIGHT(SUBSTITUTE(AB45,"-",""),9)=RIGHT(SUBSTITUTE('Company information'!D$4,"-",""),9))</f>
        <v/>
      </c>
      <c r="V45" s="414">
        <f>AH45-I45</f>
        <v/>
      </c>
      <c r="W45" s="450" t="n"/>
      <c r="X45" s="415" t="n">
        <v>43844</v>
      </c>
      <c r="Y45" s="414" t="inlineStr">
        <is>
          <t>TI000038</t>
        </is>
      </c>
      <c r="Z45" s="414" t="inlineStr"/>
      <c r="AA45" s="414" t="inlineStr">
        <is>
          <t>បុគ្គលជាប់អាករ</t>
        </is>
      </c>
      <c r="AB45" s="414" t="inlineStr">
        <is>
          <t>L001-901905215</t>
        </is>
      </c>
      <c r="AC45" s="414" t="inlineStr">
        <is>
          <t>វីអ៊ីស៊ិន (ខេមបូឌា) អ៊ិនដាសស្ទ្រី ឯ.ក</t>
        </is>
      </c>
      <c r="AD45" s="450" t="n">
        <v>2906475</v>
      </c>
      <c r="AE45" s="450" t="n">
        <v>2642250</v>
      </c>
      <c r="AF45" s="450" t="n">
        <v>0</v>
      </c>
      <c r="AG45" s="450" t="n">
        <v>0</v>
      </c>
      <c r="AH45" s="450" t="n">
        <v>264225</v>
      </c>
      <c r="AI45" s="450" t="n">
        <v>0</v>
      </c>
      <c r="AJ45" s="450" t="n">
        <v>0</v>
      </c>
      <c r="AK45" s="450" t="n">
        <v>0</v>
      </c>
      <c r="AL45" s="450" t="n">
        <v>0</v>
      </c>
      <c r="AM45" s="450" t="n">
        <v>0</v>
      </c>
      <c r="AN45" s="450" t="n">
        <v>0</v>
      </c>
      <c r="AO45" s="450" t="n">
        <v>0</v>
      </c>
      <c r="AP45" s="450" t="n">
        <v>0</v>
      </c>
      <c r="AQ45" s="414" t="inlineStr"/>
      <c r="AR45" s="414" t="inlineStr"/>
      <c r="AS45" s="414" t="inlineStr">
        <is>
          <t>បានប្រកាសពន្ធ</t>
        </is>
      </c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0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0" t="n"/>
      <c r="N46" s="450">
        <f>IF(W46&lt;0,AH46,I46)</f>
        <v/>
      </c>
      <c r="O46" s="450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AND(AB46&lt;&gt;"", 'Company information'!D$4&lt;&gt;"", RIGHT(SUBSTITUTE(AB46,"-",""),9)=RIGHT(SUBSTITUTE('Company information'!D$4,"-",""),9))</f>
        <v/>
      </c>
      <c r="V46" s="414">
        <f>AH46-I46</f>
        <v/>
      </c>
      <c r="W46" s="450" t="n"/>
      <c r="X46" s="413" t="n"/>
      <c r="Y46" s="414" t="n"/>
      <c r="Z46" s="414" t="n"/>
      <c r="AA46" s="414" t="n"/>
      <c r="AB46" s="414" t="n"/>
      <c r="AC46" s="414" t="n"/>
      <c r="AD46" s="450" t="n"/>
      <c r="AE46" s="450" t="n"/>
      <c r="AF46" s="450" t="n"/>
      <c r="AG46" s="450" t="n"/>
      <c r="AH46" s="450" t="n"/>
      <c r="AI46" s="450" t="n"/>
      <c r="AJ46" s="450" t="n"/>
      <c r="AK46" s="450" t="n"/>
      <c r="AL46" s="450" t="n"/>
      <c r="AM46" s="450" t="n"/>
      <c r="AN46" s="450" t="n"/>
      <c r="AO46" s="450" t="n"/>
      <c r="AP46" s="450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0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0" t="n"/>
      <c r="N47" s="450">
        <f>IF(W47&lt;0,AH47,I47)</f>
        <v/>
      </c>
      <c r="O47" s="450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AND(AB47&lt;&gt;"", 'Company information'!D$4&lt;&gt;"", RIGHT(SUBSTITUTE(AB47,"-",""),9)=RIGHT(SUBSTITUTE('Company information'!D$4,"-",""),9))</f>
        <v/>
      </c>
      <c r="V47" s="414">
        <f>AH47-I47</f>
        <v/>
      </c>
      <c r="W47" s="450" t="n"/>
      <c r="X47" s="413" t="n"/>
      <c r="Y47" s="414" t="n"/>
      <c r="Z47" s="414" t="n"/>
      <c r="AA47" s="414" t="n"/>
      <c r="AB47" s="414" t="n"/>
      <c r="AC47" s="414" t="n"/>
      <c r="AD47" s="450" t="n"/>
      <c r="AE47" s="450" t="n"/>
      <c r="AF47" s="450" t="n"/>
      <c r="AG47" s="450" t="n"/>
      <c r="AH47" s="450" t="n"/>
      <c r="AI47" s="450" t="n"/>
      <c r="AJ47" s="450" t="n"/>
      <c r="AK47" s="450" t="n"/>
      <c r="AL47" s="450" t="n"/>
      <c r="AM47" s="450" t="n"/>
      <c r="AN47" s="450" t="n"/>
      <c r="AO47" s="450" t="n"/>
      <c r="AP47" s="450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0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0" t="n"/>
      <c r="N48" s="450">
        <f>IF(W48&lt;0,AH48,I48)</f>
        <v/>
      </c>
      <c r="O48" s="450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AND(AB48&lt;&gt;"", 'Company information'!D$4&lt;&gt;"", RIGHT(SUBSTITUTE(AB48,"-",""),9)=RIGHT(SUBSTITUTE('Company information'!D$4,"-",""),9))</f>
        <v/>
      </c>
      <c r="V48" s="414">
        <f>AH48-I48</f>
        <v/>
      </c>
      <c r="W48" s="450" t="n"/>
      <c r="X48" s="413" t="n"/>
      <c r="Y48" s="414" t="n"/>
      <c r="Z48" s="414" t="n"/>
      <c r="AA48" s="414" t="n"/>
      <c r="AB48" s="414" t="n"/>
      <c r="AC48" s="414" t="n"/>
      <c r="AD48" s="450" t="n"/>
      <c r="AE48" s="450" t="n"/>
      <c r="AF48" s="450" t="n"/>
      <c r="AG48" s="450" t="n"/>
      <c r="AH48" s="450" t="n"/>
      <c r="AI48" s="450" t="n"/>
      <c r="AJ48" s="450" t="n"/>
      <c r="AK48" s="450" t="n"/>
      <c r="AL48" s="450" t="n"/>
      <c r="AM48" s="450" t="n"/>
      <c r="AN48" s="450" t="n"/>
      <c r="AO48" s="450" t="n"/>
      <c r="AP48" s="450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0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0" t="n"/>
      <c r="N49" s="450">
        <f>IF(W49&lt;0,AH49,I49)</f>
        <v/>
      </c>
      <c r="O49" s="450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AND(AB49&lt;&gt;"", 'Company information'!D$4&lt;&gt;"", RIGHT(SUBSTITUTE(AB49,"-",""),9)=RIGHT(SUBSTITUTE('Company information'!D$4,"-",""),9))</f>
        <v/>
      </c>
      <c r="V49" s="414">
        <f>AH49-I49</f>
        <v/>
      </c>
      <c r="W49" s="450" t="n"/>
      <c r="X49" s="413" t="n"/>
      <c r="Y49" s="414" t="n"/>
      <c r="Z49" s="414" t="n"/>
      <c r="AA49" s="414" t="n"/>
      <c r="AB49" s="414" t="n"/>
      <c r="AC49" s="414" t="n"/>
      <c r="AD49" s="450" t="n"/>
      <c r="AE49" s="450" t="n"/>
      <c r="AF49" s="450" t="n"/>
      <c r="AG49" s="450" t="n"/>
      <c r="AH49" s="450" t="n"/>
      <c r="AI49" s="450" t="n"/>
      <c r="AJ49" s="450" t="n"/>
      <c r="AK49" s="450" t="n"/>
      <c r="AL49" s="450" t="n"/>
      <c r="AM49" s="450" t="n"/>
      <c r="AN49" s="450" t="n"/>
      <c r="AO49" s="450" t="n"/>
      <c r="AP49" s="450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0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0" t="n"/>
      <c r="N50" s="450">
        <f>IF(W50&lt;0,AH50,I50)</f>
        <v/>
      </c>
      <c r="O50" s="450">
        <f>I50-M50</f>
        <v/>
      </c>
      <c r="P50" s="414" t="n"/>
      <c r="Q50" s="414" t="inlineStr">
        <is>
          <t>2000649</t>
        </is>
      </c>
      <c r="R50" s="414" t="inlineStr">
        <is>
          <t>2000649</t>
        </is>
      </c>
      <c r="S50" s="414">
        <f>Q50=R50</f>
        <v/>
      </c>
      <c r="T50" s="414">
        <f>AND(MONTH(F50)=MONTH(X50), YEAR(F50)=YEAR(X50))</f>
        <v/>
      </c>
      <c r="U50" s="414">
        <f>AND(AB50&lt;&gt;"", 'Company information'!D$4&lt;&gt;"", RIGHT(SUBSTITUTE(AB50,"-",""),9)=RIGHT(SUBSTITUTE('Company information'!D$4,"-",""),9))</f>
        <v/>
      </c>
      <c r="V50" s="414">
        <f>AH50-I50</f>
        <v/>
      </c>
      <c r="W50" s="450" t="n"/>
      <c r="X50" s="415" t="n">
        <v>43838</v>
      </c>
      <c r="Y50" s="414" t="inlineStr">
        <is>
          <t>2000649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L001-901905215</t>
        </is>
      </c>
      <c r="AC50" s="414" t="inlineStr">
        <is>
          <t>វីអ៊ីស៊ិន (ខេមបូឌា) អ៊ិនដាសស្ទ្រី ឯ.ក</t>
        </is>
      </c>
      <c r="AD50" s="450" t="n">
        <v>913275</v>
      </c>
      <c r="AE50" s="450" t="n">
        <v>830250</v>
      </c>
      <c r="AF50" s="450" t="n">
        <v>0</v>
      </c>
      <c r="AG50" s="450" t="n">
        <v>0</v>
      </c>
      <c r="AH50" s="450" t="n">
        <v>83025</v>
      </c>
      <c r="AI50" s="450" t="n">
        <v>0</v>
      </c>
      <c r="AJ50" s="450" t="n">
        <v>0</v>
      </c>
      <c r="AK50" s="450" t="n">
        <v>0</v>
      </c>
      <c r="AL50" s="450" t="n">
        <v>0</v>
      </c>
      <c r="AM50" s="450" t="n">
        <v>0</v>
      </c>
      <c r="AN50" s="450" t="n">
        <v>0</v>
      </c>
      <c r="AO50" s="450" t="n">
        <v>0</v>
      </c>
      <c r="AP50" s="450" t="n">
        <v>0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0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0" t="n"/>
      <c r="N51" s="450">
        <f>IF(W51&lt;0,AH51,I51)</f>
        <v/>
      </c>
      <c r="O51" s="450">
        <f>I51-M51</f>
        <v/>
      </c>
      <c r="P51" s="414" t="n"/>
      <c r="Q51" s="414" t="inlineStr">
        <is>
          <t>2000128</t>
        </is>
      </c>
      <c r="R51" s="414" t="inlineStr">
        <is>
          <t>2000128</t>
        </is>
      </c>
      <c r="S51" s="414">
        <f>Q51=R51</f>
        <v/>
      </c>
      <c r="T51" s="414">
        <f>AND(MONTH(F51)=MONTH(X51), YEAR(F51)=YEAR(X51))</f>
        <v/>
      </c>
      <c r="U51" s="414">
        <f>AND(AB51&lt;&gt;"", 'Company information'!D$4&lt;&gt;"", RIGHT(SUBSTITUTE(AB51,"-",""),9)=RIGHT(SUBSTITUTE('Company information'!D$4,"-",""),9))</f>
        <v/>
      </c>
      <c r="V51" s="414">
        <f>AH51-I51</f>
        <v/>
      </c>
      <c r="W51" s="450" t="n"/>
      <c r="X51" s="415" t="n">
        <v>43831</v>
      </c>
      <c r="Y51" s="414" t="inlineStr">
        <is>
          <t>2000128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L001-901905215</t>
        </is>
      </c>
      <c r="AC51" s="414" t="inlineStr">
        <is>
          <t>វីអ៊ីស៊ិន (ខេមបូឌា) អ៊ិនដាសស្ទ្រី ឯ.ក</t>
        </is>
      </c>
      <c r="AD51" s="450" t="n">
        <v>1225125</v>
      </c>
      <c r="AE51" s="450" t="n">
        <v>1113750</v>
      </c>
      <c r="AF51" s="450" t="n">
        <v>0</v>
      </c>
      <c r="AG51" s="450" t="n">
        <v>0</v>
      </c>
      <c r="AH51" s="450" t="n">
        <v>111375</v>
      </c>
      <c r="AI51" s="450" t="n">
        <v>0</v>
      </c>
      <c r="AJ51" s="450" t="n">
        <v>0</v>
      </c>
      <c r="AK51" s="450" t="n">
        <v>0</v>
      </c>
      <c r="AL51" s="450" t="n">
        <v>0</v>
      </c>
      <c r="AM51" s="450" t="n">
        <v>0</v>
      </c>
      <c r="AN51" s="450" t="n">
        <v>0</v>
      </c>
      <c r="AO51" s="450" t="n">
        <v>0</v>
      </c>
      <c r="AP51" s="450" t="n">
        <v>0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0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0" t="n"/>
      <c r="N52" s="450">
        <f>IF(W52&lt;0,AH52,I52)</f>
        <v/>
      </c>
      <c r="O52" s="450">
        <f>I52-M52</f>
        <v/>
      </c>
      <c r="P52" s="414" t="n"/>
      <c r="Q52" s="414" t="inlineStr">
        <is>
          <t>INV200149</t>
        </is>
      </c>
      <c r="R52" s="414" t="inlineStr">
        <is>
          <t>INV200149</t>
        </is>
      </c>
      <c r="S52" s="414">
        <f>Q52=R52</f>
        <v/>
      </c>
      <c r="T52" s="414">
        <f>AND(MONTH(F52)=MONTH(X52), YEAR(F52)=YEAR(X52))</f>
        <v/>
      </c>
      <c r="U52" s="414">
        <f>AND(AB52&lt;&gt;"", 'Company information'!D$4&lt;&gt;"", RIGHT(SUBSTITUTE(AB52,"-",""),9)=RIGHT(SUBSTITUTE('Company information'!D$4,"-",""),9))</f>
        <v/>
      </c>
      <c r="V52" s="414">
        <f>AH52-I52</f>
        <v/>
      </c>
      <c r="W52" s="450" t="n"/>
      <c r="X52" s="415" t="n">
        <v>43861</v>
      </c>
      <c r="Y52" s="414" t="inlineStr">
        <is>
          <t>INV200149</t>
        </is>
      </c>
      <c r="Z52" s="414" t="inlineStr"/>
      <c r="AA52" s="414" t="inlineStr">
        <is>
          <t>បុគ្គលជាប់អាករ</t>
        </is>
      </c>
      <c r="AB52" s="414" t="inlineStr">
        <is>
          <t>L001-901905215</t>
        </is>
      </c>
      <c r="AC52" s="414" t="inlineStr">
        <is>
          <t>វីអ៊ីស៊ិន (ខេមបូឌា) អ៊ិនដាសស្ទ្រី ឯ.ក</t>
        </is>
      </c>
      <c r="AD52" s="450" t="n">
        <v>1514700</v>
      </c>
      <c r="AE52" s="450" t="n">
        <v>1377000</v>
      </c>
      <c r="AF52" s="450" t="n">
        <v>0</v>
      </c>
      <c r="AG52" s="450" t="n">
        <v>0</v>
      </c>
      <c r="AH52" s="450" t="n">
        <v>137700</v>
      </c>
      <c r="AI52" s="450" t="n">
        <v>0</v>
      </c>
      <c r="AJ52" s="450" t="n">
        <v>0</v>
      </c>
      <c r="AK52" s="450" t="n">
        <v>0</v>
      </c>
      <c r="AL52" s="450" t="n">
        <v>0</v>
      </c>
      <c r="AM52" s="450" t="n">
        <v>0</v>
      </c>
      <c r="AN52" s="450" t="n">
        <v>0</v>
      </c>
      <c r="AO52" s="450" t="n">
        <v>0</v>
      </c>
      <c r="AP52" s="450" t="n">
        <v>0</v>
      </c>
      <c r="AQ52" s="414" t="inlineStr"/>
      <c r="AR52" s="414" t="inlineStr"/>
      <c r="AS52" s="414" t="inlineStr">
        <is>
          <t>បានប្រកាសពន្ធ</t>
        </is>
      </c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0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0" t="n"/>
      <c r="N53" s="450">
        <f>IF(W53&lt;0,AH53,I53)</f>
        <v/>
      </c>
      <c r="O53" s="450">
        <f>I53-M53</f>
        <v/>
      </c>
      <c r="P53" s="414" t="n"/>
      <c r="Q53" s="414" t="inlineStr">
        <is>
          <t>INV200148</t>
        </is>
      </c>
      <c r="R53" s="414" t="inlineStr">
        <is>
          <t>INV200148</t>
        </is>
      </c>
      <c r="S53" s="414">
        <f>Q53=R53</f>
        <v/>
      </c>
      <c r="T53" s="414">
        <f>AND(MONTH(F53)=MONTH(X53), YEAR(F53)=YEAR(X53))</f>
        <v/>
      </c>
      <c r="U53" s="414">
        <f>AND(AB53&lt;&gt;"", 'Company information'!D$4&lt;&gt;"", RIGHT(SUBSTITUTE(AB53,"-",""),9)=RIGHT(SUBSTITUTE('Company information'!D$4,"-",""),9))</f>
        <v/>
      </c>
      <c r="V53" s="414">
        <f>AH53-I53</f>
        <v/>
      </c>
      <c r="W53" s="450" t="n"/>
      <c r="X53" s="415" t="n">
        <v>43861</v>
      </c>
      <c r="Y53" s="414" t="inlineStr">
        <is>
          <t>INV200148</t>
        </is>
      </c>
      <c r="Z53" s="414" t="inlineStr"/>
      <c r="AA53" s="414" t="inlineStr">
        <is>
          <t>បុគ្គលជាប់អាករ</t>
        </is>
      </c>
      <c r="AB53" s="414" t="inlineStr">
        <is>
          <t>L001-901905215</t>
        </is>
      </c>
      <c r="AC53" s="414" t="inlineStr">
        <is>
          <t>វីអ៊ីស៊ិន (ខេមបូឌា) អ៊ិនដាសស្ទ្រី ឯ.ក</t>
        </is>
      </c>
      <c r="AD53" s="450" t="n">
        <v>1158300</v>
      </c>
      <c r="AE53" s="450" t="n">
        <v>1053000</v>
      </c>
      <c r="AF53" s="450" t="n">
        <v>0</v>
      </c>
      <c r="AG53" s="450" t="n">
        <v>0</v>
      </c>
      <c r="AH53" s="450" t="n">
        <v>105300</v>
      </c>
      <c r="AI53" s="450" t="n">
        <v>0</v>
      </c>
      <c r="AJ53" s="450" t="n">
        <v>0</v>
      </c>
      <c r="AK53" s="450" t="n">
        <v>0</v>
      </c>
      <c r="AL53" s="450" t="n">
        <v>0</v>
      </c>
      <c r="AM53" s="450" t="n">
        <v>0</v>
      </c>
      <c r="AN53" s="450" t="n">
        <v>0</v>
      </c>
      <c r="AO53" s="450" t="n">
        <v>0</v>
      </c>
      <c r="AP53" s="450" t="n">
        <v>0</v>
      </c>
      <c r="AQ53" s="414" t="inlineStr"/>
      <c r="AR53" s="414" t="inlineStr"/>
      <c r="AS53" s="414" t="inlineStr">
        <is>
          <t>បានប្រកាសពន្ធ</t>
        </is>
      </c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0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0" t="n"/>
      <c r="N54" s="450">
        <f>IF(W54&lt;0,AH54,I54)</f>
        <v/>
      </c>
      <c r="O54" s="450">
        <f>I54-M54</f>
        <v/>
      </c>
      <c r="P54" s="414" t="n"/>
      <c r="Q54" s="414" t="inlineStr">
        <is>
          <t>INV200126</t>
        </is>
      </c>
      <c r="R54" s="414" t="inlineStr">
        <is>
          <t>INV200126</t>
        </is>
      </c>
      <c r="S54" s="414">
        <f>Q54=R54</f>
        <v/>
      </c>
      <c r="T54" s="414">
        <f>AND(MONTH(F54)=MONTH(X54), YEAR(F54)=YEAR(X54))</f>
        <v/>
      </c>
      <c r="U54" s="414">
        <f>AND(AB54&lt;&gt;"", 'Company information'!D$4&lt;&gt;"", RIGHT(SUBSTITUTE(AB54,"-",""),9)=RIGHT(SUBSTITUTE('Company information'!D$4,"-",""),9))</f>
        <v/>
      </c>
      <c r="V54" s="414">
        <f>AH54-I54</f>
        <v/>
      </c>
      <c r="W54" s="450" t="n"/>
      <c r="X54" s="415" t="n">
        <v>43858</v>
      </c>
      <c r="Y54" s="414" t="inlineStr">
        <is>
          <t>INV200126</t>
        </is>
      </c>
      <c r="Z54" s="414" t="inlineStr"/>
      <c r="AA54" s="414" t="inlineStr">
        <is>
          <t>បុគ្គលជាប់អាករ</t>
        </is>
      </c>
      <c r="AB54" s="414" t="inlineStr">
        <is>
          <t>L001-901905215</t>
        </is>
      </c>
      <c r="AC54" s="414" t="inlineStr">
        <is>
          <t>វីអ៊ីស៊ិន (ខេមបូឌា) អ៊ិនដាសស្ទ្រី ឯ.ក</t>
        </is>
      </c>
      <c r="AD54" s="450" t="n">
        <v>1826550</v>
      </c>
      <c r="AE54" s="450" t="n">
        <v>1660500</v>
      </c>
      <c r="AF54" s="450" t="n">
        <v>0</v>
      </c>
      <c r="AG54" s="450" t="n">
        <v>0</v>
      </c>
      <c r="AH54" s="450" t="n">
        <v>166050</v>
      </c>
      <c r="AI54" s="450" t="n">
        <v>0</v>
      </c>
      <c r="AJ54" s="450" t="n">
        <v>0</v>
      </c>
      <c r="AK54" s="450" t="n">
        <v>0</v>
      </c>
      <c r="AL54" s="450" t="n">
        <v>0</v>
      </c>
      <c r="AM54" s="450" t="n">
        <v>0</v>
      </c>
      <c r="AN54" s="450" t="n">
        <v>0</v>
      </c>
      <c r="AO54" s="450" t="n">
        <v>0</v>
      </c>
      <c r="AP54" s="450" t="n">
        <v>0</v>
      </c>
      <c r="AQ54" s="414" t="inlineStr"/>
      <c r="AR54" s="414" t="inlineStr"/>
      <c r="AS54" s="414" t="inlineStr">
        <is>
          <t>បានប្រកាសពន្ធ</t>
        </is>
      </c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0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0" t="n"/>
      <c r="N55" s="450">
        <f>IF(W55&lt;0,AH55,I55)</f>
        <v/>
      </c>
      <c r="O55" s="450">
        <f>I55-M55</f>
        <v/>
      </c>
      <c r="P55" s="414" t="n"/>
      <c r="Q55" s="414" t="inlineStr">
        <is>
          <t>INV200125</t>
        </is>
      </c>
      <c r="R55" s="414" t="inlineStr">
        <is>
          <t>INV200125</t>
        </is>
      </c>
      <c r="S55" s="414">
        <f>Q55=R55</f>
        <v/>
      </c>
      <c r="T55" s="414">
        <f>AND(MONTH(F55)=MONTH(X55), YEAR(F55)=YEAR(X55))</f>
        <v/>
      </c>
      <c r="U55" s="414">
        <f>AND(AB55&lt;&gt;"", 'Company information'!D$4&lt;&gt;"", RIGHT(SUBSTITUTE(AB55,"-",""),9)=RIGHT(SUBSTITUTE('Company information'!D$4,"-",""),9))</f>
        <v/>
      </c>
      <c r="V55" s="414">
        <f>AH55-I55</f>
        <v/>
      </c>
      <c r="W55" s="450" t="n"/>
      <c r="X55" s="415" t="n">
        <v>43858</v>
      </c>
      <c r="Y55" s="414" t="inlineStr">
        <is>
          <t>INV200125</t>
        </is>
      </c>
      <c r="Z55" s="414" t="inlineStr"/>
      <c r="AA55" s="414" t="inlineStr">
        <is>
          <t>បុគ្គលជាប់អាករ</t>
        </is>
      </c>
      <c r="AB55" s="414" t="inlineStr">
        <is>
          <t>L001-901905215</t>
        </is>
      </c>
      <c r="AC55" s="414" t="inlineStr">
        <is>
          <t>វីអ៊ីស៊ិន (ខេមបូឌា) អ៊ិនដាសស្ទ្រី ឯ.ក</t>
        </is>
      </c>
      <c r="AD55" s="450" t="n">
        <v>2583900</v>
      </c>
      <c r="AE55" s="450" t="n">
        <v>2349000</v>
      </c>
      <c r="AF55" s="450" t="n">
        <v>0</v>
      </c>
      <c r="AG55" s="450" t="n">
        <v>0</v>
      </c>
      <c r="AH55" s="450" t="n">
        <v>234900</v>
      </c>
      <c r="AI55" s="450" t="n">
        <v>0</v>
      </c>
      <c r="AJ55" s="450" t="n">
        <v>0</v>
      </c>
      <c r="AK55" s="450" t="n">
        <v>0</v>
      </c>
      <c r="AL55" s="450" t="n">
        <v>0</v>
      </c>
      <c r="AM55" s="450" t="n">
        <v>0</v>
      </c>
      <c r="AN55" s="450" t="n">
        <v>0</v>
      </c>
      <c r="AO55" s="450" t="n">
        <v>0</v>
      </c>
      <c r="AP55" s="450" t="n">
        <v>0</v>
      </c>
      <c r="AQ55" s="414" t="inlineStr"/>
      <c r="AR55" s="414" t="inlineStr"/>
      <c r="AS55" s="414" t="inlineStr">
        <is>
          <t>បានប្រកាសពន្ធ</t>
        </is>
      </c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0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0" t="n"/>
      <c r="N56" s="450">
        <f>IF(W56&lt;0,AH56,I56)</f>
        <v/>
      </c>
      <c r="O56" s="450">
        <f>I56-M56</f>
        <v/>
      </c>
      <c r="P56" s="414" t="n"/>
      <c r="Q56" s="414" t="inlineStr">
        <is>
          <t>INV200124</t>
        </is>
      </c>
      <c r="R56" s="414" t="inlineStr">
        <is>
          <t>INV200124</t>
        </is>
      </c>
      <c r="S56" s="414">
        <f>Q56=R56</f>
        <v/>
      </c>
      <c r="T56" s="414">
        <f>AND(MONTH(F56)=MONTH(X56), YEAR(F56)=YEAR(X56))</f>
        <v/>
      </c>
      <c r="U56" s="414">
        <f>AND(AB56&lt;&gt;"", 'Company information'!D$4&lt;&gt;"", RIGHT(SUBSTITUTE(AB56,"-",""),9)=RIGHT(SUBSTITUTE('Company information'!D$4,"-",""),9))</f>
        <v/>
      </c>
      <c r="V56" s="414">
        <f>AH56-I56</f>
        <v/>
      </c>
      <c r="W56" s="450" t="n"/>
      <c r="X56" s="415" t="n">
        <v>43858</v>
      </c>
      <c r="Y56" s="414" t="inlineStr">
        <is>
          <t>INV200124</t>
        </is>
      </c>
      <c r="Z56" s="414" t="inlineStr"/>
      <c r="AA56" s="414" t="inlineStr">
        <is>
          <t>បុគ្គលជាប់អាករ</t>
        </is>
      </c>
      <c r="AB56" s="414" t="inlineStr">
        <is>
          <t>L001-901905215</t>
        </is>
      </c>
      <c r="AC56" s="414" t="inlineStr">
        <is>
          <t>វីអ៊ីស៊ិន (ខេមបូឌា) អ៊ិនដាសស្ទ្រី ឯ.ក</t>
        </is>
      </c>
      <c r="AD56" s="450" t="n">
        <v>2583900</v>
      </c>
      <c r="AE56" s="450" t="n">
        <v>2349000</v>
      </c>
      <c r="AF56" s="450" t="n">
        <v>0</v>
      </c>
      <c r="AG56" s="450" t="n">
        <v>0</v>
      </c>
      <c r="AH56" s="450" t="n">
        <v>234900</v>
      </c>
      <c r="AI56" s="450" t="n">
        <v>0</v>
      </c>
      <c r="AJ56" s="450" t="n">
        <v>0</v>
      </c>
      <c r="AK56" s="450" t="n">
        <v>0</v>
      </c>
      <c r="AL56" s="450" t="n">
        <v>0</v>
      </c>
      <c r="AM56" s="450" t="n">
        <v>0</v>
      </c>
      <c r="AN56" s="450" t="n">
        <v>0</v>
      </c>
      <c r="AO56" s="450" t="n">
        <v>0</v>
      </c>
      <c r="AP56" s="450" t="n">
        <v>0</v>
      </c>
      <c r="AQ56" s="414" t="inlineStr"/>
      <c r="AR56" s="414" t="inlineStr"/>
      <c r="AS56" s="414" t="inlineStr">
        <is>
          <t>បានប្រកាសពន្ធ</t>
        </is>
      </c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0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0" t="n"/>
      <c r="N57" s="450">
        <f>IF(W57&lt;0,AH57,I57)</f>
        <v/>
      </c>
      <c r="O57" s="450">
        <f>I57-M57</f>
        <v/>
      </c>
      <c r="P57" s="414" t="n"/>
      <c r="Q57" s="414" t="inlineStr">
        <is>
          <t>INV200123</t>
        </is>
      </c>
      <c r="R57" s="414" t="inlineStr">
        <is>
          <t>INV200123</t>
        </is>
      </c>
      <c r="S57" s="414">
        <f>Q57=R57</f>
        <v/>
      </c>
      <c r="T57" s="414">
        <f>AND(MONTH(F57)=MONTH(X57), YEAR(F57)=YEAR(X57))</f>
        <v/>
      </c>
      <c r="U57" s="414">
        <f>AND(AB57&lt;&gt;"", 'Company information'!D$4&lt;&gt;"", RIGHT(SUBSTITUTE(AB57,"-",""),9)=RIGHT(SUBSTITUTE('Company information'!D$4,"-",""),9))</f>
        <v/>
      </c>
      <c r="V57" s="414">
        <f>AH57-I57</f>
        <v/>
      </c>
      <c r="W57" s="450" t="n"/>
      <c r="X57" s="415" t="n">
        <v>43858</v>
      </c>
      <c r="Y57" s="414" t="inlineStr">
        <is>
          <t>INV200123</t>
        </is>
      </c>
      <c r="Z57" s="414" t="inlineStr"/>
      <c r="AA57" s="414" t="inlineStr">
        <is>
          <t>បុគ្គលជាប់អាករ</t>
        </is>
      </c>
      <c r="AB57" s="414" t="inlineStr">
        <is>
          <t>L001-901905215</t>
        </is>
      </c>
      <c r="AC57" s="414" t="inlineStr">
        <is>
          <t>វីអ៊ីស៊ិន (ខេមបូឌា) អ៊ិនដាសស្ទ្រី ឯ.ក</t>
        </is>
      </c>
      <c r="AD57" s="450" t="n">
        <v>2583900</v>
      </c>
      <c r="AE57" s="450" t="n">
        <v>2349000</v>
      </c>
      <c r="AF57" s="450" t="n">
        <v>0</v>
      </c>
      <c r="AG57" s="450" t="n">
        <v>0</v>
      </c>
      <c r="AH57" s="450" t="n">
        <v>234900</v>
      </c>
      <c r="AI57" s="450" t="n">
        <v>0</v>
      </c>
      <c r="AJ57" s="450" t="n">
        <v>0</v>
      </c>
      <c r="AK57" s="450" t="n">
        <v>0</v>
      </c>
      <c r="AL57" s="450" t="n">
        <v>0</v>
      </c>
      <c r="AM57" s="450" t="n">
        <v>0</v>
      </c>
      <c r="AN57" s="450" t="n">
        <v>0</v>
      </c>
      <c r="AO57" s="450" t="n">
        <v>0</v>
      </c>
      <c r="AP57" s="450" t="n">
        <v>0</v>
      </c>
      <c r="AQ57" s="414" t="inlineStr"/>
      <c r="AR57" s="414" t="inlineStr"/>
      <c r="AS57" s="414" t="inlineStr">
        <is>
          <t>បានប្រកាសពន្ធ</t>
        </is>
      </c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0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0" t="n"/>
      <c r="N58" s="450">
        <f>IF(W58&lt;0,AH58,I58)</f>
        <v/>
      </c>
      <c r="O58" s="450">
        <f>I58-M58</f>
        <v/>
      </c>
      <c r="P58" s="414" t="n"/>
      <c r="Q58" s="414" t="inlineStr">
        <is>
          <t>INV200096</t>
        </is>
      </c>
      <c r="R58" s="414" t="inlineStr">
        <is>
          <t>INV200096</t>
        </is>
      </c>
      <c r="S58" s="414">
        <f>Q58=R58</f>
        <v/>
      </c>
      <c r="T58" s="414">
        <f>AND(MONTH(F58)=MONTH(X58), YEAR(F58)=YEAR(X58))</f>
        <v/>
      </c>
      <c r="U58" s="414">
        <f>AND(AB58&lt;&gt;"", 'Company information'!D$4&lt;&gt;"", RIGHT(SUBSTITUTE(AB58,"-",""),9)=RIGHT(SUBSTITUTE('Company information'!D$4,"-",""),9))</f>
        <v/>
      </c>
      <c r="V58" s="414">
        <f>AH58-I58</f>
        <v/>
      </c>
      <c r="W58" s="450" t="n"/>
      <c r="X58" s="415" t="n">
        <v>43857</v>
      </c>
      <c r="Y58" s="414" t="inlineStr">
        <is>
          <t>INV200096</t>
        </is>
      </c>
      <c r="Z58" s="414" t="inlineStr"/>
      <c r="AA58" s="414" t="inlineStr">
        <is>
          <t>បុគ្គលជាប់អាករ</t>
        </is>
      </c>
      <c r="AB58" s="414" t="inlineStr">
        <is>
          <t>L001-901905215</t>
        </is>
      </c>
      <c r="AC58" s="414" t="inlineStr">
        <is>
          <t>វីអ៊ីស៊ិន (ខេមបូឌា) អ៊ិនដាសស្ទ្រី ឯ.ក</t>
        </is>
      </c>
      <c r="AD58" s="450" t="n">
        <v>1024650</v>
      </c>
      <c r="AE58" s="450" t="n">
        <v>931500</v>
      </c>
      <c r="AF58" s="450" t="n">
        <v>0</v>
      </c>
      <c r="AG58" s="450" t="n">
        <v>0</v>
      </c>
      <c r="AH58" s="450" t="n">
        <v>93150</v>
      </c>
      <c r="AI58" s="450" t="n">
        <v>0</v>
      </c>
      <c r="AJ58" s="450" t="n">
        <v>0</v>
      </c>
      <c r="AK58" s="450" t="n">
        <v>0</v>
      </c>
      <c r="AL58" s="450" t="n">
        <v>0</v>
      </c>
      <c r="AM58" s="450" t="n">
        <v>0</v>
      </c>
      <c r="AN58" s="450" t="n">
        <v>0</v>
      </c>
      <c r="AO58" s="450" t="n">
        <v>0</v>
      </c>
      <c r="AP58" s="450" t="n">
        <v>0</v>
      </c>
      <c r="AQ58" s="414" t="inlineStr"/>
      <c r="AR58" s="414" t="inlineStr"/>
      <c r="AS58" s="414" t="inlineStr">
        <is>
          <t>បានប្រកាសពន្ធ</t>
        </is>
      </c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0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0" t="n"/>
      <c r="N59" s="450">
        <f>IF(W59&lt;0,AH59,I59)</f>
        <v/>
      </c>
      <c r="O59" s="450">
        <f>I59-M59</f>
        <v/>
      </c>
      <c r="P59" s="414" t="n"/>
      <c r="Q59" s="414" t="inlineStr">
        <is>
          <t>INV200095</t>
        </is>
      </c>
      <c r="R59" s="414" t="inlineStr">
        <is>
          <t>INV200095</t>
        </is>
      </c>
      <c r="S59" s="414">
        <f>Q59=R59</f>
        <v/>
      </c>
      <c r="T59" s="414">
        <f>AND(MONTH(F59)=MONTH(X59), YEAR(F59)=YEAR(X59))</f>
        <v/>
      </c>
      <c r="U59" s="414">
        <f>AND(AB59&lt;&gt;"", 'Company information'!D$4&lt;&gt;"", RIGHT(SUBSTITUTE(AB59,"-",""),9)=RIGHT(SUBSTITUTE('Company information'!D$4,"-",""),9))</f>
        <v/>
      </c>
      <c r="V59" s="414">
        <f>AH59-I59</f>
        <v/>
      </c>
      <c r="W59" s="450" t="n"/>
      <c r="X59" s="415" t="n">
        <v>43857</v>
      </c>
      <c r="Y59" s="414" t="inlineStr">
        <is>
          <t>INV200095</t>
        </is>
      </c>
      <c r="Z59" s="414" t="inlineStr"/>
      <c r="AA59" s="414" t="inlineStr">
        <is>
          <t>បុគ្គលជាប់អាករ</t>
        </is>
      </c>
      <c r="AB59" s="414" t="inlineStr">
        <is>
          <t>L001-901905215</t>
        </is>
      </c>
      <c r="AC59" s="414" t="inlineStr">
        <is>
          <t>វីអ៊ីស៊ិន (ខេមបូឌា) អ៊ិនដាសស្ទ្រី ឯ.ក</t>
        </is>
      </c>
      <c r="AD59" s="450" t="n">
        <v>2450250</v>
      </c>
      <c r="AE59" s="450" t="n">
        <v>2227500</v>
      </c>
      <c r="AF59" s="450" t="n">
        <v>0</v>
      </c>
      <c r="AG59" s="450" t="n">
        <v>0</v>
      </c>
      <c r="AH59" s="450" t="n">
        <v>222750</v>
      </c>
      <c r="AI59" s="450" t="n">
        <v>0</v>
      </c>
      <c r="AJ59" s="450" t="n">
        <v>0</v>
      </c>
      <c r="AK59" s="450" t="n">
        <v>0</v>
      </c>
      <c r="AL59" s="450" t="n">
        <v>0</v>
      </c>
      <c r="AM59" s="450" t="n">
        <v>0</v>
      </c>
      <c r="AN59" s="450" t="n">
        <v>0</v>
      </c>
      <c r="AO59" s="450" t="n">
        <v>0</v>
      </c>
      <c r="AP59" s="450" t="n">
        <v>0</v>
      </c>
      <c r="AQ59" s="414" t="inlineStr"/>
      <c r="AR59" s="414" t="inlineStr"/>
      <c r="AS59" s="414" t="inlineStr">
        <is>
          <t>បានប្រកាសពន្ធ</t>
        </is>
      </c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0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0" t="n"/>
      <c r="N60" s="450">
        <f>IF(W60&lt;0,AH60,I60)</f>
        <v/>
      </c>
      <c r="O60" s="450">
        <f>I60-M60</f>
        <v/>
      </c>
      <c r="P60" s="414" t="n"/>
      <c r="Q60" s="414" t="inlineStr">
        <is>
          <t>INV200094</t>
        </is>
      </c>
      <c r="R60" s="414" t="inlineStr">
        <is>
          <t>INV200094</t>
        </is>
      </c>
      <c r="S60" s="414">
        <f>Q60=R60</f>
        <v/>
      </c>
      <c r="T60" s="414">
        <f>AND(MONTH(F60)=MONTH(X60), YEAR(F60)=YEAR(X60))</f>
        <v/>
      </c>
      <c r="U60" s="414">
        <f>AND(AB60&lt;&gt;"", 'Company information'!D$4&lt;&gt;"", RIGHT(SUBSTITUTE(AB60,"-",""),9)=RIGHT(SUBSTITUTE('Company information'!D$4,"-",""),9))</f>
        <v/>
      </c>
      <c r="V60" s="414">
        <f>AH60-I60</f>
        <v/>
      </c>
      <c r="W60" s="450" t="n"/>
      <c r="X60" s="415" t="n">
        <v>43857</v>
      </c>
      <c r="Y60" s="414" t="inlineStr">
        <is>
          <t>INV200094</t>
        </is>
      </c>
      <c r="Z60" s="414" t="inlineStr"/>
      <c r="AA60" s="414" t="inlineStr">
        <is>
          <t>បុគ្គលជាប់អាករ</t>
        </is>
      </c>
      <c r="AB60" s="414" t="inlineStr">
        <is>
          <t>L001-901905215</t>
        </is>
      </c>
      <c r="AC60" s="414" t="inlineStr">
        <is>
          <t>វីអ៊ីស៊ិន (ខេមបូឌា) អ៊ិនដាសស្ទ្រី ឯ.ក</t>
        </is>
      </c>
      <c r="AD60" s="450" t="n">
        <v>1514700</v>
      </c>
      <c r="AE60" s="450" t="n">
        <v>1377000</v>
      </c>
      <c r="AF60" s="450" t="n">
        <v>0</v>
      </c>
      <c r="AG60" s="450" t="n">
        <v>0</v>
      </c>
      <c r="AH60" s="450" t="n">
        <v>137700</v>
      </c>
      <c r="AI60" s="450" t="n">
        <v>0</v>
      </c>
      <c r="AJ60" s="450" t="n">
        <v>0</v>
      </c>
      <c r="AK60" s="450" t="n">
        <v>0</v>
      </c>
      <c r="AL60" s="450" t="n">
        <v>0</v>
      </c>
      <c r="AM60" s="450" t="n">
        <v>0</v>
      </c>
      <c r="AN60" s="450" t="n">
        <v>0</v>
      </c>
      <c r="AO60" s="450" t="n">
        <v>0</v>
      </c>
      <c r="AP60" s="450" t="n">
        <v>0</v>
      </c>
      <c r="AQ60" s="414" t="inlineStr"/>
      <c r="AR60" s="414" t="inlineStr"/>
      <c r="AS60" s="414" t="inlineStr">
        <is>
          <t>បានប្រកាសពន្ធ</t>
        </is>
      </c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0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0" t="n"/>
      <c r="N61" s="450">
        <f>IF(W61&lt;0,AH61,I61)</f>
        <v/>
      </c>
      <c r="O61" s="450">
        <f>I61-M61</f>
        <v/>
      </c>
      <c r="P61" s="414" t="n"/>
      <c r="Q61" s="414" t="inlineStr">
        <is>
          <t>INV200093</t>
        </is>
      </c>
      <c r="R61" s="414" t="inlineStr">
        <is>
          <t>INV200093</t>
        </is>
      </c>
      <c r="S61" s="414">
        <f>Q61=R61</f>
        <v/>
      </c>
      <c r="T61" s="414">
        <f>AND(MONTH(F61)=MONTH(X61), YEAR(F61)=YEAR(X61))</f>
        <v/>
      </c>
      <c r="U61" s="414">
        <f>AND(AB61&lt;&gt;"", 'Company information'!D$4&lt;&gt;"", RIGHT(SUBSTITUTE(AB61,"-",""),9)=RIGHT(SUBSTITUTE('Company information'!D$4,"-",""),9))</f>
        <v/>
      </c>
      <c r="V61" s="414">
        <f>AH61-I61</f>
        <v/>
      </c>
      <c r="W61" s="450" t="n"/>
      <c r="X61" s="415" t="n">
        <v>43857</v>
      </c>
      <c r="Y61" s="414" t="inlineStr">
        <is>
          <t>INV200093</t>
        </is>
      </c>
      <c r="Z61" s="414" t="inlineStr"/>
      <c r="AA61" s="414" t="inlineStr">
        <is>
          <t>បុគ្គលជាប់អាករ</t>
        </is>
      </c>
      <c r="AB61" s="414" t="inlineStr">
        <is>
          <t>L001-901905215</t>
        </is>
      </c>
      <c r="AC61" s="414" t="inlineStr">
        <is>
          <t>វីអ៊ីស៊ិន (ខេមបូឌា) អ៊ិនដាសស្ទ្រី ឯ.ក</t>
        </is>
      </c>
      <c r="AD61" s="450" t="n">
        <v>1514700</v>
      </c>
      <c r="AE61" s="450" t="n">
        <v>1377000</v>
      </c>
      <c r="AF61" s="450" t="n">
        <v>0</v>
      </c>
      <c r="AG61" s="450" t="n">
        <v>0</v>
      </c>
      <c r="AH61" s="450" t="n">
        <v>137700</v>
      </c>
      <c r="AI61" s="450" t="n">
        <v>0</v>
      </c>
      <c r="AJ61" s="450" t="n">
        <v>0</v>
      </c>
      <c r="AK61" s="450" t="n">
        <v>0</v>
      </c>
      <c r="AL61" s="450" t="n">
        <v>0</v>
      </c>
      <c r="AM61" s="450" t="n">
        <v>0</v>
      </c>
      <c r="AN61" s="450" t="n">
        <v>0</v>
      </c>
      <c r="AO61" s="450" t="n">
        <v>0</v>
      </c>
      <c r="AP61" s="450" t="n">
        <v>0</v>
      </c>
      <c r="AQ61" s="414" t="inlineStr"/>
      <c r="AR61" s="414" t="inlineStr"/>
      <c r="AS61" s="414" t="inlineStr">
        <is>
          <t>បានប្រកាសពន្ធ</t>
        </is>
      </c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0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0" t="n"/>
      <c r="N62" s="450">
        <f>IF(W62&lt;0,AH62,I62)</f>
        <v/>
      </c>
      <c r="O62" s="450">
        <f>I62-M62</f>
        <v/>
      </c>
      <c r="P62" s="414" t="n"/>
      <c r="Q62" s="414" t="inlineStr">
        <is>
          <t>YK21-003</t>
        </is>
      </c>
      <c r="R62" s="414" t="inlineStr">
        <is>
          <t>YK21-003</t>
        </is>
      </c>
      <c r="S62" s="414">
        <f>Q62=R62</f>
        <v/>
      </c>
      <c r="T62" s="414">
        <f>AND(MONTH(F62)=MONTH(X62), YEAR(F62)=YEAR(X62))</f>
        <v/>
      </c>
      <c r="U62" s="414">
        <f>AND(AB62&lt;&gt;"", 'Company information'!D$4&lt;&gt;"", RIGHT(SUBSTITUTE(AB62,"-",""),9)=RIGHT(SUBSTITUTE('Company information'!D$4,"-",""),9))</f>
        <v/>
      </c>
      <c r="V62" s="414">
        <f>AH62-I62</f>
        <v/>
      </c>
      <c r="W62" s="450" t="n"/>
      <c r="X62" s="415" t="n">
        <v>44200</v>
      </c>
      <c r="Y62" s="414" t="inlineStr">
        <is>
          <t>YK21-003</t>
        </is>
      </c>
      <c r="Z62" s="414" t="inlineStr"/>
      <c r="AA62" s="414" t="inlineStr">
        <is>
          <t>បុគ្គលជាប់អាករ</t>
        </is>
      </c>
      <c r="AB62" s="414" t="inlineStr">
        <is>
          <t>L001-901905215</t>
        </is>
      </c>
      <c r="AC62" s="414" t="inlineStr">
        <is>
          <t>វីអ៊ីស៊ិន (ខេមបូឌា) អ៊ិនដាសស្ទ្រី ឯ.ក</t>
        </is>
      </c>
      <c r="AD62" s="450" t="n">
        <v>2632500</v>
      </c>
      <c r="AE62" s="450" t="n">
        <v>2393182</v>
      </c>
      <c r="AF62" s="450" t="n">
        <v>0</v>
      </c>
      <c r="AG62" s="450" t="n">
        <v>0</v>
      </c>
      <c r="AH62" s="450" t="n">
        <v>239318</v>
      </c>
      <c r="AI62" s="450" t="n">
        <v>0</v>
      </c>
      <c r="AJ62" s="450" t="n">
        <v>0</v>
      </c>
      <c r="AK62" s="450" t="n">
        <v>0</v>
      </c>
      <c r="AL62" s="450" t="n">
        <v>0</v>
      </c>
      <c r="AM62" s="450" t="n">
        <v>0</v>
      </c>
      <c r="AN62" s="450" t="n">
        <v>0</v>
      </c>
      <c r="AO62" s="450" t="n">
        <v>0</v>
      </c>
      <c r="AP62" s="450" t="n">
        <v>0</v>
      </c>
      <c r="AQ62" s="414" t="inlineStr"/>
      <c r="AR62" s="414" t="inlineStr"/>
      <c r="AS62" s="414" t="inlineStr">
        <is>
          <t>បានប្រកាសពន្ធ</t>
        </is>
      </c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0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0" t="n"/>
      <c r="N63" s="450">
        <f>IF(W63&lt;0,AH63,I63)</f>
        <v/>
      </c>
      <c r="O63" s="450">
        <f>I63-M63</f>
        <v/>
      </c>
      <c r="P63" s="414" t="n"/>
      <c r="Q63" s="414" t="inlineStr">
        <is>
          <t>2000-064199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AND(AB63&lt;&gt;"", 'Company information'!D$4&lt;&gt;"", RIGHT(SUBSTITUTE(AB63,"-",""),9)=RIGHT(SUBSTITUTE('Company information'!D$4,"-",""),9))</f>
        <v/>
      </c>
      <c r="V63" s="414">
        <f>AH63-I63</f>
        <v/>
      </c>
      <c r="W63" s="450" t="n"/>
      <c r="X63" s="413" t="n"/>
      <c r="Y63" s="414" t="n"/>
      <c r="Z63" s="414" t="n"/>
      <c r="AA63" s="414" t="n"/>
      <c r="AB63" s="414" t="n"/>
      <c r="AC63" s="414" t="n"/>
      <c r="AD63" s="450" t="n"/>
      <c r="AE63" s="450" t="n"/>
      <c r="AF63" s="450" t="n"/>
      <c r="AG63" s="450" t="n"/>
      <c r="AH63" s="450" t="n"/>
      <c r="AI63" s="450" t="n"/>
      <c r="AJ63" s="450" t="n"/>
      <c r="AK63" s="450" t="n"/>
      <c r="AL63" s="450" t="n"/>
      <c r="AM63" s="450" t="n"/>
      <c r="AN63" s="450" t="n"/>
      <c r="AO63" s="450" t="n"/>
      <c r="AP63" s="450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0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0" t="n"/>
      <c r="N64" s="450">
        <f>IF(W64&lt;0,AH64,I64)</f>
        <v/>
      </c>
      <c r="O64" s="450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AND(AB64&lt;&gt;"", 'Company information'!D$4&lt;&gt;"", RIGHT(SUBSTITUTE(AB64,"-",""),9)=RIGHT(SUBSTITUTE('Company information'!D$4,"-",""),9))</f>
        <v/>
      </c>
      <c r="V64" s="414">
        <f>AH64-I64</f>
        <v/>
      </c>
      <c r="W64" s="450" t="n"/>
      <c r="X64" s="413" t="n"/>
      <c r="Y64" s="414" t="n"/>
      <c r="Z64" s="414" t="n"/>
      <c r="AA64" s="414" t="n"/>
      <c r="AB64" s="414" t="n"/>
      <c r="AC64" s="414" t="n"/>
      <c r="AD64" s="450" t="n"/>
      <c r="AE64" s="450" t="n"/>
      <c r="AF64" s="450" t="n"/>
      <c r="AG64" s="450" t="n"/>
      <c r="AH64" s="450" t="n"/>
      <c r="AI64" s="450" t="n"/>
      <c r="AJ64" s="450" t="n"/>
      <c r="AK64" s="450" t="n"/>
      <c r="AL64" s="450" t="n"/>
      <c r="AM64" s="450" t="n"/>
      <c r="AN64" s="450" t="n"/>
      <c r="AO64" s="450" t="n"/>
      <c r="AP64" s="450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0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0" t="n"/>
      <c r="N65" s="450">
        <f>IF(W65&lt;0,AH65,I65)</f>
        <v/>
      </c>
      <c r="O65" s="450">
        <f>I65-M65</f>
        <v/>
      </c>
      <c r="P65" s="414" t="n"/>
      <c r="Q65" s="414" t="inlineStr">
        <is>
          <t>2100-001119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AND(AB65&lt;&gt;"", 'Company information'!D$4&lt;&gt;"", RIGHT(SUBSTITUTE(AB65,"-",""),9)=RIGHT(SUBSTITUTE('Company information'!D$4,"-",""),9))</f>
        <v/>
      </c>
      <c r="V65" s="414">
        <f>AH65-I65</f>
        <v/>
      </c>
      <c r="W65" s="450" t="n"/>
      <c r="X65" s="413" t="n"/>
      <c r="Y65" s="414" t="n"/>
      <c r="Z65" s="414" t="n"/>
      <c r="AA65" s="414" t="n"/>
      <c r="AB65" s="414" t="n"/>
      <c r="AC65" s="414" t="n"/>
      <c r="AD65" s="450" t="n"/>
      <c r="AE65" s="450" t="n"/>
      <c r="AF65" s="450" t="n"/>
      <c r="AG65" s="450" t="n"/>
      <c r="AH65" s="450" t="n"/>
      <c r="AI65" s="450" t="n"/>
      <c r="AJ65" s="450" t="n"/>
      <c r="AK65" s="450" t="n"/>
      <c r="AL65" s="450" t="n"/>
      <c r="AM65" s="450" t="n"/>
      <c r="AN65" s="450" t="n"/>
      <c r="AO65" s="450" t="n"/>
      <c r="AP65" s="450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0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0" t="n"/>
      <c r="N66" s="450">
        <f>IF(W66&lt;0,AH66,I66)</f>
        <v/>
      </c>
      <c r="O66" s="450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AND(AB66&lt;&gt;"", 'Company information'!D$4&lt;&gt;"", RIGHT(SUBSTITUTE(AB66,"-",""),9)=RIGHT(SUBSTITUTE('Company information'!D$4,"-",""),9))</f>
        <v/>
      </c>
      <c r="V66" s="414">
        <f>AH66-I66</f>
        <v/>
      </c>
      <c r="W66" s="450" t="n"/>
      <c r="X66" s="413" t="n"/>
      <c r="Y66" s="414" t="n"/>
      <c r="Z66" s="414" t="n"/>
      <c r="AA66" s="414" t="n"/>
      <c r="AB66" s="414" t="n"/>
      <c r="AC66" s="414" t="n"/>
      <c r="AD66" s="450" t="n"/>
      <c r="AE66" s="450" t="n"/>
      <c r="AF66" s="450" t="n"/>
      <c r="AG66" s="450" t="n"/>
      <c r="AH66" s="450" t="n"/>
      <c r="AI66" s="450" t="n"/>
      <c r="AJ66" s="450" t="n"/>
      <c r="AK66" s="450" t="n"/>
      <c r="AL66" s="450" t="n"/>
      <c r="AM66" s="450" t="n"/>
      <c r="AN66" s="450" t="n"/>
      <c r="AO66" s="450" t="n"/>
      <c r="AP66" s="450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0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0" t="n"/>
      <c r="N67" s="450">
        <f>IF(W67&lt;0,AH67,I67)</f>
        <v/>
      </c>
      <c r="O67" s="450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AND(AB67&lt;&gt;"", 'Company information'!D$4&lt;&gt;"", RIGHT(SUBSTITUTE(AB67,"-",""),9)=RIGHT(SUBSTITUTE('Company information'!D$4,"-",""),9))</f>
        <v/>
      </c>
      <c r="V67" s="414">
        <f>AH67-I67</f>
        <v/>
      </c>
      <c r="W67" s="450" t="n"/>
      <c r="X67" s="413" t="n"/>
      <c r="Y67" s="414" t="n"/>
      <c r="Z67" s="414" t="n"/>
      <c r="AA67" s="414" t="n"/>
      <c r="AB67" s="414" t="n"/>
      <c r="AC67" s="414" t="n"/>
      <c r="AD67" s="450" t="n"/>
      <c r="AE67" s="450" t="n"/>
      <c r="AF67" s="450" t="n"/>
      <c r="AG67" s="450" t="n"/>
      <c r="AH67" s="450" t="n"/>
      <c r="AI67" s="450" t="n"/>
      <c r="AJ67" s="450" t="n"/>
      <c r="AK67" s="450" t="n"/>
      <c r="AL67" s="450" t="n"/>
      <c r="AM67" s="450" t="n"/>
      <c r="AN67" s="450" t="n"/>
      <c r="AO67" s="450" t="n"/>
      <c r="AP67" s="450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0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0" t="n"/>
      <c r="N68" s="450">
        <f>IF(W68&lt;0,AH68,I68)</f>
        <v/>
      </c>
      <c r="O68" s="450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AND(AB68&lt;&gt;"", 'Company information'!D$4&lt;&gt;"", RIGHT(SUBSTITUTE(AB68,"-",""),9)=RIGHT(SUBSTITUTE('Company information'!D$4,"-",""),9))</f>
        <v/>
      </c>
      <c r="V68" s="414">
        <f>AH68-I68</f>
        <v/>
      </c>
      <c r="W68" s="450" t="n"/>
      <c r="X68" s="413" t="n"/>
      <c r="Y68" s="414" t="n"/>
      <c r="Z68" s="414" t="n"/>
      <c r="AA68" s="414" t="n"/>
      <c r="AB68" s="414" t="n"/>
      <c r="AC68" s="414" t="n"/>
      <c r="AD68" s="450" t="n"/>
      <c r="AE68" s="450" t="n"/>
      <c r="AF68" s="450" t="n"/>
      <c r="AG68" s="450" t="n"/>
      <c r="AH68" s="450" t="n"/>
      <c r="AI68" s="450" t="n"/>
      <c r="AJ68" s="450" t="n"/>
      <c r="AK68" s="450" t="n"/>
      <c r="AL68" s="450" t="n"/>
      <c r="AM68" s="450" t="n"/>
      <c r="AN68" s="450" t="n"/>
      <c r="AO68" s="450" t="n"/>
      <c r="AP68" s="450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0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0" t="n"/>
      <c r="N69" s="450">
        <f>IF(W69&lt;0,AH69,I69)</f>
        <v/>
      </c>
      <c r="O69" s="450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AND(AB69&lt;&gt;"", 'Company information'!D$4&lt;&gt;"", RIGHT(SUBSTITUTE(AB69,"-",""),9)=RIGHT(SUBSTITUTE('Company information'!D$4,"-",""),9))</f>
        <v/>
      </c>
      <c r="V69" s="414">
        <f>AH69-I69</f>
        <v/>
      </c>
      <c r="W69" s="450" t="n"/>
      <c r="X69" s="413" t="n"/>
      <c r="Y69" s="414" t="n"/>
      <c r="Z69" s="414" t="n"/>
      <c r="AA69" s="414" t="n"/>
      <c r="AB69" s="414" t="n"/>
      <c r="AC69" s="414" t="n"/>
      <c r="AD69" s="450" t="n"/>
      <c r="AE69" s="450" t="n"/>
      <c r="AF69" s="450" t="n"/>
      <c r="AG69" s="450" t="n"/>
      <c r="AH69" s="450" t="n"/>
      <c r="AI69" s="450" t="n"/>
      <c r="AJ69" s="450" t="n"/>
      <c r="AK69" s="450" t="n"/>
      <c r="AL69" s="450" t="n"/>
      <c r="AM69" s="450" t="n"/>
      <c r="AN69" s="450" t="n"/>
      <c r="AO69" s="450" t="n"/>
      <c r="AP69" s="450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0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0" t="n"/>
      <c r="N70" s="450">
        <f>IF(W70&lt;0,AH70,I70)</f>
        <v/>
      </c>
      <c r="O70" s="450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AND(AB70&lt;&gt;"", 'Company information'!D$4&lt;&gt;"", RIGHT(SUBSTITUTE(AB70,"-",""),9)=RIGHT(SUBSTITUTE('Company information'!D$4,"-",""),9))</f>
        <v/>
      </c>
      <c r="V70" s="414">
        <f>AH70-I70</f>
        <v/>
      </c>
      <c r="W70" s="450" t="n"/>
      <c r="X70" s="413" t="n"/>
      <c r="Y70" s="414" t="n"/>
      <c r="Z70" s="414" t="n"/>
      <c r="AA70" s="414" t="n"/>
      <c r="AB70" s="414" t="n"/>
      <c r="AC70" s="414" t="n"/>
      <c r="AD70" s="450" t="n"/>
      <c r="AE70" s="450" t="n"/>
      <c r="AF70" s="450" t="n"/>
      <c r="AG70" s="450" t="n"/>
      <c r="AH70" s="450" t="n"/>
      <c r="AI70" s="450" t="n"/>
      <c r="AJ70" s="450" t="n"/>
      <c r="AK70" s="450" t="n"/>
      <c r="AL70" s="450" t="n"/>
      <c r="AM70" s="450" t="n"/>
      <c r="AN70" s="450" t="n"/>
      <c r="AO70" s="450" t="n"/>
      <c r="AP70" s="450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0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0" t="n"/>
      <c r="N71" s="450">
        <f>IF(W71&lt;0,AH71,I71)</f>
        <v/>
      </c>
      <c r="O71" s="450">
        <f>I71-M71</f>
        <v/>
      </c>
      <c r="P71" s="414" t="n"/>
      <c r="Q71" s="414" t="inlineStr">
        <is>
          <t>20210017</t>
        </is>
      </c>
      <c r="R71" s="414" t="inlineStr">
        <is>
          <t>2021-0017</t>
        </is>
      </c>
      <c r="S71" s="414">
        <f>Q71=R71</f>
        <v/>
      </c>
      <c r="T71" s="414">
        <f>AND(MONTH(F71)=MONTH(X71), YEAR(F71)=YEAR(X71))</f>
        <v/>
      </c>
      <c r="U71" s="414">
        <f>AND(AB71&lt;&gt;"", 'Company information'!D$4&lt;&gt;"", RIGHT(SUBSTITUTE(AB71,"-",""),9)=RIGHT(SUBSTITUTE('Company information'!D$4,"-",""),9))</f>
        <v/>
      </c>
      <c r="V71" s="414">
        <f>AH71-I71</f>
        <v/>
      </c>
      <c r="W71" s="450" t="n"/>
      <c r="X71" s="415" t="n">
        <v>44222</v>
      </c>
      <c r="Y71" s="414" t="inlineStr">
        <is>
          <t>2021-0017</t>
        </is>
      </c>
      <c r="Z71" s="414" t="inlineStr"/>
      <c r="AA71" s="414" t="inlineStr">
        <is>
          <t>បុគ្គលជាប់អាករ</t>
        </is>
      </c>
      <c r="AB71" s="414" t="inlineStr">
        <is>
          <t>L001-100186998</t>
        </is>
      </c>
      <c r="AC71" s="414" t="inlineStr">
        <is>
          <t>ស្តារឡៃថ៍ អឹភែរឹល មេនូហ្វេកឆឺរីង</t>
        </is>
      </c>
      <c r="AD71" s="450" t="n">
        <v>2539350</v>
      </c>
      <c r="AE71" s="450" t="n">
        <v>2308500</v>
      </c>
      <c r="AF71" s="450" t="n">
        <v>0</v>
      </c>
      <c r="AG71" s="450" t="n">
        <v>0</v>
      </c>
      <c r="AH71" s="450" t="n">
        <v>230850</v>
      </c>
      <c r="AI71" s="450" t="n">
        <v>0</v>
      </c>
      <c r="AJ71" s="450" t="n">
        <v>0</v>
      </c>
      <c r="AK71" s="450" t="n">
        <v>0</v>
      </c>
      <c r="AL71" s="450" t="n">
        <v>0</v>
      </c>
      <c r="AM71" s="450" t="n">
        <v>0</v>
      </c>
      <c r="AN71" s="450" t="n">
        <v>0</v>
      </c>
      <c r="AO71" s="450" t="n">
        <v>0</v>
      </c>
      <c r="AP71" s="450" t="n">
        <v>0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0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0" t="n"/>
      <c r="N72" s="450">
        <f>IF(W72&lt;0,AH72,I72)</f>
        <v/>
      </c>
      <c r="O72" s="450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AND(AB72&lt;&gt;"", 'Company information'!D$4&lt;&gt;"", RIGHT(SUBSTITUTE(AB72,"-",""),9)=RIGHT(SUBSTITUTE('Company information'!D$4,"-",""),9))</f>
        <v/>
      </c>
      <c r="V72" s="414">
        <f>AH72-I72</f>
        <v/>
      </c>
      <c r="W72" s="450" t="n"/>
      <c r="X72" s="413" t="n"/>
      <c r="Y72" s="414" t="n"/>
      <c r="Z72" s="414" t="n"/>
      <c r="AA72" s="414" t="n"/>
      <c r="AB72" s="414" t="n"/>
      <c r="AC72" s="414" t="n"/>
      <c r="AD72" s="450" t="n"/>
      <c r="AE72" s="450" t="n"/>
      <c r="AF72" s="450" t="n"/>
      <c r="AG72" s="450" t="n"/>
      <c r="AH72" s="450" t="n"/>
      <c r="AI72" s="450" t="n"/>
      <c r="AJ72" s="450" t="n"/>
      <c r="AK72" s="450" t="n"/>
      <c r="AL72" s="450" t="n"/>
      <c r="AM72" s="450" t="n"/>
      <c r="AN72" s="450" t="n"/>
      <c r="AO72" s="450" t="n"/>
      <c r="AP72" s="450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0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0" t="n"/>
      <c r="N73" s="450">
        <f>IF(W73&lt;0,AH73,I73)</f>
        <v/>
      </c>
      <c r="O73" s="450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AND(AB73&lt;&gt;"", 'Company information'!D$4&lt;&gt;"", RIGHT(SUBSTITUTE(AB73,"-",""),9)=RIGHT(SUBSTITUTE('Company information'!D$4,"-",""),9))</f>
        <v/>
      </c>
      <c r="V73" s="414">
        <f>AH73-I73</f>
        <v/>
      </c>
      <c r="W73" s="450" t="n"/>
      <c r="X73" s="413" t="n"/>
      <c r="Y73" s="414" t="n"/>
      <c r="Z73" s="414" t="n"/>
      <c r="AA73" s="414" t="n"/>
      <c r="AB73" s="414" t="n"/>
      <c r="AC73" s="414" t="n"/>
      <c r="AD73" s="450" t="n"/>
      <c r="AE73" s="450" t="n"/>
      <c r="AF73" s="450" t="n"/>
      <c r="AG73" s="450" t="n"/>
      <c r="AH73" s="450" t="n"/>
      <c r="AI73" s="450" t="n"/>
      <c r="AJ73" s="450" t="n"/>
      <c r="AK73" s="450" t="n"/>
      <c r="AL73" s="450" t="n"/>
      <c r="AM73" s="450" t="n"/>
      <c r="AN73" s="450" t="n"/>
      <c r="AO73" s="450" t="n"/>
      <c r="AP73" s="450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0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0" t="n"/>
      <c r="N74" s="450">
        <f>IF(W74&lt;0,AH74,I74)</f>
        <v/>
      </c>
      <c r="O74" s="450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AND(AB74&lt;&gt;"", 'Company information'!D$4&lt;&gt;"", RIGHT(SUBSTITUTE(AB74,"-",""),9)=RIGHT(SUBSTITUTE('Company information'!D$4,"-",""),9))</f>
        <v/>
      </c>
      <c r="V74" s="414">
        <f>AH74-I74</f>
        <v/>
      </c>
      <c r="W74" s="450" t="n"/>
      <c r="X74" s="415" t="n">
        <v>44227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L001-901905215</t>
        </is>
      </c>
      <c r="AC74" s="414" t="inlineStr">
        <is>
          <t>វីអ៊ីស៊ិន (ខេមបូឌា) អ៊ិនដាសស្ទ្រី ឯ.ក</t>
        </is>
      </c>
      <c r="AD74" s="450" t="n">
        <v>225736702</v>
      </c>
      <c r="AE74" s="450" t="n">
        <v>205215184</v>
      </c>
      <c r="AF74" s="450" t="n">
        <v>0</v>
      </c>
      <c r="AG74" s="450" t="n">
        <v>0</v>
      </c>
      <c r="AH74" s="450" t="n">
        <v>20521518</v>
      </c>
      <c r="AI74" s="450" t="n">
        <v>0</v>
      </c>
      <c r="AJ74" s="450" t="n">
        <v>0</v>
      </c>
      <c r="AK74" s="450" t="n">
        <v>0</v>
      </c>
      <c r="AL74" s="450" t="n">
        <v>0</v>
      </c>
      <c r="AM74" s="450" t="n">
        <v>0</v>
      </c>
      <c r="AN74" s="450" t="n">
        <v>0</v>
      </c>
      <c r="AO74" s="450" t="n">
        <v>0</v>
      </c>
      <c r="AP74" s="450" t="n">
        <v>0</v>
      </c>
      <c r="AQ74" s="414" t="inlineStr"/>
      <c r="AR74" s="414" t="inlineStr"/>
      <c r="AS74" s="414" t="inlineStr">
        <is>
          <t>បានប្រកាសពន្ធ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0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0" t="n"/>
      <c r="N75" s="450">
        <f>IF(W75&lt;0,AH75,I75)</f>
        <v/>
      </c>
      <c r="O75" s="450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AND(AB75&lt;&gt;"", 'Company information'!D$4&lt;&gt;"", RIGHT(SUBSTITUTE(AB75,"-",""),9)=RIGHT(SUBSTITUTE('Company information'!D$4,"-",""),9))</f>
        <v/>
      </c>
      <c r="V75" s="414">
        <f>AH75-I75</f>
        <v/>
      </c>
      <c r="W75" s="450" t="n"/>
      <c r="X75" s="415" t="n">
        <v>44227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L001-901905215</t>
        </is>
      </c>
      <c r="AC75" s="414" t="inlineStr">
        <is>
          <t>វីអ៊ីស៊ិន (ខេមបូឌា) អ៊ិនដាសស្ទ្រី ឯ.ក</t>
        </is>
      </c>
      <c r="AD75" s="450" t="n">
        <v>98192524</v>
      </c>
      <c r="AE75" s="450" t="n">
        <v>89265931</v>
      </c>
      <c r="AF75" s="450" t="n">
        <v>0</v>
      </c>
      <c r="AG75" s="450" t="n">
        <v>0</v>
      </c>
      <c r="AH75" s="450" t="n">
        <v>8926593</v>
      </c>
      <c r="AI75" s="450" t="n">
        <v>0</v>
      </c>
      <c r="AJ75" s="450" t="n">
        <v>0</v>
      </c>
      <c r="AK75" s="450" t="n">
        <v>0</v>
      </c>
      <c r="AL75" s="450" t="n">
        <v>0</v>
      </c>
      <c r="AM75" s="450" t="n">
        <v>0</v>
      </c>
      <c r="AN75" s="450" t="n">
        <v>0</v>
      </c>
      <c r="AO75" s="450" t="n">
        <v>0</v>
      </c>
      <c r="AP75" s="450" t="n">
        <v>0</v>
      </c>
      <c r="AQ75" s="414" t="inlineStr"/>
      <c r="AR75" s="414" t="inlineStr"/>
      <c r="AS75" s="414" t="inlineStr">
        <is>
          <t>បានប្រកាសពន្ធ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0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0" t="n"/>
      <c r="N76" s="450">
        <f>IF(W76&lt;0,AH76,I76)</f>
        <v/>
      </c>
      <c r="O76" s="450">
        <f>I76-M76</f>
        <v/>
      </c>
      <c r="P76" s="414" t="n"/>
      <c r="Q76" s="414" t="inlineStr">
        <is>
          <t>XFY-YD2021015</t>
        </is>
      </c>
      <c r="R76" s="414" t="inlineStr">
        <is>
          <t>XFY-YD2021015</t>
        </is>
      </c>
      <c r="S76" s="414">
        <f>Q76=R76</f>
        <v/>
      </c>
      <c r="T76" s="414">
        <f>AND(MONTH(F76)=MONTH(X76), YEAR(F76)=YEAR(X76))</f>
        <v/>
      </c>
      <c r="U76" s="414">
        <f>AND(AB76&lt;&gt;"", 'Company information'!D$4&lt;&gt;"", RIGHT(SUBSTITUTE(AB76,"-",""),9)=RIGHT(SUBSTITUTE('Company information'!D$4,"-",""),9))</f>
        <v/>
      </c>
      <c r="V76" s="414">
        <f>AH76-I76</f>
        <v/>
      </c>
      <c r="W76" s="450" t="n"/>
      <c r="X76" s="415" t="n">
        <v>44225</v>
      </c>
      <c r="Y76" s="414" t="inlineStr">
        <is>
          <t>XFY-YD2021015</t>
        </is>
      </c>
      <c r="Z76" s="414" t="inlineStr"/>
      <c r="AA76" s="414" t="inlineStr">
        <is>
          <t>បុគ្គលជាប់អាករ</t>
        </is>
      </c>
      <c r="AB76" s="414" t="inlineStr">
        <is>
          <t>L001-901905215</t>
        </is>
      </c>
      <c r="AC76" s="414" t="inlineStr">
        <is>
          <t>វីអ៊ីស៊ិន (ខេមបូឌា) អ៊ិនដាសស្ទ្រី ឯ.ក</t>
        </is>
      </c>
      <c r="AD76" s="450" t="n">
        <v>48289651</v>
      </c>
      <c r="AE76" s="450" t="n">
        <v>43899683</v>
      </c>
      <c r="AF76" s="450" t="n">
        <v>0</v>
      </c>
      <c r="AG76" s="450" t="n">
        <v>0</v>
      </c>
      <c r="AH76" s="450" t="n">
        <v>4389968</v>
      </c>
      <c r="AI76" s="450" t="n">
        <v>0</v>
      </c>
      <c r="AJ76" s="450" t="n">
        <v>0</v>
      </c>
      <c r="AK76" s="450" t="n">
        <v>0</v>
      </c>
      <c r="AL76" s="450" t="n">
        <v>0</v>
      </c>
      <c r="AM76" s="450" t="n">
        <v>0</v>
      </c>
      <c r="AN76" s="450" t="n">
        <v>0</v>
      </c>
      <c r="AO76" s="450" t="n">
        <v>0</v>
      </c>
      <c r="AP76" s="450" t="n">
        <v>0</v>
      </c>
      <c r="AQ76" s="414" t="inlineStr"/>
      <c r="AR76" s="414" t="inlineStr"/>
      <c r="AS76" s="414" t="inlineStr">
        <is>
          <t>បានប្រកាសពន្ធ</t>
        </is>
      </c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0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0" t="n"/>
      <c r="N77" s="450">
        <f>IF(W77&lt;0,AH77,I77)</f>
        <v/>
      </c>
      <c r="O77" s="450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AND(AB77&lt;&gt;"", 'Company information'!D$4&lt;&gt;"", RIGHT(SUBSTITUTE(AB77,"-",""),9)=RIGHT(SUBSTITUTE('Company information'!D$4,"-",""),9))</f>
        <v/>
      </c>
      <c r="V77" s="414">
        <f>AH77-I77</f>
        <v/>
      </c>
      <c r="W77" s="450" t="n"/>
      <c r="X77" s="413" t="n"/>
      <c r="Y77" s="414" t="n"/>
      <c r="Z77" s="414" t="n"/>
      <c r="AA77" s="414" t="n"/>
      <c r="AB77" s="414" t="n"/>
      <c r="AC77" s="414" t="n"/>
      <c r="AD77" s="450" t="n"/>
      <c r="AE77" s="450" t="n"/>
      <c r="AF77" s="450" t="n"/>
      <c r="AG77" s="450" t="n"/>
      <c r="AH77" s="450" t="n"/>
      <c r="AI77" s="450" t="n"/>
      <c r="AJ77" s="450" t="n"/>
      <c r="AK77" s="450" t="n"/>
      <c r="AL77" s="450" t="n"/>
      <c r="AM77" s="450" t="n"/>
      <c r="AN77" s="450" t="n"/>
      <c r="AO77" s="450" t="n"/>
      <c r="AP77" s="450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0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0" t="n"/>
      <c r="N78" s="450">
        <f>IF(W78&lt;0,AH78,I78)</f>
        <v/>
      </c>
      <c r="O78" s="450">
        <f>I78-M78</f>
        <v/>
      </c>
      <c r="P78" s="414" t="n"/>
      <c r="Q78" s="414" t="inlineStr">
        <is>
          <t>9963004026</t>
        </is>
      </c>
      <c r="R78" s="414" t="inlineStr">
        <is>
          <t>9963004026</t>
        </is>
      </c>
      <c r="S78" s="414">
        <f>Q78=R78</f>
        <v/>
      </c>
      <c r="T78" s="414">
        <f>AND(MONTH(F78)=MONTH(X78), YEAR(F78)=YEAR(X78))</f>
        <v/>
      </c>
      <c r="U78" s="414">
        <f>AND(AB78&lt;&gt;"", 'Company information'!D$4&lt;&gt;"", RIGHT(SUBSTITUTE(AB78,"-",""),9)=RIGHT(SUBSTITUTE('Company information'!D$4,"-",""),9))</f>
        <v/>
      </c>
      <c r="V78" s="414">
        <f>AH78-I78</f>
        <v/>
      </c>
      <c r="W78" s="450" t="n"/>
      <c r="X78" s="415" t="n">
        <v>44210</v>
      </c>
      <c r="Y78" s="414" t="inlineStr">
        <is>
          <t>9963004026</t>
        </is>
      </c>
      <c r="Z78" s="414" t="inlineStr"/>
      <c r="AA78" s="414" t="inlineStr">
        <is>
          <t>បុគ្គលជាប់អាករ</t>
        </is>
      </c>
      <c r="AB78" s="414" t="inlineStr">
        <is>
          <t>L001-901905215</t>
        </is>
      </c>
      <c r="AC78" s="414" t="inlineStr">
        <is>
          <t>វីអ៊ីស៊ិន (ខេមបូឌា) អ៊ិនដាសស្ទ្រី ឯ.ក</t>
        </is>
      </c>
      <c r="AD78" s="450" t="n">
        <v>1095518</v>
      </c>
      <c r="AE78" s="450" t="n">
        <v>995925</v>
      </c>
      <c r="AF78" s="450" t="n">
        <v>0</v>
      </c>
      <c r="AG78" s="450" t="n">
        <v>0</v>
      </c>
      <c r="AH78" s="450" t="n">
        <v>99593</v>
      </c>
      <c r="AI78" s="450" t="n">
        <v>0</v>
      </c>
      <c r="AJ78" s="450" t="n">
        <v>0</v>
      </c>
      <c r="AK78" s="450" t="n">
        <v>0</v>
      </c>
      <c r="AL78" s="450" t="n">
        <v>0</v>
      </c>
      <c r="AM78" s="450" t="n">
        <v>0</v>
      </c>
      <c r="AN78" s="450" t="n">
        <v>0</v>
      </c>
      <c r="AO78" s="450" t="n">
        <v>0</v>
      </c>
      <c r="AP78" s="450" t="n">
        <v>0</v>
      </c>
      <c r="AQ78" s="414" t="inlineStr"/>
      <c r="AR78" s="414" t="inlineStr"/>
      <c r="AS78" s="414" t="inlineStr">
        <is>
          <t>បានប្រកាសពន្ធ</t>
        </is>
      </c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0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0" t="n"/>
      <c r="N79" s="450">
        <f>IF(W79&lt;0,AH79,I79)</f>
        <v/>
      </c>
      <c r="O79" s="450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AND(AB79&lt;&gt;"", 'Company information'!D$4&lt;&gt;"", RIGHT(SUBSTITUTE(AB79,"-",""),9)=RIGHT(SUBSTITUTE('Company information'!D$4,"-",""),9))</f>
        <v/>
      </c>
      <c r="V79" s="414">
        <f>AH79-I79</f>
        <v/>
      </c>
      <c r="W79" s="450" t="n"/>
      <c r="X79" s="413" t="n"/>
      <c r="Y79" s="414" t="n"/>
      <c r="Z79" s="414" t="n"/>
      <c r="AA79" s="414" t="n"/>
      <c r="AB79" s="414" t="n"/>
      <c r="AC79" s="414" t="n"/>
      <c r="AD79" s="450" t="n"/>
      <c r="AE79" s="450" t="n"/>
      <c r="AF79" s="450" t="n"/>
      <c r="AG79" s="450" t="n"/>
      <c r="AH79" s="450" t="n"/>
      <c r="AI79" s="450" t="n"/>
      <c r="AJ79" s="450" t="n"/>
      <c r="AK79" s="450" t="n"/>
      <c r="AL79" s="450" t="n"/>
      <c r="AM79" s="450" t="n"/>
      <c r="AN79" s="450" t="n"/>
      <c r="AO79" s="450" t="n"/>
      <c r="AP79" s="450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0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0" t="n"/>
      <c r="N80" s="450">
        <f>IF(W80&lt;0,AH80,I80)</f>
        <v/>
      </c>
      <c r="O80" s="450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AND(AB80&lt;&gt;"", 'Company information'!D$4&lt;&gt;"", RIGHT(SUBSTITUTE(AB80,"-",""),9)=RIGHT(SUBSTITUTE('Company information'!D$4,"-",""),9))</f>
        <v/>
      </c>
      <c r="V80" s="414">
        <f>AH80-I80</f>
        <v/>
      </c>
      <c r="W80" s="450" t="n"/>
      <c r="X80" s="413" t="n"/>
      <c r="Y80" s="414" t="n"/>
      <c r="Z80" s="414" t="n"/>
      <c r="AA80" s="414" t="n"/>
      <c r="AB80" s="414" t="n"/>
      <c r="AC80" s="414" t="n"/>
      <c r="AD80" s="450" t="n"/>
      <c r="AE80" s="450" t="n"/>
      <c r="AF80" s="450" t="n"/>
      <c r="AG80" s="450" t="n"/>
      <c r="AH80" s="450" t="n"/>
      <c r="AI80" s="450" t="n"/>
      <c r="AJ80" s="450" t="n"/>
      <c r="AK80" s="450" t="n"/>
      <c r="AL80" s="450" t="n"/>
      <c r="AM80" s="450" t="n"/>
      <c r="AN80" s="450" t="n"/>
      <c r="AO80" s="450" t="n"/>
      <c r="AP80" s="450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0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0" t="n"/>
      <c r="N81" s="450">
        <f>IF(W81&lt;0,AH81,I81)</f>
        <v/>
      </c>
      <c r="O81" s="450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AND(AB81&lt;&gt;"", 'Company information'!D$4&lt;&gt;"", RIGHT(SUBSTITUTE(AB81,"-",""),9)=RIGHT(SUBSTITUTE('Company information'!D$4,"-",""),9))</f>
        <v/>
      </c>
      <c r="V81" s="414">
        <f>AH81-I81</f>
        <v/>
      </c>
      <c r="W81" s="450" t="n"/>
      <c r="X81" s="413" t="n"/>
      <c r="Y81" s="414" t="n"/>
      <c r="Z81" s="414" t="n"/>
      <c r="AA81" s="414" t="n"/>
      <c r="AB81" s="414" t="n"/>
      <c r="AC81" s="414" t="n"/>
      <c r="AD81" s="450" t="n"/>
      <c r="AE81" s="450" t="n"/>
      <c r="AF81" s="450" t="n"/>
      <c r="AG81" s="450" t="n"/>
      <c r="AH81" s="450" t="n"/>
      <c r="AI81" s="450" t="n"/>
      <c r="AJ81" s="450" t="n"/>
      <c r="AK81" s="450" t="n"/>
      <c r="AL81" s="450" t="n"/>
      <c r="AM81" s="450" t="n"/>
      <c r="AN81" s="450" t="n"/>
      <c r="AO81" s="450" t="n"/>
      <c r="AP81" s="450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0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0" t="n"/>
      <c r="N82" s="450">
        <f>IF(W82&lt;0,AH82,I82)</f>
        <v/>
      </c>
      <c r="O82" s="450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AND(AB82&lt;&gt;"", 'Company information'!D$4&lt;&gt;"", RIGHT(SUBSTITUTE(AB82,"-",""),9)=RIGHT(SUBSTITUTE('Company information'!D$4,"-",""),9))</f>
        <v/>
      </c>
      <c r="V82" s="414">
        <f>AH82-I82</f>
        <v/>
      </c>
      <c r="W82" s="450" t="n"/>
      <c r="X82" s="413" t="n"/>
      <c r="Y82" s="414" t="n"/>
      <c r="Z82" s="414" t="n"/>
      <c r="AA82" s="414" t="n"/>
      <c r="AB82" s="414" t="n"/>
      <c r="AC82" s="414" t="n"/>
      <c r="AD82" s="450" t="n"/>
      <c r="AE82" s="450" t="n"/>
      <c r="AF82" s="450" t="n"/>
      <c r="AG82" s="450" t="n"/>
      <c r="AH82" s="450" t="n"/>
      <c r="AI82" s="450" t="n"/>
      <c r="AJ82" s="450" t="n"/>
      <c r="AK82" s="450" t="n"/>
      <c r="AL82" s="450" t="n"/>
      <c r="AM82" s="450" t="n"/>
      <c r="AN82" s="450" t="n"/>
      <c r="AO82" s="450" t="n"/>
      <c r="AP82" s="450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0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0" t="n"/>
      <c r="N83" s="450">
        <f>IF(W83&lt;0,AH83,I83)</f>
        <v/>
      </c>
      <c r="O83" s="450">
        <f>I83-M83</f>
        <v/>
      </c>
      <c r="P83" s="414" t="n"/>
      <c r="Q83" s="414" t="inlineStr">
        <is>
          <t>2100-003714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AND(AB83&lt;&gt;"", 'Company information'!D$4&lt;&gt;"", RIGHT(SUBSTITUTE(AB83,"-",""),9)=RIGHT(SUBSTITUTE('Company information'!D$4,"-",""),9))</f>
        <v/>
      </c>
      <c r="V83" s="414">
        <f>AH83-I83</f>
        <v/>
      </c>
      <c r="W83" s="450" t="n"/>
      <c r="X83" s="413" t="n"/>
      <c r="Y83" s="414" t="n"/>
      <c r="Z83" s="414" t="n"/>
      <c r="AA83" s="414" t="n"/>
      <c r="AB83" s="414" t="n"/>
      <c r="AC83" s="414" t="n"/>
      <c r="AD83" s="450" t="n"/>
      <c r="AE83" s="450" t="n"/>
      <c r="AF83" s="450" t="n"/>
      <c r="AG83" s="450" t="n"/>
      <c r="AH83" s="450" t="n"/>
      <c r="AI83" s="450" t="n"/>
      <c r="AJ83" s="450" t="n"/>
      <c r="AK83" s="450" t="n"/>
      <c r="AL83" s="450" t="n"/>
      <c r="AM83" s="450" t="n"/>
      <c r="AN83" s="450" t="n"/>
      <c r="AO83" s="450" t="n"/>
      <c r="AP83" s="450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0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0" t="n"/>
      <c r="N84" s="450">
        <f>IF(W84&lt;0,AH84,I84)</f>
        <v/>
      </c>
      <c r="O84" s="450">
        <f>I84-M84</f>
        <v/>
      </c>
      <c r="P84" s="414" t="n"/>
      <c r="Q84" s="414" t="inlineStr">
        <is>
          <t>2100-005740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AND(AB84&lt;&gt;"", 'Company information'!D$4&lt;&gt;"", RIGHT(SUBSTITUTE(AB84,"-",""),9)=RIGHT(SUBSTITUTE('Company information'!D$4,"-",""),9))</f>
        <v/>
      </c>
      <c r="V84" s="414">
        <f>AH84-I84</f>
        <v/>
      </c>
      <c r="W84" s="450" t="n"/>
      <c r="X84" s="413" t="n"/>
      <c r="Y84" s="414" t="n"/>
      <c r="Z84" s="414" t="n"/>
      <c r="AA84" s="414" t="n"/>
      <c r="AB84" s="414" t="n"/>
      <c r="AC84" s="414" t="n"/>
      <c r="AD84" s="450" t="n"/>
      <c r="AE84" s="450" t="n"/>
      <c r="AF84" s="450" t="n"/>
      <c r="AG84" s="450" t="n"/>
      <c r="AH84" s="450" t="n"/>
      <c r="AI84" s="450" t="n"/>
      <c r="AJ84" s="450" t="n"/>
      <c r="AK84" s="450" t="n"/>
      <c r="AL84" s="450" t="n"/>
      <c r="AM84" s="450" t="n"/>
      <c r="AN84" s="450" t="n"/>
      <c r="AO84" s="450" t="n"/>
      <c r="AP84" s="450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0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0" t="n"/>
      <c r="N85" s="450">
        <f>IF(W85&lt;0,AH85,I85)</f>
        <v/>
      </c>
      <c r="O85" s="450">
        <f>I85-M85</f>
        <v/>
      </c>
      <c r="P85" s="414" t="n"/>
      <c r="Q85" s="414" t="inlineStr">
        <is>
          <t>2100-005739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AND(AB85&lt;&gt;"", 'Company information'!D$4&lt;&gt;"", RIGHT(SUBSTITUTE(AB85,"-",""),9)=RIGHT(SUBSTITUTE('Company information'!D$4,"-",""),9))</f>
        <v/>
      </c>
      <c r="V85" s="414">
        <f>AH85-I85</f>
        <v/>
      </c>
      <c r="W85" s="450" t="n"/>
      <c r="X85" s="413" t="n"/>
      <c r="Y85" s="414" t="n"/>
      <c r="Z85" s="414" t="n"/>
      <c r="AA85" s="414" t="n"/>
      <c r="AB85" s="414" t="n"/>
      <c r="AC85" s="414" t="n"/>
      <c r="AD85" s="450" t="n"/>
      <c r="AE85" s="450" t="n"/>
      <c r="AF85" s="450" t="n"/>
      <c r="AG85" s="450" t="n"/>
      <c r="AH85" s="450" t="n"/>
      <c r="AI85" s="450" t="n"/>
      <c r="AJ85" s="450" t="n"/>
      <c r="AK85" s="450" t="n"/>
      <c r="AL85" s="450" t="n"/>
      <c r="AM85" s="450" t="n"/>
      <c r="AN85" s="450" t="n"/>
      <c r="AO85" s="450" t="n"/>
      <c r="AP85" s="450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0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0" t="n"/>
      <c r="N86" s="450">
        <f>IF(W86&lt;0,AH86,I86)</f>
        <v/>
      </c>
      <c r="O86" s="450">
        <f>I86-M86</f>
        <v/>
      </c>
      <c r="P86" s="414" t="n"/>
      <c r="Q86" s="414" t="inlineStr">
        <is>
          <t>2100-005347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AND(AB86&lt;&gt;"", 'Company information'!D$4&lt;&gt;"", RIGHT(SUBSTITUTE(AB86,"-",""),9)=RIGHT(SUBSTITUTE('Company information'!D$4,"-",""),9))</f>
        <v/>
      </c>
      <c r="V86" s="414">
        <f>AH86-I86</f>
        <v/>
      </c>
      <c r="W86" s="450" t="n"/>
      <c r="X86" s="413" t="n"/>
      <c r="Y86" s="414" t="n"/>
      <c r="Z86" s="414" t="n"/>
      <c r="AA86" s="414" t="n"/>
      <c r="AB86" s="414" t="n"/>
      <c r="AC86" s="414" t="n"/>
      <c r="AD86" s="450" t="n"/>
      <c r="AE86" s="450" t="n"/>
      <c r="AF86" s="450" t="n"/>
      <c r="AG86" s="450" t="n"/>
      <c r="AH86" s="450" t="n"/>
      <c r="AI86" s="450" t="n"/>
      <c r="AJ86" s="450" t="n"/>
      <c r="AK86" s="450" t="n"/>
      <c r="AL86" s="450" t="n"/>
      <c r="AM86" s="450" t="n"/>
      <c r="AN86" s="450" t="n"/>
      <c r="AO86" s="450" t="n"/>
      <c r="AP86" s="450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0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0" t="n"/>
      <c r="N87" s="450">
        <f>IF(W87&lt;0,AH87,I87)</f>
        <v/>
      </c>
      <c r="O87" s="450">
        <f>I87-M87</f>
        <v/>
      </c>
      <c r="P87" s="414" t="n"/>
      <c r="Q87" s="414" t="inlineStr">
        <is>
          <t>V0015467</t>
        </is>
      </c>
      <c r="R87" s="414" t="inlineStr">
        <is>
          <t>V0015467</t>
        </is>
      </c>
      <c r="S87" s="414">
        <f>Q87=R87</f>
        <v/>
      </c>
      <c r="T87" s="414">
        <f>AND(MONTH(F87)=MONTH(X87), YEAR(F87)=YEAR(X87))</f>
        <v/>
      </c>
      <c r="U87" s="414">
        <f>AND(AB87&lt;&gt;"", 'Company information'!D$4&lt;&gt;"", RIGHT(SUBSTITUTE(AB87,"-",""),9)=RIGHT(SUBSTITUTE('Company information'!D$4,"-",""),9))</f>
        <v/>
      </c>
      <c r="V87" s="414">
        <f>AH87-I87</f>
        <v/>
      </c>
      <c r="W87" s="450" t="n"/>
      <c r="X87" s="415" t="n">
        <v>44225</v>
      </c>
      <c r="Y87" s="414" t="inlineStr">
        <is>
          <t>V0015467</t>
        </is>
      </c>
      <c r="Z87" s="414" t="inlineStr"/>
      <c r="AA87" s="414" t="inlineStr">
        <is>
          <t>បុគ្គលជាប់អាករ</t>
        </is>
      </c>
      <c r="AB87" s="414" t="inlineStr">
        <is>
          <t>L001-901905215</t>
        </is>
      </c>
      <c r="AC87" s="414" t="inlineStr">
        <is>
          <t>វីអ៊ីស៊ិន (ខេមបូឌា) អ៊ិនដាសស្ទ្រី ឯ.ក</t>
        </is>
      </c>
      <c r="AD87" s="450" t="n">
        <v>1207752</v>
      </c>
      <c r="AE87" s="450" t="n">
        <v>1097956</v>
      </c>
      <c r="AF87" s="450" t="n">
        <v>0</v>
      </c>
      <c r="AG87" s="450" t="n">
        <v>0</v>
      </c>
      <c r="AH87" s="450" t="n">
        <v>109796</v>
      </c>
      <c r="AI87" s="450" t="n">
        <v>0</v>
      </c>
      <c r="AJ87" s="450" t="n">
        <v>0</v>
      </c>
      <c r="AK87" s="450" t="n">
        <v>0</v>
      </c>
      <c r="AL87" s="450" t="n">
        <v>0</v>
      </c>
      <c r="AM87" s="450" t="n">
        <v>0</v>
      </c>
      <c r="AN87" s="450" t="n">
        <v>0</v>
      </c>
      <c r="AO87" s="450" t="n">
        <v>0</v>
      </c>
      <c r="AP87" s="450" t="n">
        <v>0</v>
      </c>
      <c r="AQ87" s="414" t="inlineStr"/>
      <c r="AR87" s="414" t="inlineStr"/>
      <c r="AS87" s="414" t="inlineStr">
        <is>
          <t>បានប្រកាសពន្ធ</t>
        </is>
      </c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0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0" t="n"/>
      <c r="N88" s="450">
        <f>IF(W88&lt;0,AH88,I88)</f>
        <v/>
      </c>
      <c r="O88" s="450">
        <f>I88-M88</f>
        <v/>
      </c>
      <c r="P88" s="414" t="n"/>
      <c r="Q88" s="414" t="inlineStr">
        <is>
          <t>V0015456</t>
        </is>
      </c>
      <c r="R88" s="414" t="inlineStr">
        <is>
          <t>V0015456</t>
        </is>
      </c>
      <c r="S88" s="414">
        <f>Q88=R88</f>
        <v/>
      </c>
      <c r="T88" s="414">
        <f>AND(MONTH(F88)=MONTH(X88), YEAR(F88)=YEAR(X88))</f>
        <v/>
      </c>
      <c r="U88" s="414">
        <f>AND(AB88&lt;&gt;"", 'Company information'!D$4&lt;&gt;"", RIGHT(SUBSTITUTE(AB88,"-",""),9)=RIGHT(SUBSTITUTE('Company information'!D$4,"-",""),9))</f>
        <v/>
      </c>
      <c r="V88" s="414">
        <f>AH88-I88</f>
        <v/>
      </c>
      <c r="W88" s="450" t="n"/>
      <c r="X88" s="415" t="n">
        <v>44224</v>
      </c>
      <c r="Y88" s="414" t="inlineStr">
        <is>
          <t>V0015456</t>
        </is>
      </c>
      <c r="Z88" s="414" t="inlineStr"/>
      <c r="AA88" s="414" t="inlineStr">
        <is>
          <t>បុគ្គលជាប់អាករ</t>
        </is>
      </c>
      <c r="AB88" s="414" t="inlineStr">
        <is>
          <t>L001-901905215</t>
        </is>
      </c>
      <c r="AC88" s="414" t="inlineStr">
        <is>
          <t>វីអ៊ីស៊ិន (ខេមបូឌា) អ៊ិនដាសស្ទ្រី ឯ.ក</t>
        </is>
      </c>
      <c r="AD88" s="450" t="n">
        <v>7282326</v>
      </c>
      <c r="AE88" s="450" t="n">
        <v>6620296</v>
      </c>
      <c r="AF88" s="450" t="n">
        <v>0</v>
      </c>
      <c r="AG88" s="450" t="n">
        <v>0</v>
      </c>
      <c r="AH88" s="450" t="n">
        <v>662030</v>
      </c>
      <c r="AI88" s="450" t="n">
        <v>0</v>
      </c>
      <c r="AJ88" s="450" t="n">
        <v>0</v>
      </c>
      <c r="AK88" s="450" t="n">
        <v>0</v>
      </c>
      <c r="AL88" s="450" t="n">
        <v>0</v>
      </c>
      <c r="AM88" s="450" t="n">
        <v>0</v>
      </c>
      <c r="AN88" s="450" t="n">
        <v>0</v>
      </c>
      <c r="AO88" s="450" t="n">
        <v>0</v>
      </c>
      <c r="AP88" s="450" t="n">
        <v>0</v>
      </c>
      <c r="AQ88" s="414" t="inlineStr"/>
      <c r="AR88" s="414" t="inlineStr"/>
      <c r="AS88" s="414" t="inlineStr">
        <is>
          <t>បានប្រកាសពន្ធ</t>
        </is>
      </c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0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0" t="n"/>
      <c r="N89" s="450">
        <f>IF(W89&lt;0,AH89,I89)</f>
        <v/>
      </c>
      <c r="O89" s="450">
        <f>I89-M89</f>
        <v/>
      </c>
      <c r="P89" s="414" t="n"/>
      <c r="Q89" s="414" t="inlineStr">
        <is>
          <t>V0015465</t>
        </is>
      </c>
      <c r="R89" s="414" t="inlineStr">
        <is>
          <t>V0015465</t>
        </is>
      </c>
      <c r="S89" s="414">
        <f>Q89=R89</f>
        <v/>
      </c>
      <c r="T89" s="414">
        <f>AND(MONTH(F89)=MONTH(X89), YEAR(F89)=YEAR(X89))</f>
        <v/>
      </c>
      <c r="U89" s="414">
        <f>AND(AB89&lt;&gt;"", 'Company information'!D$4&lt;&gt;"", RIGHT(SUBSTITUTE(AB89,"-",""),9)=RIGHT(SUBSTITUTE('Company information'!D$4,"-",""),9))</f>
        <v/>
      </c>
      <c r="V89" s="414">
        <f>AH89-I89</f>
        <v/>
      </c>
      <c r="W89" s="450" t="n"/>
      <c r="X89" s="415" t="n">
        <v>44225</v>
      </c>
      <c r="Y89" s="414" t="inlineStr">
        <is>
          <t>V0015465</t>
        </is>
      </c>
      <c r="Z89" s="414" t="inlineStr"/>
      <c r="AA89" s="414" t="inlineStr">
        <is>
          <t>បុគ្គលជាប់អាករ</t>
        </is>
      </c>
      <c r="AB89" s="414" t="inlineStr">
        <is>
          <t>L001-901905215</t>
        </is>
      </c>
      <c r="AC89" s="414" t="inlineStr">
        <is>
          <t>វីអ៊ីស៊ិន (ខេមបូឌា) អ៊ិនដាសស្ទ្រី ឯ.ក</t>
        </is>
      </c>
      <c r="AD89" s="450" t="n">
        <v>9278363</v>
      </c>
      <c r="AE89" s="450" t="n">
        <v>8434875</v>
      </c>
      <c r="AF89" s="450" t="n">
        <v>0</v>
      </c>
      <c r="AG89" s="450" t="n">
        <v>0</v>
      </c>
      <c r="AH89" s="450" t="n">
        <v>843488</v>
      </c>
      <c r="AI89" s="450" t="n">
        <v>0</v>
      </c>
      <c r="AJ89" s="450" t="n">
        <v>0</v>
      </c>
      <c r="AK89" s="450" t="n">
        <v>0</v>
      </c>
      <c r="AL89" s="450" t="n">
        <v>0</v>
      </c>
      <c r="AM89" s="450" t="n">
        <v>0</v>
      </c>
      <c r="AN89" s="450" t="n">
        <v>0</v>
      </c>
      <c r="AO89" s="450" t="n">
        <v>0</v>
      </c>
      <c r="AP89" s="450" t="n">
        <v>0</v>
      </c>
      <c r="AQ89" s="414" t="inlineStr"/>
      <c r="AR89" s="414" t="inlineStr"/>
      <c r="AS89" s="414" t="inlineStr">
        <is>
          <t>បានប្រកាសពន្ធ</t>
        </is>
      </c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0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0" t="n"/>
      <c r="N90" s="450">
        <f>IF(W90&lt;0,AH90,I90)</f>
        <v/>
      </c>
      <c r="O90" s="450">
        <f>I90-M90</f>
        <v/>
      </c>
      <c r="P90" s="414" t="n"/>
      <c r="Q90" s="414" t="inlineStr">
        <is>
          <t>V0015448</t>
        </is>
      </c>
      <c r="R90" s="414" t="inlineStr">
        <is>
          <t>V0015448</t>
        </is>
      </c>
      <c r="S90" s="414">
        <f>Q90=R90</f>
        <v/>
      </c>
      <c r="T90" s="414">
        <f>AND(MONTH(F90)=MONTH(X90), YEAR(F90)=YEAR(X90))</f>
        <v/>
      </c>
      <c r="U90" s="414">
        <f>AND(AB90&lt;&gt;"", 'Company information'!D$4&lt;&gt;"", RIGHT(SUBSTITUTE(AB90,"-",""),9)=RIGHT(SUBSTITUTE('Company information'!D$4,"-",""),9))</f>
        <v/>
      </c>
      <c r="V90" s="414">
        <f>AH90-I90</f>
        <v/>
      </c>
      <c r="W90" s="450" t="n"/>
      <c r="X90" s="415" t="n">
        <v>44223</v>
      </c>
      <c r="Y90" s="414" t="inlineStr">
        <is>
          <t>V0015448</t>
        </is>
      </c>
      <c r="Z90" s="414" t="inlineStr"/>
      <c r="AA90" s="414" t="inlineStr">
        <is>
          <t>បុគ្គលជាប់អាករ</t>
        </is>
      </c>
      <c r="AB90" s="414" t="inlineStr">
        <is>
          <t>L001-901905215</t>
        </is>
      </c>
      <c r="AC90" s="414" t="inlineStr">
        <is>
          <t>វីអ៊ីស៊ិន (ខេមបូឌា) អ៊ិនដាសស្ទ្រី ឯ.ក</t>
        </is>
      </c>
      <c r="AD90" s="450" t="n">
        <v>6412131</v>
      </c>
      <c r="AE90" s="450" t="n">
        <v>5829210</v>
      </c>
      <c r="AF90" s="450" t="n">
        <v>0</v>
      </c>
      <c r="AG90" s="450" t="n">
        <v>0</v>
      </c>
      <c r="AH90" s="450" t="n">
        <v>582921</v>
      </c>
      <c r="AI90" s="450" t="n">
        <v>0</v>
      </c>
      <c r="AJ90" s="450" t="n">
        <v>0</v>
      </c>
      <c r="AK90" s="450" t="n">
        <v>0</v>
      </c>
      <c r="AL90" s="450" t="n">
        <v>0</v>
      </c>
      <c r="AM90" s="450" t="n">
        <v>0</v>
      </c>
      <c r="AN90" s="450" t="n">
        <v>0</v>
      </c>
      <c r="AO90" s="450" t="n">
        <v>0</v>
      </c>
      <c r="AP90" s="450" t="n">
        <v>0</v>
      </c>
      <c r="AQ90" s="414" t="inlineStr"/>
      <c r="AR90" s="414" t="inlineStr"/>
      <c r="AS90" s="414" t="inlineStr">
        <is>
          <t>បានប្រកាសពន្ធ</t>
        </is>
      </c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0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0" t="n"/>
      <c r="N91" s="450">
        <f>IF(W91&lt;0,AH91,I91)</f>
        <v/>
      </c>
      <c r="O91" s="450">
        <f>I91-M91</f>
        <v/>
      </c>
      <c r="P91" s="414" t="n"/>
      <c r="Q91" s="414" t="inlineStr">
        <is>
          <t>V0015442</t>
        </is>
      </c>
      <c r="R91" s="414" t="inlineStr">
        <is>
          <t>V0015442</t>
        </is>
      </c>
      <c r="S91" s="414">
        <f>Q91=R91</f>
        <v/>
      </c>
      <c r="T91" s="414">
        <f>AND(MONTH(F91)=MONTH(X91), YEAR(F91)=YEAR(X91))</f>
        <v/>
      </c>
      <c r="U91" s="414">
        <f>AND(AB91&lt;&gt;"", 'Company information'!D$4&lt;&gt;"", RIGHT(SUBSTITUTE(AB91,"-",""),9)=RIGHT(SUBSTITUTE('Company information'!D$4,"-",""),9))</f>
        <v/>
      </c>
      <c r="V91" s="414">
        <f>AH91-I91</f>
        <v/>
      </c>
      <c r="W91" s="450" t="n"/>
      <c r="X91" s="415" t="n">
        <v>44222</v>
      </c>
      <c r="Y91" s="414" t="inlineStr">
        <is>
          <t>V0015442</t>
        </is>
      </c>
      <c r="Z91" s="414" t="inlineStr"/>
      <c r="AA91" s="414" t="inlineStr">
        <is>
          <t>បុគ្គលជាប់អាករ</t>
        </is>
      </c>
      <c r="AB91" s="414" t="inlineStr">
        <is>
          <t>L001-901905215</t>
        </is>
      </c>
      <c r="AC91" s="414" t="inlineStr">
        <is>
          <t>វីអ៊ីស៊ិន (ខេមបូឌា) អ៊ិនដាសស្ទ្រី ឯ.ក</t>
        </is>
      </c>
      <c r="AD91" s="450" t="n">
        <v>164104</v>
      </c>
      <c r="AE91" s="450" t="n">
        <v>149185</v>
      </c>
      <c r="AF91" s="450" t="n">
        <v>0</v>
      </c>
      <c r="AG91" s="450" t="n">
        <v>0</v>
      </c>
      <c r="AH91" s="450" t="n">
        <v>14919</v>
      </c>
      <c r="AI91" s="450" t="n">
        <v>0</v>
      </c>
      <c r="AJ91" s="450" t="n">
        <v>0</v>
      </c>
      <c r="AK91" s="450" t="n">
        <v>0</v>
      </c>
      <c r="AL91" s="450" t="n">
        <v>0</v>
      </c>
      <c r="AM91" s="450" t="n">
        <v>0</v>
      </c>
      <c r="AN91" s="450" t="n">
        <v>0</v>
      </c>
      <c r="AO91" s="450" t="n">
        <v>0</v>
      </c>
      <c r="AP91" s="450" t="n">
        <v>0</v>
      </c>
      <c r="AQ91" s="414" t="inlineStr"/>
      <c r="AR91" s="414" t="inlineStr"/>
      <c r="AS91" s="414" t="inlineStr">
        <is>
          <t>បានប្រកាសពន្ធ</t>
        </is>
      </c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0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0" t="n"/>
      <c r="N92" s="450">
        <f>IF(W92&lt;0,AH92,I92)</f>
        <v/>
      </c>
      <c r="O92" s="450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AND(AB92&lt;&gt;"", 'Company information'!D$4&lt;&gt;"", RIGHT(SUBSTITUTE(AB92,"-",""),9)=RIGHT(SUBSTITUTE('Company information'!D$4,"-",""),9))</f>
        <v/>
      </c>
      <c r="V92" s="414">
        <f>AH92-I92</f>
        <v/>
      </c>
      <c r="W92" s="450" t="n"/>
      <c r="X92" s="413" t="n"/>
      <c r="Y92" s="414" t="n"/>
      <c r="Z92" s="414" t="n"/>
      <c r="AA92" s="414" t="n"/>
      <c r="AB92" s="414" t="n"/>
      <c r="AC92" s="414" t="n"/>
      <c r="AD92" s="450" t="n"/>
      <c r="AE92" s="450" t="n"/>
      <c r="AF92" s="450" t="n"/>
      <c r="AG92" s="450" t="n"/>
      <c r="AH92" s="450" t="n"/>
      <c r="AI92" s="450" t="n"/>
      <c r="AJ92" s="450" t="n"/>
      <c r="AK92" s="450" t="n"/>
      <c r="AL92" s="450" t="n"/>
      <c r="AM92" s="450" t="n"/>
      <c r="AN92" s="450" t="n"/>
      <c r="AO92" s="450" t="n"/>
      <c r="AP92" s="450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0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0" t="n"/>
      <c r="N93" s="450">
        <f>IF(W93&lt;0,AH93,I93)</f>
        <v/>
      </c>
      <c r="O93" s="450">
        <f>I93-M93</f>
        <v/>
      </c>
      <c r="P93" s="414" t="n"/>
      <c r="Q93" s="414" t="inlineStr">
        <is>
          <t>V0015416</t>
        </is>
      </c>
      <c r="R93" s="414" t="inlineStr">
        <is>
          <t>V0015416</t>
        </is>
      </c>
      <c r="S93" s="414">
        <f>Q93=R93</f>
        <v/>
      </c>
      <c r="T93" s="414">
        <f>AND(MONTH(F93)=MONTH(X93), YEAR(F93)=YEAR(X93))</f>
        <v/>
      </c>
      <c r="U93" s="414">
        <f>AND(AB93&lt;&gt;"", 'Company information'!D$4&lt;&gt;"", RIGHT(SUBSTITUTE(AB93,"-",""),9)=RIGHT(SUBSTITUTE('Company information'!D$4,"-",""),9))</f>
        <v/>
      </c>
      <c r="V93" s="414">
        <f>AH93-I93</f>
        <v/>
      </c>
      <c r="W93" s="450" t="n"/>
      <c r="X93" s="415" t="n">
        <v>44218</v>
      </c>
      <c r="Y93" s="414" t="inlineStr">
        <is>
          <t>V0015416</t>
        </is>
      </c>
      <c r="Z93" s="414" t="inlineStr"/>
      <c r="AA93" s="414" t="inlineStr">
        <is>
          <t>បុគ្គលជាប់អាករ</t>
        </is>
      </c>
      <c r="AB93" s="414" t="inlineStr">
        <is>
          <t>L001-901905215</t>
        </is>
      </c>
      <c r="AC93" s="414" t="inlineStr">
        <is>
          <t>វីអ៊ីស៊ិន (ខេមបូឌា) អ៊ិនដាសស្ទ្រី ឯ.ក</t>
        </is>
      </c>
      <c r="AD93" s="450" t="n">
        <v>6338758</v>
      </c>
      <c r="AE93" s="450" t="n">
        <v>5762507</v>
      </c>
      <c r="AF93" s="450" t="n">
        <v>0</v>
      </c>
      <c r="AG93" s="450" t="n">
        <v>0</v>
      </c>
      <c r="AH93" s="450" t="n">
        <v>576251</v>
      </c>
      <c r="AI93" s="450" t="n">
        <v>0</v>
      </c>
      <c r="AJ93" s="450" t="n">
        <v>0</v>
      </c>
      <c r="AK93" s="450" t="n">
        <v>0</v>
      </c>
      <c r="AL93" s="450" t="n">
        <v>0</v>
      </c>
      <c r="AM93" s="450" t="n">
        <v>0</v>
      </c>
      <c r="AN93" s="450" t="n">
        <v>0</v>
      </c>
      <c r="AO93" s="450" t="n">
        <v>0</v>
      </c>
      <c r="AP93" s="450" t="n">
        <v>0</v>
      </c>
      <c r="AQ93" s="414" t="inlineStr"/>
      <c r="AR93" s="414" t="inlineStr"/>
      <c r="AS93" s="414" t="inlineStr">
        <is>
          <t>បានប្រកាសពន្ធ</t>
        </is>
      </c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0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0" t="n"/>
      <c r="N94" s="450">
        <f>IF(W94&lt;0,AH94,I94)</f>
        <v/>
      </c>
      <c r="O94" s="450">
        <f>I94-M94</f>
        <v/>
      </c>
      <c r="P94" s="414" t="n"/>
      <c r="Q94" s="414" t="inlineStr">
        <is>
          <t>V0015384</t>
        </is>
      </c>
      <c r="R94" s="414" t="inlineStr">
        <is>
          <t>V0015384</t>
        </is>
      </c>
      <c r="S94" s="414">
        <f>Q94=R94</f>
        <v/>
      </c>
      <c r="T94" s="414">
        <f>AND(MONTH(F94)=MONTH(X94), YEAR(F94)=YEAR(X94))</f>
        <v/>
      </c>
      <c r="U94" s="414">
        <f>AND(AB94&lt;&gt;"", 'Company information'!D$4&lt;&gt;"", RIGHT(SUBSTITUTE(AB94,"-",""),9)=RIGHT(SUBSTITUTE('Company information'!D$4,"-",""),9))</f>
        <v/>
      </c>
      <c r="V94" s="414">
        <f>AH94-I94</f>
        <v/>
      </c>
      <c r="W94" s="450" t="n"/>
      <c r="X94" s="415" t="n">
        <v>44214</v>
      </c>
      <c r="Y94" s="414" t="inlineStr">
        <is>
          <t>V0015384</t>
        </is>
      </c>
      <c r="Z94" s="414" t="inlineStr"/>
      <c r="AA94" s="414" t="inlineStr">
        <is>
          <t>បុគ្គលជាប់អាករ</t>
        </is>
      </c>
      <c r="AB94" s="414" t="inlineStr">
        <is>
          <t>L001-901905215</t>
        </is>
      </c>
      <c r="AC94" s="414" t="inlineStr">
        <is>
          <t>វីអ៊ីស៊ិន (ខេមបូឌា) អ៊ិនដាសស្ទ្រី ឯ.ក</t>
        </is>
      </c>
      <c r="AD94" s="450" t="n">
        <v>7666834</v>
      </c>
      <c r="AE94" s="450" t="n">
        <v>6969849</v>
      </c>
      <c r="AF94" s="450" t="n">
        <v>0</v>
      </c>
      <c r="AG94" s="450" t="n">
        <v>0</v>
      </c>
      <c r="AH94" s="450" t="n">
        <v>696985</v>
      </c>
      <c r="AI94" s="450" t="n">
        <v>0</v>
      </c>
      <c r="AJ94" s="450" t="n">
        <v>0</v>
      </c>
      <c r="AK94" s="450" t="n">
        <v>0</v>
      </c>
      <c r="AL94" s="450" t="n">
        <v>0</v>
      </c>
      <c r="AM94" s="450" t="n">
        <v>0</v>
      </c>
      <c r="AN94" s="450" t="n">
        <v>0</v>
      </c>
      <c r="AO94" s="450" t="n">
        <v>0</v>
      </c>
      <c r="AP94" s="450" t="n">
        <v>0</v>
      </c>
      <c r="AQ94" s="414" t="inlineStr"/>
      <c r="AR94" s="414" t="inlineStr"/>
      <c r="AS94" s="414" t="inlineStr">
        <is>
          <t>បានប្រកាសពន្ធ</t>
        </is>
      </c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0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0" t="n"/>
      <c r="N95" s="450">
        <f>IF(W95&lt;0,AH95,I95)</f>
        <v/>
      </c>
      <c r="O95" s="450">
        <f>I95-M95</f>
        <v/>
      </c>
      <c r="P95" s="414" t="n"/>
      <c r="Q95" s="414" t="inlineStr">
        <is>
          <t>V0015354</t>
        </is>
      </c>
      <c r="R95" s="414" t="inlineStr">
        <is>
          <t>V0015354</t>
        </is>
      </c>
      <c r="S95" s="414">
        <f>Q95=R95</f>
        <v/>
      </c>
      <c r="T95" s="414">
        <f>AND(MONTH(F95)=MONTH(X95), YEAR(F95)=YEAR(X95))</f>
        <v/>
      </c>
      <c r="U95" s="414">
        <f>AND(AB95&lt;&gt;"", 'Company information'!D$4&lt;&gt;"", RIGHT(SUBSTITUTE(AB95,"-",""),9)=RIGHT(SUBSTITUTE('Company information'!D$4,"-",""),9))</f>
        <v/>
      </c>
      <c r="V95" s="414">
        <f>AH95-I95</f>
        <v/>
      </c>
      <c r="W95" s="450" t="n"/>
      <c r="X95" s="415" t="n">
        <v>44209</v>
      </c>
      <c r="Y95" s="414" t="inlineStr">
        <is>
          <t>V0015354</t>
        </is>
      </c>
      <c r="Z95" s="414" t="inlineStr"/>
      <c r="AA95" s="414" t="inlineStr">
        <is>
          <t>បុគ្គលជាប់អាករ</t>
        </is>
      </c>
      <c r="AB95" s="414" t="inlineStr">
        <is>
          <t>L001-901905215</t>
        </is>
      </c>
      <c r="AC95" s="414" t="inlineStr">
        <is>
          <t>វីអ៊ីស៊ិន (ខេមបូឌា) អ៊ិនដាសស្ទ្រី ឯ.ក</t>
        </is>
      </c>
      <c r="AD95" s="450" t="n">
        <v>4809098</v>
      </c>
      <c r="AE95" s="450" t="n">
        <v>4371907</v>
      </c>
      <c r="AF95" s="450" t="n">
        <v>0</v>
      </c>
      <c r="AG95" s="450" t="n">
        <v>0</v>
      </c>
      <c r="AH95" s="450" t="n">
        <v>437191</v>
      </c>
      <c r="AI95" s="450" t="n">
        <v>0</v>
      </c>
      <c r="AJ95" s="450" t="n">
        <v>0</v>
      </c>
      <c r="AK95" s="450" t="n">
        <v>0</v>
      </c>
      <c r="AL95" s="450" t="n">
        <v>0</v>
      </c>
      <c r="AM95" s="450" t="n">
        <v>0</v>
      </c>
      <c r="AN95" s="450" t="n">
        <v>0</v>
      </c>
      <c r="AO95" s="450" t="n">
        <v>0</v>
      </c>
      <c r="AP95" s="450" t="n">
        <v>0</v>
      </c>
      <c r="AQ95" s="414" t="inlineStr"/>
      <c r="AR95" s="414" t="inlineStr"/>
      <c r="AS95" s="414" t="inlineStr">
        <is>
          <t>បានប្រកាសពន្ធ</t>
        </is>
      </c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0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0" t="n"/>
      <c r="N96" s="450">
        <f>IF(W96&lt;0,AH96,I96)</f>
        <v/>
      </c>
      <c r="O96" s="450">
        <f>I96-M96</f>
        <v/>
      </c>
      <c r="P96" s="414" t="n"/>
      <c r="Q96" s="414" t="inlineStr">
        <is>
          <t>V0015353</t>
        </is>
      </c>
      <c r="R96" s="414" t="inlineStr">
        <is>
          <t>V0015353</t>
        </is>
      </c>
      <c r="S96" s="414">
        <f>Q96=R96</f>
        <v/>
      </c>
      <c r="T96" s="414">
        <f>AND(MONTH(F96)=MONTH(X96), YEAR(F96)=YEAR(X96))</f>
        <v/>
      </c>
      <c r="U96" s="414">
        <f>AND(AB96&lt;&gt;"", 'Company information'!D$4&lt;&gt;"", RIGHT(SUBSTITUTE(AB96,"-",""),9)=RIGHT(SUBSTITUTE('Company information'!D$4,"-",""),9))</f>
        <v/>
      </c>
      <c r="V96" s="414">
        <f>AH96-I96</f>
        <v/>
      </c>
      <c r="W96" s="450" t="n"/>
      <c r="X96" s="415" t="n">
        <v>44209</v>
      </c>
      <c r="Y96" s="414" t="inlineStr">
        <is>
          <t>V0015353</t>
        </is>
      </c>
      <c r="Z96" s="414" t="inlineStr"/>
      <c r="AA96" s="414" t="inlineStr">
        <is>
          <t>បុគ្គលជាប់អាករ</t>
        </is>
      </c>
      <c r="AB96" s="414" t="inlineStr">
        <is>
          <t>L001-901905215</t>
        </is>
      </c>
      <c r="AC96" s="414" t="inlineStr">
        <is>
          <t>វីអ៊ីស៊ិន (ខេមបូឌា) អ៊ិនដាសស្ទ្រី ឯ.ក</t>
        </is>
      </c>
      <c r="AD96" s="450" t="n">
        <v>9649497</v>
      </c>
      <c r="AE96" s="450" t="n">
        <v>8772270</v>
      </c>
      <c r="AF96" s="450" t="n">
        <v>0</v>
      </c>
      <c r="AG96" s="450" t="n">
        <v>0</v>
      </c>
      <c r="AH96" s="450" t="n">
        <v>877227</v>
      </c>
      <c r="AI96" s="450" t="n">
        <v>0</v>
      </c>
      <c r="AJ96" s="450" t="n">
        <v>0</v>
      </c>
      <c r="AK96" s="450" t="n">
        <v>0</v>
      </c>
      <c r="AL96" s="450" t="n">
        <v>0</v>
      </c>
      <c r="AM96" s="450" t="n">
        <v>0</v>
      </c>
      <c r="AN96" s="450" t="n">
        <v>0</v>
      </c>
      <c r="AO96" s="450" t="n">
        <v>0</v>
      </c>
      <c r="AP96" s="450" t="n">
        <v>0</v>
      </c>
      <c r="AQ96" s="414" t="inlineStr"/>
      <c r="AR96" s="414" t="inlineStr"/>
      <c r="AS96" s="414" t="inlineStr">
        <is>
          <t>បានប្រកាសពន្ធ</t>
        </is>
      </c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0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0" t="n"/>
      <c r="N97" s="450">
        <f>IF(W97&lt;0,AH97,I97)</f>
        <v/>
      </c>
      <c r="O97" s="450">
        <f>I97-M97</f>
        <v/>
      </c>
      <c r="P97" s="414" t="n"/>
      <c r="Q97" s="414" t="inlineStr">
        <is>
          <t>V0015352</t>
        </is>
      </c>
      <c r="R97" s="414" t="inlineStr">
        <is>
          <t>V0015352</t>
        </is>
      </c>
      <c r="S97" s="414">
        <f>Q97=R97</f>
        <v/>
      </c>
      <c r="T97" s="414">
        <f>AND(MONTH(F97)=MONTH(X97), YEAR(F97)=YEAR(X97))</f>
        <v/>
      </c>
      <c r="U97" s="414">
        <f>AND(AB97&lt;&gt;"", 'Company information'!D$4&lt;&gt;"", RIGHT(SUBSTITUTE(AB97,"-",""),9)=RIGHT(SUBSTITUTE('Company information'!D$4,"-",""),9))</f>
        <v/>
      </c>
      <c r="V97" s="414">
        <f>AH97-I97</f>
        <v/>
      </c>
      <c r="W97" s="450" t="n"/>
      <c r="X97" s="415" t="n">
        <v>44209</v>
      </c>
      <c r="Y97" s="414" t="inlineStr">
        <is>
          <t>V0015352</t>
        </is>
      </c>
      <c r="Z97" s="414" t="inlineStr"/>
      <c r="AA97" s="414" t="inlineStr">
        <is>
          <t>បុគ្គលជាប់អាករ</t>
        </is>
      </c>
      <c r="AB97" s="414" t="inlineStr">
        <is>
          <t>L001-901905215</t>
        </is>
      </c>
      <c r="AC97" s="414" t="inlineStr">
        <is>
          <t>វីអ៊ីស៊ិន (ខេមបូឌា) អ៊ិនដាសស្ទ្រី ឯ.ក</t>
        </is>
      </c>
      <c r="AD97" s="450" t="n">
        <v>3882563</v>
      </c>
      <c r="AE97" s="450" t="n">
        <v>3529603</v>
      </c>
      <c r="AF97" s="450" t="n">
        <v>0</v>
      </c>
      <c r="AG97" s="450" t="n">
        <v>0</v>
      </c>
      <c r="AH97" s="450" t="n">
        <v>352960</v>
      </c>
      <c r="AI97" s="450" t="n">
        <v>0</v>
      </c>
      <c r="AJ97" s="450" t="n">
        <v>0</v>
      </c>
      <c r="AK97" s="450" t="n">
        <v>0</v>
      </c>
      <c r="AL97" s="450" t="n">
        <v>0</v>
      </c>
      <c r="AM97" s="450" t="n">
        <v>0</v>
      </c>
      <c r="AN97" s="450" t="n">
        <v>0</v>
      </c>
      <c r="AO97" s="450" t="n">
        <v>0</v>
      </c>
      <c r="AP97" s="450" t="n">
        <v>0</v>
      </c>
      <c r="AQ97" s="414" t="inlineStr"/>
      <c r="AR97" s="414" t="inlineStr"/>
      <c r="AS97" s="414" t="inlineStr">
        <is>
          <t>បានប្រកាសពន្ធ</t>
        </is>
      </c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0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0" t="n"/>
      <c r="N98" s="450">
        <f>IF(W98&lt;0,AH98,I98)</f>
        <v/>
      </c>
      <c r="O98" s="450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AND(AB98&lt;&gt;"", 'Company information'!D$4&lt;&gt;"", RIGHT(SUBSTITUTE(AB98,"-",""),9)=RIGHT(SUBSTITUTE('Company information'!D$4,"-",""),9))</f>
        <v/>
      </c>
      <c r="V98" s="414">
        <f>AH98-I98</f>
        <v/>
      </c>
      <c r="W98" s="450" t="n"/>
      <c r="X98" s="413" t="n"/>
      <c r="Y98" s="414" t="n"/>
      <c r="Z98" s="414" t="n"/>
      <c r="AA98" s="414" t="n"/>
      <c r="AB98" s="414" t="n"/>
      <c r="AC98" s="414" t="n"/>
      <c r="AD98" s="450" t="n"/>
      <c r="AE98" s="450" t="n"/>
      <c r="AF98" s="450" t="n"/>
      <c r="AG98" s="450" t="n"/>
      <c r="AH98" s="450" t="n"/>
      <c r="AI98" s="450" t="n"/>
      <c r="AJ98" s="450" t="n"/>
      <c r="AK98" s="450" t="n"/>
      <c r="AL98" s="450" t="n"/>
      <c r="AM98" s="450" t="n"/>
      <c r="AN98" s="450" t="n"/>
      <c r="AO98" s="450" t="n"/>
      <c r="AP98" s="450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0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0" t="n"/>
      <c r="N99" s="450">
        <f>IF(W99&lt;0,AH99,I99)</f>
        <v/>
      </c>
      <c r="O99" s="450">
        <f>I99-M99</f>
        <v/>
      </c>
      <c r="P99" s="414" t="n"/>
      <c r="Q99" s="414" t="inlineStr">
        <is>
          <t>V0015281</t>
        </is>
      </c>
      <c r="R99" s="414" t="inlineStr">
        <is>
          <t>V0015281</t>
        </is>
      </c>
      <c r="S99" s="414">
        <f>Q99=R99</f>
        <v/>
      </c>
      <c r="T99" s="414">
        <f>AND(MONTH(F99)=MONTH(X99), YEAR(F99)=YEAR(X99))</f>
        <v/>
      </c>
      <c r="U99" s="414">
        <f>AND(AB99&lt;&gt;"", 'Company information'!D$4&lt;&gt;"", RIGHT(SUBSTITUTE(AB99,"-",""),9)=RIGHT(SUBSTITUTE('Company information'!D$4,"-",""),9))</f>
        <v/>
      </c>
      <c r="V99" s="414">
        <f>AH99-I99</f>
        <v/>
      </c>
      <c r="W99" s="450" t="n"/>
      <c r="X99" s="415" t="n">
        <v>44202</v>
      </c>
      <c r="Y99" s="414" t="inlineStr">
        <is>
          <t>V0015281</t>
        </is>
      </c>
      <c r="Z99" s="414" t="inlineStr"/>
      <c r="AA99" s="414" t="inlineStr">
        <is>
          <t>បុគ្គលជាប់អាករ</t>
        </is>
      </c>
      <c r="AB99" s="414" t="inlineStr">
        <is>
          <t>L001-901905215</t>
        </is>
      </c>
      <c r="AC99" s="414" t="inlineStr">
        <is>
          <t>វីអ៊ីស៊ិន (ខេមបូឌា) អ៊ិនដាសស្ទ្រី ឯ.ក</t>
        </is>
      </c>
      <c r="AD99" s="450" t="n">
        <v>1077184</v>
      </c>
      <c r="AE99" s="450" t="n">
        <v>979258</v>
      </c>
      <c r="AF99" s="450" t="n">
        <v>0</v>
      </c>
      <c r="AG99" s="450" t="n">
        <v>0</v>
      </c>
      <c r="AH99" s="450" t="n">
        <v>97926</v>
      </c>
      <c r="AI99" s="450" t="n">
        <v>0</v>
      </c>
      <c r="AJ99" s="450" t="n">
        <v>0</v>
      </c>
      <c r="AK99" s="450" t="n">
        <v>0</v>
      </c>
      <c r="AL99" s="450" t="n">
        <v>0</v>
      </c>
      <c r="AM99" s="450" t="n">
        <v>0</v>
      </c>
      <c r="AN99" s="450" t="n">
        <v>0</v>
      </c>
      <c r="AO99" s="450" t="n">
        <v>0</v>
      </c>
      <c r="AP99" s="450" t="n">
        <v>0</v>
      </c>
      <c r="AQ99" s="414" t="inlineStr"/>
      <c r="AR99" s="414" t="inlineStr"/>
      <c r="AS99" s="414" t="inlineStr">
        <is>
          <t>បានប្រកាសពន្ធ</t>
        </is>
      </c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0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0" t="n"/>
      <c r="N100" s="450">
        <f>IF(W100&lt;0,AH100,I100)</f>
        <v/>
      </c>
      <c r="O100" s="450">
        <f>I100-M100</f>
        <v/>
      </c>
      <c r="P100" s="414" t="n"/>
      <c r="Q100" s="414" t="inlineStr">
        <is>
          <t>V0015272</t>
        </is>
      </c>
      <c r="R100" s="414" t="inlineStr">
        <is>
          <t>V0015272</t>
        </is>
      </c>
      <c r="S100" s="414">
        <f>Q100=R100</f>
        <v/>
      </c>
      <c r="T100" s="414">
        <f>AND(MONTH(F100)=MONTH(X100), YEAR(F100)=YEAR(X100))</f>
        <v/>
      </c>
      <c r="U100" s="414">
        <f>AND(AB100&lt;&gt;"", 'Company information'!D$4&lt;&gt;"", RIGHT(SUBSTITUTE(AB100,"-",""),9)=RIGHT(SUBSTITUTE('Company information'!D$4,"-",""),9))</f>
        <v/>
      </c>
      <c r="V100" s="414">
        <f>AH100-I100</f>
        <v/>
      </c>
      <c r="W100" s="450" t="n"/>
      <c r="X100" s="415" t="n">
        <v>44201</v>
      </c>
      <c r="Y100" s="414" t="inlineStr">
        <is>
          <t>V0015272</t>
        </is>
      </c>
      <c r="Z100" s="414" t="inlineStr"/>
      <c r="AA100" s="414" t="inlineStr">
        <is>
          <t>បុគ្គលជាប់អាករ</t>
        </is>
      </c>
      <c r="AB100" s="414" t="inlineStr">
        <is>
          <t>L001-901905215</t>
        </is>
      </c>
      <c r="AC100" s="414" t="inlineStr">
        <is>
          <t>វីអ៊ីស៊ិន (ខេមបូឌា) អ៊ិនដាសស្ទ្រី ឯ.ក</t>
        </is>
      </c>
      <c r="AD100" s="450" t="n">
        <v>5567018</v>
      </c>
      <c r="AE100" s="450" t="n">
        <v>5060925</v>
      </c>
      <c r="AF100" s="450" t="n">
        <v>0</v>
      </c>
      <c r="AG100" s="450" t="n">
        <v>0</v>
      </c>
      <c r="AH100" s="450" t="n">
        <v>506093</v>
      </c>
      <c r="AI100" s="450" t="n">
        <v>0</v>
      </c>
      <c r="AJ100" s="450" t="n">
        <v>0</v>
      </c>
      <c r="AK100" s="450" t="n">
        <v>0</v>
      </c>
      <c r="AL100" s="450" t="n">
        <v>0</v>
      </c>
      <c r="AM100" s="450" t="n">
        <v>0</v>
      </c>
      <c r="AN100" s="450" t="n">
        <v>0</v>
      </c>
      <c r="AO100" s="450" t="n">
        <v>0</v>
      </c>
      <c r="AP100" s="450" t="n">
        <v>0</v>
      </c>
      <c r="AQ100" s="414" t="inlineStr"/>
      <c r="AR100" s="414" t="inlineStr"/>
      <c r="AS100" s="414" t="inlineStr">
        <is>
          <t>បានប្រកាសពន្ធ</t>
        </is>
      </c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0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0" t="n"/>
      <c r="N101" s="450">
        <f>IF(W101&lt;0,AH101,I101)</f>
        <v/>
      </c>
      <c r="O101" s="450">
        <f>I101-M101</f>
        <v/>
      </c>
      <c r="P101" s="414" t="n"/>
      <c r="Q101" s="414" t="inlineStr">
        <is>
          <t>V0015263</t>
        </is>
      </c>
      <c r="R101" s="414" t="inlineStr">
        <is>
          <t>V0015263</t>
        </is>
      </c>
      <c r="S101" s="414">
        <f>Q101=R101</f>
        <v/>
      </c>
      <c r="T101" s="414">
        <f>AND(MONTH(F101)=MONTH(X101), YEAR(F101)=YEAR(X101))</f>
        <v/>
      </c>
      <c r="U101" s="414">
        <f>AND(AB101&lt;&gt;"", 'Company information'!D$4&lt;&gt;"", RIGHT(SUBSTITUTE(AB101,"-",""),9)=RIGHT(SUBSTITUTE('Company information'!D$4,"-",""),9))</f>
        <v/>
      </c>
      <c r="V101" s="414">
        <f>AH101-I101</f>
        <v/>
      </c>
      <c r="W101" s="450" t="n"/>
      <c r="X101" s="415" t="n">
        <v>44201</v>
      </c>
      <c r="Y101" s="414" t="inlineStr">
        <is>
          <t>V0015263</t>
        </is>
      </c>
      <c r="Z101" s="414" t="inlineStr"/>
      <c r="AA101" s="414" t="inlineStr">
        <is>
          <t>បុគ្គលជាប់អាករ</t>
        </is>
      </c>
      <c r="AB101" s="414" t="inlineStr">
        <is>
          <t>L001-901905215</t>
        </is>
      </c>
      <c r="AC101" s="414" t="inlineStr">
        <is>
          <t>វីអ៊ីស៊ិន (ខេមបូឌា) អ៊ិនដាសស្ទ្រី ឯ.ក</t>
        </is>
      </c>
      <c r="AD101" s="450" t="n">
        <v>6845582</v>
      </c>
      <c r="AE101" s="450" t="n">
        <v>6223256</v>
      </c>
      <c r="AF101" s="450" t="n">
        <v>0</v>
      </c>
      <c r="AG101" s="450" t="n">
        <v>0</v>
      </c>
      <c r="AH101" s="450" t="n">
        <v>622326</v>
      </c>
      <c r="AI101" s="450" t="n">
        <v>0</v>
      </c>
      <c r="AJ101" s="450" t="n">
        <v>0</v>
      </c>
      <c r="AK101" s="450" t="n">
        <v>0</v>
      </c>
      <c r="AL101" s="450" t="n">
        <v>0</v>
      </c>
      <c r="AM101" s="450" t="n">
        <v>0</v>
      </c>
      <c r="AN101" s="450" t="n">
        <v>0</v>
      </c>
      <c r="AO101" s="450" t="n">
        <v>0</v>
      </c>
      <c r="AP101" s="450" t="n">
        <v>0</v>
      </c>
      <c r="AQ101" s="414" t="inlineStr"/>
      <c r="AR101" s="414" t="inlineStr"/>
      <c r="AS101" s="414" t="inlineStr">
        <is>
          <t>បានប្រកាសពន្ធ</t>
        </is>
      </c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0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0" t="n"/>
      <c r="N102" s="450">
        <f>IF(W102&lt;0,AH102,I102)</f>
        <v/>
      </c>
      <c r="O102" s="450">
        <f>I102-M102</f>
        <v/>
      </c>
      <c r="P102" s="414" t="n"/>
      <c r="Q102" s="414" t="inlineStr">
        <is>
          <t>V0015254</t>
        </is>
      </c>
      <c r="R102" s="414" t="inlineStr">
        <is>
          <t>V0015254</t>
        </is>
      </c>
      <c r="S102" s="414">
        <f>Q102=R102</f>
        <v/>
      </c>
      <c r="T102" s="414">
        <f>AND(MONTH(F102)=MONTH(X102), YEAR(F102)=YEAR(X102))</f>
        <v/>
      </c>
      <c r="U102" s="414">
        <f>AND(AB102&lt;&gt;"", 'Company information'!D$4&lt;&gt;"", RIGHT(SUBSTITUTE(AB102,"-",""),9)=RIGHT(SUBSTITUTE('Company information'!D$4,"-",""),9))</f>
        <v/>
      </c>
      <c r="V102" s="414">
        <f>AH102-I102</f>
        <v/>
      </c>
      <c r="W102" s="450" t="n"/>
      <c r="X102" s="415" t="n">
        <v>44200</v>
      </c>
      <c r="Y102" s="414" t="inlineStr">
        <is>
          <t>V0015254</t>
        </is>
      </c>
      <c r="Z102" s="414" t="inlineStr"/>
      <c r="AA102" s="414" t="inlineStr">
        <is>
          <t>បុគ្គលជាប់អាករ</t>
        </is>
      </c>
      <c r="AB102" s="414" t="inlineStr">
        <is>
          <t>L001-901905215</t>
        </is>
      </c>
      <c r="AC102" s="414" t="inlineStr">
        <is>
          <t>វីអ៊ីស៊ិន (ខេមបូឌា) អ៊ិនដាសស្ទ្រី ឯ.ក</t>
        </is>
      </c>
      <c r="AD102" s="450" t="n">
        <v>5151168</v>
      </c>
      <c r="AE102" s="450" t="n">
        <v>4682880</v>
      </c>
      <c r="AF102" s="450" t="n">
        <v>0</v>
      </c>
      <c r="AG102" s="450" t="n">
        <v>0</v>
      </c>
      <c r="AH102" s="450" t="n">
        <v>468288</v>
      </c>
      <c r="AI102" s="450" t="n">
        <v>0</v>
      </c>
      <c r="AJ102" s="450" t="n">
        <v>0</v>
      </c>
      <c r="AK102" s="450" t="n">
        <v>0</v>
      </c>
      <c r="AL102" s="450" t="n">
        <v>0</v>
      </c>
      <c r="AM102" s="450" t="n">
        <v>0</v>
      </c>
      <c r="AN102" s="450" t="n">
        <v>0</v>
      </c>
      <c r="AO102" s="450" t="n">
        <v>0</v>
      </c>
      <c r="AP102" s="450" t="n">
        <v>0</v>
      </c>
      <c r="AQ102" s="414" t="inlineStr"/>
      <c r="AR102" s="414" t="inlineStr"/>
      <c r="AS102" s="414" t="inlineStr">
        <is>
          <t>បានប្រកាសពន្ធ</t>
        </is>
      </c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0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0" t="n"/>
      <c r="N103" s="450">
        <f>IF(W103&lt;0,AH103,I103)</f>
        <v/>
      </c>
      <c r="O103" s="450">
        <f>I103-M103</f>
        <v/>
      </c>
      <c r="P103" s="414" t="n"/>
      <c r="Q103" s="414" t="inlineStr">
        <is>
          <t>V0015253</t>
        </is>
      </c>
      <c r="R103" s="414" t="inlineStr">
        <is>
          <t>V0015253</t>
        </is>
      </c>
      <c r="S103" s="414">
        <f>Q103=R103</f>
        <v/>
      </c>
      <c r="T103" s="414">
        <f>AND(MONTH(F103)=MONTH(X103), YEAR(F103)=YEAR(X103))</f>
        <v/>
      </c>
      <c r="U103" s="414">
        <f>AND(AB103&lt;&gt;"", 'Company information'!D$4&lt;&gt;"", RIGHT(SUBSTITUTE(AB103,"-",""),9)=RIGHT(SUBSTITUTE('Company information'!D$4,"-",""),9))</f>
        <v/>
      </c>
      <c r="V103" s="414">
        <f>AH103-I103</f>
        <v/>
      </c>
      <c r="W103" s="450" t="n"/>
      <c r="X103" s="415" t="n">
        <v>44200</v>
      </c>
      <c r="Y103" s="414" t="inlineStr">
        <is>
          <t>V0015253</t>
        </is>
      </c>
      <c r="Z103" s="414" t="inlineStr"/>
      <c r="AA103" s="414" t="inlineStr">
        <is>
          <t>បុគ្គលជាប់អាករ</t>
        </is>
      </c>
      <c r="AB103" s="414" t="inlineStr">
        <is>
          <t>L001-901905215</t>
        </is>
      </c>
      <c r="AC103" s="414" t="inlineStr">
        <is>
          <t>វីអ៊ីស៊ិន (ខេមបូឌា) អ៊ិនដាសស្ទ្រី ឯ.ក</t>
        </is>
      </c>
      <c r="AD103" s="450" t="n">
        <v>3921953</v>
      </c>
      <c r="AE103" s="450" t="n">
        <v>3565412</v>
      </c>
      <c r="AF103" s="450" t="n">
        <v>0</v>
      </c>
      <c r="AG103" s="450" t="n">
        <v>0</v>
      </c>
      <c r="AH103" s="450" t="n">
        <v>356541</v>
      </c>
      <c r="AI103" s="450" t="n">
        <v>0</v>
      </c>
      <c r="AJ103" s="450" t="n">
        <v>0</v>
      </c>
      <c r="AK103" s="450" t="n">
        <v>0</v>
      </c>
      <c r="AL103" s="450" t="n">
        <v>0</v>
      </c>
      <c r="AM103" s="450" t="n">
        <v>0</v>
      </c>
      <c r="AN103" s="450" t="n">
        <v>0</v>
      </c>
      <c r="AO103" s="450" t="n">
        <v>0</v>
      </c>
      <c r="AP103" s="450" t="n">
        <v>0</v>
      </c>
      <c r="AQ103" s="414" t="inlineStr"/>
      <c r="AR103" s="414" t="inlineStr"/>
      <c r="AS103" s="414" t="inlineStr">
        <is>
          <t>បានប្រកាសពន្ធ</t>
        </is>
      </c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0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0" t="n"/>
      <c r="N104" s="450">
        <f>IF(W104&lt;0,AH104,I104)</f>
        <v/>
      </c>
      <c r="O104" s="450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AND(AB104&lt;&gt;"", 'Company information'!D$4&lt;&gt;"", RIGHT(SUBSTITUTE(AB104,"-",""),9)=RIGHT(SUBSTITUTE('Company information'!D$4,"-",""),9))</f>
        <v/>
      </c>
      <c r="V104" s="414">
        <f>AH104-I104</f>
        <v/>
      </c>
      <c r="W104" s="450" t="n"/>
      <c r="X104" s="413" t="n"/>
      <c r="Y104" s="414" t="n"/>
      <c r="Z104" s="414" t="n"/>
      <c r="AA104" s="414" t="n"/>
      <c r="AB104" s="414" t="n"/>
      <c r="AC104" s="414" t="n"/>
      <c r="AD104" s="450" t="n"/>
      <c r="AE104" s="450" t="n"/>
      <c r="AF104" s="450" t="n"/>
      <c r="AG104" s="450" t="n"/>
      <c r="AH104" s="450" t="n"/>
      <c r="AI104" s="450" t="n"/>
      <c r="AJ104" s="450" t="n"/>
      <c r="AK104" s="450" t="n"/>
      <c r="AL104" s="450" t="n"/>
      <c r="AM104" s="450" t="n"/>
      <c r="AN104" s="450" t="n"/>
      <c r="AO104" s="450" t="n"/>
      <c r="AP104" s="450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0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0" t="n"/>
      <c r="N105" s="450">
        <f>IF(W105&lt;0,AH105,I105)</f>
        <v/>
      </c>
      <c r="O105" s="450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AND(AB105&lt;&gt;"", 'Company information'!D$4&lt;&gt;"", RIGHT(SUBSTITUTE(AB105,"-",""),9)=RIGHT(SUBSTITUTE('Company information'!D$4,"-",""),9))</f>
        <v/>
      </c>
      <c r="V105" s="414">
        <f>AH105-I105</f>
        <v/>
      </c>
      <c r="W105" s="450" t="n"/>
      <c r="X105" s="413" t="n"/>
      <c r="Y105" s="414" t="n"/>
      <c r="Z105" s="414" t="n"/>
      <c r="AA105" s="414" t="n"/>
      <c r="AB105" s="414" t="n"/>
      <c r="AC105" s="414" t="n"/>
      <c r="AD105" s="450" t="n"/>
      <c r="AE105" s="450" t="n"/>
      <c r="AF105" s="450" t="n"/>
      <c r="AG105" s="450" t="n"/>
      <c r="AH105" s="450" t="n"/>
      <c r="AI105" s="450" t="n"/>
      <c r="AJ105" s="450" t="n"/>
      <c r="AK105" s="450" t="n"/>
      <c r="AL105" s="450" t="n"/>
      <c r="AM105" s="450" t="n"/>
      <c r="AN105" s="450" t="n"/>
      <c r="AO105" s="450" t="n"/>
      <c r="AP105" s="450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0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0" t="n"/>
      <c r="N106" s="450">
        <f>IF(W106&lt;0,AH106,I106)</f>
        <v/>
      </c>
      <c r="O106" s="450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AND(AB106&lt;&gt;"", 'Company information'!D$4&lt;&gt;"", RIGHT(SUBSTITUTE(AB106,"-",""),9)=RIGHT(SUBSTITUTE('Company information'!D$4,"-",""),9))</f>
        <v/>
      </c>
      <c r="V106" s="414">
        <f>AH106-I106</f>
        <v/>
      </c>
      <c r="W106" s="450" t="n"/>
      <c r="X106" s="413" t="n"/>
      <c r="Y106" s="414" t="n"/>
      <c r="Z106" s="414" t="n"/>
      <c r="AA106" s="414" t="n"/>
      <c r="AB106" s="414" t="n"/>
      <c r="AC106" s="414" t="n"/>
      <c r="AD106" s="450" t="n"/>
      <c r="AE106" s="450" t="n"/>
      <c r="AF106" s="450" t="n"/>
      <c r="AG106" s="450" t="n"/>
      <c r="AH106" s="450" t="n"/>
      <c r="AI106" s="450" t="n"/>
      <c r="AJ106" s="450" t="n"/>
      <c r="AK106" s="450" t="n"/>
      <c r="AL106" s="450" t="n"/>
      <c r="AM106" s="450" t="n"/>
      <c r="AN106" s="450" t="n"/>
      <c r="AO106" s="450" t="n"/>
      <c r="AP106" s="450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0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0" t="n"/>
      <c r="N107" s="450">
        <f>IF(W107&lt;0,AH107,I107)</f>
        <v/>
      </c>
      <c r="O107" s="450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AND(AB107&lt;&gt;"", 'Company information'!D$4&lt;&gt;"", RIGHT(SUBSTITUTE(AB107,"-",""),9)=RIGHT(SUBSTITUTE('Company information'!D$4,"-",""),9))</f>
        <v/>
      </c>
      <c r="V107" s="414">
        <f>AH107-I107</f>
        <v/>
      </c>
      <c r="W107" s="450" t="n"/>
      <c r="X107" s="413" t="n"/>
      <c r="Y107" s="414" t="n"/>
      <c r="Z107" s="414" t="n"/>
      <c r="AA107" s="414" t="n"/>
      <c r="AB107" s="414" t="n"/>
      <c r="AC107" s="414" t="n"/>
      <c r="AD107" s="450" t="n"/>
      <c r="AE107" s="450" t="n"/>
      <c r="AF107" s="450" t="n"/>
      <c r="AG107" s="450" t="n"/>
      <c r="AH107" s="450" t="n"/>
      <c r="AI107" s="450" t="n"/>
      <c r="AJ107" s="450" t="n"/>
      <c r="AK107" s="450" t="n"/>
      <c r="AL107" s="450" t="n"/>
      <c r="AM107" s="450" t="n"/>
      <c r="AN107" s="450" t="n"/>
      <c r="AO107" s="450" t="n"/>
      <c r="AP107" s="450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0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0" t="n"/>
      <c r="N108" s="450">
        <f>IF(W108&lt;0,AH108,I108)</f>
        <v/>
      </c>
      <c r="O108" s="450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AND(AB108&lt;&gt;"", 'Company information'!D$4&lt;&gt;"", RIGHT(SUBSTITUTE(AB108,"-",""),9)=RIGHT(SUBSTITUTE('Company information'!D$4,"-",""),9))</f>
        <v/>
      </c>
      <c r="V108" s="414">
        <f>AH108-I108</f>
        <v/>
      </c>
      <c r="W108" s="450" t="n"/>
      <c r="X108" s="413" t="n"/>
      <c r="Y108" s="414" t="n"/>
      <c r="Z108" s="414" t="n"/>
      <c r="AA108" s="414" t="n"/>
      <c r="AB108" s="414" t="n"/>
      <c r="AC108" s="414" t="n"/>
      <c r="AD108" s="450" t="n"/>
      <c r="AE108" s="450" t="n"/>
      <c r="AF108" s="450" t="n"/>
      <c r="AG108" s="450" t="n"/>
      <c r="AH108" s="450" t="n"/>
      <c r="AI108" s="450" t="n"/>
      <c r="AJ108" s="450" t="n"/>
      <c r="AK108" s="450" t="n"/>
      <c r="AL108" s="450" t="n"/>
      <c r="AM108" s="450" t="n"/>
      <c r="AN108" s="450" t="n"/>
      <c r="AO108" s="450" t="n"/>
      <c r="AP108" s="450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0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0" t="n"/>
      <c r="N109" s="450">
        <f>IF(W109&lt;0,AH109,I109)</f>
        <v/>
      </c>
      <c r="O109" s="450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AND(AB109&lt;&gt;"", 'Company information'!D$4&lt;&gt;"", RIGHT(SUBSTITUTE(AB109,"-",""),9)=RIGHT(SUBSTITUTE('Company information'!D$4,"-",""),9))</f>
        <v/>
      </c>
      <c r="V109" s="414">
        <f>AH109-I109</f>
        <v/>
      </c>
      <c r="W109" s="450" t="n"/>
      <c r="X109" s="413" t="n"/>
      <c r="Y109" s="414" t="n"/>
      <c r="Z109" s="414" t="n"/>
      <c r="AA109" s="414" t="n"/>
      <c r="AB109" s="414" t="n"/>
      <c r="AC109" s="414" t="n"/>
      <c r="AD109" s="450" t="n"/>
      <c r="AE109" s="450" t="n"/>
      <c r="AF109" s="450" t="n"/>
      <c r="AG109" s="450" t="n"/>
      <c r="AH109" s="450" t="n"/>
      <c r="AI109" s="450" t="n"/>
      <c r="AJ109" s="450" t="n"/>
      <c r="AK109" s="450" t="n"/>
      <c r="AL109" s="450" t="n"/>
      <c r="AM109" s="450" t="n"/>
      <c r="AN109" s="450" t="n"/>
      <c r="AO109" s="450" t="n"/>
      <c r="AP109" s="450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0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0" t="n"/>
      <c r="N110" s="450">
        <f>IF(W110&lt;0,AH110,I110)</f>
        <v/>
      </c>
      <c r="O110" s="450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AND(AB110&lt;&gt;"", 'Company information'!D$4&lt;&gt;"", RIGHT(SUBSTITUTE(AB110,"-",""),9)=RIGHT(SUBSTITUTE('Company information'!D$4,"-",""),9))</f>
        <v/>
      </c>
      <c r="V110" s="414">
        <f>AH110-I110</f>
        <v/>
      </c>
      <c r="W110" s="450" t="n"/>
      <c r="X110" s="413" t="n"/>
      <c r="Y110" s="414" t="n"/>
      <c r="Z110" s="414" t="n"/>
      <c r="AA110" s="414" t="n"/>
      <c r="AB110" s="414" t="n"/>
      <c r="AC110" s="414" t="n"/>
      <c r="AD110" s="450" t="n"/>
      <c r="AE110" s="450" t="n"/>
      <c r="AF110" s="450" t="n"/>
      <c r="AG110" s="450" t="n"/>
      <c r="AH110" s="450" t="n"/>
      <c r="AI110" s="450" t="n"/>
      <c r="AJ110" s="450" t="n"/>
      <c r="AK110" s="450" t="n"/>
      <c r="AL110" s="450" t="n"/>
      <c r="AM110" s="450" t="n"/>
      <c r="AN110" s="450" t="n"/>
      <c r="AO110" s="450" t="n"/>
      <c r="AP110" s="450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0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0" t="n"/>
      <c r="N111" s="450">
        <f>IF(W111&lt;0,AH111,I111)</f>
        <v/>
      </c>
      <c r="O111" s="450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AND(AB111&lt;&gt;"", 'Company information'!D$4&lt;&gt;"", RIGHT(SUBSTITUTE(AB111,"-",""),9)=RIGHT(SUBSTITUTE('Company information'!D$4,"-",""),9))</f>
        <v/>
      </c>
      <c r="V111" s="414">
        <f>AH111-I111</f>
        <v/>
      </c>
      <c r="W111" s="450" t="n"/>
      <c r="X111" s="413" t="n"/>
      <c r="Y111" s="414" t="n"/>
      <c r="Z111" s="414" t="n"/>
      <c r="AA111" s="414" t="n"/>
      <c r="AB111" s="414" t="n"/>
      <c r="AC111" s="414" t="n"/>
      <c r="AD111" s="450" t="n"/>
      <c r="AE111" s="450" t="n"/>
      <c r="AF111" s="450" t="n"/>
      <c r="AG111" s="450" t="n"/>
      <c r="AH111" s="450" t="n"/>
      <c r="AI111" s="450" t="n"/>
      <c r="AJ111" s="450" t="n"/>
      <c r="AK111" s="450" t="n"/>
      <c r="AL111" s="450" t="n"/>
      <c r="AM111" s="450" t="n"/>
      <c r="AN111" s="450" t="n"/>
      <c r="AO111" s="450" t="n"/>
      <c r="AP111" s="450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0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0" t="n"/>
      <c r="N112" s="450">
        <f>IF(W112&lt;0,AH112,I112)</f>
        <v/>
      </c>
      <c r="O112" s="450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AND(AB112&lt;&gt;"", 'Company information'!D$4&lt;&gt;"", RIGHT(SUBSTITUTE(AB112,"-",""),9)=RIGHT(SUBSTITUTE('Company information'!D$4,"-",""),9))</f>
        <v/>
      </c>
      <c r="V112" s="414">
        <f>AH112-I112</f>
        <v/>
      </c>
      <c r="W112" s="450" t="n"/>
      <c r="X112" s="413" t="n"/>
      <c r="Y112" s="414" t="n"/>
      <c r="Z112" s="414" t="n"/>
      <c r="AA112" s="414" t="n"/>
      <c r="AB112" s="414" t="n"/>
      <c r="AC112" s="414" t="n"/>
      <c r="AD112" s="450" t="n"/>
      <c r="AE112" s="450" t="n"/>
      <c r="AF112" s="450" t="n"/>
      <c r="AG112" s="450" t="n"/>
      <c r="AH112" s="450" t="n"/>
      <c r="AI112" s="450" t="n"/>
      <c r="AJ112" s="450" t="n"/>
      <c r="AK112" s="450" t="n"/>
      <c r="AL112" s="450" t="n"/>
      <c r="AM112" s="450" t="n"/>
      <c r="AN112" s="450" t="n"/>
      <c r="AO112" s="450" t="n"/>
      <c r="AP112" s="450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0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0" t="n"/>
      <c r="N113" s="450">
        <f>IF(W113&lt;0,AH113,I113)</f>
        <v/>
      </c>
      <c r="O113" s="450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AND(AB113&lt;&gt;"", 'Company information'!D$4&lt;&gt;"", RIGHT(SUBSTITUTE(AB113,"-",""),9)=RIGHT(SUBSTITUTE('Company information'!D$4,"-",""),9))</f>
        <v/>
      </c>
      <c r="V113" s="414">
        <f>AH113-I113</f>
        <v/>
      </c>
      <c r="W113" s="450" t="n"/>
      <c r="X113" s="413" t="n"/>
      <c r="Y113" s="414" t="n"/>
      <c r="Z113" s="414" t="n"/>
      <c r="AA113" s="414" t="n"/>
      <c r="AB113" s="414" t="n"/>
      <c r="AC113" s="414" t="n"/>
      <c r="AD113" s="450" t="n"/>
      <c r="AE113" s="450" t="n"/>
      <c r="AF113" s="450" t="n"/>
      <c r="AG113" s="450" t="n"/>
      <c r="AH113" s="450" t="n"/>
      <c r="AI113" s="450" t="n"/>
      <c r="AJ113" s="450" t="n"/>
      <c r="AK113" s="450" t="n"/>
      <c r="AL113" s="450" t="n"/>
      <c r="AM113" s="450" t="n"/>
      <c r="AN113" s="450" t="n"/>
      <c r="AO113" s="450" t="n"/>
      <c r="AP113" s="450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0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0" t="n"/>
      <c r="N114" s="450">
        <f>IF(W114&lt;0,AH114,I114)</f>
        <v/>
      </c>
      <c r="O114" s="450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AND(AB114&lt;&gt;"", 'Company information'!D$4&lt;&gt;"", RIGHT(SUBSTITUTE(AB114,"-",""),9)=RIGHT(SUBSTITUTE('Company information'!D$4,"-",""),9))</f>
        <v/>
      </c>
      <c r="V114" s="414">
        <f>AH114-I114</f>
        <v/>
      </c>
      <c r="W114" s="450" t="n"/>
      <c r="X114" s="413" t="n"/>
      <c r="Y114" s="414" t="n"/>
      <c r="Z114" s="414" t="n"/>
      <c r="AA114" s="414" t="n"/>
      <c r="AB114" s="414" t="n"/>
      <c r="AC114" s="414" t="n"/>
      <c r="AD114" s="450" t="n"/>
      <c r="AE114" s="450" t="n"/>
      <c r="AF114" s="450" t="n"/>
      <c r="AG114" s="450" t="n"/>
      <c r="AH114" s="450" t="n"/>
      <c r="AI114" s="450" t="n"/>
      <c r="AJ114" s="450" t="n"/>
      <c r="AK114" s="450" t="n"/>
      <c r="AL114" s="450" t="n"/>
      <c r="AM114" s="450" t="n"/>
      <c r="AN114" s="450" t="n"/>
      <c r="AO114" s="450" t="n"/>
      <c r="AP114" s="450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0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0" t="n"/>
      <c r="N115" s="450">
        <f>IF(W115&lt;0,AH115,I115)</f>
        <v/>
      </c>
      <c r="O115" s="450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AND(AB115&lt;&gt;"", 'Company information'!D$4&lt;&gt;"", RIGHT(SUBSTITUTE(AB115,"-",""),9)=RIGHT(SUBSTITUTE('Company information'!D$4,"-",""),9))</f>
        <v/>
      </c>
      <c r="V115" s="414">
        <f>AH115-I115</f>
        <v/>
      </c>
      <c r="W115" s="450" t="n"/>
      <c r="X115" s="413" t="n"/>
      <c r="Y115" s="414" t="n"/>
      <c r="Z115" s="414" t="n"/>
      <c r="AA115" s="414" t="n"/>
      <c r="AB115" s="414" t="n"/>
      <c r="AC115" s="414" t="n"/>
      <c r="AD115" s="450" t="n"/>
      <c r="AE115" s="450" t="n"/>
      <c r="AF115" s="450" t="n"/>
      <c r="AG115" s="450" t="n"/>
      <c r="AH115" s="450" t="n"/>
      <c r="AI115" s="450" t="n"/>
      <c r="AJ115" s="450" t="n"/>
      <c r="AK115" s="450" t="n"/>
      <c r="AL115" s="450" t="n"/>
      <c r="AM115" s="450" t="n"/>
      <c r="AN115" s="450" t="n"/>
      <c r="AO115" s="450" t="n"/>
      <c r="AP115" s="450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0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0" t="n"/>
      <c r="N116" s="450">
        <f>IF(W116&lt;0,AH116,I116)</f>
        <v/>
      </c>
      <c r="O116" s="450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AND(AB116&lt;&gt;"", 'Company information'!D$4&lt;&gt;"", RIGHT(SUBSTITUTE(AB116,"-",""),9)=RIGHT(SUBSTITUTE('Company information'!D$4,"-",""),9))</f>
        <v/>
      </c>
      <c r="V116" s="414">
        <f>AH116-I116</f>
        <v/>
      </c>
      <c r="W116" s="450" t="n"/>
      <c r="X116" s="413" t="n"/>
      <c r="Y116" s="414" t="n"/>
      <c r="Z116" s="414" t="n"/>
      <c r="AA116" s="414" t="n"/>
      <c r="AB116" s="414" t="n"/>
      <c r="AC116" s="414" t="n"/>
      <c r="AD116" s="450" t="n"/>
      <c r="AE116" s="450" t="n"/>
      <c r="AF116" s="450" t="n"/>
      <c r="AG116" s="450" t="n"/>
      <c r="AH116" s="450" t="n"/>
      <c r="AI116" s="450" t="n"/>
      <c r="AJ116" s="450" t="n"/>
      <c r="AK116" s="450" t="n"/>
      <c r="AL116" s="450" t="n"/>
      <c r="AM116" s="450" t="n"/>
      <c r="AN116" s="450" t="n"/>
      <c r="AO116" s="450" t="n"/>
      <c r="AP116" s="450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0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0" t="n"/>
      <c r="N117" s="450">
        <f>IF(W117&lt;0,AH117,I117)</f>
        <v/>
      </c>
      <c r="O117" s="450">
        <f>I117-M117</f>
        <v/>
      </c>
      <c r="P117" s="414" t="n"/>
      <c r="Q117" s="414" t="inlineStr">
        <is>
          <t>10010161</t>
        </is>
      </c>
      <c r="R117" s="414" t="inlineStr">
        <is>
          <t>10010161</t>
        </is>
      </c>
      <c r="S117" s="414">
        <f>Q117=R117</f>
        <v/>
      </c>
      <c r="T117" s="414">
        <f>AND(MONTH(F117)=MONTH(X117), YEAR(F117)=YEAR(X117))</f>
        <v/>
      </c>
      <c r="U117" s="414">
        <f>AND(AB117&lt;&gt;"", 'Company information'!D$4&lt;&gt;"", RIGHT(SUBSTITUTE(AB117,"-",""),9)=RIGHT(SUBSTITUTE('Company information'!D$4,"-",""),9))</f>
        <v/>
      </c>
      <c r="V117" s="414">
        <f>AH117-I117</f>
        <v/>
      </c>
      <c r="W117" s="450" t="n"/>
      <c r="X117" s="415" t="n">
        <v>44223</v>
      </c>
      <c r="Y117" s="414" t="inlineStr">
        <is>
          <t>10010161</t>
        </is>
      </c>
      <c r="Z117" s="414" t="inlineStr"/>
      <c r="AA117" s="414" t="inlineStr">
        <is>
          <t>បុគ្គលជាប់អាករ</t>
        </is>
      </c>
      <c r="AB117" s="414" t="inlineStr">
        <is>
          <t>L001-901905215</t>
        </is>
      </c>
      <c r="AC117" s="414" t="inlineStr">
        <is>
          <t>វីអ៊ីស៊ិន (ខេមបូឌា) អ៊ិនដាសស្ទ្រី ឯ.ក</t>
        </is>
      </c>
      <c r="AD117" s="450" t="n">
        <v>1167062</v>
      </c>
      <c r="AE117" s="450" t="n">
        <v>1060965</v>
      </c>
      <c r="AF117" s="450" t="n">
        <v>0</v>
      </c>
      <c r="AG117" s="450" t="n">
        <v>0</v>
      </c>
      <c r="AH117" s="450" t="n">
        <v>106097</v>
      </c>
      <c r="AI117" s="450" t="n">
        <v>0</v>
      </c>
      <c r="AJ117" s="450" t="n">
        <v>0</v>
      </c>
      <c r="AK117" s="450" t="n">
        <v>0</v>
      </c>
      <c r="AL117" s="450" t="n">
        <v>0</v>
      </c>
      <c r="AM117" s="450" t="n">
        <v>0</v>
      </c>
      <c r="AN117" s="450" t="n">
        <v>0</v>
      </c>
      <c r="AO117" s="450" t="n">
        <v>0</v>
      </c>
      <c r="AP117" s="450" t="n">
        <v>0</v>
      </c>
      <c r="AQ117" s="414" t="inlineStr"/>
      <c r="AR117" s="414" t="inlineStr"/>
      <c r="AS117" s="414" t="inlineStr">
        <is>
          <t>បានប្រកាសពន្ធ</t>
        </is>
      </c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0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0" t="n"/>
      <c r="N118" s="450">
        <f>IF(W118&lt;0,AH118,I118)</f>
        <v/>
      </c>
      <c r="O118" s="450">
        <f>I118-M118</f>
        <v/>
      </c>
      <c r="P118" s="414" t="n"/>
      <c r="Q118" s="414" t="inlineStr">
        <is>
          <t>10009361</t>
        </is>
      </c>
      <c r="R118" s="414" t="inlineStr">
        <is>
          <t>10009361</t>
        </is>
      </c>
      <c r="S118" s="414">
        <f>Q118=R118</f>
        <v/>
      </c>
      <c r="T118" s="414">
        <f>AND(MONTH(F118)=MONTH(X118), YEAR(F118)=YEAR(X118))</f>
        <v/>
      </c>
      <c r="U118" s="414">
        <f>AND(AB118&lt;&gt;"", 'Company information'!D$4&lt;&gt;"", RIGHT(SUBSTITUTE(AB118,"-",""),9)=RIGHT(SUBSTITUTE('Company information'!D$4,"-",""),9))</f>
        <v/>
      </c>
      <c r="V118" s="414">
        <f>AH118-I118</f>
        <v/>
      </c>
      <c r="W118" s="450" t="n"/>
      <c r="X118" s="415" t="n">
        <v>44182</v>
      </c>
      <c r="Y118" s="414" t="inlineStr">
        <is>
          <t>10009361</t>
        </is>
      </c>
      <c r="Z118" s="414" t="inlineStr"/>
      <c r="AA118" s="414" t="inlineStr">
        <is>
          <t>បុគ្គលជាប់អាករ</t>
        </is>
      </c>
      <c r="AB118" s="414" t="inlineStr">
        <is>
          <t>L001-901905215</t>
        </is>
      </c>
      <c r="AC118" s="414" t="inlineStr">
        <is>
          <t>វីអ៊ីស៊ិន (ខេមបូឌា) អ៊ិនដាសស្ទ្រី ឯ.ក</t>
        </is>
      </c>
      <c r="AD118" s="450" t="n">
        <v>1161320</v>
      </c>
      <c r="AE118" s="450" t="n">
        <v>1055745</v>
      </c>
      <c r="AF118" s="450" t="n">
        <v>0</v>
      </c>
      <c r="AG118" s="450" t="n">
        <v>0</v>
      </c>
      <c r="AH118" s="450" t="n">
        <v>105575</v>
      </c>
      <c r="AI118" s="450" t="n">
        <v>0</v>
      </c>
      <c r="AJ118" s="450" t="n">
        <v>0</v>
      </c>
      <c r="AK118" s="450" t="n">
        <v>0</v>
      </c>
      <c r="AL118" s="450" t="n">
        <v>0</v>
      </c>
      <c r="AM118" s="450" t="n">
        <v>0</v>
      </c>
      <c r="AN118" s="450" t="n">
        <v>0</v>
      </c>
      <c r="AO118" s="450" t="n">
        <v>0</v>
      </c>
      <c r="AP118" s="450" t="n">
        <v>0</v>
      </c>
      <c r="AQ118" s="414" t="inlineStr"/>
      <c r="AR118" s="414" t="inlineStr"/>
      <c r="AS118" s="414" t="inlineStr">
        <is>
          <t>មិនទាន់ប្រកាសពន្ធ</t>
        </is>
      </c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0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0" t="n"/>
      <c r="N119" s="450">
        <f>IF(W119&lt;0,AH119,I119)</f>
        <v/>
      </c>
      <c r="O119" s="450">
        <f>I119-M119</f>
        <v/>
      </c>
      <c r="P119" s="414" t="n"/>
      <c r="Q119" s="414" t="inlineStr">
        <is>
          <t>10009240</t>
        </is>
      </c>
      <c r="R119" s="414" t="inlineStr">
        <is>
          <t>10009240</t>
        </is>
      </c>
      <c r="S119" s="414">
        <f>Q119=R119</f>
        <v/>
      </c>
      <c r="T119" s="414">
        <f>AND(MONTH(F119)=MONTH(X119), YEAR(F119)=YEAR(X119))</f>
        <v/>
      </c>
      <c r="U119" s="414">
        <f>AND(AB119&lt;&gt;"", 'Company information'!D$4&lt;&gt;"", RIGHT(SUBSTITUTE(AB119,"-",""),9)=RIGHT(SUBSTITUTE('Company information'!D$4,"-",""),9))</f>
        <v/>
      </c>
      <c r="V119" s="414">
        <f>AH119-I119</f>
        <v/>
      </c>
      <c r="W119" s="450" t="n"/>
      <c r="X119" s="415" t="n">
        <v>44176</v>
      </c>
      <c r="Y119" s="414" t="inlineStr">
        <is>
          <t>10009240</t>
        </is>
      </c>
      <c r="Z119" s="414" t="inlineStr"/>
      <c r="AA119" s="414" t="inlineStr">
        <is>
          <t>បុគ្គលជាប់អាករ</t>
        </is>
      </c>
      <c r="AB119" s="414" t="inlineStr">
        <is>
          <t>L001-901905215</t>
        </is>
      </c>
      <c r="AC119" s="414" t="inlineStr">
        <is>
          <t>វីអ៊ីស៊ិន (ខេមបូឌា) អ៊ិនដាសស្ទ្រី ឯ.ក</t>
        </is>
      </c>
      <c r="AD119" s="450" t="n">
        <v>1161320</v>
      </c>
      <c r="AE119" s="450" t="n">
        <v>1055745</v>
      </c>
      <c r="AF119" s="450" t="n">
        <v>0</v>
      </c>
      <c r="AG119" s="450" t="n">
        <v>0</v>
      </c>
      <c r="AH119" s="450" t="n">
        <v>105575</v>
      </c>
      <c r="AI119" s="450" t="n">
        <v>0</v>
      </c>
      <c r="AJ119" s="450" t="n">
        <v>0</v>
      </c>
      <c r="AK119" s="450" t="n">
        <v>0</v>
      </c>
      <c r="AL119" s="450" t="n">
        <v>0</v>
      </c>
      <c r="AM119" s="450" t="n">
        <v>0</v>
      </c>
      <c r="AN119" s="450" t="n">
        <v>0</v>
      </c>
      <c r="AO119" s="450" t="n">
        <v>0</v>
      </c>
      <c r="AP119" s="450" t="n">
        <v>0</v>
      </c>
      <c r="AQ119" s="414" t="inlineStr"/>
      <c r="AR119" s="414" t="inlineStr"/>
      <c r="AS119" s="414" t="inlineStr">
        <is>
          <t>មិនទាន់ប្រកាសពន្ធ</t>
        </is>
      </c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0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0" t="n"/>
      <c r="N120" s="450">
        <f>IF(W120&lt;0,AH120,I120)</f>
        <v/>
      </c>
      <c r="O120" s="450">
        <f>I120-M120</f>
        <v/>
      </c>
      <c r="P120" s="414" t="n"/>
      <c r="Q120" s="414" t="inlineStr">
        <is>
          <t>10009035</t>
        </is>
      </c>
      <c r="R120" s="414" t="inlineStr">
        <is>
          <t>10009035</t>
        </is>
      </c>
      <c r="S120" s="414">
        <f>Q120=R120</f>
        <v/>
      </c>
      <c r="T120" s="414">
        <f>AND(MONTH(F120)=MONTH(X120), YEAR(F120)=YEAR(X120))</f>
        <v/>
      </c>
      <c r="U120" s="414">
        <f>AND(AB120&lt;&gt;"", 'Company information'!D$4&lt;&gt;"", RIGHT(SUBSTITUTE(AB120,"-",""),9)=RIGHT(SUBSTITUTE('Company information'!D$4,"-",""),9))</f>
        <v/>
      </c>
      <c r="V120" s="414">
        <f>AH120-I120</f>
        <v/>
      </c>
      <c r="W120" s="450" t="n"/>
      <c r="X120" s="415" t="n">
        <v>44168</v>
      </c>
      <c r="Y120" s="414" t="inlineStr">
        <is>
          <t>10009035</t>
        </is>
      </c>
      <c r="Z120" s="414" t="inlineStr"/>
      <c r="AA120" s="414" t="inlineStr">
        <is>
          <t>បុគ្គលជាប់អាករ</t>
        </is>
      </c>
      <c r="AB120" s="414" t="inlineStr">
        <is>
          <t>L001-901905215</t>
        </is>
      </c>
      <c r="AC120" s="414" t="inlineStr">
        <is>
          <t>វីអ៊ីស៊ិន (ខេមបូឌា) អ៊ិនដាសស្ទ្រី ឯ.ក</t>
        </is>
      </c>
      <c r="AD120" s="450" t="n">
        <v>1161320</v>
      </c>
      <c r="AE120" s="450" t="n">
        <v>1055745</v>
      </c>
      <c r="AF120" s="450" t="n">
        <v>0</v>
      </c>
      <c r="AG120" s="450" t="n">
        <v>0</v>
      </c>
      <c r="AH120" s="450" t="n">
        <v>105575</v>
      </c>
      <c r="AI120" s="450" t="n">
        <v>0</v>
      </c>
      <c r="AJ120" s="450" t="n">
        <v>0</v>
      </c>
      <c r="AK120" s="450" t="n">
        <v>0</v>
      </c>
      <c r="AL120" s="450" t="n">
        <v>0</v>
      </c>
      <c r="AM120" s="450" t="n">
        <v>0</v>
      </c>
      <c r="AN120" s="450" t="n">
        <v>0</v>
      </c>
      <c r="AO120" s="450" t="n">
        <v>0</v>
      </c>
      <c r="AP120" s="450" t="n">
        <v>0</v>
      </c>
      <c r="AQ120" s="414" t="inlineStr"/>
      <c r="AR120" s="414" t="inlineStr"/>
      <c r="AS120" s="414" t="inlineStr">
        <is>
          <t>មិនទាន់ប្រកាសពន្ធ</t>
        </is>
      </c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0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0" t="n"/>
      <c r="N121" s="450">
        <f>IF(W121&lt;0,AH121,I121)</f>
        <v/>
      </c>
      <c r="O121" s="450">
        <f>I121-M121</f>
        <v/>
      </c>
      <c r="P121" s="414" t="n"/>
      <c r="Q121" s="414" t="inlineStr">
        <is>
          <t>10009034</t>
        </is>
      </c>
      <c r="R121" s="414" t="inlineStr">
        <is>
          <t>10009034</t>
        </is>
      </c>
      <c r="S121" s="414">
        <f>Q121=R121</f>
        <v/>
      </c>
      <c r="T121" s="414">
        <f>AND(MONTH(F121)=MONTH(X121), YEAR(F121)=YEAR(X121))</f>
        <v/>
      </c>
      <c r="U121" s="414">
        <f>AND(AB121&lt;&gt;"", 'Company information'!D$4&lt;&gt;"", RIGHT(SUBSTITUTE(AB121,"-",""),9)=RIGHT(SUBSTITUTE('Company information'!D$4,"-",""),9))</f>
        <v/>
      </c>
      <c r="V121" s="414">
        <f>AH121-I121</f>
        <v/>
      </c>
      <c r="W121" s="450" t="n"/>
      <c r="X121" s="415" t="n">
        <v>44168</v>
      </c>
      <c r="Y121" s="414" t="inlineStr">
        <is>
          <t>10009034</t>
        </is>
      </c>
      <c r="Z121" s="414" t="inlineStr"/>
      <c r="AA121" s="414" t="inlineStr">
        <is>
          <t>បុគ្គលជាប់អាករ</t>
        </is>
      </c>
      <c r="AB121" s="414" t="inlineStr">
        <is>
          <t>L001-901905215</t>
        </is>
      </c>
      <c r="AC121" s="414" t="inlineStr">
        <is>
          <t>វីអ៊ីស៊ិន (ខេមបូឌា) អ៊ិនដាសស្ទ្រី ឯ.ក</t>
        </is>
      </c>
      <c r="AD121" s="450" t="n">
        <v>1161320</v>
      </c>
      <c r="AE121" s="450" t="n">
        <v>1055745</v>
      </c>
      <c r="AF121" s="450" t="n">
        <v>0</v>
      </c>
      <c r="AG121" s="450" t="n">
        <v>0</v>
      </c>
      <c r="AH121" s="450" t="n">
        <v>105575</v>
      </c>
      <c r="AI121" s="450" t="n">
        <v>0</v>
      </c>
      <c r="AJ121" s="450" t="n">
        <v>0</v>
      </c>
      <c r="AK121" s="450" t="n">
        <v>0</v>
      </c>
      <c r="AL121" s="450" t="n">
        <v>0</v>
      </c>
      <c r="AM121" s="450" t="n">
        <v>0</v>
      </c>
      <c r="AN121" s="450" t="n">
        <v>0</v>
      </c>
      <c r="AO121" s="450" t="n">
        <v>0</v>
      </c>
      <c r="AP121" s="450" t="n">
        <v>0</v>
      </c>
      <c r="AQ121" s="414" t="inlineStr"/>
      <c r="AR121" s="414" t="inlineStr"/>
      <c r="AS121" s="414" t="inlineStr">
        <is>
          <t>មិនទាន់ប្រកាសពន្ធ</t>
        </is>
      </c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0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0" t="n"/>
      <c r="N122" s="450">
        <f>IF(W122&lt;0,AH122,I122)</f>
        <v/>
      </c>
      <c r="O122" s="450">
        <f>I122-M122</f>
        <v/>
      </c>
      <c r="P122" s="414" t="n"/>
      <c r="Q122" s="414" t="inlineStr">
        <is>
          <t>SHTI210018</t>
        </is>
      </c>
      <c r="R122" s="414" t="inlineStr">
        <is>
          <t>SHTI210018</t>
        </is>
      </c>
      <c r="S122" s="414">
        <f>Q122=R122</f>
        <v/>
      </c>
      <c r="T122" s="414">
        <f>AND(MONTH(F122)=MONTH(X122), YEAR(F122)=YEAR(X122))</f>
        <v/>
      </c>
      <c r="U122" s="414">
        <f>AND(AB122&lt;&gt;"", 'Company information'!D$4&lt;&gt;"", RIGHT(SUBSTITUTE(AB122,"-",""),9)=RIGHT(SUBSTITUTE('Company information'!D$4,"-",""),9))</f>
        <v/>
      </c>
      <c r="V122" s="414">
        <f>AH122-I122</f>
        <v/>
      </c>
      <c r="W122" s="450" t="n"/>
      <c r="X122" s="415" t="n">
        <v>44221</v>
      </c>
      <c r="Y122" s="414" t="inlineStr">
        <is>
          <t>SHTI210018</t>
        </is>
      </c>
      <c r="Z122" s="414" t="inlineStr"/>
      <c r="AA122" s="414" t="inlineStr">
        <is>
          <t>បុគ្គលជាប់អាករ</t>
        </is>
      </c>
      <c r="AB122" s="414" t="inlineStr">
        <is>
          <t>L001-901905215</t>
        </is>
      </c>
      <c r="AC122" s="414" t="inlineStr">
        <is>
          <t>វីអ៊ីស៊ិន (ខេមបូឌា) អ៊ិនដាសស្ទ្រី ឯ.ក</t>
        </is>
      </c>
      <c r="AD122" s="450" t="n">
        <v>2502192</v>
      </c>
      <c r="AE122" s="450" t="n">
        <v>2274720</v>
      </c>
      <c r="AF122" s="450" t="n">
        <v>0</v>
      </c>
      <c r="AG122" s="450" t="n">
        <v>0</v>
      </c>
      <c r="AH122" s="450" t="n">
        <v>227472</v>
      </c>
      <c r="AI122" s="450" t="n">
        <v>0</v>
      </c>
      <c r="AJ122" s="450" t="n">
        <v>0</v>
      </c>
      <c r="AK122" s="450" t="n">
        <v>0</v>
      </c>
      <c r="AL122" s="450" t="n">
        <v>0</v>
      </c>
      <c r="AM122" s="450" t="n">
        <v>0</v>
      </c>
      <c r="AN122" s="450" t="n">
        <v>0</v>
      </c>
      <c r="AO122" s="450" t="n">
        <v>0</v>
      </c>
      <c r="AP122" s="450" t="n">
        <v>0</v>
      </c>
      <c r="AQ122" s="414" t="inlineStr"/>
      <c r="AR122" s="414" t="inlineStr"/>
      <c r="AS122" s="414" t="inlineStr">
        <is>
          <t>បានប្រកាសពន្ធ</t>
        </is>
      </c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0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0" t="n"/>
      <c r="N123" s="450">
        <f>IF(W123&lt;0,AH123,I123)</f>
        <v/>
      </c>
      <c r="O123" s="450">
        <f>I123-M123</f>
        <v/>
      </c>
      <c r="P123" s="414" t="n"/>
      <c r="Q123" s="414" t="inlineStr">
        <is>
          <t>2021-00142</t>
        </is>
      </c>
      <c r="R123" s="414" t="inlineStr">
        <is>
          <t>2021-00142</t>
        </is>
      </c>
      <c r="S123" s="414">
        <f>Q123=R123</f>
        <v/>
      </c>
      <c r="T123" s="414">
        <f>AND(MONTH(F123)=MONTH(X123), YEAR(F123)=YEAR(X123))</f>
        <v/>
      </c>
      <c r="U123" s="414">
        <f>AND(AB123&lt;&gt;"", 'Company information'!D$4&lt;&gt;"", RIGHT(SUBSTITUTE(AB123,"-",""),9)=RIGHT(SUBSTITUTE('Company information'!D$4,"-",""),9))</f>
        <v/>
      </c>
      <c r="V123" s="414">
        <f>AH123-I123</f>
        <v/>
      </c>
      <c r="W123" s="450" t="n"/>
      <c r="X123" s="415" t="n">
        <v>44214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L001-901905215</t>
        </is>
      </c>
      <c r="AC123" s="414" t="inlineStr">
        <is>
          <t>វីអ៊ីស៊ិន (ខេមបូឌា) អ៊ិនដាសស្ទ្រី ឯ.ក</t>
        </is>
      </c>
      <c r="AD123" s="450" t="n">
        <v>2197764</v>
      </c>
      <c r="AE123" s="450" t="n">
        <v>1997967</v>
      </c>
      <c r="AF123" s="450" t="n">
        <v>0</v>
      </c>
      <c r="AG123" s="450" t="n">
        <v>0</v>
      </c>
      <c r="AH123" s="450" t="n">
        <v>199797</v>
      </c>
      <c r="AI123" s="450" t="n">
        <v>0</v>
      </c>
      <c r="AJ123" s="450" t="n">
        <v>0</v>
      </c>
      <c r="AK123" s="450" t="n">
        <v>0</v>
      </c>
      <c r="AL123" s="450" t="n">
        <v>0</v>
      </c>
      <c r="AM123" s="450" t="n">
        <v>0</v>
      </c>
      <c r="AN123" s="450" t="n">
        <v>0</v>
      </c>
      <c r="AO123" s="450" t="n">
        <v>0</v>
      </c>
      <c r="AP123" s="450" t="n">
        <v>0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0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0" t="n"/>
      <c r="N124" s="450">
        <f>IF(W124&lt;0,AH124,I124)</f>
        <v/>
      </c>
      <c r="O124" s="450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AND(AB124&lt;&gt;"", 'Company information'!D$4&lt;&gt;"", RIGHT(SUBSTITUTE(AB124,"-",""),9)=RIGHT(SUBSTITUTE('Company information'!D$4,"-",""),9))</f>
        <v/>
      </c>
      <c r="V124" s="414">
        <f>AH124-I124</f>
        <v/>
      </c>
      <c r="W124" s="450" t="n"/>
      <c r="X124" s="413" t="n"/>
      <c r="Y124" s="414" t="n"/>
      <c r="Z124" s="414" t="n"/>
      <c r="AA124" s="414" t="n"/>
      <c r="AB124" s="414" t="n"/>
      <c r="AC124" s="414" t="n"/>
      <c r="AD124" s="450" t="n"/>
      <c r="AE124" s="450" t="n"/>
      <c r="AF124" s="450" t="n"/>
      <c r="AG124" s="450" t="n"/>
      <c r="AH124" s="450" t="n"/>
      <c r="AI124" s="450" t="n"/>
      <c r="AJ124" s="450" t="n"/>
      <c r="AK124" s="450" t="n"/>
      <c r="AL124" s="450" t="n"/>
      <c r="AM124" s="450" t="n"/>
      <c r="AN124" s="450" t="n"/>
      <c r="AO124" s="450" t="n"/>
      <c r="AP124" s="450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0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0" t="n"/>
      <c r="N125" s="450">
        <f>IF(W125&lt;0,AH125,I125)</f>
        <v/>
      </c>
      <c r="O125" s="450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AND(AB125&lt;&gt;"", 'Company information'!D$4&lt;&gt;"", RIGHT(SUBSTITUTE(AB125,"-",""),9)=RIGHT(SUBSTITUTE('Company information'!D$4,"-",""),9))</f>
        <v/>
      </c>
      <c r="V125" s="414">
        <f>AH125-I125</f>
        <v/>
      </c>
      <c r="W125" s="450" t="n"/>
      <c r="X125" s="413" t="n"/>
      <c r="Y125" s="414" t="n"/>
      <c r="Z125" s="414" t="n"/>
      <c r="AA125" s="414" t="n"/>
      <c r="AB125" s="414" t="n"/>
      <c r="AC125" s="414" t="n"/>
      <c r="AD125" s="450" t="n"/>
      <c r="AE125" s="450" t="n"/>
      <c r="AF125" s="450" t="n"/>
      <c r="AG125" s="450" t="n"/>
      <c r="AH125" s="450" t="n"/>
      <c r="AI125" s="450" t="n"/>
      <c r="AJ125" s="450" t="n"/>
      <c r="AK125" s="450" t="n"/>
      <c r="AL125" s="450" t="n"/>
      <c r="AM125" s="450" t="n"/>
      <c r="AN125" s="450" t="n"/>
      <c r="AO125" s="450" t="n"/>
      <c r="AP125" s="450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0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0" t="n"/>
      <c r="N126" s="450">
        <f>IF(W126&lt;0,AH126,I126)</f>
        <v/>
      </c>
      <c r="O126" s="450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AND(AB126&lt;&gt;"", 'Company information'!D$4&lt;&gt;"", RIGHT(SUBSTITUTE(AB126,"-",""),9)=RIGHT(SUBSTITUTE('Company information'!D$4,"-",""),9))</f>
        <v/>
      </c>
      <c r="V126" s="414">
        <f>AH126-I126</f>
        <v/>
      </c>
      <c r="W126" s="450" t="n"/>
      <c r="X126" s="413" t="n"/>
      <c r="Y126" s="414" t="n"/>
      <c r="Z126" s="414" t="n"/>
      <c r="AA126" s="414" t="n"/>
      <c r="AB126" s="414" t="n"/>
      <c r="AC126" s="414" t="n"/>
      <c r="AD126" s="450" t="n"/>
      <c r="AE126" s="450" t="n"/>
      <c r="AF126" s="450" t="n"/>
      <c r="AG126" s="450" t="n"/>
      <c r="AH126" s="450" t="n"/>
      <c r="AI126" s="450" t="n"/>
      <c r="AJ126" s="450" t="n"/>
      <c r="AK126" s="450" t="n"/>
      <c r="AL126" s="450" t="n"/>
      <c r="AM126" s="450" t="n"/>
      <c r="AN126" s="450" t="n"/>
      <c r="AO126" s="450" t="n"/>
      <c r="AP126" s="450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0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0" t="n"/>
      <c r="N127" s="450">
        <f>IF(W127&lt;0,AH127,I127)</f>
        <v/>
      </c>
      <c r="O127" s="450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AND(AB127&lt;&gt;"", 'Company information'!D$4&lt;&gt;"", RIGHT(SUBSTITUTE(AB127,"-",""),9)=RIGHT(SUBSTITUTE('Company information'!D$4,"-",""),9))</f>
        <v/>
      </c>
      <c r="V127" s="414">
        <f>AH127-I127</f>
        <v/>
      </c>
      <c r="W127" s="450" t="n"/>
      <c r="X127" s="413" t="n"/>
      <c r="Y127" s="414" t="n"/>
      <c r="Z127" s="414" t="n"/>
      <c r="AA127" s="414" t="n"/>
      <c r="AB127" s="414" t="n"/>
      <c r="AC127" s="414" t="n"/>
      <c r="AD127" s="450" t="n"/>
      <c r="AE127" s="450" t="n"/>
      <c r="AF127" s="450" t="n"/>
      <c r="AG127" s="450" t="n"/>
      <c r="AH127" s="450" t="n"/>
      <c r="AI127" s="450" t="n"/>
      <c r="AJ127" s="450" t="n"/>
      <c r="AK127" s="450" t="n"/>
      <c r="AL127" s="450" t="n"/>
      <c r="AM127" s="450" t="n"/>
      <c r="AN127" s="450" t="n"/>
      <c r="AO127" s="450" t="n"/>
      <c r="AP127" s="450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0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0" t="n"/>
      <c r="N128" s="450">
        <f>IF(W128&lt;0,AH128,I128)</f>
        <v/>
      </c>
      <c r="O128" s="450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AND(AB128&lt;&gt;"", 'Company information'!D$4&lt;&gt;"", RIGHT(SUBSTITUTE(AB128,"-",""),9)=RIGHT(SUBSTITUTE('Company information'!D$4,"-",""),9))</f>
        <v/>
      </c>
      <c r="V128" s="414">
        <f>AH128-I128</f>
        <v/>
      </c>
      <c r="W128" s="450" t="n"/>
      <c r="X128" s="413" t="n"/>
      <c r="Y128" s="414" t="n"/>
      <c r="Z128" s="414" t="n"/>
      <c r="AA128" s="414" t="n"/>
      <c r="AB128" s="414" t="n"/>
      <c r="AC128" s="414" t="n"/>
      <c r="AD128" s="450" t="n"/>
      <c r="AE128" s="450" t="n"/>
      <c r="AF128" s="450" t="n"/>
      <c r="AG128" s="450" t="n"/>
      <c r="AH128" s="450" t="n"/>
      <c r="AI128" s="450" t="n"/>
      <c r="AJ128" s="450" t="n"/>
      <c r="AK128" s="450" t="n"/>
      <c r="AL128" s="450" t="n"/>
      <c r="AM128" s="450" t="n"/>
      <c r="AN128" s="450" t="n"/>
      <c r="AO128" s="450" t="n"/>
      <c r="AP128" s="450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0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0" t="n"/>
      <c r="N129" s="450">
        <f>IF(W129&lt;0,AH129,I129)</f>
        <v/>
      </c>
      <c r="O129" s="450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AND(AB129&lt;&gt;"", 'Company information'!D$4&lt;&gt;"", RIGHT(SUBSTITUTE(AB129,"-",""),9)=RIGHT(SUBSTITUTE('Company information'!D$4,"-",""),9))</f>
        <v/>
      </c>
      <c r="V129" s="414">
        <f>AH129-I129</f>
        <v/>
      </c>
      <c r="W129" s="450" t="n"/>
      <c r="X129" s="413" t="n"/>
      <c r="Y129" s="414" t="n"/>
      <c r="Z129" s="414" t="n"/>
      <c r="AA129" s="414" t="n"/>
      <c r="AB129" s="414" t="n"/>
      <c r="AC129" s="414" t="n"/>
      <c r="AD129" s="450" t="n"/>
      <c r="AE129" s="450" t="n"/>
      <c r="AF129" s="450" t="n"/>
      <c r="AG129" s="450" t="n"/>
      <c r="AH129" s="450" t="n"/>
      <c r="AI129" s="450" t="n"/>
      <c r="AJ129" s="450" t="n"/>
      <c r="AK129" s="450" t="n"/>
      <c r="AL129" s="450" t="n"/>
      <c r="AM129" s="450" t="n"/>
      <c r="AN129" s="450" t="n"/>
      <c r="AO129" s="450" t="n"/>
      <c r="AP129" s="450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0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0" t="n"/>
      <c r="N130" s="450">
        <f>IF(W130&lt;0,AH130,I130)</f>
        <v/>
      </c>
      <c r="O130" s="450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AND(AB130&lt;&gt;"", 'Company information'!D$4&lt;&gt;"", RIGHT(SUBSTITUTE(AB130,"-",""),9)=RIGHT(SUBSTITUTE('Company information'!D$4,"-",""),9))</f>
        <v/>
      </c>
      <c r="V130" s="414">
        <f>AH130-I130</f>
        <v/>
      </c>
      <c r="W130" s="450" t="n"/>
      <c r="X130" s="413" t="n"/>
      <c r="Y130" s="414" t="n"/>
      <c r="Z130" s="414" t="n"/>
      <c r="AA130" s="414" t="n"/>
      <c r="AB130" s="414" t="n"/>
      <c r="AC130" s="414" t="n"/>
      <c r="AD130" s="450" t="n"/>
      <c r="AE130" s="450" t="n"/>
      <c r="AF130" s="450" t="n"/>
      <c r="AG130" s="450" t="n"/>
      <c r="AH130" s="450" t="n"/>
      <c r="AI130" s="450" t="n"/>
      <c r="AJ130" s="450" t="n"/>
      <c r="AK130" s="450" t="n"/>
      <c r="AL130" s="450" t="n"/>
      <c r="AM130" s="450" t="n"/>
      <c r="AN130" s="450" t="n"/>
      <c r="AO130" s="450" t="n"/>
      <c r="AP130" s="450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0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0" t="n"/>
      <c r="N131" s="450">
        <f>IF(W131&lt;0,AH131,I131)</f>
        <v/>
      </c>
      <c r="O131" s="450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AND(AB131&lt;&gt;"", 'Company information'!D$4&lt;&gt;"", RIGHT(SUBSTITUTE(AB131,"-",""),9)=RIGHT(SUBSTITUTE('Company information'!D$4,"-",""),9))</f>
        <v/>
      </c>
      <c r="V131" s="414">
        <f>AH131-I131</f>
        <v/>
      </c>
      <c r="W131" s="450" t="n"/>
      <c r="X131" s="413" t="n"/>
      <c r="Y131" s="414" t="n"/>
      <c r="Z131" s="414" t="n"/>
      <c r="AA131" s="414" t="n"/>
      <c r="AB131" s="414" t="n"/>
      <c r="AC131" s="414" t="n"/>
      <c r="AD131" s="450" t="n"/>
      <c r="AE131" s="450" t="n"/>
      <c r="AF131" s="450" t="n"/>
      <c r="AG131" s="450" t="n"/>
      <c r="AH131" s="450" t="n"/>
      <c r="AI131" s="450" t="n"/>
      <c r="AJ131" s="450" t="n"/>
      <c r="AK131" s="450" t="n"/>
      <c r="AL131" s="450" t="n"/>
      <c r="AM131" s="450" t="n"/>
      <c r="AN131" s="450" t="n"/>
      <c r="AO131" s="450" t="n"/>
      <c r="AP131" s="450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0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0" t="n"/>
      <c r="N132" s="450">
        <f>IF(W132&lt;0,AH132,I132)</f>
        <v/>
      </c>
      <c r="O132" s="450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AND(AB132&lt;&gt;"", 'Company information'!D$4&lt;&gt;"", RIGHT(SUBSTITUTE(AB132,"-",""),9)=RIGHT(SUBSTITUTE('Company information'!D$4,"-",""),9))</f>
        <v/>
      </c>
      <c r="V132" s="414">
        <f>AH132-I132</f>
        <v/>
      </c>
      <c r="W132" s="450" t="n"/>
      <c r="X132" s="413" t="n"/>
      <c r="Y132" s="414" t="n"/>
      <c r="Z132" s="414" t="n"/>
      <c r="AA132" s="414" t="n"/>
      <c r="AB132" s="414" t="n"/>
      <c r="AC132" s="414" t="n"/>
      <c r="AD132" s="450" t="n"/>
      <c r="AE132" s="450" t="n"/>
      <c r="AF132" s="450" t="n"/>
      <c r="AG132" s="450" t="n"/>
      <c r="AH132" s="450" t="n"/>
      <c r="AI132" s="450" t="n"/>
      <c r="AJ132" s="450" t="n"/>
      <c r="AK132" s="450" t="n"/>
      <c r="AL132" s="450" t="n"/>
      <c r="AM132" s="450" t="n"/>
      <c r="AN132" s="450" t="n"/>
      <c r="AO132" s="450" t="n"/>
      <c r="AP132" s="450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0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0" t="n"/>
      <c r="N133" s="450">
        <f>IF(W133&lt;0,AH133,I133)</f>
        <v/>
      </c>
      <c r="O133" s="450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AND(AB133&lt;&gt;"", 'Company information'!D$4&lt;&gt;"", RIGHT(SUBSTITUTE(AB133,"-",""),9)=RIGHT(SUBSTITUTE('Company information'!D$4,"-",""),9))</f>
        <v/>
      </c>
      <c r="V133" s="414">
        <f>AH133-I133</f>
        <v/>
      </c>
      <c r="W133" s="450" t="n"/>
      <c r="X133" s="413" t="n"/>
      <c r="Y133" s="414" t="n"/>
      <c r="Z133" s="414" t="n"/>
      <c r="AA133" s="414" t="n"/>
      <c r="AB133" s="414" t="n"/>
      <c r="AC133" s="414" t="n"/>
      <c r="AD133" s="450" t="n"/>
      <c r="AE133" s="450" t="n"/>
      <c r="AF133" s="450" t="n"/>
      <c r="AG133" s="450" t="n"/>
      <c r="AH133" s="450" t="n"/>
      <c r="AI133" s="450" t="n"/>
      <c r="AJ133" s="450" t="n"/>
      <c r="AK133" s="450" t="n"/>
      <c r="AL133" s="450" t="n"/>
      <c r="AM133" s="450" t="n"/>
      <c r="AN133" s="450" t="n"/>
      <c r="AO133" s="450" t="n"/>
      <c r="AP133" s="450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0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0" t="n"/>
      <c r="N134" s="450">
        <f>IF(W134&lt;0,AH134,I134)</f>
        <v/>
      </c>
      <c r="O134" s="450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AND(AB134&lt;&gt;"", 'Company information'!D$4&lt;&gt;"", RIGHT(SUBSTITUTE(AB134,"-",""),9)=RIGHT(SUBSTITUTE('Company information'!D$4,"-",""),9))</f>
        <v/>
      </c>
      <c r="V134" s="414">
        <f>AH134-I134</f>
        <v/>
      </c>
      <c r="W134" s="450" t="n"/>
      <c r="X134" s="413" t="n"/>
      <c r="Y134" s="414" t="n"/>
      <c r="Z134" s="414" t="n"/>
      <c r="AA134" s="414" t="n"/>
      <c r="AB134" s="414" t="n"/>
      <c r="AC134" s="414" t="n"/>
      <c r="AD134" s="450" t="n"/>
      <c r="AE134" s="450" t="n"/>
      <c r="AF134" s="450" t="n"/>
      <c r="AG134" s="450" t="n"/>
      <c r="AH134" s="450" t="n"/>
      <c r="AI134" s="450" t="n"/>
      <c r="AJ134" s="450" t="n"/>
      <c r="AK134" s="450" t="n"/>
      <c r="AL134" s="450" t="n"/>
      <c r="AM134" s="450" t="n"/>
      <c r="AN134" s="450" t="n"/>
      <c r="AO134" s="450" t="n"/>
      <c r="AP134" s="450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0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0" t="n"/>
      <c r="N135" s="450">
        <f>IF(W135&lt;0,AH135,I135)</f>
        <v/>
      </c>
      <c r="O135" s="450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AND(AB135&lt;&gt;"", 'Company information'!D$4&lt;&gt;"", RIGHT(SUBSTITUTE(AB135,"-",""),9)=RIGHT(SUBSTITUTE('Company information'!D$4,"-",""),9))</f>
        <v/>
      </c>
      <c r="V135" s="414">
        <f>AH135-I135</f>
        <v/>
      </c>
      <c r="W135" s="450" t="n"/>
      <c r="X135" s="413" t="n"/>
      <c r="Y135" s="414" t="n"/>
      <c r="Z135" s="414" t="n"/>
      <c r="AA135" s="414" t="n"/>
      <c r="AB135" s="414" t="n"/>
      <c r="AC135" s="414" t="n"/>
      <c r="AD135" s="450" t="n"/>
      <c r="AE135" s="450" t="n"/>
      <c r="AF135" s="450" t="n"/>
      <c r="AG135" s="450" t="n"/>
      <c r="AH135" s="450" t="n"/>
      <c r="AI135" s="450" t="n"/>
      <c r="AJ135" s="450" t="n"/>
      <c r="AK135" s="450" t="n"/>
      <c r="AL135" s="450" t="n"/>
      <c r="AM135" s="450" t="n"/>
      <c r="AN135" s="450" t="n"/>
      <c r="AO135" s="450" t="n"/>
      <c r="AP135" s="450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0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0" t="n"/>
      <c r="N136" s="450">
        <f>IF(W136&lt;0,AH136,I136)</f>
        <v/>
      </c>
      <c r="O136" s="450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AND(AB136&lt;&gt;"", 'Company information'!D$4&lt;&gt;"", RIGHT(SUBSTITUTE(AB136,"-",""),9)=RIGHT(SUBSTITUTE('Company information'!D$4,"-",""),9))</f>
        <v/>
      </c>
      <c r="V136" s="414">
        <f>AH136-I136</f>
        <v/>
      </c>
      <c r="W136" s="450" t="n"/>
      <c r="X136" s="413" t="n"/>
      <c r="Y136" s="414" t="n"/>
      <c r="Z136" s="414" t="n"/>
      <c r="AA136" s="414" t="n"/>
      <c r="AB136" s="414" t="n"/>
      <c r="AC136" s="414" t="n"/>
      <c r="AD136" s="450" t="n"/>
      <c r="AE136" s="450" t="n"/>
      <c r="AF136" s="450" t="n"/>
      <c r="AG136" s="450" t="n"/>
      <c r="AH136" s="450" t="n"/>
      <c r="AI136" s="450" t="n"/>
      <c r="AJ136" s="450" t="n"/>
      <c r="AK136" s="450" t="n"/>
      <c r="AL136" s="450" t="n"/>
      <c r="AM136" s="450" t="n"/>
      <c r="AN136" s="450" t="n"/>
      <c r="AO136" s="450" t="n"/>
      <c r="AP136" s="450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0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0" t="n"/>
      <c r="N137" s="450">
        <f>IF(W137&lt;0,AH137,I137)</f>
        <v/>
      </c>
      <c r="O137" s="450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AND(AB137&lt;&gt;"", 'Company information'!D$4&lt;&gt;"", RIGHT(SUBSTITUTE(AB137,"-",""),9)=RIGHT(SUBSTITUTE('Company information'!D$4,"-",""),9))</f>
        <v/>
      </c>
      <c r="V137" s="414">
        <f>AH137-I137</f>
        <v/>
      </c>
      <c r="W137" s="450" t="n"/>
      <c r="X137" s="413" t="n"/>
      <c r="Y137" s="414" t="n"/>
      <c r="Z137" s="414" t="n"/>
      <c r="AA137" s="414" t="n"/>
      <c r="AB137" s="414" t="n"/>
      <c r="AC137" s="414" t="n"/>
      <c r="AD137" s="450" t="n"/>
      <c r="AE137" s="450" t="n"/>
      <c r="AF137" s="450" t="n"/>
      <c r="AG137" s="450" t="n"/>
      <c r="AH137" s="450" t="n"/>
      <c r="AI137" s="450" t="n"/>
      <c r="AJ137" s="450" t="n"/>
      <c r="AK137" s="450" t="n"/>
      <c r="AL137" s="450" t="n"/>
      <c r="AM137" s="450" t="n"/>
      <c r="AN137" s="450" t="n"/>
      <c r="AO137" s="450" t="n"/>
      <c r="AP137" s="450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0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0" t="n"/>
      <c r="N138" s="450">
        <f>IF(W138&lt;0,AH138,I138)</f>
        <v/>
      </c>
      <c r="O138" s="450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AND(AB138&lt;&gt;"", 'Company information'!D$4&lt;&gt;"", RIGHT(SUBSTITUTE(AB138,"-",""),9)=RIGHT(SUBSTITUTE('Company information'!D$4,"-",""),9))</f>
        <v/>
      </c>
      <c r="V138" s="414">
        <f>AH138-I138</f>
        <v/>
      </c>
      <c r="W138" s="450" t="n"/>
      <c r="X138" s="413" t="n"/>
      <c r="Y138" s="414" t="n"/>
      <c r="Z138" s="414" t="n"/>
      <c r="AA138" s="414" t="n"/>
      <c r="AB138" s="414" t="n"/>
      <c r="AC138" s="414" t="n"/>
      <c r="AD138" s="450" t="n"/>
      <c r="AE138" s="450" t="n"/>
      <c r="AF138" s="450" t="n"/>
      <c r="AG138" s="450" t="n"/>
      <c r="AH138" s="450" t="n"/>
      <c r="AI138" s="450" t="n"/>
      <c r="AJ138" s="450" t="n"/>
      <c r="AK138" s="450" t="n"/>
      <c r="AL138" s="450" t="n"/>
      <c r="AM138" s="450" t="n"/>
      <c r="AN138" s="450" t="n"/>
      <c r="AO138" s="450" t="n"/>
      <c r="AP138" s="450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0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0" t="n"/>
      <c r="N139" s="450">
        <f>IF(W139&lt;0,AH139,I139)</f>
        <v/>
      </c>
      <c r="O139" s="450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AND(AB139&lt;&gt;"", 'Company information'!D$4&lt;&gt;"", RIGHT(SUBSTITUTE(AB139,"-",""),9)=RIGHT(SUBSTITUTE('Company information'!D$4,"-",""),9))</f>
        <v/>
      </c>
      <c r="V139" s="414">
        <f>AH139-I139</f>
        <v/>
      </c>
      <c r="W139" s="450" t="n"/>
      <c r="X139" s="413" t="n"/>
      <c r="Y139" s="414" t="n"/>
      <c r="Z139" s="414" t="n"/>
      <c r="AA139" s="414" t="n"/>
      <c r="AB139" s="414" t="n"/>
      <c r="AC139" s="414" t="n"/>
      <c r="AD139" s="450" t="n"/>
      <c r="AE139" s="450" t="n"/>
      <c r="AF139" s="450" t="n"/>
      <c r="AG139" s="450" t="n"/>
      <c r="AH139" s="450" t="n"/>
      <c r="AI139" s="450" t="n"/>
      <c r="AJ139" s="450" t="n"/>
      <c r="AK139" s="450" t="n"/>
      <c r="AL139" s="450" t="n"/>
      <c r="AM139" s="450" t="n"/>
      <c r="AN139" s="450" t="n"/>
      <c r="AO139" s="450" t="n"/>
      <c r="AP139" s="450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0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0" t="n"/>
      <c r="N140" s="450">
        <f>IF(W140&lt;0,AH140,I140)</f>
        <v/>
      </c>
      <c r="O140" s="450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AND(AB140&lt;&gt;"", 'Company information'!D$4&lt;&gt;"", RIGHT(SUBSTITUTE(AB140,"-",""),9)=RIGHT(SUBSTITUTE('Company information'!D$4,"-",""),9))</f>
        <v/>
      </c>
      <c r="V140" s="414">
        <f>AH140-I140</f>
        <v/>
      </c>
      <c r="W140" s="450" t="n"/>
      <c r="X140" s="413" t="n"/>
      <c r="Y140" s="414" t="n"/>
      <c r="Z140" s="414" t="n"/>
      <c r="AA140" s="414" t="n"/>
      <c r="AB140" s="414" t="n"/>
      <c r="AC140" s="414" t="n"/>
      <c r="AD140" s="450" t="n"/>
      <c r="AE140" s="450" t="n"/>
      <c r="AF140" s="450" t="n"/>
      <c r="AG140" s="450" t="n"/>
      <c r="AH140" s="450" t="n"/>
      <c r="AI140" s="450" t="n"/>
      <c r="AJ140" s="450" t="n"/>
      <c r="AK140" s="450" t="n"/>
      <c r="AL140" s="450" t="n"/>
      <c r="AM140" s="450" t="n"/>
      <c r="AN140" s="450" t="n"/>
      <c r="AO140" s="450" t="n"/>
      <c r="AP140" s="450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0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0" t="n"/>
      <c r="N141" s="450">
        <f>IF(W141&lt;0,AH141,I141)</f>
        <v/>
      </c>
      <c r="O141" s="450">
        <f>I141-M141</f>
        <v/>
      </c>
      <c r="P141" s="414" t="n"/>
      <c r="Q141" s="414" t="inlineStr">
        <is>
          <t>Thwl21000174</t>
        </is>
      </c>
      <c r="R141" s="414" t="inlineStr">
        <is>
          <t>THWL21-000174</t>
        </is>
      </c>
      <c r="S141" s="414">
        <f>Q141=R141</f>
        <v/>
      </c>
      <c r="T141" s="414">
        <f>AND(MONTH(F141)=MONTH(X141), YEAR(F141)=YEAR(X141))</f>
        <v/>
      </c>
      <c r="U141" s="414">
        <f>AND(AB141&lt;&gt;"", 'Company information'!D$4&lt;&gt;"", RIGHT(SUBSTITUTE(AB141,"-",""),9)=RIGHT(SUBSTITUTE('Company information'!D$4,"-",""),9))</f>
        <v/>
      </c>
      <c r="V141" s="414">
        <f>AH141-I141</f>
        <v/>
      </c>
      <c r="W141" s="450" t="n"/>
      <c r="X141" s="415" t="n">
        <v>44226</v>
      </c>
      <c r="Y141" s="414" t="inlineStr">
        <is>
          <t>THWL21-000174</t>
        </is>
      </c>
      <c r="Z141" s="414" t="inlineStr"/>
      <c r="AA141" s="414" t="inlineStr">
        <is>
          <t>បុគ្គលជាប់អាករ</t>
        </is>
      </c>
      <c r="AB141" s="414" t="inlineStr">
        <is>
          <t>L001-901905215</t>
        </is>
      </c>
      <c r="AC141" s="414" t="inlineStr">
        <is>
          <t>វីអ៊ីស៊ិន (ខេមបូឌា) អ៊ិនដាសស្ទ្រី ឯ.ក</t>
        </is>
      </c>
      <c r="AD141" s="450" t="n">
        <v>447150</v>
      </c>
      <c r="AE141" s="450" t="n">
        <v>406500</v>
      </c>
      <c r="AF141" s="450" t="n">
        <v>0</v>
      </c>
      <c r="AG141" s="450" t="n">
        <v>0</v>
      </c>
      <c r="AH141" s="450" t="n">
        <v>40650</v>
      </c>
      <c r="AI141" s="450" t="n">
        <v>0</v>
      </c>
      <c r="AJ141" s="450" t="n">
        <v>0</v>
      </c>
      <c r="AK141" s="450" t="n">
        <v>0</v>
      </c>
      <c r="AL141" s="450" t="n">
        <v>0</v>
      </c>
      <c r="AM141" s="450" t="n">
        <v>0</v>
      </c>
      <c r="AN141" s="450" t="n">
        <v>0</v>
      </c>
      <c r="AO141" s="450" t="n">
        <v>0</v>
      </c>
      <c r="AP141" s="450" t="n">
        <v>0</v>
      </c>
      <c r="AQ141" s="414" t="inlineStr"/>
      <c r="AR141" s="414" t="inlineStr"/>
      <c r="AS141" s="414" t="inlineStr">
        <is>
          <t>បានប្រកាសពន្ធ</t>
        </is>
      </c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0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0" t="n"/>
      <c r="N142" s="450">
        <f>IF(W142&lt;0,AH142,I142)</f>
        <v/>
      </c>
      <c r="O142" s="450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AND(AB142&lt;&gt;"", 'Company information'!D$4&lt;&gt;"", RIGHT(SUBSTITUTE(AB142,"-",""),9)=RIGHT(SUBSTITUTE('Company information'!D$4,"-",""),9))</f>
        <v/>
      </c>
      <c r="V142" s="414">
        <f>AH142-I142</f>
        <v/>
      </c>
      <c r="W142" s="450" t="n"/>
      <c r="X142" s="413" t="n"/>
      <c r="Y142" s="414" t="n"/>
      <c r="Z142" s="414" t="n"/>
      <c r="AA142" s="414" t="n"/>
      <c r="AB142" s="414" t="n"/>
      <c r="AC142" s="414" t="n"/>
      <c r="AD142" s="450" t="n"/>
      <c r="AE142" s="450" t="n"/>
      <c r="AF142" s="450" t="n"/>
      <c r="AG142" s="450" t="n"/>
      <c r="AH142" s="450" t="n"/>
      <c r="AI142" s="450" t="n"/>
      <c r="AJ142" s="450" t="n"/>
      <c r="AK142" s="450" t="n"/>
      <c r="AL142" s="450" t="n"/>
      <c r="AM142" s="450" t="n"/>
      <c r="AN142" s="450" t="n"/>
      <c r="AO142" s="450" t="n"/>
      <c r="AP142" s="450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0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0" t="n"/>
      <c r="N143" s="450">
        <f>IF(W143&lt;0,AH143,I143)</f>
        <v/>
      </c>
      <c r="O143" s="450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AND(AB143&lt;&gt;"", 'Company information'!D$4&lt;&gt;"", RIGHT(SUBSTITUTE(AB143,"-",""),9)=RIGHT(SUBSTITUTE('Company information'!D$4,"-",""),9))</f>
        <v/>
      </c>
      <c r="V143" s="414">
        <f>AH143-I143</f>
        <v/>
      </c>
      <c r="W143" s="450" t="n"/>
      <c r="X143" s="413" t="n"/>
      <c r="Y143" s="414" t="n"/>
      <c r="Z143" s="414" t="n"/>
      <c r="AA143" s="414" t="n"/>
      <c r="AB143" s="414" t="n"/>
      <c r="AC143" s="414" t="n"/>
      <c r="AD143" s="450" t="n"/>
      <c r="AE143" s="450" t="n"/>
      <c r="AF143" s="450" t="n"/>
      <c r="AG143" s="450" t="n"/>
      <c r="AH143" s="450" t="n"/>
      <c r="AI143" s="450" t="n"/>
      <c r="AJ143" s="450" t="n"/>
      <c r="AK143" s="450" t="n"/>
      <c r="AL143" s="450" t="n"/>
      <c r="AM143" s="450" t="n"/>
      <c r="AN143" s="450" t="n"/>
      <c r="AO143" s="450" t="n"/>
      <c r="AP143" s="450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0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0" t="n"/>
      <c r="N144" s="450">
        <f>IF(W144&lt;0,AH144,I144)</f>
        <v/>
      </c>
      <c r="O144" s="450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AND(AB144&lt;&gt;"", 'Company information'!D$4&lt;&gt;"", RIGHT(SUBSTITUTE(AB144,"-",""),9)=RIGHT(SUBSTITUTE('Company information'!D$4,"-",""),9))</f>
        <v/>
      </c>
      <c r="V144" s="414">
        <f>AH144-I144</f>
        <v/>
      </c>
      <c r="W144" s="450" t="n"/>
      <c r="X144" s="413" t="n"/>
      <c r="Y144" s="414" t="n"/>
      <c r="Z144" s="414" t="n"/>
      <c r="AA144" s="414" t="n"/>
      <c r="AB144" s="414" t="n"/>
      <c r="AC144" s="414" t="n"/>
      <c r="AD144" s="450" t="n"/>
      <c r="AE144" s="450" t="n"/>
      <c r="AF144" s="450" t="n"/>
      <c r="AG144" s="450" t="n"/>
      <c r="AH144" s="450" t="n"/>
      <c r="AI144" s="450" t="n"/>
      <c r="AJ144" s="450" t="n"/>
      <c r="AK144" s="450" t="n"/>
      <c r="AL144" s="450" t="n"/>
      <c r="AM144" s="450" t="n"/>
      <c r="AN144" s="450" t="n"/>
      <c r="AO144" s="450" t="n"/>
      <c r="AP144" s="450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0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0" t="n"/>
      <c r="N145" s="450">
        <f>IF(W145&lt;0,AH145,I145)</f>
        <v/>
      </c>
      <c r="O145" s="450">
        <f>I145-M145</f>
        <v/>
      </c>
      <c r="P145" s="414" t="n"/>
      <c r="Q145" s="414" t="inlineStr">
        <is>
          <t>TI0192435</t>
        </is>
      </c>
      <c r="R145" s="414" t="inlineStr">
        <is>
          <t>TI-0192435</t>
        </is>
      </c>
      <c r="S145" s="414">
        <f>Q145=R145</f>
        <v/>
      </c>
      <c r="T145" s="414">
        <f>AND(MONTH(F145)=MONTH(X145), YEAR(F145)=YEAR(X145))</f>
        <v/>
      </c>
      <c r="U145" s="414">
        <f>AND(AB145&lt;&gt;"", 'Company information'!D$4&lt;&gt;"", RIGHT(SUBSTITUTE(AB145,"-",""),9)=RIGHT(SUBSTITUTE('Company information'!D$4,"-",""),9))</f>
        <v/>
      </c>
      <c r="V145" s="414">
        <f>AH145-I145</f>
        <v/>
      </c>
      <c r="W145" s="450" t="n"/>
      <c r="X145" s="415" t="n">
        <v>44222</v>
      </c>
      <c r="Y145" s="414" t="inlineStr">
        <is>
          <t>TI-0192435</t>
        </is>
      </c>
      <c r="Z145" s="414" t="inlineStr"/>
      <c r="AA145" s="414" t="inlineStr">
        <is>
          <t>បុគ្គលជាប់អាករ</t>
        </is>
      </c>
      <c r="AB145" s="414" t="inlineStr">
        <is>
          <t>L001-901905215</t>
        </is>
      </c>
      <c r="AC145" s="414" t="inlineStr">
        <is>
          <t>វីអ៊ីស៊ិន (ខេមបូឌា) អ៊ិនដាសស្ទ្រី ឯ.ក</t>
        </is>
      </c>
      <c r="AD145" s="450" t="n">
        <v>1358333</v>
      </c>
      <c r="AE145" s="450" t="n">
        <v>1234848.18</v>
      </c>
      <c r="AF145" s="450" t="n">
        <v>0</v>
      </c>
      <c r="AG145" s="450" t="n">
        <v>0</v>
      </c>
      <c r="AH145" s="450" t="n">
        <v>123484.82</v>
      </c>
      <c r="AI145" s="450" t="n">
        <v>0</v>
      </c>
      <c r="AJ145" s="450" t="n">
        <v>0</v>
      </c>
      <c r="AK145" s="450" t="n">
        <v>0</v>
      </c>
      <c r="AL145" s="450" t="n">
        <v>0</v>
      </c>
      <c r="AM145" s="450" t="n">
        <v>0</v>
      </c>
      <c r="AN145" s="450" t="n">
        <v>0</v>
      </c>
      <c r="AO145" s="450" t="n">
        <v>0</v>
      </c>
      <c r="AP145" s="450" t="n">
        <v>0</v>
      </c>
      <c r="AQ145" s="414" t="inlineStr"/>
      <c r="AR145" s="414" t="inlineStr"/>
      <c r="AS145" s="414" t="inlineStr">
        <is>
          <t>បានប្រកាសពន្ធ</t>
        </is>
      </c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0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0" t="n"/>
      <c r="N146" s="450">
        <f>IF(W146&lt;0,AH146,I146)</f>
        <v/>
      </c>
      <c r="O146" s="450">
        <f>I146-M146</f>
        <v/>
      </c>
      <c r="P146" s="414" t="n"/>
      <c r="Q146" s="414" t="inlineStr">
        <is>
          <t>TI0192529</t>
        </is>
      </c>
      <c r="R146" s="414" t="inlineStr">
        <is>
          <t>TI-0192529</t>
        </is>
      </c>
      <c r="S146" s="414">
        <f>Q146=R146</f>
        <v/>
      </c>
      <c r="T146" s="414">
        <f>AND(MONTH(F146)=MONTH(X146), YEAR(F146)=YEAR(X146))</f>
        <v/>
      </c>
      <c r="U146" s="414">
        <f>AND(AB146&lt;&gt;"", 'Company information'!D$4&lt;&gt;"", RIGHT(SUBSTITUTE(AB146,"-",""),9)=RIGHT(SUBSTITUTE('Company information'!D$4,"-",""),9))</f>
        <v/>
      </c>
      <c r="V146" s="414">
        <f>AH146-I146</f>
        <v/>
      </c>
      <c r="W146" s="450" t="n"/>
      <c r="X146" s="415" t="n">
        <v>44222</v>
      </c>
      <c r="Y146" s="414" t="inlineStr">
        <is>
          <t>TI-0192529</t>
        </is>
      </c>
      <c r="Z146" s="414" t="inlineStr"/>
      <c r="AA146" s="414" t="inlineStr">
        <is>
          <t>បុគ្គលជាប់អាករ</t>
        </is>
      </c>
      <c r="AB146" s="414" t="inlineStr">
        <is>
          <t>L001-901905215</t>
        </is>
      </c>
      <c r="AC146" s="414" t="inlineStr">
        <is>
          <t>វីអ៊ីស៊ិន (ខេមបូឌា) អ៊ិនដាសស្ទ្រី ឯ.ក</t>
        </is>
      </c>
      <c r="AD146" s="450" t="n">
        <v>3956591</v>
      </c>
      <c r="AE146" s="450" t="n">
        <v>3596900.91</v>
      </c>
      <c r="AF146" s="450" t="n">
        <v>0</v>
      </c>
      <c r="AG146" s="450" t="n">
        <v>0</v>
      </c>
      <c r="AH146" s="450" t="n">
        <v>359690.09</v>
      </c>
      <c r="AI146" s="450" t="n">
        <v>0</v>
      </c>
      <c r="AJ146" s="450" t="n">
        <v>0</v>
      </c>
      <c r="AK146" s="450" t="n">
        <v>0</v>
      </c>
      <c r="AL146" s="450" t="n">
        <v>0</v>
      </c>
      <c r="AM146" s="450" t="n">
        <v>0</v>
      </c>
      <c r="AN146" s="450" t="n">
        <v>0</v>
      </c>
      <c r="AO146" s="450" t="n">
        <v>0</v>
      </c>
      <c r="AP146" s="450" t="n">
        <v>0</v>
      </c>
      <c r="AQ146" s="414" t="inlineStr"/>
      <c r="AR146" s="414" t="inlineStr"/>
      <c r="AS146" s="414" t="inlineStr">
        <is>
          <t>បានប្រកាសពន្ធ</t>
        </is>
      </c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0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0" t="n"/>
      <c r="N147" s="450">
        <f>IF(W147&lt;0,AH147,I147)</f>
        <v/>
      </c>
      <c r="O147" s="450">
        <f>I147-M147</f>
        <v/>
      </c>
      <c r="P147" s="414" t="n"/>
      <c r="Q147" s="414" t="inlineStr">
        <is>
          <t>TI0192436</t>
        </is>
      </c>
      <c r="R147" s="414" t="inlineStr">
        <is>
          <t>TI-0192436</t>
        </is>
      </c>
      <c r="S147" s="414">
        <f>Q147=R147</f>
        <v/>
      </c>
      <c r="T147" s="414">
        <f>AND(MONTH(F147)=MONTH(X147), YEAR(F147)=YEAR(X147))</f>
        <v/>
      </c>
      <c r="U147" s="414">
        <f>AND(AB147&lt;&gt;"", 'Company information'!D$4&lt;&gt;"", RIGHT(SUBSTITUTE(AB147,"-",""),9)=RIGHT(SUBSTITUTE('Company information'!D$4,"-",""),9))</f>
        <v/>
      </c>
      <c r="V147" s="414">
        <f>AH147-I147</f>
        <v/>
      </c>
      <c r="W147" s="450" t="n"/>
      <c r="X147" s="415" t="n">
        <v>44222</v>
      </c>
      <c r="Y147" s="414" t="inlineStr">
        <is>
          <t>TI-0192436</t>
        </is>
      </c>
      <c r="Z147" s="414" t="inlineStr"/>
      <c r="AA147" s="414" t="inlineStr">
        <is>
          <t>បុគ្គលជាប់អាករ</t>
        </is>
      </c>
      <c r="AB147" s="414" t="inlineStr">
        <is>
          <t>L001-901905215</t>
        </is>
      </c>
      <c r="AC147" s="414" t="inlineStr">
        <is>
          <t>វីអ៊ីស៊ិន (ខេមបូឌា) អ៊ិនដាសស្ទ្រី ឯ.ក</t>
        </is>
      </c>
      <c r="AD147" s="450" t="n">
        <v>2131331</v>
      </c>
      <c r="AE147" s="450" t="n">
        <v>1937573.64</v>
      </c>
      <c r="AF147" s="450" t="n">
        <v>0</v>
      </c>
      <c r="AG147" s="450" t="n">
        <v>0</v>
      </c>
      <c r="AH147" s="450" t="n">
        <v>193757.36</v>
      </c>
      <c r="AI147" s="450" t="n">
        <v>0</v>
      </c>
      <c r="AJ147" s="450" t="n">
        <v>0</v>
      </c>
      <c r="AK147" s="450" t="n">
        <v>0</v>
      </c>
      <c r="AL147" s="450" t="n">
        <v>0</v>
      </c>
      <c r="AM147" s="450" t="n">
        <v>0</v>
      </c>
      <c r="AN147" s="450" t="n">
        <v>0</v>
      </c>
      <c r="AO147" s="450" t="n">
        <v>0</v>
      </c>
      <c r="AP147" s="450" t="n">
        <v>0</v>
      </c>
      <c r="AQ147" s="414" t="inlineStr"/>
      <c r="AR147" s="414" t="inlineStr"/>
      <c r="AS147" s="414" t="inlineStr">
        <is>
          <t>បានប្រកាសពន្ធ</t>
        </is>
      </c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0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0" t="n"/>
      <c r="N148" s="450">
        <f>IF(W148&lt;0,AH148,I148)</f>
        <v/>
      </c>
      <c r="O148" s="450">
        <f>I148-M148</f>
        <v/>
      </c>
      <c r="P148" s="414" t="n"/>
      <c r="Q148" s="414" t="inlineStr">
        <is>
          <t>TI0190803</t>
        </is>
      </c>
      <c r="R148" s="414" t="inlineStr">
        <is>
          <t>TI-0190803</t>
        </is>
      </c>
      <c r="S148" s="414">
        <f>Q148=R148</f>
        <v/>
      </c>
      <c r="T148" s="414">
        <f>AND(MONTH(F148)=MONTH(X148), YEAR(F148)=YEAR(X148))</f>
        <v/>
      </c>
      <c r="U148" s="414">
        <f>AND(AB148&lt;&gt;"", 'Company information'!D$4&lt;&gt;"", RIGHT(SUBSTITUTE(AB148,"-",""),9)=RIGHT(SUBSTITUTE('Company information'!D$4,"-",""),9))</f>
        <v/>
      </c>
      <c r="V148" s="414">
        <f>AH148-I148</f>
        <v/>
      </c>
      <c r="W148" s="450" t="n"/>
      <c r="X148" s="415" t="n">
        <v>44202</v>
      </c>
      <c r="Y148" s="414" t="inlineStr">
        <is>
          <t>TI-0190803</t>
        </is>
      </c>
      <c r="Z148" s="414" t="inlineStr"/>
      <c r="AA148" s="414" t="inlineStr">
        <is>
          <t>បុគ្គលជាប់អាករ</t>
        </is>
      </c>
      <c r="AB148" s="414" t="inlineStr">
        <is>
          <t>L001-901905215</t>
        </is>
      </c>
      <c r="AC148" s="414" t="inlineStr">
        <is>
          <t>វីអ៊ីស៊ិន (ខេមបូឌា) អ៊ិនដាសស្ទ្រី ឯ.ក</t>
        </is>
      </c>
      <c r="AD148" s="450" t="n">
        <v>7919618</v>
      </c>
      <c r="AE148" s="450" t="n">
        <v>7199652.73</v>
      </c>
      <c r="AF148" s="450" t="n">
        <v>0</v>
      </c>
      <c r="AG148" s="450" t="n">
        <v>0</v>
      </c>
      <c r="AH148" s="450" t="n">
        <v>719965.27</v>
      </c>
      <c r="AI148" s="450" t="n">
        <v>0</v>
      </c>
      <c r="AJ148" s="450" t="n">
        <v>0</v>
      </c>
      <c r="AK148" s="450" t="n">
        <v>0</v>
      </c>
      <c r="AL148" s="450" t="n">
        <v>0</v>
      </c>
      <c r="AM148" s="450" t="n">
        <v>0</v>
      </c>
      <c r="AN148" s="450" t="n">
        <v>0</v>
      </c>
      <c r="AO148" s="450" t="n">
        <v>0</v>
      </c>
      <c r="AP148" s="450" t="n">
        <v>0</v>
      </c>
      <c r="AQ148" s="414" t="inlineStr"/>
      <c r="AR148" s="414" t="inlineStr"/>
      <c r="AS148" s="414" t="inlineStr">
        <is>
          <t>បានប្រកាសពន្ធ</t>
        </is>
      </c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0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0" t="n"/>
      <c r="N149" s="450">
        <f>IF(W149&lt;0,AH149,I149)</f>
        <v/>
      </c>
      <c r="O149" s="450">
        <f>I149-M149</f>
        <v/>
      </c>
      <c r="P149" s="414" t="n"/>
      <c r="Q149" s="414" t="inlineStr">
        <is>
          <t>TI0192080</t>
        </is>
      </c>
      <c r="R149" s="414" t="inlineStr">
        <is>
          <t>TI-0192080</t>
        </is>
      </c>
      <c r="S149" s="414">
        <f>Q149=R149</f>
        <v/>
      </c>
      <c r="T149" s="414">
        <f>AND(MONTH(F149)=MONTH(X149), YEAR(F149)=YEAR(X149))</f>
        <v/>
      </c>
      <c r="U149" s="414">
        <f>AND(AB149&lt;&gt;"", 'Company information'!D$4&lt;&gt;"", RIGHT(SUBSTITUTE(AB149,"-",""),9)=RIGHT(SUBSTITUTE('Company information'!D$4,"-",""),9))</f>
        <v/>
      </c>
      <c r="V149" s="414">
        <f>AH149-I149</f>
        <v/>
      </c>
      <c r="W149" s="450" t="n"/>
      <c r="X149" s="415" t="n">
        <v>44217</v>
      </c>
      <c r="Y149" s="414" t="inlineStr">
        <is>
          <t>TI-0192080</t>
        </is>
      </c>
      <c r="Z149" s="414" t="inlineStr"/>
      <c r="AA149" s="414" t="inlineStr">
        <is>
          <t>បុគ្គលជាប់អាករ</t>
        </is>
      </c>
      <c r="AB149" s="414" t="inlineStr">
        <is>
          <t>L001-901905215</t>
        </is>
      </c>
      <c r="AC149" s="414" t="inlineStr">
        <is>
          <t>វីអ៊ីស៊ិន (ខេមបូឌា) អ៊ិនដាសស្ទ្រី ឯ.ក</t>
        </is>
      </c>
      <c r="AD149" s="450" t="n">
        <v>381843</v>
      </c>
      <c r="AE149" s="450" t="n">
        <v>347130</v>
      </c>
      <c r="AF149" s="450" t="n">
        <v>0</v>
      </c>
      <c r="AG149" s="450" t="n">
        <v>0</v>
      </c>
      <c r="AH149" s="450" t="n">
        <v>34713</v>
      </c>
      <c r="AI149" s="450" t="n">
        <v>0</v>
      </c>
      <c r="AJ149" s="450" t="n">
        <v>0</v>
      </c>
      <c r="AK149" s="450" t="n">
        <v>0</v>
      </c>
      <c r="AL149" s="450" t="n">
        <v>0</v>
      </c>
      <c r="AM149" s="450" t="n">
        <v>0</v>
      </c>
      <c r="AN149" s="450" t="n">
        <v>0</v>
      </c>
      <c r="AO149" s="450" t="n">
        <v>0</v>
      </c>
      <c r="AP149" s="450" t="n">
        <v>0</v>
      </c>
      <c r="AQ149" s="414" t="inlineStr"/>
      <c r="AR149" s="414" t="inlineStr"/>
      <c r="AS149" s="414" t="inlineStr">
        <is>
          <t>បានប្រកាសពន្ធ</t>
        </is>
      </c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0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0" t="n"/>
      <c r="N150" s="450">
        <f>IF(W150&lt;0,AH150,I150)</f>
        <v/>
      </c>
      <c r="O150" s="450">
        <f>I150-M150</f>
        <v/>
      </c>
      <c r="P150" s="414" t="n"/>
      <c r="Q150" s="414" t="inlineStr">
        <is>
          <t>TI0192023</t>
        </is>
      </c>
      <c r="R150" s="414" t="inlineStr">
        <is>
          <t>TI-0192023</t>
        </is>
      </c>
      <c r="S150" s="414">
        <f>Q150=R150</f>
        <v/>
      </c>
      <c r="T150" s="414">
        <f>AND(MONTH(F150)=MONTH(X150), YEAR(F150)=YEAR(X150))</f>
        <v/>
      </c>
      <c r="U150" s="414">
        <f>AND(AB150&lt;&gt;"", 'Company information'!D$4&lt;&gt;"", RIGHT(SUBSTITUTE(AB150,"-",""),9)=RIGHT(SUBSTITUTE('Company information'!D$4,"-",""),9))</f>
        <v/>
      </c>
      <c r="V150" s="414">
        <f>AH150-I150</f>
        <v/>
      </c>
      <c r="W150" s="450" t="n"/>
      <c r="X150" s="415" t="n">
        <v>44216</v>
      </c>
      <c r="Y150" s="414" t="inlineStr">
        <is>
          <t>TI-0192023</t>
        </is>
      </c>
      <c r="Z150" s="414" t="inlineStr"/>
      <c r="AA150" s="414" t="inlineStr">
        <is>
          <t>បុគ្គលជាប់អាករ</t>
        </is>
      </c>
      <c r="AB150" s="414" t="inlineStr">
        <is>
          <t>L001-901905215</t>
        </is>
      </c>
      <c r="AC150" s="414" t="inlineStr">
        <is>
          <t>វីអ៊ីស៊ិន (ខេមបូឌា) អ៊ិនដាសស្ទ្រី ឯ.ក</t>
        </is>
      </c>
      <c r="AD150" s="450" t="n">
        <v>2575939</v>
      </c>
      <c r="AE150" s="450" t="n">
        <v>2341762.73</v>
      </c>
      <c r="AF150" s="450" t="n">
        <v>0</v>
      </c>
      <c r="AG150" s="450" t="n">
        <v>0</v>
      </c>
      <c r="AH150" s="450" t="n">
        <v>234176.27</v>
      </c>
      <c r="AI150" s="450" t="n">
        <v>0</v>
      </c>
      <c r="AJ150" s="450" t="n">
        <v>0</v>
      </c>
      <c r="AK150" s="450" t="n">
        <v>0</v>
      </c>
      <c r="AL150" s="450" t="n">
        <v>0</v>
      </c>
      <c r="AM150" s="450" t="n">
        <v>0</v>
      </c>
      <c r="AN150" s="450" t="n">
        <v>0</v>
      </c>
      <c r="AO150" s="450" t="n">
        <v>0</v>
      </c>
      <c r="AP150" s="450" t="n">
        <v>0</v>
      </c>
      <c r="AQ150" s="414" t="inlineStr"/>
      <c r="AR150" s="414" t="inlineStr"/>
      <c r="AS150" s="414" t="inlineStr">
        <is>
          <t>បានប្រកាសពន្ធ</t>
        </is>
      </c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0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0" t="n"/>
      <c r="N151" s="450">
        <f>IF(W151&lt;0,AH151,I151)</f>
        <v/>
      </c>
      <c r="O151" s="450">
        <f>I151-M151</f>
        <v/>
      </c>
      <c r="P151" s="414" t="n"/>
      <c r="Q151" s="414" t="inlineStr">
        <is>
          <t>TI0191939</t>
        </is>
      </c>
      <c r="R151" s="414" t="inlineStr">
        <is>
          <t>TI-0191939</t>
        </is>
      </c>
      <c r="S151" s="414">
        <f>Q151=R151</f>
        <v/>
      </c>
      <c r="T151" s="414">
        <f>AND(MONTH(F151)=MONTH(X151), YEAR(F151)=YEAR(X151))</f>
        <v/>
      </c>
      <c r="U151" s="414">
        <f>AND(AB151&lt;&gt;"", 'Company information'!D$4&lt;&gt;"", RIGHT(SUBSTITUTE(AB151,"-",""),9)=RIGHT(SUBSTITUTE('Company information'!D$4,"-",""),9))</f>
        <v/>
      </c>
      <c r="V151" s="414">
        <f>AH151-I151</f>
        <v/>
      </c>
      <c r="W151" s="450" t="n"/>
      <c r="X151" s="415" t="n">
        <v>44216</v>
      </c>
      <c r="Y151" s="414" t="inlineStr">
        <is>
          <t>TI-0191939</t>
        </is>
      </c>
      <c r="Z151" s="414" t="inlineStr"/>
      <c r="AA151" s="414" t="inlineStr">
        <is>
          <t>បុគ្គលជាប់អាករ</t>
        </is>
      </c>
      <c r="AB151" s="414" t="inlineStr">
        <is>
          <t>L001-901905215</t>
        </is>
      </c>
      <c r="AC151" s="414" t="inlineStr">
        <is>
          <t>វីអ៊ីស៊ិន (ខេមបូឌា) អ៊ិនដាសស្ទ្រី ឯ.ក</t>
        </is>
      </c>
      <c r="AD151" s="450" t="n">
        <v>2752129</v>
      </c>
      <c r="AE151" s="450" t="n">
        <v>2501935.45</v>
      </c>
      <c r="AF151" s="450" t="n">
        <v>0</v>
      </c>
      <c r="AG151" s="450" t="n">
        <v>0</v>
      </c>
      <c r="AH151" s="450" t="n">
        <v>250193.55</v>
      </c>
      <c r="AI151" s="450" t="n">
        <v>0</v>
      </c>
      <c r="AJ151" s="450" t="n">
        <v>0</v>
      </c>
      <c r="AK151" s="450" t="n">
        <v>0</v>
      </c>
      <c r="AL151" s="450" t="n">
        <v>0</v>
      </c>
      <c r="AM151" s="450" t="n">
        <v>0</v>
      </c>
      <c r="AN151" s="450" t="n">
        <v>0</v>
      </c>
      <c r="AO151" s="450" t="n">
        <v>0</v>
      </c>
      <c r="AP151" s="450" t="n">
        <v>0</v>
      </c>
      <c r="AQ151" s="414" t="inlineStr"/>
      <c r="AR151" s="414" t="inlineStr"/>
      <c r="AS151" s="414" t="inlineStr">
        <is>
          <t>បានប្រកាសពន្ធ</t>
        </is>
      </c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0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0" t="n"/>
      <c r="N152" s="450">
        <f>IF(W152&lt;0,AH152,I152)</f>
        <v/>
      </c>
      <c r="O152" s="450">
        <f>I152-M152</f>
        <v/>
      </c>
      <c r="P152" s="414" t="n"/>
      <c r="Q152" s="414" t="inlineStr">
        <is>
          <t>TI0191936</t>
        </is>
      </c>
      <c r="R152" s="414" t="inlineStr">
        <is>
          <t>TI-0191936</t>
        </is>
      </c>
      <c r="S152" s="414">
        <f>Q152=R152</f>
        <v/>
      </c>
      <c r="T152" s="414">
        <f>AND(MONTH(F152)=MONTH(X152), YEAR(F152)=YEAR(X152))</f>
        <v/>
      </c>
      <c r="U152" s="414">
        <f>AND(AB152&lt;&gt;"", 'Company information'!D$4&lt;&gt;"", RIGHT(SUBSTITUTE(AB152,"-",""),9)=RIGHT(SUBSTITUTE('Company information'!D$4,"-",""),9))</f>
        <v/>
      </c>
      <c r="V152" s="414">
        <f>AH152-I152</f>
        <v/>
      </c>
      <c r="W152" s="450" t="n"/>
      <c r="X152" s="415" t="n">
        <v>44216</v>
      </c>
      <c r="Y152" s="414" t="inlineStr">
        <is>
          <t>TI-0191936</t>
        </is>
      </c>
      <c r="Z152" s="414" t="inlineStr"/>
      <c r="AA152" s="414" t="inlineStr">
        <is>
          <t>បុគ្គលជាប់អាករ</t>
        </is>
      </c>
      <c r="AB152" s="414" t="inlineStr">
        <is>
          <t>L001-901905215</t>
        </is>
      </c>
      <c r="AC152" s="414" t="inlineStr">
        <is>
          <t>វីអ៊ីស៊ិន (ខេមបូឌា) អ៊ិនដាសស្ទ្រី ឯ.ក</t>
        </is>
      </c>
      <c r="AD152" s="450" t="n">
        <v>9808640</v>
      </c>
      <c r="AE152" s="450" t="n">
        <v>8916945.449999999</v>
      </c>
      <c r="AF152" s="450" t="n">
        <v>0</v>
      </c>
      <c r="AG152" s="450" t="n">
        <v>0</v>
      </c>
      <c r="AH152" s="450" t="n">
        <v>891694.55</v>
      </c>
      <c r="AI152" s="450" t="n">
        <v>0</v>
      </c>
      <c r="AJ152" s="450" t="n">
        <v>0</v>
      </c>
      <c r="AK152" s="450" t="n">
        <v>0</v>
      </c>
      <c r="AL152" s="450" t="n">
        <v>0</v>
      </c>
      <c r="AM152" s="450" t="n">
        <v>0</v>
      </c>
      <c r="AN152" s="450" t="n">
        <v>0</v>
      </c>
      <c r="AO152" s="450" t="n">
        <v>0</v>
      </c>
      <c r="AP152" s="450" t="n">
        <v>0</v>
      </c>
      <c r="AQ152" s="414" t="inlineStr"/>
      <c r="AR152" s="414" t="inlineStr"/>
      <c r="AS152" s="414" t="inlineStr">
        <is>
          <t>បានប្រកាសពន្ធ</t>
        </is>
      </c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0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0" t="n"/>
      <c r="N153" s="450">
        <f>IF(W153&lt;0,AH153,I153)</f>
        <v/>
      </c>
      <c r="O153" s="450">
        <f>I153-M153</f>
        <v/>
      </c>
      <c r="P153" s="414" t="n"/>
      <c r="Q153" s="414" t="inlineStr">
        <is>
          <t>TI0191924</t>
        </is>
      </c>
      <c r="R153" s="414" t="inlineStr">
        <is>
          <t>TI-0191924</t>
        </is>
      </c>
      <c r="S153" s="414">
        <f>Q153=R153</f>
        <v/>
      </c>
      <c r="T153" s="414">
        <f>AND(MONTH(F153)=MONTH(X153), YEAR(F153)=YEAR(X153))</f>
        <v/>
      </c>
      <c r="U153" s="414">
        <f>AND(AB153&lt;&gt;"", 'Company information'!D$4&lt;&gt;"", RIGHT(SUBSTITUTE(AB153,"-",""),9)=RIGHT(SUBSTITUTE('Company information'!D$4,"-",""),9))</f>
        <v/>
      </c>
      <c r="V153" s="414">
        <f>AH153-I153</f>
        <v/>
      </c>
      <c r="W153" s="450" t="n"/>
      <c r="X153" s="415" t="n">
        <v>44216</v>
      </c>
      <c r="Y153" s="414" t="inlineStr">
        <is>
          <t>TI-0191924</t>
        </is>
      </c>
      <c r="Z153" s="414" t="inlineStr"/>
      <c r="AA153" s="414" t="inlineStr">
        <is>
          <t>បុគ្គលជាប់អាករ</t>
        </is>
      </c>
      <c r="AB153" s="414" t="inlineStr">
        <is>
          <t>L001-901905215</t>
        </is>
      </c>
      <c r="AC153" s="414" t="inlineStr">
        <is>
          <t>វីអ៊ីស៊ិន (ខេមបូឌា) អ៊ិនដាសស្ទ្រី ឯ.ក</t>
        </is>
      </c>
      <c r="AD153" s="450" t="n">
        <v>6316068</v>
      </c>
      <c r="AE153" s="450" t="n">
        <v>5741880</v>
      </c>
      <c r="AF153" s="450" t="n">
        <v>0</v>
      </c>
      <c r="AG153" s="450" t="n">
        <v>0</v>
      </c>
      <c r="AH153" s="450" t="n">
        <v>574188</v>
      </c>
      <c r="AI153" s="450" t="n">
        <v>0</v>
      </c>
      <c r="AJ153" s="450" t="n">
        <v>0</v>
      </c>
      <c r="AK153" s="450" t="n">
        <v>0</v>
      </c>
      <c r="AL153" s="450" t="n">
        <v>0</v>
      </c>
      <c r="AM153" s="450" t="n">
        <v>0</v>
      </c>
      <c r="AN153" s="450" t="n">
        <v>0</v>
      </c>
      <c r="AO153" s="450" t="n">
        <v>0</v>
      </c>
      <c r="AP153" s="450" t="n">
        <v>0</v>
      </c>
      <c r="AQ153" s="414" t="inlineStr"/>
      <c r="AR153" s="414" t="inlineStr"/>
      <c r="AS153" s="414" t="inlineStr">
        <is>
          <t>បានប្រកាសពន្ធ</t>
        </is>
      </c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0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0" t="n"/>
      <c r="N154" s="450">
        <f>IF(W154&lt;0,AH154,I154)</f>
        <v/>
      </c>
      <c r="O154" s="450">
        <f>I154-M154</f>
        <v/>
      </c>
      <c r="P154" s="414" t="n"/>
      <c r="Q154" s="414" t="inlineStr">
        <is>
          <t>TI0191919</t>
        </is>
      </c>
      <c r="R154" s="414" t="inlineStr">
        <is>
          <t>TI-0191919</t>
        </is>
      </c>
      <c r="S154" s="414">
        <f>Q154=R154</f>
        <v/>
      </c>
      <c r="T154" s="414">
        <f>AND(MONTH(F154)=MONTH(X154), YEAR(F154)=YEAR(X154))</f>
        <v/>
      </c>
      <c r="U154" s="414">
        <f>AND(AB154&lt;&gt;"", 'Company information'!D$4&lt;&gt;"", RIGHT(SUBSTITUTE(AB154,"-",""),9)=RIGHT(SUBSTITUTE('Company information'!D$4,"-",""),9))</f>
        <v/>
      </c>
      <c r="V154" s="414">
        <f>AH154-I154</f>
        <v/>
      </c>
      <c r="W154" s="450" t="n"/>
      <c r="X154" s="415" t="n">
        <v>44216</v>
      </c>
      <c r="Y154" s="414" t="inlineStr">
        <is>
          <t>TI-0191919</t>
        </is>
      </c>
      <c r="Z154" s="414" t="inlineStr"/>
      <c r="AA154" s="414" t="inlineStr">
        <is>
          <t>បុគ្គលជាប់អាករ</t>
        </is>
      </c>
      <c r="AB154" s="414" t="inlineStr">
        <is>
          <t>L001-901905215</t>
        </is>
      </c>
      <c r="AC154" s="414" t="inlineStr">
        <is>
          <t>វីអ៊ីស៊ិន (ខេមបូឌា) អ៊ិនដាសស្ទ្រី ឯ.ក</t>
        </is>
      </c>
      <c r="AD154" s="450" t="n">
        <v>1623622</v>
      </c>
      <c r="AE154" s="450" t="n">
        <v>1476020</v>
      </c>
      <c r="AF154" s="450" t="n">
        <v>0</v>
      </c>
      <c r="AG154" s="450" t="n">
        <v>0</v>
      </c>
      <c r="AH154" s="450" t="n">
        <v>147602</v>
      </c>
      <c r="AI154" s="450" t="n">
        <v>0</v>
      </c>
      <c r="AJ154" s="450" t="n">
        <v>0</v>
      </c>
      <c r="AK154" s="450" t="n">
        <v>0</v>
      </c>
      <c r="AL154" s="450" t="n">
        <v>0</v>
      </c>
      <c r="AM154" s="450" t="n">
        <v>0</v>
      </c>
      <c r="AN154" s="450" t="n">
        <v>0</v>
      </c>
      <c r="AO154" s="450" t="n">
        <v>0</v>
      </c>
      <c r="AP154" s="450" t="n">
        <v>0</v>
      </c>
      <c r="AQ154" s="414" t="inlineStr"/>
      <c r="AR154" s="414" t="inlineStr"/>
      <c r="AS154" s="414" t="inlineStr">
        <is>
          <t>បានប្រកាសពន្ធ</t>
        </is>
      </c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0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0" t="n"/>
      <c r="N155" s="450">
        <f>IF(W155&lt;0,AH155,I155)</f>
        <v/>
      </c>
      <c r="O155" s="450">
        <f>I155-M155</f>
        <v/>
      </c>
      <c r="P155" s="414" t="n"/>
      <c r="Q155" s="414" t="inlineStr">
        <is>
          <t>TI0191918</t>
        </is>
      </c>
      <c r="R155" s="414" t="inlineStr">
        <is>
          <t>TI-0191918</t>
        </is>
      </c>
      <c r="S155" s="414">
        <f>Q155=R155</f>
        <v/>
      </c>
      <c r="T155" s="414">
        <f>AND(MONTH(F155)=MONTH(X155), YEAR(F155)=YEAR(X155))</f>
        <v/>
      </c>
      <c r="U155" s="414">
        <f>AND(AB155&lt;&gt;"", 'Company information'!D$4&lt;&gt;"", RIGHT(SUBSTITUTE(AB155,"-",""),9)=RIGHT(SUBSTITUTE('Company information'!D$4,"-",""),9))</f>
        <v/>
      </c>
      <c r="V155" s="414">
        <f>AH155-I155</f>
        <v/>
      </c>
      <c r="W155" s="450" t="n"/>
      <c r="X155" s="415" t="n">
        <v>44216</v>
      </c>
      <c r="Y155" s="414" t="inlineStr">
        <is>
          <t>TI-0191918</t>
        </is>
      </c>
      <c r="Z155" s="414" t="inlineStr"/>
      <c r="AA155" s="414" t="inlineStr">
        <is>
          <t>បុគ្គលជាប់អាករ</t>
        </is>
      </c>
      <c r="AB155" s="414" t="inlineStr">
        <is>
          <t>L001-901905215</t>
        </is>
      </c>
      <c r="AC155" s="414" t="inlineStr">
        <is>
          <t>វីអ៊ីស៊ិន (ខេមបូឌា) អ៊ិនដាសស្ទ្រី ឯ.ក</t>
        </is>
      </c>
      <c r="AD155" s="450" t="n">
        <v>3042061</v>
      </c>
      <c r="AE155" s="450" t="n">
        <v>2765510</v>
      </c>
      <c r="AF155" s="450" t="n">
        <v>0</v>
      </c>
      <c r="AG155" s="450" t="n">
        <v>0</v>
      </c>
      <c r="AH155" s="450" t="n">
        <v>276551</v>
      </c>
      <c r="AI155" s="450" t="n">
        <v>0</v>
      </c>
      <c r="AJ155" s="450" t="n">
        <v>0</v>
      </c>
      <c r="AK155" s="450" t="n">
        <v>0</v>
      </c>
      <c r="AL155" s="450" t="n">
        <v>0</v>
      </c>
      <c r="AM155" s="450" t="n">
        <v>0</v>
      </c>
      <c r="AN155" s="450" t="n">
        <v>0</v>
      </c>
      <c r="AO155" s="450" t="n">
        <v>0</v>
      </c>
      <c r="AP155" s="450" t="n">
        <v>0</v>
      </c>
      <c r="AQ155" s="414" t="inlineStr"/>
      <c r="AR155" s="414" t="inlineStr"/>
      <c r="AS155" s="414" t="inlineStr">
        <is>
          <t>បានប្រកាសពន្ធ</t>
        </is>
      </c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0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0" t="n"/>
      <c r="N156" s="450">
        <f>IF(W156&lt;0,AH156,I156)</f>
        <v/>
      </c>
      <c r="O156" s="450">
        <f>I156-M156</f>
        <v/>
      </c>
      <c r="P156" s="414" t="n"/>
      <c r="Q156" s="414" t="inlineStr">
        <is>
          <t>TI0191917</t>
        </is>
      </c>
      <c r="R156" s="414" t="inlineStr">
        <is>
          <t>TI-0191917</t>
        </is>
      </c>
      <c r="S156" s="414">
        <f>Q156=R156</f>
        <v/>
      </c>
      <c r="T156" s="414">
        <f>AND(MONTH(F156)=MONTH(X156), YEAR(F156)=YEAR(X156))</f>
        <v/>
      </c>
      <c r="U156" s="414">
        <f>AND(AB156&lt;&gt;"", 'Company information'!D$4&lt;&gt;"", RIGHT(SUBSTITUTE(AB156,"-",""),9)=RIGHT(SUBSTITUTE('Company information'!D$4,"-",""),9))</f>
        <v/>
      </c>
      <c r="V156" s="414">
        <f>AH156-I156</f>
        <v/>
      </c>
      <c r="W156" s="450" t="n"/>
      <c r="X156" s="415" t="n">
        <v>44216</v>
      </c>
      <c r="Y156" s="414" t="inlineStr">
        <is>
          <t>TI-0191917</t>
        </is>
      </c>
      <c r="Z156" s="414" t="inlineStr"/>
      <c r="AA156" s="414" t="inlineStr">
        <is>
          <t>បុគ្គលជាប់អាករ</t>
        </is>
      </c>
      <c r="AB156" s="414" t="inlineStr">
        <is>
          <t>L001-901905215</t>
        </is>
      </c>
      <c r="AC156" s="414" t="inlineStr">
        <is>
          <t>វីអ៊ីស៊ិន (ខេមបូឌា) អ៊ិនដាសស្ទ្រី ឯ.ក</t>
        </is>
      </c>
      <c r="AD156" s="450" t="n">
        <v>3617466</v>
      </c>
      <c r="AE156" s="450" t="n">
        <v>3288605.45</v>
      </c>
      <c r="AF156" s="450" t="n">
        <v>0</v>
      </c>
      <c r="AG156" s="450" t="n">
        <v>0</v>
      </c>
      <c r="AH156" s="450" t="n">
        <v>328860.55</v>
      </c>
      <c r="AI156" s="450" t="n">
        <v>0</v>
      </c>
      <c r="AJ156" s="450" t="n">
        <v>0</v>
      </c>
      <c r="AK156" s="450" t="n">
        <v>0</v>
      </c>
      <c r="AL156" s="450" t="n">
        <v>0</v>
      </c>
      <c r="AM156" s="450" t="n">
        <v>0</v>
      </c>
      <c r="AN156" s="450" t="n">
        <v>0</v>
      </c>
      <c r="AO156" s="450" t="n">
        <v>0</v>
      </c>
      <c r="AP156" s="450" t="n">
        <v>0</v>
      </c>
      <c r="AQ156" s="414" t="inlineStr"/>
      <c r="AR156" s="414" t="inlineStr"/>
      <c r="AS156" s="414" t="inlineStr">
        <is>
          <t>បានប្រកាសពន្ធ</t>
        </is>
      </c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0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0" t="n"/>
      <c r="N157" s="450">
        <f>IF(W157&lt;0,AH157,I157)</f>
        <v/>
      </c>
      <c r="O157" s="450">
        <f>I157-M157</f>
        <v/>
      </c>
      <c r="P157" s="414" t="n"/>
      <c r="Q157" s="414" t="inlineStr">
        <is>
          <t>TI0191916</t>
        </is>
      </c>
      <c r="R157" s="414" t="inlineStr">
        <is>
          <t>TI-0191916</t>
        </is>
      </c>
      <c r="S157" s="414">
        <f>Q157=R157</f>
        <v/>
      </c>
      <c r="T157" s="414">
        <f>AND(MONTH(F157)=MONTH(X157), YEAR(F157)=YEAR(X157))</f>
        <v/>
      </c>
      <c r="U157" s="414">
        <f>AND(AB157&lt;&gt;"", 'Company information'!D$4&lt;&gt;"", RIGHT(SUBSTITUTE(AB157,"-",""),9)=RIGHT(SUBSTITUTE('Company information'!D$4,"-",""),9))</f>
        <v/>
      </c>
      <c r="V157" s="414">
        <f>AH157-I157</f>
        <v/>
      </c>
      <c r="W157" s="450" t="n"/>
      <c r="X157" s="415" t="n">
        <v>44216</v>
      </c>
      <c r="Y157" s="414" t="inlineStr">
        <is>
          <t>TI-0191916</t>
        </is>
      </c>
      <c r="Z157" s="414" t="inlineStr"/>
      <c r="AA157" s="414" t="inlineStr">
        <is>
          <t>បុគ្គលជាប់អាករ</t>
        </is>
      </c>
      <c r="AB157" s="414" t="inlineStr">
        <is>
          <t>L001-901905215</t>
        </is>
      </c>
      <c r="AC157" s="414" t="inlineStr">
        <is>
          <t>វីអ៊ីស៊ិន (ខេមបូឌា) អ៊ិនដាសស្ទ្រី ឯ.ក</t>
        </is>
      </c>
      <c r="AD157" s="450" t="n">
        <v>8626607</v>
      </c>
      <c r="AE157" s="450" t="n">
        <v>7842370</v>
      </c>
      <c r="AF157" s="450" t="n">
        <v>0</v>
      </c>
      <c r="AG157" s="450" t="n">
        <v>0</v>
      </c>
      <c r="AH157" s="450" t="n">
        <v>784237</v>
      </c>
      <c r="AI157" s="450" t="n">
        <v>0</v>
      </c>
      <c r="AJ157" s="450" t="n">
        <v>0</v>
      </c>
      <c r="AK157" s="450" t="n">
        <v>0</v>
      </c>
      <c r="AL157" s="450" t="n">
        <v>0</v>
      </c>
      <c r="AM157" s="450" t="n">
        <v>0</v>
      </c>
      <c r="AN157" s="450" t="n">
        <v>0</v>
      </c>
      <c r="AO157" s="450" t="n">
        <v>0</v>
      </c>
      <c r="AP157" s="450" t="n">
        <v>0</v>
      </c>
      <c r="AQ157" s="414" t="inlineStr"/>
      <c r="AR157" s="414" t="inlineStr"/>
      <c r="AS157" s="414" t="inlineStr">
        <is>
          <t>បានប្រកាសពន្ធ</t>
        </is>
      </c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0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0" t="n"/>
      <c r="N158" s="450">
        <f>IF(W158&lt;0,AH158,I158)</f>
        <v/>
      </c>
      <c r="O158" s="450">
        <f>I158-M158</f>
        <v/>
      </c>
      <c r="P158" s="414" t="n"/>
      <c r="Q158" s="414" t="inlineStr">
        <is>
          <t>TI0191915</t>
        </is>
      </c>
      <c r="R158" s="414" t="inlineStr">
        <is>
          <t>TI-0191915</t>
        </is>
      </c>
      <c r="S158" s="414">
        <f>Q158=R158</f>
        <v/>
      </c>
      <c r="T158" s="414">
        <f>AND(MONTH(F158)=MONTH(X158), YEAR(F158)=YEAR(X158))</f>
        <v/>
      </c>
      <c r="U158" s="414">
        <f>AND(AB158&lt;&gt;"", 'Company information'!D$4&lt;&gt;"", RIGHT(SUBSTITUTE(AB158,"-",""),9)=RIGHT(SUBSTITUTE('Company information'!D$4,"-",""),9))</f>
        <v/>
      </c>
      <c r="V158" s="414">
        <f>AH158-I158</f>
        <v/>
      </c>
      <c r="W158" s="450" t="n"/>
      <c r="X158" s="415" t="n">
        <v>44216</v>
      </c>
      <c r="Y158" s="414" t="inlineStr">
        <is>
          <t>TI-0191915</t>
        </is>
      </c>
      <c r="Z158" s="414" t="inlineStr"/>
      <c r="AA158" s="414" t="inlineStr">
        <is>
          <t>បុគ្គលជាប់អាករ</t>
        </is>
      </c>
      <c r="AB158" s="414" t="inlineStr">
        <is>
          <t>L001-901905215</t>
        </is>
      </c>
      <c r="AC158" s="414" t="inlineStr">
        <is>
          <t>វីអ៊ីស៊ិន (ខេមបូឌា) អ៊ិនដាសស្ទ្រី ឯ.ក</t>
        </is>
      </c>
      <c r="AD158" s="450" t="n">
        <v>2961772</v>
      </c>
      <c r="AE158" s="450" t="n">
        <v>2692520</v>
      </c>
      <c r="AF158" s="450" t="n">
        <v>0</v>
      </c>
      <c r="AG158" s="450" t="n">
        <v>0</v>
      </c>
      <c r="AH158" s="450" t="n">
        <v>269252</v>
      </c>
      <c r="AI158" s="450" t="n">
        <v>0</v>
      </c>
      <c r="AJ158" s="450" t="n">
        <v>0</v>
      </c>
      <c r="AK158" s="450" t="n">
        <v>0</v>
      </c>
      <c r="AL158" s="450" t="n">
        <v>0</v>
      </c>
      <c r="AM158" s="450" t="n">
        <v>0</v>
      </c>
      <c r="AN158" s="450" t="n">
        <v>0</v>
      </c>
      <c r="AO158" s="450" t="n">
        <v>0</v>
      </c>
      <c r="AP158" s="450" t="n">
        <v>0</v>
      </c>
      <c r="AQ158" s="414" t="inlineStr"/>
      <c r="AR158" s="414" t="inlineStr"/>
      <c r="AS158" s="414" t="inlineStr">
        <is>
          <t>បានប្រកាសពន្ធ</t>
        </is>
      </c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0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0" t="n"/>
      <c r="N159" s="450">
        <f>IF(W159&lt;0,AH159,I159)</f>
        <v/>
      </c>
      <c r="O159" s="450">
        <f>I159-M159</f>
        <v/>
      </c>
      <c r="P159" s="414" t="n"/>
      <c r="Q159" s="414" t="inlineStr">
        <is>
          <t>TI0191914</t>
        </is>
      </c>
      <c r="R159" s="414" t="inlineStr">
        <is>
          <t>TI-0191914</t>
        </is>
      </c>
      <c r="S159" s="414">
        <f>Q159=R159</f>
        <v/>
      </c>
      <c r="T159" s="414">
        <f>AND(MONTH(F159)=MONTH(X159), YEAR(F159)=YEAR(X159))</f>
        <v/>
      </c>
      <c r="U159" s="414">
        <f>AND(AB159&lt;&gt;"", 'Company information'!D$4&lt;&gt;"", RIGHT(SUBSTITUTE(AB159,"-",""),9)=RIGHT(SUBSTITUTE('Company information'!D$4,"-",""),9))</f>
        <v/>
      </c>
      <c r="V159" s="414">
        <f>AH159-I159</f>
        <v/>
      </c>
      <c r="W159" s="450" t="n"/>
      <c r="X159" s="415" t="n">
        <v>44216</v>
      </c>
      <c r="Y159" s="414" t="inlineStr">
        <is>
          <t>TI-0191914</t>
        </is>
      </c>
      <c r="Z159" s="414" t="inlineStr"/>
      <c r="AA159" s="414" t="inlineStr">
        <is>
          <t>បុគ្គលជាប់អាករ</t>
        </is>
      </c>
      <c r="AB159" s="414" t="inlineStr">
        <is>
          <t>L001-901905215</t>
        </is>
      </c>
      <c r="AC159" s="414" t="inlineStr">
        <is>
          <t>វីអ៊ីស៊ិន (ខេមបូឌា) អ៊ិនដាសស្ទ្រី ឯ.ក</t>
        </is>
      </c>
      <c r="AD159" s="450" t="n">
        <v>3108969</v>
      </c>
      <c r="AE159" s="450" t="n">
        <v>2826335.45</v>
      </c>
      <c r="AF159" s="450" t="n">
        <v>0</v>
      </c>
      <c r="AG159" s="450" t="n">
        <v>0</v>
      </c>
      <c r="AH159" s="450" t="n">
        <v>282633.55</v>
      </c>
      <c r="AI159" s="450" t="n">
        <v>0</v>
      </c>
      <c r="AJ159" s="450" t="n">
        <v>0</v>
      </c>
      <c r="AK159" s="450" t="n">
        <v>0</v>
      </c>
      <c r="AL159" s="450" t="n">
        <v>0</v>
      </c>
      <c r="AM159" s="450" t="n">
        <v>0</v>
      </c>
      <c r="AN159" s="450" t="n">
        <v>0</v>
      </c>
      <c r="AO159" s="450" t="n">
        <v>0</v>
      </c>
      <c r="AP159" s="450" t="n">
        <v>0</v>
      </c>
      <c r="AQ159" s="414" t="inlineStr"/>
      <c r="AR159" s="414" t="inlineStr"/>
      <c r="AS159" s="414" t="inlineStr">
        <is>
          <t>បានប្រកាសពន្ធ</t>
        </is>
      </c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0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0" t="n"/>
      <c r="N160" s="450">
        <f>IF(W160&lt;0,AH160,I160)</f>
        <v/>
      </c>
      <c r="O160" s="450">
        <f>I160-M160</f>
        <v/>
      </c>
      <c r="P160" s="414" t="n"/>
      <c r="Q160" s="414" t="inlineStr">
        <is>
          <t>TI0191344</t>
        </is>
      </c>
      <c r="R160" s="414" t="inlineStr">
        <is>
          <t>TI-0191344</t>
        </is>
      </c>
      <c r="S160" s="414">
        <f>Q160=R160</f>
        <v/>
      </c>
      <c r="T160" s="414">
        <f>AND(MONTH(F160)=MONTH(X160), YEAR(F160)=YEAR(X160))</f>
        <v/>
      </c>
      <c r="U160" s="414">
        <f>AND(AB160&lt;&gt;"", 'Company information'!D$4&lt;&gt;"", RIGHT(SUBSTITUTE(AB160,"-",""),9)=RIGHT(SUBSTITUTE('Company information'!D$4,"-",""),9))</f>
        <v/>
      </c>
      <c r="V160" s="414">
        <f>AH160-I160</f>
        <v/>
      </c>
      <c r="W160" s="450" t="n"/>
      <c r="X160" s="415" t="n">
        <v>44210</v>
      </c>
      <c r="Y160" s="414" t="inlineStr">
        <is>
          <t>TI-0191344</t>
        </is>
      </c>
      <c r="Z160" s="414" t="inlineStr"/>
      <c r="AA160" s="414" t="inlineStr">
        <is>
          <t>បុគ្គលជាប់អាករ</t>
        </is>
      </c>
      <c r="AB160" s="414" t="inlineStr">
        <is>
          <t>L001-901905215</t>
        </is>
      </c>
      <c r="AC160" s="414" t="inlineStr">
        <is>
          <t>វីអ៊ីស៊ិន (ខេមបូឌា) អ៊ិនដាសស្ទ្រី ឯ.ក</t>
        </is>
      </c>
      <c r="AD160" s="450" t="n">
        <v>5606312</v>
      </c>
      <c r="AE160" s="450" t="n">
        <v>5096647.27</v>
      </c>
      <c r="AF160" s="450" t="n">
        <v>0</v>
      </c>
      <c r="AG160" s="450" t="n">
        <v>0</v>
      </c>
      <c r="AH160" s="450" t="n">
        <v>509664.73</v>
      </c>
      <c r="AI160" s="450" t="n">
        <v>0</v>
      </c>
      <c r="AJ160" s="450" t="n">
        <v>0</v>
      </c>
      <c r="AK160" s="450" t="n">
        <v>0</v>
      </c>
      <c r="AL160" s="450" t="n">
        <v>0</v>
      </c>
      <c r="AM160" s="450" t="n">
        <v>0</v>
      </c>
      <c r="AN160" s="450" t="n">
        <v>0</v>
      </c>
      <c r="AO160" s="450" t="n">
        <v>0</v>
      </c>
      <c r="AP160" s="450" t="n">
        <v>0</v>
      </c>
      <c r="AQ160" s="414" t="inlineStr"/>
      <c r="AR160" s="414" t="inlineStr"/>
      <c r="AS160" s="414" t="inlineStr">
        <is>
          <t>បានប្រកាសពន្ធ</t>
        </is>
      </c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0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0" t="n"/>
      <c r="N161" s="450">
        <f>IF(W161&lt;0,AH161,I161)</f>
        <v/>
      </c>
      <c r="O161" s="450">
        <f>I161-M161</f>
        <v/>
      </c>
      <c r="P161" s="414" t="n"/>
      <c r="Q161" s="414" t="inlineStr">
        <is>
          <t>TI0191331</t>
        </is>
      </c>
      <c r="R161" s="414" t="inlineStr">
        <is>
          <t>TI-0191331</t>
        </is>
      </c>
      <c r="S161" s="414">
        <f>Q161=R161</f>
        <v/>
      </c>
      <c r="T161" s="414">
        <f>AND(MONTH(F161)=MONTH(X161), YEAR(F161)=YEAR(X161))</f>
        <v/>
      </c>
      <c r="U161" s="414">
        <f>AND(AB161&lt;&gt;"", 'Company information'!D$4&lt;&gt;"", RIGHT(SUBSTITUTE(AB161,"-",""),9)=RIGHT(SUBSTITUTE('Company information'!D$4,"-",""),9))</f>
        <v/>
      </c>
      <c r="V161" s="414">
        <f>AH161-I161</f>
        <v/>
      </c>
      <c r="W161" s="450" t="n"/>
      <c r="X161" s="415" t="n">
        <v>44209</v>
      </c>
      <c r="Y161" s="414" t="inlineStr">
        <is>
          <t>TI-0191331</t>
        </is>
      </c>
      <c r="Z161" s="414" t="inlineStr"/>
      <c r="AA161" s="414" t="inlineStr">
        <is>
          <t>បុគ្គលជាប់អាករ</t>
        </is>
      </c>
      <c r="AB161" s="414" t="inlineStr">
        <is>
          <t>L001-901905215</t>
        </is>
      </c>
      <c r="AC161" s="414" t="inlineStr">
        <is>
          <t>វីអ៊ីស៊ិន (ខេមបូឌា) អ៊ិនដាសស្ទ្រី ឯ.ក</t>
        </is>
      </c>
      <c r="AD161" s="450" t="n">
        <v>1886693</v>
      </c>
      <c r="AE161" s="450" t="n">
        <v>1715175.45</v>
      </c>
      <c r="AF161" s="450" t="n">
        <v>0</v>
      </c>
      <c r="AG161" s="450" t="n">
        <v>0</v>
      </c>
      <c r="AH161" s="450" t="n">
        <v>171517.55</v>
      </c>
      <c r="AI161" s="450" t="n">
        <v>0</v>
      </c>
      <c r="AJ161" s="450" t="n">
        <v>0</v>
      </c>
      <c r="AK161" s="450" t="n">
        <v>0</v>
      </c>
      <c r="AL161" s="450" t="n">
        <v>0</v>
      </c>
      <c r="AM161" s="450" t="n">
        <v>0</v>
      </c>
      <c r="AN161" s="450" t="n">
        <v>0</v>
      </c>
      <c r="AO161" s="450" t="n">
        <v>0</v>
      </c>
      <c r="AP161" s="450" t="n">
        <v>0</v>
      </c>
      <c r="AQ161" s="414" t="inlineStr"/>
      <c r="AR161" s="414" t="inlineStr"/>
      <c r="AS161" s="414" t="inlineStr">
        <is>
          <t>បានប្រកាសពន្ធ</t>
        </is>
      </c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0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0" t="n"/>
      <c r="N162" s="450">
        <f>IF(W162&lt;0,AH162,I162)</f>
        <v/>
      </c>
      <c r="O162" s="450">
        <f>I162-M162</f>
        <v/>
      </c>
      <c r="P162" s="414" t="n"/>
      <c r="Q162" s="414" t="inlineStr">
        <is>
          <t>TI0191295</t>
        </is>
      </c>
      <c r="R162" s="414" t="inlineStr">
        <is>
          <t>TI-0191295</t>
        </is>
      </c>
      <c r="S162" s="414">
        <f>Q162=R162</f>
        <v/>
      </c>
      <c r="T162" s="414">
        <f>AND(MONTH(F162)=MONTH(X162), YEAR(F162)=YEAR(X162))</f>
        <v/>
      </c>
      <c r="U162" s="414">
        <f>AND(AB162&lt;&gt;"", 'Company information'!D$4&lt;&gt;"", RIGHT(SUBSTITUTE(AB162,"-",""),9)=RIGHT(SUBSTITUTE('Company information'!D$4,"-",""),9))</f>
        <v/>
      </c>
      <c r="V162" s="414">
        <f>AH162-I162</f>
        <v/>
      </c>
      <c r="W162" s="450" t="n"/>
      <c r="X162" s="415" t="n">
        <v>44209</v>
      </c>
      <c r="Y162" s="414" t="inlineStr">
        <is>
          <t>TI-0191295</t>
        </is>
      </c>
      <c r="Z162" s="414" t="inlineStr"/>
      <c r="AA162" s="414" t="inlineStr">
        <is>
          <t>បុគ្គលជាប់អាករ</t>
        </is>
      </c>
      <c r="AB162" s="414" t="inlineStr">
        <is>
          <t>L001-901905215</t>
        </is>
      </c>
      <c r="AC162" s="414" t="inlineStr">
        <is>
          <t>វីអ៊ីស៊ិន (ខេមបូឌា) អ៊ិនដាសស្ទ្រី ឯ.ក</t>
        </is>
      </c>
      <c r="AD162" s="450" t="n">
        <v>1558805</v>
      </c>
      <c r="AE162" s="450" t="n">
        <v>1417095.45</v>
      </c>
      <c r="AF162" s="450" t="n">
        <v>0</v>
      </c>
      <c r="AG162" s="450" t="n">
        <v>0</v>
      </c>
      <c r="AH162" s="450" t="n">
        <v>141709.55</v>
      </c>
      <c r="AI162" s="450" t="n">
        <v>0</v>
      </c>
      <c r="AJ162" s="450" t="n">
        <v>0</v>
      </c>
      <c r="AK162" s="450" t="n">
        <v>0</v>
      </c>
      <c r="AL162" s="450" t="n">
        <v>0</v>
      </c>
      <c r="AM162" s="450" t="n">
        <v>0</v>
      </c>
      <c r="AN162" s="450" t="n">
        <v>0</v>
      </c>
      <c r="AO162" s="450" t="n">
        <v>0</v>
      </c>
      <c r="AP162" s="450" t="n">
        <v>0</v>
      </c>
      <c r="AQ162" s="414" t="inlineStr"/>
      <c r="AR162" s="414" t="inlineStr"/>
      <c r="AS162" s="414" t="inlineStr">
        <is>
          <t>បានប្រកាសពន្ធ</t>
        </is>
      </c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0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0" t="n"/>
      <c r="N163" s="450">
        <f>IF(W163&lt;0,AH163,I163)</f>
        <v/>
      </c>
      <c r="O163" s="450">
        <f>I163-M163</f>
        <v/>
      </c>
      <c r="P163" s="414" t="n"/>
      <c r="Q163" s="414" t="inlineStr">
        <is>
          <t>TI0191181</t>
        </is>
      </c>
      <c r="R163" s="414" t="inlineStr">
        <is>
          <t>TI-0191181</t>
        </is>
      </c>
      <c r="S163" s="414">
        <f>Q163=R163</f>
        <v/>
      </c>
      <c r="T163" s="414">
        <f>AND(MONTH(F163)=MONTH(X163), YEAR(F163)=YEAR(X163))</f>
        <v/>
      </c>
      <c r="U163" s="414">
        <f>AND(AB163&lt;&gt;"", 'Company information'!D$4&lt;&gt;"", RIGHT(SUBSTITUTE(AB163,"-",""),9)=RIGHT(SUBSTITUTE('Company information'!D$4,"-",""),9))</f>
        <v/>
      </c>
      <c r="V163" s="414">
        <f>AH163-I163</f>
        <v/>
      </c>
      <c r="W163" s="450" t="n"/>
      <c r="X163" s="415" t="n">
        <v>44209</v>
      </c>
      <c r="Y163" s="414" t="inlineStr">
        <is>
          <t>TI-0191181</t>
        </is>
      </c>
      <c r="Z163" s="414" t="inlineStr"/>
      <c r="AA163" s="414" t="inlineStr">
        <is>
          <t>បុគ្គលជាប់អាករ</t>
        </is>
      </c>
      <c r="AB163" s="414" t="inlineStr">
        <is>
          <t>L001-901905215</t>
        </is>
      </c>
      <c r="AC163" s="414" t="inlineStr">
        <is>
          <t>វីអ៊ីស៊ិន (ខេមបូឌា) អ៊ិនដាសស្ទ្រី ឯ.ក</t>
        </is>
      </c>
      <c r="AD163" s="450" t="n">
        <v>4143150</v>
      </c>
      <c r="AE163" s="450" t="n">
        <v>3766500</v>
      </c>
      <c r="AF163" s="450" t="n">
        <v>0</v>
      </c>
      <c r="AG163" s="450" t="n">
        <v>0</v>
      </c>
      <c r="AH163" s="450" t="n">
        <v>376650</v>
      </c>
      <c r="AI163" s="450" t="n">
        <v>0</v>
      </c>
      <c r="AJ163" s="450" t="n">
        <v>0</v>
      </c>
      <c r="AK163" s="450" t="n">
        <v>0</v>
      </c>
      <c r="AL163" s="450" t="n">
        <v>0</v>
      </c>
      <c r="AM163" s="450" t="n">
        <v>0</v>
      </c>
      <c r="AN163" s="450" t="n">
        <v>0</v>
      </c>
      <c r="AO163" s="450" t="n">
        <v>0</v>
      </c>
      <c r="AP163" s="450" t="n">
        <v>0</v>
      </c>
      <c r="AQ163" s="414" t="inlineStr"/>
      <c r="AR163" s="414" t="inlineStr"/>
      <c r="AS163" s="414" t="inlineStr">
        <is>
          <t>បានប្រកាសពន្ធ</t>
        </is>
      </c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0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0" t="n"/>
      <c r="N164" s="450">
        <f>IF(W164&lt;0,AH164,I164)</f>
        <v/>
      </c>
      <c r="O164" s="450">
        <f>I164-M164</f>
        <v/>
      </c>
      <c r="P164" s="414" t="n"/>
      <c r="Q164" s="414" t="inlineStr">
        <is>
          <t>TI0190813</t>
        </is>
      </c>
      <c r="R164" s="414" t="inlineStr">
        <is>
          <t>TI-0190813</t>
        </is>
      </c>
      <c r="S164" s="414">
        <f>Q164=R164</f>
        <v/>
      </c>
      <c r="T164" s="414">
        <f>AND(MONTH(F164)=MONTH(X164), YEAR(F164)=YEAR(X164))</f>
        <v/>
      </c>
      <c r="U164" s="414">
        <f>AND(AB164&lt;&gt;"", 'Company information'!D$4&lt;&gt;"", RIGHT(SUBSTITUTE(AB164,"-",""),9)=RIGHT(SUBSTITUTE('Company information'!D$4,"-",""),9))</f>
        <v/>
      </c>
      <c r="V164" s="414">
        <f>AH164-I164</f>
        <v/>
      </c>
      <c r="W164" s="450" t="n"/>
      <c r="X164" s="415" t="n">
        <v>44202</v>
      </c>
      <c r="Y164" s="414" t="inlineStr">
        <is>
          <t>TI-0190813</t>
        </is>
      </c>
      <c r="Z164" s="414" t="inlineStr"/>
      <c r="AA164" s="414" t="inlineStr">
        <is>
          <t>បុគ្គលជាប់អាករ</t>
        </is>
      </c>
      <c r="AB164" s="414" t="inlineStr">
        <is>
          <t>L001-901905215</t>
        </is>
      </c>
      <c r="AC164" s="414" t="inlineStr">
        <is>
          <t>វីអ៊ីស៊ិន (ខេមបូឌា) អ៊ិនដាសស្ទ្រី ឯ.ក</t>
        </is>
      </c>
      <c r="AD164" s="450" t="n">
        <v>3782504</v>
      </c>
      <c r="AE164" s="450" t="n">
        <v>3438640</v>
      </c>
      <c r="AF164" s="450" t="n">
        <v>0</v>
      </c>
      <c r="AG164" s="450" t="n">
        <v>0</v>
      </c>
      <c r="AH164" s="450" t="n">
        <v>343864</v>
      </c>
      <c r="AI164" s="450" t="n">
        <v>0</v>
      </c>
      <c r="AJ164" s="450" t="n">
        <v>0</v>
      </c>
      <c r="AK164" s="450" t="n">
        <v>0</v>
      </c>
      <c r="AL164" s="450" t="n">
        <v>0</v>
      </c>
      <c r="AM164" s="450" t="n">
        <v>0</v>
      </c>
      <c r="AN164" s="450" t="n">
        <v>0</v>
      </c>
      <c r="AO164" s="450" t="n">
        <v>0</v>
      </c>
      <c r="AP164" s="450" t="n">
        <v>0</v>
      </c>
      <c r="AQ164" s="414" t="inlineStr"/>
      <c r="AR164" s="414" t="inlineStr"/>
      <c r="AS164" s="414" t="inlineStr">
        <is>
          <t>បានប្រកាសពន្ធ</t>
        </is>
      </c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0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0" t="n"/>
      <c r="N165" s="450">
        <f>IF(W165&lt;0,AH165,I165)</f>
        <v/>
      </c>
      <c r="O165" s="450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AND(AB165&lt;&gt;"", 'Company information'!D$4&lt;&gt;"", RIGHT(SUBSTITUTE(AB165,"-",""),9)=RIGHT(SUBSTITUTE('Company information'!D$4,"-",""),9))</f>
        <v/>
      </c>
      <c r="V165" s="414">
        <f>AH165-I165</f>
        <v/>
      </c>
      <c r="W165" s="450" t="n"/>
      <c r="X165" s="413" t="n"/>
      <c r="Y165" s="414" t="n"/>
      <c r="Z165" s="414" t="n"/>
      <c r="AA165" s="414" t="n"/>
      <c r="AB165" s="414" t="n"/>
      <c r="AC165" s="414" t="n"/>
      <c r="AD165" s="450" t="n"/>
      <c r="AE165" s="450" t="n"/>
      <c r="AF165" s="450" t="n"/>
      <c r="AG165" s="450" t="n"/>
      <c r="AH165" s="450" t="n"/>
      <c r="AI165" s="450" t="n"/>
      <c r="AJ165" s="450" t="n"/>
      <c r="AK165" s="450" t="n"/>
      <c r="AL165" s="450" t="n"/>
      <c r="AM165" s="450" t="n"/>
      <c r="AN165" s="450" t="n"/>
      <c r="AO165" s="450" t="n"/>
      <c r="AP165" s="450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0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0" t="n"/>
      <c r="N166" s="450">
        <f>IF(W166&lt;0,AH166,I166)</f>
        <v/>
      </c>
      <c r="O166" s="450">
        <f>I166-M166</f>
        <v/>
      </c>
      <c r="P166" s="414" t="n"/>
      <c r="Q166" s="414" t="inlineStr">
        <is>
          <t>TI0190804</t>
        </is>
      </c>
      <c r="R166" s="414" t="inlineStr">
        <is>
          <t>TI-0190804</t>
        </is>
      </c>
      <c r="S166" s="414">
        <f>Q166=R166</f>
        <v/>
      </c>
      <c r="T166" s="414">
        <f>AND(MONTH(F166)=MONTH(X166), YEAR(F166)=YEAR(X166))</f>
        <v/>
      </c>
      <c r="U166" s="414">
        <f>AND(AB166&lt;&gt;"", 'Company information'!D$4&lt;&gt;"", RIGHT(SUBSTITUTE(AB166,"-",""),9)=RIGHT(SUBSTITUTE('Company information'!D$4,"-",""),9))</f>
        <v/>
      </c>
      <c r="V166" s="414">
        <f>AH166-I166</f>
        <v/>
      </c>
      <c r="W166" s="450" t="n"/>
      <c r="X166" s="415" t="n">
        <v>44202</v>
      </c>
      <c r="Y166" s="414" t="inlineStr">
        <is>
          <t>TI-0190804</t>
        </is>
      </c>
      <c r="Z166" s="414" t="inlineStr"/>
      <c r="AA166" s="414" t="inlineStr">
        <is>
          <t>បុគ្គលជាប់អាករ</t>
        </is>
      </c>
      <c r="AB166" s="414" t="inlineStr">
        <is>
          <t>L001-901905215</t>
        </is>
      </c>
      <c r="AC166" s="414" t="inlineStr">
        <is>
          <t>វីអ៊ីស៊ិន (ខេមបូឌា) អ៊ិនដាសស្ទ្រី ឯ.ក</t>
        </is>
      </c>
      <c r="AD166" s="450" t="n">
        <v>9228775</v>
      </c>
      <c r="AE166" s="450" t="n">
        <v>8389795.449999999</v>
      </c>
      <c r="AF166" s="450" t="n">
        <v>0</v>
      </c>
      <c r="AG166" s="450" t="n">
        <v>0</v>
      </c>
      <c r="AH166" s="450" t="n">
        <v>838979.55</v>
      </c>
      <c r="AI166" s="450" t="n">
        <v>0</v>
      </c>
      <c r="AJ166" s="450" t="n">
        <v>0</v>
      </c>
      <c r="AK166" s="450" t="n">
        <v>0</v>
      </c>
      <c r="AL166" s="450" t="n">
        <v>0</v>
      </c>
      <c r="AM166" s="450" t="n">
        <v>0</v>
      </c>
      <c r="AN166" s="450" t="n">
        <v>0</v>
      </c>
      <c r="AO166" s="450" t="n">
        <v>0</v>
      </c>
      <c r="AP166" s="450" t="n">
        <v>0</v>
      </c>
      <c r="AQ166" s="414" t="inlineStr"/>
      <c r="AR166" s="414" t="inlineStr"/>
      <c r="AS166" s="414" t="inlineStr">
        <is>
          <t>បានប្រកាសពន្ធ</t>
        </is>
      </c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0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0" t="n"/>
      <c r="N167" s="450">
        <f>IF(W167&lt;0,AH167,I167)</f>
        <v/>
      </c>
      <c r="O167" s="450">
        <f>I167-M167</f>
        <v/>
      </c>
      <c r="P167" s="414" t="n"/>
      <c r="Q167" s="414" t="inlineStr">
        <is>
          <t>TI0190789</t>
        </is>
      </c>
      <c r="R167" s="414" t="inlineStr">
        <is>
          <t>TI-0190789</t>
        </is>
      </c>
      <c r="S167" s="414">
        <f>Q167=R167</f>
        <v/>
      </c>
      <c r="T167" s="414">
        <f>AND(MONTH(F167)=MONTH(X167), YEAR(F167)=YEAR(X167))</f>
        <v/>
      </c>
      <c r="U167" s="414">
        <f>AND(AB167&lt;&gt;"", 'Company information'!D$4&lt;&gt;"", RIGHT(SUBSTITUTE(AB167,"-",""),9)=RIGHT(SUBSTITUTE('Company information'!D$4,"-",""),9))</f>
        <v/>
      </c>
      <c r="V167" s="414">
        <f>AH167-I167</f>
        <v/>
      </c>
      <c r="W167" s="450" t="n"/>
      <c r="X167" s="415" t="n">
        <v>44202</v>
      </c>
      <c r="Y167" s="414" t="inlineStr">
        <is>
          <t>TI-0190789</t>
        </is>
      </c>
      <c r="Z167" s="414" t="inlineStr"/>
      <c r="AA167" s="414" t="inlineStr">
        <is>
          <t>បុគ្គលជាប់អាករ</t>
        </is>
      </c>
      <c r="AB167" s="414" t="inlineStr">
        <is>
          <t>L001-901905215</t>
        </is>
      </c>
      <c r="AC167" s="414" t="inlineStr">
        <is>
          <t>វីអ៊ីស៊ិន (ខេមបូឌា) អ៊ិនដាសស្ទ្រី ឯ.ក</t>
        </is>
      </c>
      <c r="AD167" s="450" t="n">
        <v>3617466</v>
      </c>
      <c r="AE167" s="450" t="n">
        <v>3288605.45</v>
      </c>
      <c r="AF167" s="450" t="n">
        <v>0</v>
      </c>
      <c r="AG167" s="450" t="n">
        <v>0</v>
      </c>
      <c r="AH167" s="450" t="n">
        <v>328860.55</v>
      </c>
      <c r="AI167" s="450" t="n">
        <v>0</v>
      </c>
      <c r="AJ167" s="450" t="n">
        <v>0</v>
      </c>
      <c r="AK167" s="450" t="n">
        <v>0</v>
      </c>
      <c r="AL167" s="450" t="n">
        <v>0</v>
      </c>
      <c r="AM167" s="450" t="n">
        <v>0</v>
      </c>
      <c r="AN167" s="450" t="n">
        <v>0</v>
      </c>
      <c r="AO167" s="450" t="n">
        <v>0</v>
      </c>
      <c r="AP167" s="450" t="n">
        <v>0</v>
      </c>
      <c r="AQ167" s="414" t="inlineStr"/>
      <c r="AR167" s="414" t="inlineStr"/>
      <c r="AS167" s="414" t="inlineStr">
        <is>
          <t>បានប្រកាសពន្ធ</t>
        </is>
      </c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0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0" t="n"/>
      <c r="N168" s="450">
        <f>IF(W168&lt;0,AH168,I168)</f>
        <v/>
      </c>
      <c r="O168" s="450">
        <f>I168-M168</f>
        <v/>
      </c>
      <c r="P168" s="414" t="n"/>
      <c r="Q168" s="414" t="inlineStr">
        <is>
          <t>TI0190701</t>
        </is>
      </c>
      <c r="R168" s="414" t="inlineStr">
        <is>
          <t>TI-0190701</t>
        </is>
      </c>
      <c r="S168" s="414">
        <f>Q168=R168</f>
        <v/>
      </c>
      <c r="T168" s="414">
        <f>AND(MONTH(F168)=MONTH(X168), YEAR(F168)=YEAR(X168))</f>
        <v/>
      </c>
      <c r="U168" s="414">
        <f>AND(AB168&lt;&gt;"", 'Company information'!D$4&lt;&gt;"", RIGHT(SUBSTITUTE(AB168,"-",""),9)=RIGHT(SUBSTITUTE('Company information'!D$4,"-",""),9))</f>
        <v/>
      </c>
      <c r="V168" s="414">
        <f>AH168-I168</f>
        <v/>
      </c>
      <c r="W168" s="450" t="n"/>
      <c r="X168" s="415" t="n">
        <v>44201</v>
      </c>
      <c r="Y168" s="414" t="inlineStr">
        <is>
          <t>TI-0190701</t>
        </is>
      </c>
      <c r="Z168" s="414" t="inlineStr"/>
      <c r="AA168" s="414" t="inlineStr">
        <is>
          <t>បុគ្គលជាប់អាករ</t>
        </is>
      </c>
      <c r="AB168" s="414" t="inlineStr">
        <is>
          <t>L001-901905215</t>
        </is>
      </c>
      <c r="AC168" s="414" t="inlineStr">
        <is>
          <t>វីអ៊ីស៊ិន (ខេមបូឌា) អ៊ិនដាសស្ទ្រី ឯ.ក</t>
        </is>
      </c>
      <c r="AD168" s="450" t="n">
        <v>2466657</v>
      </c>
      <c r="AE168" s="450" t="n">
        <v>2242415.45</v>
      </c>
      <c r="AF168" s="450" t="n">
        <v>0</v>
      </c>
      <c r="AG168" s="450" t="n">
        <v>0</v>
      </c>
      <c r="AH168" s="450" t="n">
        <v>224241.55</v>
      </c>
      <c r="AI168" s="450" t="n">
        <v>0</v>
      </c>
      <c r="AJ168" s="450" t="n">
        <v>0</v>
      </c>
      <c r="AK168" s="450" t="n">
        <v>0</v>
      </c>
      <c r="AL168" s="450" t="n">
        <v>0</v>
      </c>
      <c r="AM168" s="450" t="n">
        <v>0</v>
      </c>
      <c r="AN168" s="450" t="n">
        <v>0</v>
      </c>
      <c r="AO168" s="450" t="n">
        <v>0</v>
      </c>
      <c r="AP168" s="450" t="n">
        <v>0</v>
      </c>
      <c r="AQ168" s="414" t="inlineStr"/>
      <c r="AR168" s="414" t="inlineStr"/>
      <c r="AS168" s="414" t="inlineStr">
        <is>
          <t>បានប្រកាសពន្ធ</t>
        </is>
      </c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0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0" t="n"/>
      <c r="N169" s="450">
        <f>IF(W169&lt;0,AH169,I169)</f>
        <v/>
      </c>
      <c r="O169" s="450">
        <f>I169-M169</f>
        <v/>
      </c>
      <c r="P169" s="414" t="n"/>
      <c r="Q169" s="414" t="inlineStr">
        <is>
          <t>TI0190700</t>
        </is>
      </c>
      <c r="R169" s="414" t="inlineStr">
        <is>
          <t>TI-0190700</t>
        </is>
      </c>
      <c r="S169" s="414">
        <f>Q169=R169</f>
        <v/>
      </c>
      <c r="T169" s="414">
        <f>AND(MONTH(F169)=MONTH(X169), YEAR(F169)=YEAR(X169))</f>
        <v/>
      </c>
      <c r="U169" s="414">
        <f>AND(AB169&lt;&gt;"", 'Company information'!D$4&lt;&gt;"", RIGHT(SUBSTITUTE(AB169,"-",""),9)=RIGHT(SUBSTITUTE('Company information'!D$4,"-",""),9))</f>
        <v/>
      </c>
      <c r="V169" s="414">
        <f>AH169-I169</f>
        <v/>
      </c>
      <c r="W169" s="450" t="n"/>
      <c r="X169" s="415" t="n">
        <v>44201</v>
      </c>
      <c r="Y169" s="414" t="inlineStr">
        <is>
          <t>TI-0190700</t>
        </is>
      </c>
      <c r="Z169" s="414" t="inlineStr"/>
      <c r="AA169" s="414" t="inlineStr">
        <is>
          <t>បុគ្គលជាប់អាករ</t>
        </is>
      </c>
      <c r="AB169" s="414" t="inlineStr">
        <is>
          <t>L001-901905215</t>
        </is>
      </c>
      <c r="AC169" s="414" t="inlineStr">
        <is>
          <t>វីអ៊ីស៊ិន (ខេមបូឌា) អ៊ិនដាសស្ទ្រី ឯ.ក</t>
        </is>
      </c>
      <c r="AD169" s="450" t="n">
        <v>1873410</v>
      </c>
      <c r="AE169" s="450" t="n">
        <v>1703100</v>
      </c>
      <c r="AF169" s="450" t="n">
        <v>0</v>
      </c>
      <c r="AG169" s="450" t="n">
        <v>0</v>
      </c>
      <c r="AH169" s="450" t="n">
        <v>170310</v>
      </c>
      <c r="AI169" s="450" t="n">
        <v>0</v>
      </c>
      <c r="AJ169" s="450" t="n">
        <v>0</v>
      </c>
      <c r="AK169" s="450" t="n">
        <v>0</v>
      </c>
      <c r="AL169" s="450" t="n">
        <v>0</v>
      </c>
      <c r="AM169" s="450" t="n">
        <v>0</v>
      </c>
      <c r="AN169" s="450" t="n">
        <v>0</v>
      </c>
      <c r="AO169" s="450" t="n">
        <v>0</v>
      </c>
      <c r="AP169" s="450" t="n">
        <v>0</v>
      </c>
      <c r="AQ169" s="414" t="inlineStr"/>
      <c r="AR169" s="414" t="inlineStr"/>
      <c r="AS169" s="414" t="inlineStr">
        <is>
          <t>បានប្រកាសពន្ធ</t>
        </is>
      </c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0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0" t="n"/>
      <c r="N170" s="450">
        <f>IF(W170&lt;0,AH170,I170)</f>
        <v/>
      </c>
      <c r="O170" s="450">
        <f>I170-M170</f>
        <v/>
      </c>
      <c r="P170" s="414" t="n"/>
      <c r="Q170" s="414" t="inlineStr">
        <is>
          <t>TI0190699</t>
        </is>
      </c>
      <c r="R170" s="414" t="inlineStr">
        <is>
          <t>TI-0190699</t>
        </is>
      </c>
      <c r="S170" s="414">
        <f>Q170=R170</f>
        <v/>
      </c>
      <c r="T170" s="414">
        <f>AND(MONTH(F170)=MONTH(X170), YEAR(F170)=YEAR(X170))</f>
        <v/>
      </c>
      <c r="U170" s="414">
        <f>AND(AB170&lt;&gt;"", 'Company information'!D$4&lt;&gt;"", RIGHT(SUBSTITUTE(AB170,"-",""),9)=RIGHT(SUBSTITUTE('Company information'!D$4,"-",""),9))</f>
        <v/>
      </c>
      <c r="V170" s="414">
        <f>AH170-I170</f>
        <v/>
      </c>
      <c r="W170" s="450" t="n"/>
      <c r="X170" s="415" t="n">
        <v>44201</v>
      </c>
      <c r="Y170" s="414" t="inlineStr">
        <is>
          <t>TI-0190699</t>
        </is>
      </c>
      <c r="Z170" s="414" t="inlineStr"/>
      <c r="AA170" s="414" t="inlineStr">
        <is>
          <t>បុគ្គលជាប់អាករ</t>
        </is>
      </c>
      <c r="AB170" s="414" t="inlineStr">
        <is>
          <t>L001-901905215</t>
        </is>
      </c>
      <c r="AC170" s="414" t="inlineStr">
        <is>
          <t>វីអ៊ីស៊ិន (ខេមបូឌា) អ៊ិនដាសស្ទ្រី ឯ.ក</t>
        </is>
      </c>
      <c r="AD170" s="450" t="n">
        <v>8383510</v>
      </c>
      <c r="AE170" s="450" t="n">
        <v>7621372.73</v>
      </c>
      <c r="AF170" s="450" t="n">
        <v>0</v>
      </c>
      <c r="AG170" s="450" t="n">
        <v>0</v>
      </c>
      <c r="AH170" s="450" t="n">
        <v>762137.27</v>
      </c>
      <c r="AI170" s="450" t="n">
        <v>0</v>
      </c>
      <c r="AJ170" s="450" t="n">
        <v>0</v>
      </c>
      <c r="AK170" s="450" t="n">
        <v>0</v>
      </c>
      <c r="AL170" s="450" t="n">
        <v>0</v>
      </c>
      <c r="AM170" s="450" t="n">
        <v>0</v>
      </c>
      <c r="AN170" s="450" t="n">
        <v>0</v>
      </c>
      <c r="AO170" s="450" t="n">
        <v>0</v>
      </c>
      <c r="AP170" s="450" t="n">
        <v>0</v>
      </c>
      <c r="AQ170" s="414" t="inlineStr"/>
      <c r="AR170" s="414" t="inlineStr"/>
      <c r="AS170" s="414" t="inlineStr">
        <is>
          <t>បានប្រកាសពន្ធ</t>
        </is>
      </c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0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0" t="n"/>
      <c r="N171" s="450">
        <f>IF(W171&lt;0,AH171,I171)</f>
        <v/>
      </c>
      <c r="O171" s="450">
        <f>I171-M171</f>
        <v/>
      </c>
      <c r="P171" s="414" t="n"/>
      <c r="Q171" s="414" t="inlineStr">
        <is>
          <t>TI0190698</t>
        </is>
      </c>
      <c r="R171" s="414" t="inlineStr">
        <is>
          <t>TI-0190698</t>
        </is>
      </c>
      <c r="S171" s="414">
        <f>Q171=R171</f>
        <v/>
      </c>
      <c r="T171" s="414">
        <f>AND(MONTH(F171)=MONTH(X171), YEAR(F171)=YEAR(X171))</f>
        <v/>
      </c>
      <c r="U171" s="414">
        <f>AND(AB171&lt;&gt;"", 'Company information'!D$4&lt;&gt;"", RIGHT(SUBSTITUTE(AB171,"-",""),9)=RIGHT(SUBSTITUTE('Company information'!D$4,"-",""),9))</f>
        <v/>
      </c>
      <c r="V171" s="414">
        <f>AH171-I171</f>
        <v/>
      </c>
      <c r="W171" s="450" t="n"/>
      <c r="X171" s="415" t="n">
        <v>44201</v>
      </c>
      <c r="Y171" s="414" t="inlineStr">
        <is>
          <t>TI-0190698</t>
        </is>
      </c>
      <c r="Z171" s="414" t="inlineStr"/>
      <c r="AA171" s="414" t="inlineStr">
        <is>
          <t>បុគ្គលជាប់អាករ</t>
        </is>
      </c>
      <c r="AB171" s="414" t="inlineStr">
        <is>
          <t>L001-901905215</t>
        </is>
      </c>
      <c r="AC171" s="414" t="inlineStr">
        <is>
          <t>វីអ៊ីស៊ិន (ខេមបូឌា) អ៊ិនដាសស្ទ្រី ឯ.ក</t>
        </is>
      </c>
      <c r="AD171" s="450" t="n">
        <v>2368526</v>
      </c>
      <c r="AE171" s="450" t="n">
        <v>2153205.45</v>
      </c>
      <c r="AF171" s="450" t="n">
        <v>0</v>
      </c>
      <c r="AG171" s="450" t="n">
        <v>0</v>
      </c>
      <c r="AH171" s="450" t="n">
        <v>215320.55</v>
      </c>
      <c r="AI171" s="450" t="n">
        <v>0</v>
      </c>
      <c r="AJ171" s="450" t="n">
        <v>0</v>
      </c>
      <c r="AK171" s="450" t="n">
        <v>0</v>
      </c>
      <c r="AL171" s="450" t="n">
        <v>0</v>
      </c>
      <c r="AM171" s="450" t="n">
        <v>0</v>
      </c>
      <c r="AN171" s="450" t="n">
        <v>0</v>
      </c>
      <c r="AO171" s="450" t="n">
        <v>0</v>
      </c>
      <c r="AP171" s="450" t="n">
        <v>0</v>
      </c>
      <c r="AQ171" s="414" t="inlineStr"/>
      <c r="AR171" s="414" t="inlineStr"/>
      <c r="AS171" s="414" t="inlineStr">
        <is>
          <t>បានប្រកាសពន្ធ</t>
        </is>
      </c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0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0" t="n"/>
      <c r="N172" s="450">
        <f>IF(W172&lt;0,AH172,I172)</f>
        <v/>
      </c>
      <c r="O172" s="450">
        <f>I172-M172</f>
        <v/>
      </c>
      <c r="P172" s="414" t="n"/>
      <c r="Q172" s="414" t="inlineStr">
        <is>
          <t>TI0190666</t>
        </is>
      </c>
      <c r="R172" s="414" t="inlineStr">
        <is>
          <t>TI-0190666</t>
        </is>
      </c>
      <c r="S172" s="414">
        <f>Q172=R172</f>
        <v/>
      </c>
      <c r="T172" s="414">
        <f>AND(MONTH(F172)=MONTH(X172), YEAR(F172)=YEAR(X172))</f>
        <v/>
      </c>
      <c r="U172" s="414">
        <f>AND(AB172&lt;&gt;"", 'Company information'!D$4&lt;&gt;"", RIGHT(SUBSTITUTE(AB172,"-",""),9)=RIGHT(SUBSTITUTE('Company information'!D$4,"-",""),9))</f>
        <v/>
      </c>
      <c r="V172" s="414">
        <f>AH172-I172</f>
        <v/>
      </c>
      <c r="W172" s="450" t="n"/>
      <c r="X172" s="415" t="n">
        <v>44201</v>
      </c>
      <c r="Y172" s="414" t="inlineStr">
        <is>
          <t>TI-0190666</t>
        </is>
      </c>
      <c r="Z172" s="414" t="inlineStr"/>
      <c r="AA172" s="414" t="inlineStr">
        <is>
          <t>បុគ្គលជាប់អាករ</t>
        </is>
      </c>
      <c r="AB172" s="414" t="inlineStr">
        <is>
          <t>L001-901905215</t>
        </is>
      </c>
      <c r="AC172" s="414" t="inlineStr">
        <is>
          <t>វីអ៊ីស៊ិន (ខេមបូឌា) អ៊ិនដាសស្ទ្រី ឯ.ក</t>
        </is>
      </c>
      <c r="AD172" s="450" t="n">
        <v>559793</v>
      </c>
      <c r="AE172" s="450" t="n">
        <v>508902.73</v>
      </c>
      <c r="AF172" s="450" t="n">
        <v>0</v>
      </c>
      <c r="AG172" s="450" t="n">
        <v>0</v>
      </c>
      <c r="AH172" s="450" t="n">
        <v>50890.27</v>
      </c>
      <c r="AI172" s="450" t="n">
        <v>0</v>
      </c>
      <c r="AJ172" s="450" t="n">
        <v>0</v>
      </c>
      <c r="AK172" s="450" t="n">
        <v>0</v>
      </c>
      <c r="AL172" s="450" t="n">
        <v>0</v>
      </c>
      <c r="AM172" s="450" t="n">
        <v>0</v>
      </c>
      <c r="AN172" s="450" t="n">
        <v>0</v>
      </c>
      <c r="AO172" s="450" t="n">
        <v>0</v>
      </c>
      <c r="AP172" s="450" t="n">
        <v>0</v>
      </c>
      <c r="AQ172" s="414" t="inlineStr"/>
      <c r="AR172" s="414" t="inlineStr"/>
      <c r="AS172" s="414" t="inlineStr">
        <is>
          <t>បានប្រកាសពន្ធ</t>
        </is>
      </c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0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0" t="n"/>
      <c r="N173" s="450">
        <f>IF(W173&lt;0,AH173,I173)</f>
        <v/>
      </c>
      <c r="O173" s="450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AND(AB173&lt;&gt;"", 'Company information'!D$4&lt;&gt;"", RIGHT(SUBSTITUTE(AB173,"-",""),9)=RIGHT(SUBSTITUTE('Company information'!D$4,"-",""),9))</f>
        <v/>
      </c>
      <c r="V173" s="414">
        <f>AH173-I173</f>
        <v/>
      </c>
      <c r="W173" s="450" t="n"/>
      <c r="X173" s="413" t="n"/>
      <c r="Y173" s="414" t="n"/>
      <c r="Z173" s="414" t="n"/>
      <c r="AA173" s="414" t="n"/>
      <c r="AB173" s="414" t="n"/>
      <c r="AC173" s="414" t="n"/>
      <c r="AD173" s="450" t="n"/>
      <c r="AE173" s="450" t="n"/>
      <c r="AF173" s="450" t="n"/>
      <c r="AG173" s="450" t="n"/>
      <c r="AH173" s="450" t="n"/>
      <c r="AI173" s="450" t="n"/>
      <c r="AJ173" s="450" t="n"/>
      <c r="AK173" s="450" t="n"/>
      <c r="AL173" s="450" t="n"/>
      <c r="AM173" s="450" t="n"/>
      <c r="AN173" s="450" t="n"/>
      <c r="AO173" s="450" t="n"/>
      <c r="AP173" s="450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0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0" t="n"/>
      <c r="N174" s="450">
        <f>IF(W174&lt;0,AH174,I174)</f>
        <v/>
      </c>
      <c r="O174" s="450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AND(AB174&lt;&gt;"", 'Company information'!D$4&lt;&gt;"", RIGHT(SUBSTITUTE(AB174,"-",""),9)=RIGHT(SUBSTITUTE('Company information'!D$4,"-",""),9))</f>
        <v/>
      </c>
      <c r="V174" s="414">
        <f>AH174-I174</f>
        <v/>
      </c>
      <c r="W174" s="450" t="n"/>
      <c r="X174" s="413" t="n"/>
      <c r="Y174" s="414" t="n"/>
      <c r="Z174" s="414" t="n"/>
      <c r="AA174" s="414" t="n"/>
      <c r="AB174" s="414" t="n"/>
      <c r="AC174" s="414" t="n"/>
      <c r="AD174" s="450" t="n"/>
      <c r="AE174" s="450" t="n"/>
      <c r="AF174" s="450" t="n"/>
      <c r="AG174" s="450" t="n"/>
      <c r="AH174" s="450" t="n"/>
      <c r="AI174" s="450" t="n"/>
      <c r="AJ174" s="450" t="n"/>
      <c r="AK174" s="450" t="n"/>
      <c r="AL174" s="450" t="n"/>
      <c r="AM174" s="450" t="n"/>
      <c r="AN174" s="450" t="n"/>
      <c r="AO174" s="450" t="n"/>
      <c r="AP174" s="450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0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0" t="n"/>
      <c r="N175" s="450">
        <f>IF(W175&lt;0,AH175,I175)</f>
        <v/>
      </c>
      <c r="O175" s="450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AND(AB175&lt;&gt;"", 'Company information'!D$4&lt;&gt;"", RIGHT(SUBSTITUTE(AB175,"-",""),9)=RIGHT(SUBSTITUTE('Company information'!D$4,"-",""),9))</f>
        <v/>
      </c>
      <c r="V175" s="414">
        <f>AH175-I175</f>
        <v/>
      </c>
      <c r="W175" s="450" t="n"/>
      <c r="X175" s="413" t="n"/>
      <c r="Y175" s="414" t="n"/>
      <c r="Z175" s="414" t="n"/>
      <c r="AA175" s="414" t="n"/>
      <c r="AB175" s="414" t="n"/>
      <c r="AC175" s="414" t="n"/>
      <c r="AD175" s="450" t="n"/>
      <c r="AE175" s="450" t="n"/>
      <c r="AF175" s="450" t="n"/>
      <c r="AG175" s="450" t="n"/>
      <c r="AH175" s="450" t="n"/>
      <c r="AI175" s="450" t="n"/>
      <c r="AJ175" s="450" t="n"/>
      <c r="AK175" s="450" t="n"/>
      <c r="AL175" s="450" t="n"/>
      <c r="AM175" s="450" t="n"/>
      <c r="AN175" s="450" t="n"/>
      <c r="AO175" s="450" t="n"/>
      <c r="AP175" s="450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0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0" t="n"/>
      <c r="N176" s="450">
        <f>IF(W176&lt;0,AH176,I176)</f>
        <v/>
      </c>
      <c r="O176" s="450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AND(AB176&lt;&gt;"", 'Company information'!D$4&lt;&gt;"", RIGHT(SUBSTITUTE(AB176,"-",""),9)=RIGHT(SUBSTITUTE('Company information'!D$4,"-",""),9))</f>
        <v/>
      </c>
      <c r="V176" s="414">
        <f>AH176-I176</f>
        <v/>
      </c>
      <c r="W176" s="450" t="n"/>
      <c r="X176" s="413" t="n"/>
      <c r="Y176" s="414" t="n"/>
      <c r="Z176" s="414" t="n"/>
      <c r="AA176" s="414" t="n"/>
      <c r="AB176" s="414" t="n"/>
      <c r="AC176" s="414" t="n"/>
      <c r="AD176" s="450" t="n"/>
      <c r="AE176" s="450" t="n"/>
      <c r="AF176" s="450" t="n"/>
      <c r="AG176" s="450" t="n"/>
      <c r="AH176" s="450" t="n"/>
      <c r="AI176" s="450" t="n"/>
      <c r="AJ176" s="450" t="n"/>
      <c r="AK176" s="450" t="n"/>
      <c r="AL176" s="450" t="n"/>
      <c r="AM176" s="450" t="n"/>
      <c r="AN176" s="450" t="n"/>
      <c r="AO176" s="450" t="n"/>
      <c r="AP176" s="450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0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0" t="n"/>
      <c r="N177" s="450">
        <f>IF(W177&lt;0,AH177,I177)</f>
        <v/>
      </c>
      <c r="O177" s="450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AND(AB177&lt;&gt;"", 'Company information'!D$4&lt;&gt;"", RIGHT(SUBSTITUTE(AB177,"-",""),9)=RIGHT(SUBSTITUTE('Company information'!D$4,"-",""),9))</f>
        <v/>
      </c>
      <c r="V177" s="414">
        <f>AH177-I177</f>
        <v/>
      </c>
      <c r="W177" s="450" t="n"/>
      <c r="X177" s="413" t="n"/>
      <c r="Y177" s="414" t="n"/>
      <c r="Z177" s="414" t="n"/>
      <c r="AA177" s="414" t="n"/>
      <c r="AB177" s="414" t="n"/>
      <c r="AC177" s="414" t="n"/>
      <c r="AD177" s="450" t="n"/>
      <c r="AE177" s="450" t="n"/>
      <c r="AF177" s="450" t="n"/>
      <c r="AG177" s="450" t="n"/>
      <c r="AH177" s="450" t="n"/>
      <c r="AI177" s="450" t="n"/>
      <c r="AJ177" s="450" t="n"/>
      <c r="AK177" s="450" t="n"/>
      <c r="AL177" s="450" t="n"/>
      <c r="AM177" s="450" t="n"/>
      <c r="AN177" s="450" t="n"/>
      <c r="AO177" s="450" t="n"/>
      <c r="AP177" s="450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0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0" t="n"/>
      <c r="N178" s="450">
        <f>IF(W178&lt;0,AH178,I178)</f>
        <v/>
      </c>
      <c r="O178" s="450">
        <f>I178-M178</f>
        <v/>
      </c>
      <c r="P178" s="414" t="n"/>
      <c r="Q178" s="414" t="inlineStr">
        <is>
          <t>2101000200</t>
        </is>
      </c>
      <c r="R178" s="414" t="inlineStr">
        <is>
          <t>2101000200</t>
        </is>
      </c>
      <c r="S178" s="414">
        <f>Q178=R178</f>
        <v/>
      </c>
      <c r="T178" s="414">
        <f>AND(MONTH(F178)=MONTH(X178), YEAR(F178)=YEAR(X178))</f>
        <v/>
      </c>
      <c r="U178" s="414">
        <f>AND(AB178&lt;&gt;"", 'Company information'!D$4&lt;&gt;"", RIGHT(SUBSTITUTE(AB178,"-",""),9)=RIGHT(SUBSTITUTE('Company information'!D$4,"-",""),9))</f>
        <v/>
      </c>
      <c r="V178" s="414">
        <f>AH178-I178</f>
        <v/>
      </c>
      <c r="W178" s="450" t="n"/>
      <c r="X178" s="415" t="n">
        <v>44207</v>
      </c>
      <c r="Y178" s="414" t="inlineStr">
        <is>
          <t>2101000200</t>
        </is>
      </c>
      <c r="Z178" s="414" t="inlineStr"/>
      <c r="AA178" s="414" t="inlineStr">
        <is>
          <t>បុគ្គលជាប់អាករ</t>
        </is>
      </c>
      <c r="AB178" s="414" t="inlineStr">
        <is>
          <t>L001-901905215</t>
        </is>
      </c>
      <c r="AC178" s="414" t="inlineStr">
        <is>
          <t>វីអ៊ីស៊ិន (ខេមបូឌា) អ៊ិនដាសស្ទ្រី ឯ.ក</t>
        </is>
      </c>
      <c r="AD178" s="450" t="n">
        <v>1978020</v>
      </c>
      <c r="AE178" s="450" t="n">
        <v>1798200</v>
      </c>
      <c r="AF178" s="450" t="n">
        <v>0</v>
      </c>
      <c r="AG178" s="450" t="n">
        <v>0</v>
      </c>
      <c r="AH178" s="450" t="n">
        <v>179820</v>
      </c>
      <c r="AI178" s="450" t="n">
        <v>0</v>
      </c>
      <c r="AJ178" s="450" t="n">
        <v>0</v>
      </c>
      <c r="AK178" s="450" t="n">
        <v>0</v>
      </c>
      <c r="AL178" s="450" t="n">
        <v>0</v>
      </c>
      <c r="AM178" s="450" t="n">
        <v>0</v>
      </c>
      <c r="AN178" s="450" t="n">
        <v>0</v>
      </c>
      <c r="AO178" s="450" t="n">
        <v>0</v>
      </c>
      <c r="AP178" s="450" t="n">
        <v>0</v>
      </c>
      <c r="AQ178" s="414" t="inlineStr"/>
      <c r="AR178" s="414" t="inlineStr"/>
      <c r="AS178" s="414" t="inlineStr">
        <is>
          <t>បានប្រកាសពន្ធ</t>
        </is>
      </c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0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0" t="n"/>
      <c r="N179" s="450">
        <f>IF(W179&lt;0,AH179,I179)</f>
        <v/>
      </c>
      <c r="O179" s="450">
        <f>I179-M179</f>
        <v/>
      </c>
      <c r="P179" s="414" t="n"/>
      <c r="Q179" s="414" t="inlineStr">
        <is>
          <t>2101000020</t>
        </is>
      </c>
      <c r="R179" s="414" t="inlineStr">
        <is>
          <t>2101000020</t>
        </is>
      </c>
      <c r="S179" s="414">
        <f>Q179=R179</f>
        <v/>
      </c>
      <c r="T179" s="414">
        <f>AND(MONTH(F179)=MONTH(X179), YEAR(F179)=YEAR(X179))</f>
        <v/>
      </c>
      <c r="U179" s="414">
        <f>AND(AB179&lt;&gt;"", 'Company information'!D$4&lt;&gt;"", RIGHT(SUBSTITUTE(AB179,"-",""),9)=RIGHT(SUBSTITUTE('Company information'!D$4,"-",""),9))</f>
        <v/>
      </c>
      <c r="V179" s="414">
        <f>AH179-I179</f>
        <v/>
      </c>
      <c r="W179" s="450" t="n"/>
      <c r="X179" s="415" t="n">
        <v>44200</v>
      </c>
      <c r="Y179" s="414" t="inlineStr">
        <is>
          <t>2101000020</t>
        </is>
      </c>
      <c r="Z179" s="414" t="inlineStr"/>
      <c r="AA179" s="414" t="inlineStr">
        <is>
          <t>បុគ្គលជាប់អាករ</t>
        </is>
      </c>
      <c r="AB179" s="414" t="inlineStr">
        <is>
          <t>L001-901905215</t>
        </is>
      </c>
      <c r="AC179" s="414" t="inlineStr">
        <is>
          <t>វីអ៊ីស៊ិន (ខេមបូឌា) អ៊ិនដាសស្ទ្រី ឯ.ក</t>
        </is>
      </c>
      <c r="AD179" s="450" t="n">
        <v>975645</v>
      </c>
      <c r="AE179" s="450" t="n">
        <v>886950</v>
      </c>
      <c r="AF179" s="450" t="n">
        <v>0</v>
      </c>
      <c r="AG179" s="450" t="n">
        <v>0</v>
      </c>
      <c r="AH179" s="450" t="n">
        <v>88695</v>
      </c>
      <c r="AI179" s="450" t="n">
        <v>0</v>
      </c>
      <c r="AJ179" s="450" t="n">
        <v>0</v>
      </c>
      <c r="AK179" s="450" t="n">
        <v>0</v>
      </c>
      <c r="AL179" s="450" t="n">
        <v>0</v>
      </c>
      <c r="AM179" s="450" t="n">
        <v>0</v>
      </c>
      <c r="AN179" s="450" t="n">
        <v>0</v>
      </c>
      <c r="AO179" s="450" t="n">
        <v>0</v>
      </c>
      <c r="AP179" s="450" t="n">
        <v>0</v>
      </c>
      <c r="AQ179" s="414" t="inlineStr"/>
      <c r="AR179" s="414" t="inlineStr"/>
      <c r="AS179" s="414" t="inlineStr">
        <is>
          <t>បានប្រកាសពន្ធ</t>
        </is>
      </c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0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0" t="n"/>
      <c r="N180" s="450">
        <f>IF(W180&lt;0,AH180,I180)</f>
        <v/>
      </c>
      <c r="O180" s="450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AND(AB180&lt;&gt;"", 'Company information'!D$4&lt;&gt;"", RIGHT(SUBSTITUTE(AB180,"-",""),9)=RIGHT(SUBSTITUTE('Company information'!D$4,"-",""),9))</f>
        <v/>
      </c>
      <c r="V180" s="414">
        <f>AH180-I180</f>
        <v/>
      </c>
      <c r="W180" s="450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0" t="n">
        <v>3203640</v>
      </c>
      <c r="AE180" s="450" t="n">
        <v>2912400</v>
      </c>
      <c r="AF180" s="450" t="n">
        <v>0</v>
      </c>
      <c r="AG180" s="450" t="n">
        <v>0</v>
      </c>
      <c r="AH180" s="450" t="n">
        <v>291240</v>
      </c>
      <c r="AI180" s="450" t="n">
        <v>0</v>
      </c>
      <c r="AJ180" s="450" t="n">
        <v>0</v>
      </c>
      <c r="AK180" s="450" t="n">
        <v>0</v>
      </c>
      <c r="AL180" s="450" t="n">
        <v>0</v>
      </c>
      <c r="AM180" s="450" t="n">
        <v>0</v>
      </c>
      <c r="AN180" s="450" t="n">
        <v>0</v>
      </c>
      <c r="AO180" s="450" t="n">
        <v>0</v>
      </c>
      <c r="AP180" s="450" t="n">
        <v>0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0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0" t="n"/>
      <c r="N181" s="450">
        <f>IF(W181&lt;0,AH181,I181)</f>
        <v/>
      </c>
      <c r="O181" s="450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AND(AB181&lt;&gt;"", 'Company information'!D$4&lt;&gt;"", RIGHT(SUBSTITUTE(AB181,"-",""),9)=RIGHT(SUBSTITUTE('Company information'!D$4,"-",""),9))</f>
        <v/>
      </c>
      <c r="V181" s="414">
        <f>AH181-I181</f>
        <v/>
      </c>
      <c r="W181" s="450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0" t="n">
        <v>3203640</v>
      </c>
      <c r="AE181" s="450" t="n">
        <v>2912400</v>
      </c>
      <c r="AF181" s="450" t="n">
        <v>0</v>
      </c>
      <c r="AG181" s="450" t="n">
        <v>0</v>
      </c>
      <c r="AH181" s="450" t="n">
        <v>291240</v>
      </c>
      <c r="AI181" s="450" t="n">
        <v>0</v>
      </c>
      <c r="AJ181" s="450" t="n">
        <v>0</v>
      </c>
      <c r="AK181" s="450" t="n">
        <v>0</v>
      </c>
      <c r="AL181" s="450" t="n">
        <v>0</v>
      </c>
      <c r="AM181" s="450" t="n">
        <v>0</v>
      </c>
      <c r="AN181" s="450" t="n">
        <v>0</v>
      </c>
      <c r="AO181" s="450" t="n">
        <v>0</v>
      </c>
      <c r="AP181" s="450" t="n">
        <v>0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0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0" t="n"/>
      <c r="N182" s="450">
        <f>IF(W182&lt;0,AH182,I182)</f>
        <v/>
      </c>
      <c r="O182" s="450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AND(AB182&lt;&gt;"", 'Company information'!D$4&lt;&gt;"", RIGHT(SUBSTITUTE(AB182,"-",""),9)=RIGHT(SUBSTITUTE('Company information'!D$4,"-",""),9))</f>
        <v/>
      </c>
      <c r="V182" s="414">
        <f>AH182-I182</f>
        <v/>
      </c>
      <c r="W182" s="450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0" t="n">
        <v>60675</v>
      </c>
      <c r="AE182" s="450" t="n">
        <v>55159</v>
      </c>
      <c r="AF182" s="450" t="n">
        <v>0</v>
      </c>
      <c r="AG182" s="450" t="n">
        <v>0</v>
      </c>
      <c r="AH182" s="450" t="n">
        <v>5516</v>
      </c>
      <c r="AI182" s="450" t="n">
        <v>0</v>
      </c>
      <c r="AJ182" s="450" t="n">
        <v>0</v>
      </c>
      <c r="AK182" s="450" t="n">
        <v>0</v>
      </c>
      <c r="AL182" s="450" t="n">
        <v>0</v>
      </c>
      <c r="AM182" s="450" t="n">
        <v>0</v>
      </c>
      <c r="AN182" s="450" t="n">
        <v>0</v>
      </c>
      <c r="AO182" s="450" t="n">
        <v>0</v>
      </c>
      <c r="AP182" s="450" t="n">
        <v>0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0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0" t="n"/>
      <c r="N183" s="450">
        <f>IF(W183&lt;0,AH183,I183)</f>
        <v/>
      </c>
      <c r="O183" s="450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AND(AB183&lt;&gt;"", 'Company information'!D$4&lt;&gt;"", RIGHT(SUBSTITUTE(AB183,"-",""),9)=RIGHT(SUBSTITUTE('Company information'!D$4,"-",""),9))</f>
        <v/>
      </c>
      <c r="V183" s="414">
        <f>AH183-I183</f>
        <v/>
      </c>
      <c r="W183" s="450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0" t="n">
        <v>1245860</v>
      </c>
      <c r="AE183" s="450" t="n">
        <v>1132600</v>
      </c>
      <c r="AF183" s="450" t="n">
        <v>0</v>
      </c>
      <c r="AG183" s="450" t="n">
        <v>0</v>
      </c>
      <c r="AH183" s="450" t="n">
        <v>113260</v>
      </c>
      <c r="AI183" s="450" t="n">
        <v>0</v>
      </c>
      <c r="AJ183" s="450" t="n">
        <v>0</v>
      </c>
      <c r="AK183" s="450" t="n">
        <v>0</v>
      </c>
      <c r="AL183" s="450" t="n">
        <v>0</v>
      </c>
      <c r="AM183" s="450" t="n">
        <v>0</v>
      </c>
      <c r="AN183" s="450" t="n">
        <v>0</v>
      </c>
      <c r="AO183" s="450" t="n">
        <v>0</v>
      </c>
      <c r="AP183" s="450" t="n">
        <v>0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0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0" t="n"/>
      <c r="N184" s="450">
        <f>IF(W184&lt;0,AH184,I184)</f>
        <v/>
      </c>
      <c r="O184" s="450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AND(AB184&lt;&gt;"", 'Company information'!D$4&lt;&gt;"", RIGHT(SUBSTITUTE(AB184,"-",""),9)=RIGHT(SUBSTITUTE('Company information'!D$4,"-",""),9))</f>
        <v/>
      </c>
      <c r="V184" s="414">
        <f>AH184-I184</f>
        <v/>
      </c>
      <c r="W184" s="450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0" t="n">
        <v>1067880</v>
      </c>
      <c r="AE184" s="450" t="n">
        <v>970800</v>
      </c>
      <c r="AF184" s="450" t="n">
        <v>0</v>
      </c>
      <c r="AG184" s="450" t="n">
        <v>0</v>
      </c>
      <c r="AH184" s="450" t="n">
        <v>97080</v>
      </c>
      <c r="AI184" s="450" t="n">
        <v>0</v>
      </c>
      <c r="AJ184" s="450" t="n">
        <v>0</v>
      </c>
      <c r="AK184" s="450" t="n">
        <v>0</v>
      </c>
      <c r="AL184" s="450" t="n">
        <v>0</v>
      </c>
      <c r="AM184" s="450" t="n">
        <v>0</v>
      </c>
      <c r="AN184" s="450" t="n">
        <v>0</v>
      </c>
      <c r="AO184" s="450" t="n">
        <v>0</v>
      </c>
      <c r="AP184" s="450" t="n">
        <v>0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0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0" t="n"/>
      <c r="N185" s="450">
        <f>IF(W185&lt;0,AH185,I185)</f>
        <v/>
      </c>
      <c r="O185" s="450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AND(AB185&lt;&gt;"", 'Company information'!D$4&lt;&gt;"", RIGHT(SUBSTITUTE(AB185,"-",""),9)=RIGHT(SUBSTITUTE('Company information'!D$4,"-",""),9))</f>
        <v/>
      </c>
      <c r="V185" s="414">
        <f>AH185-I185</f>
        <v/>
      </c>
      <c r="W185" s="450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0" t="n">
        <v>20225</v>
      </c>
      <c r="AE185" s="450" t="n">
        <v>18386</v>
      </c>
      <c r="AF185" s="450" t="n">
        <v>0</v>
      </c>
      <c r="AG185" s="450" t="n">
        <v>0</v>
      </c>
      <c r="AH185" s="450" t="n">
        <v>1839</v>
      </c>
      <c r="AI185" s="450" t="n">
        <v>0</v>
      </c>
      <c r="AJ185" s="450" t="n">
        <v>0</v>
      </c>
      <c r="AK185" s="450" t="n">
        <v>0</v>
      </c>
      <c r="AL185" s="450" t="n">
        <v>0</v>
      </c>
      <c r="AM185" s="450" t="n">
        <v>0</v>
      </c>
      <c r="AN185" s="450" t="n">
        <v>0</v>
      </c>
      <c r="AO185" s="450" t="n">
        <v>0</v>
      </c>
      <c r="AP185" s="450" t="n">
        <v>0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0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0" t="n"/>
      <c r="N186" s="450">
        <f>IF(W186&lt;0,AH186,I186)</f>
        <v/>
      </c>
      <c r="O186" s="450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AND(AB186&lt;&gt;"", 'Company information'!D$4&lt;&gt;"", RIGHT(SUBSTITUTE(AB186,"-",""),9)=RIGHT(SUBSTITUTE('Company information'!D$4,"-",""),9))</f>
        <v/>
      </c>
      <c r="V186" s="414">
        <f>AH186-I186</f>
        <v/>
      </c>
      <c r="W186" s="450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0" t="n">
        <v>1073160</v>
      </c>
      <c r="AE186" s="450" t="n">
        <v>975600</v>
      </c>
      <c r="AF186" s="450" t="n">
        <v>0</v>
      </c>
      <c r="AG186" s="450" t="n">
        <v>0</v>
      </c>
      <c r="AH186" s="450" t="n">
        <v>97560</v>
      </c>
      <c r="AI186" s="450" t="n">
        <v>0</v>
      </c>
      <c r="AJ186" s="450" t="n">
        <v>0</v>
      </c>
      <c r="AK186" s="450" t="n">
        <v>0</v>
      </c>
      <c r="AL186" s="450" t="n">
        <v>0</v>
      </c>
      <c r="AM186" s="450" t="n">
        <v>0</v>
      </c>
      <c r="AN186" s="450" t="n">
        <v>0</v>
      </c>
      <c r="AO186" s="450" t="n">
        <v>0</v>
      </c>
      <c r="AP186" s="450" t="n">
        <v>0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0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0" t="n"/>
      <c r="N187" s="450">
        <f>IF(W187&lt;0,AH187,I187)</f>
        <v/>
      </c>
      <c r="O187" s="450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AND(AB187&lt;&gt;"", 'Company information'!D$4&lt;&gt;"", RIGHT(SUBSTITUTE(AB187,"-",""),9)=RIGHT(SUBSTITUTE('Company information'!D$4,"-",""),9))</f>
        <v/>
      </c>
      <c r="V187" s="414">
        <f>AH187-I187</f>
        <v/>
      </c>
      <c r="W187" s="450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0" t="n">
        <v>1252020</v>
      </c>
      <c r="AE187" s="450" t="n">
        <v>1138200</v>
      </c>
      <c r="AF187" s="450" t="n">
        <v>0</v>
      </c>
      <c r="AG187" s="450" t="n">
        <v>0</v>
      </c>
      <c r="AH187" s="450" t="n">
        <v>113820</v>
      </c>
      <c r="AI187" s="450" t="n">
        <v>0</v>
      </c>
      <c r="AJ187" s="450" t="n">
        <v>0</v>
      </c>
      <c r="AK187" s="450" t="n">
        <v>0</v>
      </c>
      <c r="AL187" s="450" t="n">
        <v>0</v>
      </c>
      <c r="AM187" s="450" t="n">
        <v>0</v>
      </c>
      <c r="AN187" s="450" t="n">
        <v>0</v>
      </c>
      <c r="AO187" s="450" t="n">
        <v>0</v>
      </c>
      <c r="AP187" s="450" t="n">
        <v>0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0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0" t="n"/>
      <c r="N188" s="450">
        <f>IF(W188&lt;0,AH188,I188)</f>
        <v/>
      </c>
      <c r="O188" s="450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AND(AB188&lt;&gt;"", 'Company information'!D$4&lt;&gt;"", RIGHT(SUBSTITUTE(AB188,"-",""),9)=RIGHT(SUBSTITUTE('Company information'!D$4,"-",""),9))</f>
        <v/>
      </c>
      <c r="V188" s="414">
        <f>AH188-I188</f>
        <v/>
      </c>
      <c r="W188" s="450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0" t="n">
        <v>20325</v>
      </c>
      <c r="AE188" s="450" t="n">
        <v>18477</v>
      </c>
      <c r="AF188" s="450" t="n">
        <v>0</v>
      </c>
      <c r="AG188" s="450" t="n">
        <v>0</v>
      </c>
      <c r="AH188" s="450" t="n">
        <v>1848</v>
      </c>
      <c r="AI188" s="450" t="n">
        <v>0</v>
      </c>
      <c r="AJ188" s="450" t="n">
        <v>0</v>
      </c>
      <c r="AK188" s="450" t="n">
        <v>0</v>
      </c>
      <c r="AL188" s="450" t="n">
        <v>0</v>
      </c>
      <c r="AM188" s="450" t="n">
        <v>0</v>
      </c>
      <c r="AN188" s="450" t="n">
        <v>0</v>
      </c>
      <c r="AO188" s="450" t="n">
        <v>0</v>
      </c>
      <c r="AP188" s="450" t="n">
        <v>0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0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0" t="n"/>
      <c r="N189" s="450">
        <f>IF(W189&lt;0,AH189,I189)</f>
        <v/>
      </c>
      <c r="O189" s="450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AND(AB189&lt;&gt;"", 'Company information'!D$4&lt;&gt;"", RIGHT(SUBSTITUTE(AB189,"-",""),9)=RIGHT(SUBSTITUTE('Company information'!D$4,"-",""),9))</f>
        <v/>
      </c>
      <c r="V189" s="414">
        <f>AH189-I189</f>
        <v/>
      </c>
      <c r="W189" s="450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0" t="n">
        <v>20325</v>
      </c>
      <c r="AE189" s="450" t="n">
        <v>18477</v>
      </c>
      <c r="AF189" s="450" t="n">
        <v>0</v>
      </c>
      <c r="AG189" s="450" t="n">
        <v>0</v>
      </c>
      <c r="AH189" s="450" t="n">
        <v>1848</v>
      </c>
      <c r="AI189" s="450" t="n">
        <v>0</v>
      </c>
      <c r="AJ189" s="450" t="n">
        <v>0</v>
      </c>
      <c r="AK189" s="450" t="n">
        <v>0</v>
      </c>
      <c r="AL189" s="450" t="n">
        <v>0</v>
      </c>
      <c r="AM189" s="450" t="n">
        <v>0</v>
      </c>
      <c r="AN189" s="450" t="n">
        <v>0</v>
      </c>
      <c r="AO189" s="450" t="n">
        <v>0</v>
      </c>
      <c r="AP189" s="450" t="n">
        <v>0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0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0" t="n"/>
      <c r="N190" s="450">
        <f>IF(W190&lt;0,AH190,I190)</f>
        <v/>
      </c>
      <c r="O190" s="450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AND(AB190&lt;&gt;"", 'Company information'!D$4&lt;&gt;"", RIGHT(SUBSTITUTE(AB190,"-",""),9)=RIGHT(SUBSTITUTE('Company information'!D$4,"-",""),9))</f>
        <v/>
      </c>
      <c r="V190" s="414">
        <f>AH190-I190</f>
        <v/>
      </c>
      <c r="W190" s="450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0" t="n">
        <v>1073160</v>
      </c>
      <c r="AE190" s="450" t="n">
        <v>975600</v>
      </c>
      <c r="AF190" s="450" t="n">
        <v>0</v>
      </c>
      <c r="AG190" s="450" t="n">
        <v>0</v>
      </c>
      <c r="AH190" s="450" t="n">
        <v>97560</v>
      </c>
      <c r="AI190" s="450" t="n">
        <v>0</v>
      </c>
      <c r="AJ190" s="450" t="n">
        <v>0</v>
      </c>
      <c r="AK190" s="450" t="n">
        <v>0</v>
      </c>
      <c r="AL190" s="450" t="n">
        <v>0</v>
      </c>
      <c r="AM190" s="450" t="n">
        <v>0</v>
      </c>
      <c r="AN190" s="450" t="n">
        <v>0</v>
      </c>
      <c r="AO190" s="450" t="n">
        <v>0</v>
      </c>
      <c r="AP190" s="450" t="n">
        <v>0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0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0" t="n"/>
      <c r="N191" s="450">
        <f>IF(W191&lt;0,AH191,I191)</f>
        <v/>
      </c>
      <c r="O191" s="450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AND(AB191&lt;&gt;"", 'Company information'!D$4&lt;&gt;"", RIGHT(SUBSTITUTE(AB191,"-",""),9)=RIGHT(SUBSTITUTE('Company information'!D$4,"-",""),9))</f>
        <v/>
      </c>
      <c r="V191" s="414">
        <f>AH191-I191</f>
        <v/>
      </c>
      <c r="W191" s="450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0" t="n">
        <v>1252020</v>
      </c>
      <c r="AE191" s="450" t="n">
        <v>1138200</v>
      </c>
      <c r="AF191" s="450" t="n">
        <v>0</v>
      </c>
      <c r="AG191" s="450" t="n">
        <v>0</v>
      </c>
      <c r="AH191" s="450" t="n">
        <v>113820</v>
      </c>
      <c r="AI191" s="450" t="n">
        <v>0</v>
      </c>
      <c r="AJ191" s="450" t="n">
        <v>0</v>
      </c>
      <c r="AK191" s="450" t="n">
        <v>0</v>
      </c>
      <c r="AL191" s="450" t="n">
        <v>0</v>
      </c>
      <c r="AM191" s="450" t="n">
        <v>0</v>
      </c>
      <c r="AN191" s="450" t="n">
        <v>0</v>
      </c>
      <c r="AO191" s="450" t="n">
        <v>0</v>
      </c>
      <c r="AP191" s="450" t="n">
        <v>0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0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0" t="n"/>
      <c r="N192" s="450">
        <f>IF(W192&lt;0,AH192,I192)</f>
        <v/>
      </c>
      <c r="O192" s="450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AND(AB192&lt;&gt;"", 'Company information'!D$4&lt;&gt;"", RIGHT(SUBSTITUTE(AB192,"-",""),9)=RIGHT(SUBSTITUTE('Company information'!D$4,"-",""),9))</f>
        <v/>
      </c>
      <c r="V192" s="414">
        <f>AH192-I192</f>
        <v/>
      </c>
      <c r="W192" s="450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0" t="n">
        <v>20325</v>
      </c>
      <c r="AE192" s="450" t="n">
        <v>18477</v>
      </c>
      <c r="AF192" s="450" t="n">
        <v>0</v>
      </c>
      <c r="AG192" s="450" t="n">
        <v>0</v>
      </c>
      <c r="AH192" s="450" t="n">
        <v>1848</v>
      </c>
      <c r="AI192" s="450" t="n">
        <v>0</v>
      </c>
      <c r="AJ192" s="450" t="n">
        <v>0</v>
      </c>
      <c r="AK192" s="450" t="n">
        <v>0</v>
      </c>
      <c r="AL192" s="450" t="n">
        <v>0</v>
      </c>
      <c r="AM192" s="450" t="n">
        <v>0</v>
      </c>
      <c r="AN192" s="450" t="n">
        <v>0</v>
      </c>
      <c r="AO192" s="450" t="n">
        <v>0</v>
      </c>
      <c r="AP192" s="450" t="n">
        <v>0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0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0" t="n"/>
      <c r="N193" s="450">
        <f>IF(W193&lt;0,AH193,I193)</f>
        <v/>
      </c>
      <c r="O193" s="450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AND(AB193&lt;&gt;"", 'Company information'!D$4&lt;&gt;"", RIGHT(SUBSTITUTE(AB193,"-",""),9)=RIGHT(SUBSTITUTE('Company information'!D$4,"-",""),9))</f>
        <v/>
      </c>
      <c r="V193" s="414">
        <f>AH193-I193</f>
        <v/>
      </c>
      <c r="W193" s="450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0" t="n">
        <v>1073160</v>
      </c>
      <c r="AE193" s="450" t="n">
        <v>975600</v>
      </c>
      <c r="AF193" s="450" t="n">
        <v>0</v>
      </c>
      <c r="AG193" s="450" t="n">
        <v>0</v>
      </c>
      <c r="AH193" s="450" t="n">
        <v>97560</v>
      </c>
      <c r="AI193" s="450" t="n">
        <v>0</v>
      </c>
      <c r="AJ193" s="450" t="n">
        <v>0</v>
      </c>
      <c r="AK193" s="450" t="n">
        <v>0</v>
      </c>
      <c r="AL193" s="450" t="n">
        <v>0</v>
      </c>
      <c r="AM193" s="450" t="n">
        <v>0</v>
      </c>
      <c r="AN193" s="450" t="n">
        <v>0</v>
      </c>
      <c r="AO193" s="450" t="n">
        <v>0</v>
      </c>
      <c r="AP193" s="450" t="n">
        <v>0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0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0" t="n"/>
      <c r="N194" s="450">
        <f>IF(W194&lt;0,AH194,I194)</f>
        <v/>
      </c>
      <c r="O194" s="450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AND(AB194&lt;&gt;"", 'Company information'!D$4&lt;&gt;"", RIGHT(SUBSTITUTE(AB194,"-",""),9)=RIGHT(SUBSTITUTE('Company information'!D$4,"-",""),9))</f>
        <v/>
      </c>
      <c r="V194" s="414">
        <f>AH194-I194</f>
        <v/>
      </c>
      <c r="W194" s="450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0" t="n">
        <v>1252020</v>
      </c>
      <c r="AE194" s="450" t="n">
        <v>1138200</v>
      </c>
      <c r="AF194" s="450" t="n">
        <v>0</v>
      </c>
      <c r="AG194" s="450" t="n">
        <v>0</v>
      </c>
      <c r="AH194" s="450" t="n">
        <v>113820</v>
      </c>
      <c r="AI194" s="450" t="n">
        <v>0</v>
      </c>
      <c r="AJ194" s="450" t="n">
        <v>0</v>
      </c>
      <c r="AK194" s="450" t="n">
        <v>0</v>
      </c>
      <c r="AL194" s="450" t="n">
        <v>0</v>
      </c>
      <c r="AM194" s="450" t="n">
        <v>0</v>
      </c>
      <c r="AN194" s="450" t="n">
        <v>0</v>
      </c>
      <c r="AO194" s="450" t="n">
        <v>0</v>
      </c>
      <c r="AP194" s="450" t="n">
        <v>0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0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0" t="n"/>
      <c r="N195" s="450">
        <f>IF(W195&lt;0,AH195,I195)</f>
        <v/>
      </c>
      <c r="O195" s="450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AND(AB195&lt;&gt;"", 'Company information'!D$4&lt;&gt;"", RIGHT(SUBSTITUTE(AB195,"-",""),9)=RIGHT(SUBSTITUTE('Company information'!D$4,"-",""),9))</f>
        <v/>
      </c>
      <c r="V195" s="414">
        <f>AH195-I195</f>
        <v/>
      </c>
      <c r="W195" s="450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0" t="n">
        <v>20325</v>
      </c>
      <c r="AE195" s="450" t="n">
        <v>18477</v>
      </c>
      <c r="AF195" s="450" t="n">
        <v>0</v>
      </c>
      <c r="AG195" s="450" t="n">
        <v>0</v>
      </c>
      <c r="AH195" s="450" t="n">
        <v>1848</v>
      </c>
      <c r="AI195" s="450" t="n">
        <v>0</v>
      </c>
      <c r="AJ195" s="450" t="n">
        <v>0</v>
      </c>
      <c r="AK195" s="450" t="n">
        <v>0</v>
      </c>
      <c r="AL195" s="450" t="n">
        <v>0</v>
      </c>
      <c r="AM195" s="450" t="n">
        <v>0</v>
      </c>
      <c r="AN195" s="450" t="n">
        <v>0</v>
      </c>
      <c r="AO195" s="450" t="n">
        <v>0</v>
      </c>
      <c r="AP195" s="450" t="n">
        <v>0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0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0" t="n"/>
      <c r="N196" s="450">
        <f>IF(W196&lt;0,AH196,I196)</f>
        <v/>
      </c>
      <c r="O196" s="450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AND(AB196&lt;&gt;"", 'Company information'!D$4&lt;&gt;"", RIGHT(SUBSTITUTE(AB196,"-",""),9)=RIGHT(SUBSTITUTE('Company information'!D$4,"-",""),9))</f>
        <v/>
      </c>
      <c r="V196" s="414">
        <f>AH196-I196</f>
        <v/>
      </c>
      <c r="W196" s="450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0" t="n">
        <v>1073160</v>
      </c>
      <c r="AE196" s="450" t="n">
        <v>975600</v>
      </c>
      <c r="AF196" s="450" t="n">
        <v>0</v>
      </c>
      <c r="AG196" s="450" t="n">
        <v>0</v>
      </c>
      <c r="AH196" s="450" t="n">
        <v>97560</v>
      </c>
      <c r="AI196" s="450" t="n">
        <v>0</v>
      </c>
      <c r="AJ196" s="450" t="n">
        <v>0</v>
      </c>
      <c r="AK196" s="450" t="n">
        <v>0</v>
      </c>
      <c r="AL196" s="450" t="n">
        <v>0</v>
      </c>
      <c r="AM196" s="450" t="n">
        <v>0</v>
      </c>
      <c r="AN196" s="450" t="n">
        <v>0</v>
      </c>
      <c r="AO196" s="450" t="n">
        <v>0</v>
      </c>
      <c r="AP196" s="450" t="n">
        <v>0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0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0" t="n"/>
      <c r="N197" s="450">
        <f>IF(W197&lt;0,AH197,I197)</f>
        <v/>
      </c>
      <c r="O197" s="450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AND(AB197&lt;&gt;"", 'Company information'!D$4&lt;&gt;"", RIGHT(SUBSTITUTE(AB197,"-",""),9)=RIGHT(SUBSTITUTE('Company information'!D$4,"-",""),9))</f>
        <v/>
      </c>
      <c r="V197" s="414">
        <f>AH197-I197</f>
        <v/>
      </c>
      <c r="W197" s="450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0" t="n">
        <v>1252020</v>
      </c>
      <c r="AE197" s="450" t="n">
        <v>1138200</v>
      </c>
      <c r="AF197" s="450" t="n">
        <v>0</v>
      </c>
      <c r="AG197" s="450" t="n">
        <v>0</v>
      </c>
      <c r="AH197" s="450" t="n">
        <v>113820</v>
      </c>
      <c r="AI197" s="450" t="n">
        <v>0</v>
      </c>
      <c r="AJ197" s="450" t="n">
        <v>0</v>
      </c>
      <c r="AK197" s="450" t="n">
        <v>0</v>
      </c>
      <c r="AL197" s="450" t="n">
        <v>0</v>
      </c>
      <c r="AM197" s="450" t="n">
        <v>0</v>
      </c>
      <c r="AN197" s="450" t="n">
        <v>0</v>
      </c>
      <c r="AO197" s="450" t="n">
        <v>0</v>
      </c>
      <c r="AP197" s="450" t="n">
        <v>0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0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0" t="n"/>
      <c r="N198" s="450">
        <f>IF(W198&lt;0,AH198,I198)</f>
        <v/>
      </c>
      <c r="O198" s="450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AND(AB198&lt;&gt;"", 'Company information'!D$4&lt;&gt;"", RIGHT(SUBSTITUTE(AB198,"-",""),9)=RIGHT(SUBSTITUTE('Company information'!D$4,"-",""),9))</f>
        <v/>
      </c>
      <c r="V198" s="414">
        <f>AH198-I198</f>
        <v/>
      </c>
      <c r="W198" s="450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0" t="n">
        <v>2892175</v>
      </c>
      <c r="AE198" s="450" t="n">
        <v>2629250</v>
      </c>
      <c r="AF198" s="450" t="n">
        <v>0</v>
      </c>
      <c r="AG198" s="450" t="n">
        <v>0</v>
      </c>
      <c r="AH198" s="450" t="n">
        <v>262925</v>
      </c>
      <c r="AI198" s="450" t="n">
        <v>0</v>
      </c>
      <c r="AJ198" s="450" t="n">
        <v>0</v>
      </c>
      <c r="AK198" s="450" t="n">
        <v>0</v>
      </c>
      <c r="AL198" s="450" t="n">
        <v>0</v>
      </c>
      <c r="AM198" s="450" t="n">
        <v>0</v>
      </c>
      <c r="AN198" s="450" t="n">
        <v>0</v>
      </c>
      <c r="AO198" s="450" t="n">
        <v>0</v>
      </c>
      <c r="AP198" s="450" t="n">
        <v>0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0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0" t="n"/>
      <c r="N199" s="450">
        <f>IF(W199&lt;0,AH199,I199)</f>
        <v/>
      </c>
      <c r="O199" s="450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AND(AB199&lt;&gt;"", 'Company information'!D$4&lt;&gt;"", RIGHT(SUBSTITUTE(AB199,"-",""),9)=RIGHT(SUBSTITUTE('Company information'!D$4,"-",""),9))</f>
        <v/>
      </c>
      <c r="V199" s="414">
        <f>AH199-I199</f>
        <v/>
      </c>
      <c r="W199" s="450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0" t="n">
        <v>2669700</v>
      </c>
      <c r="AE199" s="450" t="n">
        <v>2427000</v>
      </c>
      <c r="AF199" s="450" t="n">
        <v>0</v>
      </c>
      <c r="AG199" s="450" t="n">
        <v>0</v>
      </c>
      <c r="AH199" s="450" t="n">
        <v>242700</v>
      </c>
      <c r="AI199" s="450" t="n">
        <v>0</v>
      </c>
      <c r="AJ199" s="450" t="n">
        <v>0</v>
      </c>
      <c r="AK199" s="450" t="n">
        <v>0</v>
      </c>
      <c r="AL199" s="450" t="n">
        <v>0</v>
      </c>
      <c r="AM199" s="450" t="n">
        <v>0</v>
      </c>
      <c r="AN199" s="450" t="n">
        <v>0</v>
      </c>
      <c r="AO199" s="450" t="n">
        <v>0</v>
      </c>
      <c r="AP199" s="450" t="n">
        <v>0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0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0" t="n"/>
      <c r="N200" s="450">
        <f>IF(W200&lt;0,AH200,I200)</f>
        <v/>
      </c>
      <c r="O200" s="450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AND(AB200&lt;&gt;"", 'Company information'!D$4&lt;&gt;"", RIGHT(SUBSTITUTE(AB200,"-",""),9)=RIGHT(SUBSTITUTE('Company information'!D$4,"-",""),9))</f>
        <v/>
      </c>
      <c r="V200" s="414">
        <f>AH200-I200</f>
        <v/>
      </c>
      <c r="W200" s="450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0" t="n">
        <v>60675</v>
      </c>
      <c r="AE200" s="450" t="n">
        <v>55159</v>
      </c>
      <c r="AF200" s="450" t="n">
        <v>0</v>
      </c>
      <c r="AG200" s="450" t="n">
        <v>0</v>
      </c>
      <c r="AH200" s="450" t="n">
        <v>5516</v>
      </c>
      <c r="AI200" s="450" t="n">
        <v>0</v>
      </c>
      <c r="AJ200" s="450" t="n">
        <v>0</v>
      </c>
      <c r="AK200" s="450" t="n">
        <v>0</v>
      </c>
      <c r="AL200" s="450" t="n">
        <v>0</v>
      </c>
      <c r="AM200" s="450" t="n">
        <v>0</v>
      </c>
      <c r="AN200" s="450" t="n">
        <v>0</v>
      </c>
      <c r="AO200" s="450" t="n">
        <v>0</v>
      </c>
      <c r="AP200" s="450" t="n">
        <v>0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0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0" t="n"/>
      <c r="N201" s="450">
        <f>IF(W201&lt;0,AH201,I201)</f>
        <v/>
      </c>
      <c r="O201" s="450">
        <f>I201-M201</f>
        <v/>
      </c>
      <c r="P201" s="414" t="n"/>
      <c r="Q201" s="414" t="inlineStr">
        <is>
          <t>IN202101-0076</t>
        </is>
      </c>
      <c r="R201" s="414" t="inlineStr">
        <is>
          <t>IN202101-0076</t>
        </is>
      </c>
      <c r="S201" s="414">
        <f>Q201=R201</f>
        <v/>
      </c>
      <c r="T201" s="414">
        <f>AND(MONTH(F201)=MONTH(X201), YEAR(F201)=YEAR(X201))</f>
        <v/>
      </c>
      <c r="U201" s="414">
        <f>AND(AB201&lt;&gt;"", 'Company information'!D$4&lt;&gt;"", RIGHT(SUBSTITUTE(AB201,"-",""),9)=RIGHT(SUBSTITUTE('Company information'!D$4,"-",""),9))</f>
        <v/>
      </c>
      <c r="V201" s="414">
        <f>AH201-I201</f>
        <v/>
      </c>
      <c r="W201" s="450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0" t="n">
        <v>2034535</v>
      </c>
      <c r="AE201" s="450" t="n">
        <v>1849577</v>
      </c>
      <c r="AF201" s="450" t="n">
        <v>0</v>
      </c>
      <c r="AG201" s="450" t="n">
        <v>0</v>
      </c>
      <c r="AH201" s="450" t="n">
        <v>184958</v>
      </c>
      <c r="AI201" s="450" t="n">
        <v>0</v>
      </c>
      <c r="AJ201" s="450" t="n">
        <v>0</v>
      </c>
      <c r="AK201" s="450" t="n">
        <v>0</v>
      </c>
      <c r="AL201" s="450" t="n">
        <v>0</v>
      </c>
      <c r="AM201" s="450" t="n">
        <v>0</v>
      </c>
      <c r="AN201" s="450" t="n">
        <v>0</v>
      </c>
      <c r="AO201" s="450" t="n">
        <v>0</v>
      </c>
      <c r="AP201" s="450" t="n">
        <v>0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0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0" t="n"/>
      <c r="N202" s="450">
        <f>IF(W202&lt;0,AH202,I202)</f>
        <v/>
      </c>
      <c r="O202" s="450">
        <f>I202-M202</f>
        <v/>
      </c>
      <c r="P202" s="414" t="n"/>
      <c r="Q202" s="414" t="inlineStr">
        <is>
          <t>IN202101-0075</t>
        </is>
      </c>
      <c r="R202" s="414" t="inlineStr">
        <is>
          <t>IN202101-0075</t>
        </is>
      </c>
      <c r="S202" s="414">
        <f>Q202=R202</f>
        <v/>
      </c>
      <c r="T202" s="414">
        <f>AND(MONTH(F202)=MONTH(X202), YEAR(F202)=YEAR(X202))</f>
        <v/>
      </c>
      <c r="U202" s="414">
        <f>AND(AB202&lt;&gt;"", 'Company information'!D$4&lt;&gt;"", RIGHT(SUBSTITUTE(AB202,"-",""),9)=RIGHT(SUBSTITUTE('Company information'!D$4,"-",""),9))</f>
        <v/>
      </c>
      <c r="V202" s="414">
        <f>AH202-I202</f>
        <v/>
      </c>
      <c r="W202" s="450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0" t="n">
        <v>3443055</v>
      </c>
      <c r="AE202" s="450" t="n">
        <v>3130050</v>
      </c>
      <c r="AF202" s="450" t="n">
        <v>0</v>
      </c>
      <c r="AG202" s="450" t="n">
        <v>0</v>
      </c>
      <c r="AH202" s="450" t="n">
        <v>313005</v>
      </c>
      <c r="AI202" s="450" t="n">
        <v>0</v>
      </c>
      <c r="AJ202" s="450" t="n">
        <v>0</v>
      </c>
      <c r="AK202" s="450" t="n">
        <v>0</v>
      </c>
      <c r="AL202" s="450" t="n">
        <v>0</v>
      </c>
      <c r="AM202" s="450" t="n">
        <v>0</v>
      </c>
      <c r="AN202" s="450" t="n">
        <v>0</v>
      </c>
      <c r="AO202" s="450" t="n">
        <v>0</v>
      </c>
      <c r="AP202" s="450" t="n">
        <v>0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0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0" t="n"/>
      <c r="N203" s="450">
        <f>IF(W203&lt;0,AH203,I203)</f>
        <v/>
      </c>
      <c r="O203" s="450">
        <f>I203-M203</f>
        <v/>
      </c>
      <c r="P203" s="414" t="n"/>
      <c r="Q203" s="414" t="inlineStr">
        <is>
          <t>IN202101-0074</t>
        </is>
      </c>
      <c r="R203" s="414" t="inlineStr">
        <is>
          <t>IN202101-0074</t>
        </is>
      </c>
      <c r="S203" s="414">
        <f>Q203=R203</f>
        <v/>
      </c>
      <c r="T203" s="414">
        <f>AND(MONTH(F203)=MONTH(X203), YEAR(F203)=YEAR(X203))</f>
        <v/>
      </c>
      <c r="U203" s="414">
        <f>AND(AB203&lt;&gt;"", 'Company information'!D$4&lt;&gt;"", RIGHT(SUBSTITUTE(AB203,"-",""),9)=RIGHT(SUBSTITUTE('Company information'!D$4,"-",""),9))</f>
        <v/>
      </c>
      <c r="V203" s="414">
        <f>AH203-I203</f>
        <v/>
      </c>
      <c r="W203" s="450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0" t="n">
        <v>8853570</v>
      </c>
      <c r="AE203" s="450" t="n">
        <v>8048700</v>
      </c>
      <c r="AF203" s="450" t="n">
        <v>0</v>
      </c>
      <c r="AG203" s="450" t="n">
        <v>0</v>
      </c>
      <c r="AH203" s="450" t="n">
        <v>804870</v>
      </c>
      <c r="AI203" s="450" t="n">
        <v>0</v>
      </c>
      <c r="AJ203" s="450" t="n">
        <v>0</v>
      </c>
      <c r="AK203" s="450" t="n">
        <v>0</v>
      </c>
      <c r="AL203" s="450" t="n">
        <v>0</v>
      </c>
      <c r="AM203" s="450" t="n">
        <v>0</v>
      </c>
      <c r="AN203" s="450" t="n">
        <v>0</v>
      </c>
      <c r="AO203" s="450" t="n">
        <v>0</v>
      </c>
      <c r="AP203" s="450" t="n">
        <v>0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0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0" t="n"/>
      <c r="N204" s="450">
        <f>IF(W204&lt;0,AH204,I204)</f>
        <v/>
      </c>
      <c r="O204" s="450">
        <f>I204-M204</f>
        <v/>
      </c>
      <c r="P204" s="414" t="n"/>
      <c r="Q204" s="414" t="inlineStr">
        <is>
          <t>IN202101-0073</t>
        </is>
      </c>
      <c r="R204" s="414" t="inlineStr">
        <is>
          <t>IN202101-0073</t>
        </is>
      </c>
      <c r="S204" s="414">
        <f>Q204=R204</f>
        <v/>
      </c>
      <c r="T204" s="414">
        <f>AND(MONTH(F204)=MONTH(X204), YEAR(F204)=YEAR(X204))</f>
        <v/>
      </c>
      <c r="U204" s="414">
        <f>AND(AB204&lt;&gt;"", 'Company information'!D$4&lt;&gt;"", RIGHT(SUBSTITUTE(AB204,"-",""),9)=RIGHT(SUBSTITUTE('Company information'!D$4,"-",""),9))</f>
        <v/>
      </c>
      <c r="V204" s="414">
        <f>AH204-I204</f>
        <v/>
      </c>
      <c r="W204" s="450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0" t="n">
        <v>4158495</v>
      </c>
      <c r="AE204" s="450" t="n">
        <v>3780450</v>
      </c>
      <c r="AF204" s="450" t="n">
        <v>0</v>
      </c>
      <c r="AG204" s="450" t="n">
        <v>0</v>
      </c>
      <c r="AH204" s="450" t="n">
        <v>378045</v>
      </c>
      <c r="AI204" s="450" t="n">
        <v>0</v>
      </c>
      <c r="AJ204" s="450" t="n">
        <v>0</v>
      </c>
      <c r="AK204" s="450" t="n">
        <v>0</v>
      </c>
      <c r="AL204" s="450" t="n">
        <v>0</v>
      </c>
      <c r="AM204" s="450" t="n">
        <v>0</v>
      </c>
      <c r="AN204" s="450" t="n">
        <v>0</v>
      </c>
      <c r="AO204" s="450" t="n">
        <v>0</v>
      </c>
      <c r="AP204" s="450" t="n">
        <v>0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0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0" t="n"/>
      <c r="N205" s="450">
        <f>IF(W205&lt;0,AH205,I205)</f>
        <v/>
      </c>
      <c r="O205" s="450">
        <f>I205-M205</f>
        <v/>
      </c>
      <c r="P205" s="414" t="n"/>
      <c r="Q205" s="414" t="inlineStr">
        <is>
          <t>IN202101-0072</t>
        </is>
      </c>
      <c r="R205" s="414" t="inlineStr">
        <is>
          <t>IN202101-0072</t>
        </is>
      </c>
      <c r="S205" s="414">
        <f>Q205=R205</f>
        <v/>
      </c>
      <c r="T205" s="414">
        <f>AND(MONTH(F205)=MONTH(X205), YEAR(F205)=YEAR(X205))</f>
        <v/>
      </c>
      <c r="U205" s="414">
        <f>AND(AB205&lt;&gt;"", 'Company information'!D$4&lt;&gt;"", RIGHT(SUBSTITUTE(AB205,"-",""),9)=RIGHT(SUBSTITUTE('Company information'!D$4,"-",""),9))</f>
        <v/>
      </c>
      <c r="V205" s="414">
        <f>AH205-I205</f>
        <v/>
      </c>
      <c r="W205" s="450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0" t="n">
        <v>3443055</v>
      </c>
      <c r="AE205" s="450" t="n">
        <v>3130050</v>
      </c>
      <c r="AF205" s="450" t="n">
        <v>0</v>
      </c>
      <c r="AG205" s="450" t="n">
        <v>0</v>
      </c>
      <c r="AH205" s="450" t="n">
        <v>313005</v>
      </c>
      <c r="AI205" s="450" t="n">
        <v>0</v>
      </c>
      <c r="AJ205" s="450" t="n">
        <v>0</v>
      </c>
      <c r="AK205" s="450" t="n">
        <v>0</v>
      </c>
      <c r="AL205" s="450" t="n">
        <v>0</v>
      </c>
      <c r="AM205" s="450" t="n">
        <v>0</v>
      </c>
      <c r="AN205" s="450" t="n">
        <v>0</v>
      </c>
      <c r="AO205" s="450" t="n">
        <v>0</v>
      </c>
      <c r="AP205" s="450" t="n">
        <v>0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0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0" t="n"/>
      <c r="N206" s="450">
        <f>IF(W206&lt;0,AH206,I206)</f>
        <v/>
      </c>
      <c r="O206" s="450">
        <f>I206-M206</f>
        <v/>
      </c>
      <c r="P206" s="414" t="n"/>
      <c r="Q206" s="414" t="inlineStr">
        <is>
          <t>IN202101-0071</t>
        </is>
      </c>
      <c r="R206" s="414" t="inlineStr">
        <is>
          <t>IN202101-0071</t>
        </is>
      </c>
      <c r="S206" s="414">
        <f>Q206=R206</f>
        <v/>
      </c>
      <c r="T206" s="414">
        <f>AND(MONTH(F206)=MONTH(X206), YEAR(F206)=YEAR(X206))</f>
        <v/>
      </c>
      <c r="U206" s="414">
        <f>AND(AB206&lt;&gt;"", 'Company information'!D$4&lt;&gt;"", RIGHT(SUBSTITUTE(AB206,"-",""),9)=RIGHT(SUBSTITUTE('Company information'!D$4,"-",""),9))</f>
        <v/>
      </c>
      <c r="V206" s="414">
        <f>AH206-I206</f>
        <v/>
      </c>
      <c r="W206" s="450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0" t="n">
        <v>3443055</v>
      </c>
      <c r="AE206" s="450" t="n">
        <v>3130050</v>
      </c>
      <c r="AF206" s="450" t="n">
        <v>0</v>
      </c>
      <c r="AG206" s="450" t="n">
        <v>0</v>
      </c>
      <c r="AH206" s="450" t="n">
        <v>313005</v>
      </c>
      <c r="AI206" s="450" t="n">
        <v>0</v>
      </c>
      <c r="AJ206" s="450" t="n">
        <v>0</v>
      </c>
      <c r="AK206" s="450" t="n">
        <v>0</v>
      </c>
      <c r="AL206" s="450" t="n">
        <v>0</v>
      </c>
      <c r="AM206" s="450" t="n">
        <v>0</v>
      </c>
      <c r="AN206" s="450" t="n">
        <v>0</v>
      </c>
      <c r="AO206" s="450" t="n">
        <v>0</v>
      </c>
      <c r="AP206" s="450" t="n">
        <v>0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0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0" t="n"/>
      <c r="N207" s="450">
        <f>IF(W207&lt;0,AH207,I207)</f>
        <v/>
      </c>
      <c r="O207" s="450">
        <f>I207-M207</f>
        <v/>
      </c>
      <c r="P207" s="414" t="n"/>
      <c r="Q207" s="414" t="inlineStr">
        <is>
          <t>IN202101-0070</t>
        </is>
      </c>
      <c r="R207" s="414" t="inlineStr">
        <is>
          <t>IN202101-0070</t>
        </is>
      </c>
      <c r="S207" s="414">
        <f>Q207=R207</f>
        <v/>
      </c>
      <c r="T207" s="414">
        <f>AND(MONTH(F207)=MONTH(X207), YEAR(F207)=YEAR(X207))</f>
        <v/>
      </c>
      <c r="U207" s="414">
        <f>AND(AB207&lt;&gt;"", 'Company information'!D$4&lt;&gt;"", RIGHT(SUBSTITUTE(AB207,"-",""),9)=RIGHT(SUBSTITUTE('Company information'!D$4,"-",""),9))</f>
        <v/>
      </c>
      <c r="V207" s="414">
        <f>AH207-I207</f>
        <v/>
      </c>
      <c r="W207" s="450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0" t="n">
        <v>3443055</v>
      </c>
      <c r="AE207" s="450" t="n">
        <v>3130050</v>
      </c>
      <c r="AF207" s="450" t="n">
        <v>0</v>
      </c>
      <c r="AG207" s="450" t="n">
        <v>0</v>
      </c>
      <c r="AH207" s="450" t="n">
        <v>313005</v>
      </c>
      <c r="AI207" s="450" t="n">
        <v>0</v>
      </c>
      <c r="AJ207" s="450" t="n">
        <v>0</v>
      </c>
      <c r="AK207" s="450" t="n">
        <v>0</v>
      </c>
      <c r="AL207" s="450" t="n">
        <v>0</v>
      </c>
      <c r="AM207" s="450" t="n">
        <v>0</v>
      </c>
      <c r="AN207" s="450" t="n">
        <v>0</v>
      </c>
      <c r="AO207" s="450" t="n">
        <v>0</v>
      </c>
      <c r="AP207" s="450" t="n">
        <v>0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0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0" t="n"/>
      <c r="N208" s="450">
        <f>IF(W208&lt;0,AH208,I208)</f>
        <v/>
      </c>
      <c r="O208" s="450">
        <f>I208-M208</f>
        <v/>
      </c>
      <c r="P208" s="414" t="n"/>
      <c r="Q208" s="414" t="inlineStr">
        <is>
          <t>IN202101-0069</t>
        </is>
      </c>
      <c r="R208" s="414" t="inlineStr">
        <is>
          <t>IN202101-0069</t>
        </is>
      </c>
      <c r="S208" s="414">
        <f>Q208=R208</f>
        <v/>
      </c>
      <c r="T208" s="414">
        <f>AND(MONTH(F208)=MONTH(X208), YEAR(F208)=YEAR(X208))</f>
        <v/>
      </c>
      <c r="U208" s="414">
        <f>AND(AB208&lt;&gt;"", 'Company information'!D$4&lt;&gt;"", RIGHT(SUBSTITUTE(AB208,"-",""),9)=RIGHT(SUBSTITUTE('Company information'!D$4,"-",""),9))</f>
        <v/>
      </c>
      <c r="V208" s="414">
        <f>AH208-I208</f>
        <v/>
      </c>
      <c r="W208" s="450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0" t="n">
        <v>4560930</v>
      </c>
      <c r="AE208" s="450" t="n">
        <v>4146300</v>
      </c>
      <c r="AF208" s="450" t="n">
        <v>0</v>
      </c>
      <c r="AG208" s="450" t="n">
        <v>0</v>
      </c>
      <c r="AH208" s="450" t="n">
        <v>414630</v>
      </c>
      <c r="AI208" s="450" t="n">
        <v>0</v>
      </c>
      <c r="AJ208" s="450" t="n">
        <v>0</v>
      </c>
      <c r="AK208" s="450" t="n">
        <v>0</v>
      </c>
      <c r="AL208" s="450" t="n">
        <v>0</v>
      </c>
      <c r="AM208" s="450" t="n">
        <v>0</v>
      </c>
      <c r="AN208" s="450" t="n">
        <v>0</v>
      </c>
      <c r="AO208" s="450" t="n">
        <v>0</v>
      </c>
      <c r="AP208" s="450" t="n">
        <v>0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0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0" t="n"/>
      <c r="N209" s="450">
        <f>IF(W209&lt;0,AH209,I209)</f>
        <v/>
      </c>
      <c r="O209" s="450">
        <f>I209-M209</f>
        <v/>
      </c>
      <c r="P209" s="414" t="n"/>
      <c r="Q209" s="414" t="inlineStr">
        <is>
          <t>IN202101-0068</t>
        </is>
      </c>
      <c r="R209" s="414" t="inlineStr">
        <is>
          <t>IN202101-0068</t>
        </is>
      </c>
      <c r="S209" s="414">
        <f>Q209=R209</f>
        <v/>
      </c>
      <c r="T209" s="414">
        <f>AND(MONTH(F209)=MONTH(X209), YEAR(F209)=YEAR(X209))</f>
        <v/>
      </c>
      <c r="U209" s="414">
        <f>AND(AB209&lt;&gt;"", 'Company information'!D$4&lt;&gt;"", RIGHT(SUBSTITUTE(AB209,"-",""),9)=RIGHT(SUBSTITUTE('Company information'!D$4,"-",""),9))</f>
        <v/>
      </c>
      <c r="V209" s="414">
        <f>AH209-I209</f>
        <v/>
      </c>
      <c r="W209" s="450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0" t="n">
        <v>3443055</v>
      </c>
      <c r="AE209" s="450" t="n">
        <v>3130050</v>
      </c>
      <c r="AF209" s="450" t="n">
        <v>0</v>
      </c>
      <c r="AG209" s="450" t="n">
        <v>0</v>
      </c>
      <c r="AH209" s="450" t="n">
        <v>313005</v>
      </c>
      <c r="AI209" s="450" t="n">
        <v>0</v>
      </c>
      <c r="AJ209" s="450" t="n">
        <v>0</v>
      </c>
      <c r="AK209" s="450" t="n">
        <v>0</v>
      </c>
      <c r="AL209" s="450" t="n">
        <v>0</v>
      </c>
      <c r="AM209" s="450" t="n">
        <v>0</v>
      </c>
      <c r="AN209" s="450" t="n">
        <v>0</v>
      </c>
      <c r="AO209" s="450" t="n">
        <v>0</v>
      </c>
      <c r="AP209" s="450" t="n">
        <v>0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0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0" t="n"/>
      <c r="N210" s="450">
        <f>IF(W210&lt;0,AH210,I210)</f>
        <v/>
      </c>
      <c r="O210" s="450">
        <f>I210-M210</f>
        <v/>
      </c>
      <c r="P210" s="414" t="n"/>
      <c r="Q210" s="414" t="inlineStr">
        <is>
          <t>IN202101-0067</t>
        </is>
      </c>
      <c r="R210" s="414" t="inlineStr">
        <is>
          <t>IN202101-0067</t>
        </is>
      </c>
      <c r="S210" s="414">
        <f>Q210=R210</f>
        <v/>
      </c>
      <c r="T210" s="414">
        <f>AND(MONTH(F210)=MONTH(X210), YEAR(F210)=YEAR(X210))</f>
        <v/>
      </c>
      <c r="U210" s="414">
        <f>AND(AB210&lt;&gt;"", 'Company information'!D$4&lt;&gt;"", RIGHT(SUBSTITUTE(AB210,"-",""),9)=RIGHT(SUBSTITUTE('Company information'!D$4,"-",""),9))</f>
        <v/>
      </c>
      <c r="V210" s="414">
        <f>AH210-I210</f>
        <v/>
      </c>
      <c r="W210" s="450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0" t="n">
        <v>3867847</v>
      </c>
      <c r="AE210" s="450" t="n">
        <v>3516225</v>
      </c>
      <c r="AF210" s="450" t="n">
        <v>0</v>
      </c>
      <c r="AG210" s="450" t="n">
        <v>0</v>
      </c>
      <c r="AH210" s="450" t="n">
        <v>351622</v>
      </c>
      <c r="AI210" s="450" t="n">
        <v>0</v>
      </c>
      <c r="AJ210" s="450" t="n">
        <v>0</v>
      </c>
      <c r="AK210" s="450" t="n">
        <v>0</v>
      </c>
      <c r="AL210" s="450" t="n">
        <v>0</v>
      </c>
      <c r="AM210" s="450" t="n">
        <v>0</v>
      </c>
      <c r="AN210" s="450" t="n">
        <v>0</v>
      </c>
      <c r="AO210" s="450" t="n">
        <v>0</v>
      </c>
      <c r="AP210" s="450" t="n">
        <v>0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0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0" t="n"/>
      <c r="N211" s="450">
        <f>IF(W211&lt;0,AH211,I211)</f>
        <v/>
      </c>
      <c r="O211" s="450">
        <f>I211-M211</f>
        <v/>
      </c>
      <c r="P211" s="414" t="n"/>
      <c r="Q211" s="414" t="inlineStr">
        <is>
          <t>IN202101-0066</t>
        </is>
      </c>
      <c r="R211" s="414" t="inlineStr">
        <is>
          <t>IN202101-0066</t>
        </is>
      </c>
      <c r="S211" s="414">
        <f>Q211=R211</f>
        <v/>
      </c>
      <c r="T211" s="414">
        <f>AND(MONTH(F211)=MONTH(X211), YEAR(F211)=YEAR(X211))</f>
        <v/>
      </c>
      <c r="U211" s="414">
        <f>AND(AB211&lt;&gt;"", 'Company information'!D$4&lt;&gt;"", RIGHT(SUBSTITUTE(AB211,"-",""),9)=RIGHT(SUBSTITUTE('Company information'!D$4,"-",""),9))</f>
        <v/>
      </c>
      <c r="V211" s="414">
        <f>AH211-I211</f>
        <v/>
      </c>
      <c r="W211" s="450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0" t="n">
        <v>2347537</v>
      </c>
      <c r="AE211" s="450" t="n">
        <v>2134125</v>
      </c>
      <c r="AF211" s="450" t="n">
        <v>0</v>
      </c>
      <c r="AG211" s="450" t="n">
        <v>0</v>
      </c>
      <c r="AH211" s="450" t="n">
        <v>213412</v>
      </c>
      <c r="AI211" s="450" t="n">
        <v>0</v>
      </c>
      <c r="AJ211" s="450" t="n">
        <v>0</v>
      </c>
      <c r="AK211" s="450" t="n">
        <v>0</v>
      </c>
      <c r="AL211" s="450" t="n">
        <v>0</v>
      </c>
      <c r="AM211" s="450" t="n">
        <v>0</v>
      </c>
      <c r="AN211" s="450" t="n">
        <v>0</v>
      </c>
      <c r="AO211" s="450" t="n">
        <v>0</v>
      </c>
      <c r="AP211" s="450" t="n">
        <v>0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0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0" t="n"/>
      <c r="N212" s="450">
        <f>IF(W212&lt;0,AH212,I212)</f>
        <v/>
      </c>
      <c r="O212" s="450">
        <f>I212-M212</f>
        <v/>
      </c>
      <c r="P212" s="414" t="n"/>
      <c r="Q212" s="414" t="inlineStr">
        <is>
          <t>IN202101-0065</t>
        </is>
      </c>
      <c r="R212" s="414" t="inlineStr">
        <is>
          <t>IN202101-0065</t>
        </is>
      </c>
      <c r="S212" s="414">
        <f>Q212=R212</f>
        <v/>
      </c>
      <c r="T212" s="414">
        <f>AND(MONTH(F212)=MONTH(X212), YEAR(F212)=YEAR(X212))</f>
        <v/>
      </c>
      <c r="U212" s="414">
        <f>AND(AB212&lt;&gt;"", 'Company information'!D$4&lt;&gt;"", RIGHT(SUBSTITUTE(AB212,"-",""),9)=RIGHT(SUBSTITUTE('Company information'!D$4,"-",""),9))</f>
        <v/>
      </c>
      <c r="V212" s="414">
        <f>AH212-I212</f>
        <v/>
      </c>
      <c r="W212" s="450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0" t="n">
        <v>2347537</v>
      </c>
      <c r="AE212" s="450" t="n">
        <v>2134125</v>
      </c>
      <c r="AF212" s="450" t="n">
        <v>0</v>
      </c>
      <c r="AG212" s="450" t="n">
        <v>0</v>
      </c>
      <c r="AH212" s="450" t="n">
        <v>213412</v>
      </c>
      <c r="AI212" s="450" t="n">
        <v>0</v>
      </c>
      <c r="AJ212" s="450" t="n">
        <v>0</v>
      </c>
      <c r="AK212" s="450" t="n">
        <v>0</v>
      </c>
      <c r="AL212" s="450" t="n">
        <v>0</v>
      </c>
      <c r="AM212" s="450" t="n">
        <v>0</v>
      </c>
      <c r="AN212" s="450" t="n">
        <v>0</v>
      </c>
      <c r="AO212" s="450" t="n">
        <v>0</v>
      </c>
      <c r="AP212" s="450" t="n">
        <v>0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0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0" t="n"/>
      <c r="N213" s="450">
        <f>IF(W213&lt;0,AH213,I213)</f>
        <v/>
      </c>
      <c r="O213" s="450">
        <f>I213-M213</f>
        <v/>
      </c>
      <c r="P213" s="414" t="n"/>
      <c r="Q213" s="414" t="inlineStr">
        <is>
          <t>IN202101-0064</t>
        </is>
      </c>
      <c r="R213" s="414" t="inlineStr">
        <is>
          <t>IN202101-0064</t>
        </is>
      </c>
      <c r="S213" s="414">
        <f>Q213=R213</f>
        <v/>
      </c>
      <c r="T213" s="414">
        <f>AND(MONTH(F213)=MONTH(X213), YEAR(F213)=YEAR(X213))</f>
        <v/>
      </c>
      <c r="U213" s="414">
        <f>AND(AB213&lt;&gt;"", 'Company information'!D$4&lt;&gt;"", RIGHT(SUBSTITUTE(AB213,"-",""),9)=RIGHT(SUBSTITUTE('Company information'!D$4,"-",""),9))</f>
        <v/>
      </c>
      <c r="V213" s="414">
        <f>AH213-I213</f>
        <v/>
      </c>
      <c r="W213" s="450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0" t="n">
        <v>2347537</v>
      </c>
      <c r="AE213" s="450" t="n">
        <v>2134125</v>
      </c>
      <c r="AF213" s="450" t="n">
        <v>0</v>
      </c>
      <c r="AG213" s="450" t="n">
        <v>0</v>
      </c>
      <c r="AH213" s="450" t="n">
        <v>213412</v>
      </c>
      <c r="AI213" s="450" t="n">
        <v>0</v>
      </c>
      <c r="AJ213" s="450" t="n">
        <v>0</v>
      </c>
      <c r="AK213" s="450" t="n">
        <v>0</v>
      </c>
      <c r="AL213" s="450" t="n">
        <v>0</v>
      </c>
      <c r="AM213" s="450" t="n">
        <v>0</v>
      </c>
      <c r="AN213" s="450" t="n">
        <v>0</v>
      </c>
      <c r="AO213" s="450" t="n">
        <v>0</v>
      </c>
      <c r="AP213" s="450" t="n">
        <v>0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0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0" t="n"/>
      <c r="N214" s="450">
        <f>IF(W214&lt;0,AH214,I214)</f>
        <v/>
      </c>
      <c r="O214" s="450">
        <f>I214-M214</f>
        <v/>
      </c>
      <c r="P214" s="414" t="n"/>
      <c r="Q214" s="414" t="inlineStr">
        <is>
          <t>IN202101-0063</t>
        </is>
      </c>
      <c r="R214" s="414" t="inlineStr">
        <is>
          <t>IN202101-0063</t>
        </is>
      </c>
      <c r="S214" s="414">
        <f>Q214=R214</f>
        <v/>
      </c>
      <c r="T214" s="414">
        <f>AND(MONTH(F214)=MONTH(X214), YEAR(F214)=YEAR(X214))</f>
        <v/>
      </c>
      <c r="U214" s="414">
        <f>AND(AB214&lt;&gt;"", 'Company information'!D$4&lt;&gt;"", RIGHT(SUBSTITUTE(AB214,"-",""),9)=RIGHT(SUBSTITUTE('Company information'!D$4,"-",""),9))</f>
        <v/>
      </c>
      <c r="V214" s="414">
        <f>AH214-I214</f>
        <v/>
      </c>
      <c r="W214" s="450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0" t="n">
        <v>2973547</v>
      </c>
      <c r="AE214" s="450" t="n">
        <v>2703225</v>
      </c>
      <c r="AF214" s="450" t="n">
        <v>0</v>
      </c>
      <c r="AG214" s="450" t="n">
        <v>0</v>
      </c>
      <c r="AH214" s="450" t="n">
        <v>270322</v>
      </c>
      <c r="AI214" s="450" t="n">
        <v>0</v>
      </c>
      <c r="AJ214" s="450" t="n">
        <v>0</v>
      </c>
      <c r="AK214" s="450" t="n">
        <v>0</v>
      </c>
      <c r="AL214" s="450" t="n">
        <v>0</v>
      </c>
      <c r="AM214" s="450" t="n">
        <v>0</v>
      </c>
      <c r="AN214" s="450" t="n">
        <v>0</v>
      </c>
      <c r="AO214" s="450" t="n">
        <v>0</v>
      </c>
      <c r="AP214" s="450" t="n">
        <v>0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0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0" t="n"/>
      <c r="N215" s="450">
        <f>IF(W215&lt;0,AH215,I215)</f>
        <v/>
      </c>
      <c r="O215" s="450">
        <f>I215-M215</f>
        <v/>
      </c>
      <c r="P215" s="414" t="n"/>
      <c r="Q215" s="414" t="inlineStr">
        <is>
          <t>IN202101-0062</t>
        </is>
      </c>
      <c r="R215" s="414" t="inlineStr">
        <is>
          <t>IN202101-0062</t>
        </is>
      </c>
      <c r="S215" s="414">
        <f>Q215=R215</f>
        <v/>
      </c>
      <c r="T215" s="414">
        <f>AND(MONTH(F215)=MONTH(X215), YEAR(F215)=YEAR(X215))</f>
        <v/>
      </c>
      <c r="U215" s="414">
        <f>AND(AB215&lt;&gt;"", 'Company information'!D$4&lt;&gt;"", RIGHT(SUBSTITUTE(AB215,"-",""),9)=RIGHT(SUBSTITUTE('Company information'!D$4,"-",""),9))</f>
        <v/>
      </c>
      <c r="V215" s="414">
        <f>AH215-I215</f>
        <v/>
      </c>
      <c r="W215" s="450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0" t="n">
        <v>5321085</v>
      </c>
      <c r="AE215" s="450" t="n">
        <v>4837350</v>
      </c>
      <c r="AF215" s="450" t="n">
        <v>0</v>
      </c>
      <c r="AG215" s="450" t="n">
        <v>0</v>
      </c>
      <c r="AH215" s="450" t="n">
        <v>483735</v>
      </c>
      <c r="AI215" s="450" t="n">
        <v>0</v>
      </c>
      <c r="AJ215" s="450" t="n">
        <v>0</v>
      </c>
      <c r="AK215" s="450" t="n">
        <v>0</v>
      </c>
      <c r="AL215" s="450" t="n">
        <v>0</v>
      </c>
      <c r="AM215" s="450" t="n">
        <v>0</v>
      </c>
      <c r="AN215" s="450" t="n">
        <v>0</v>
      </c>
      <c r="AO215" s="450" t="n">
        <v>0</v>
      </c>
      <c r="AP215" s="450" t="n">
        <v>0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0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0" t="n"/>
      <c r="N216" s="450">
        <f>IF(W216&lt;0,AH216,I216)</f>
        <v/>
      </c>
      <c r="O216" s="450">
        <f>I216-M216</f>
        <v/>
      </c>
      <c r="P216" s="414" t="n"/>
      <c r="Q216" s="414" t="inlineStr">
        <is>
          <t>IN202101-0061</t>
        </is>
      </c>
      <c r="R216" s="414" t="inlineStr">
        <is>
          <t>IN202101-0061</t>
        </is>
      </c>
      <c r="S216" s="414">
        <f>Q216=R216</f>
        <v/>
      </c>
      <c r="T216" s="414">
        <f>AND(MONTH(F216)=MONTH(X216), YEAR(F216)=YEAR(X216))</f>
        <v/>
      </c>
      <c r="U216" s="414">
        <f>AND(AB216&lt;&gt;"", 'Company information'!D$4&lt;&gt;"", RIGHT(SUBSTITUTE(AB216,"-",""),9)=RIGHT(SUBSTITUTE('Company information'!D$4,"-",""),9))</f>
        <v/>
      </c>
      <c r="V216" s="414">
        <f>AH216-I216</f>
        <v/>
      </c>
      <c r="W216" s="450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0" t="n">
        <v>2973547</v>
      </c>
      <c r="AE216" s="450" t="n">
        <v>2703225</v>
      </c>
      <c r="AF216" s="450" t="n">
        <v>0</v>
      </c>
      <c r="AG216" s="450" t="n">
        <v>0</v>
      </c>
      <c r="AH216" s="450" t="n">
        <v>270322</v>
      </c>
      <c r="AI216" s="450" t="n">
        <v>0</v>
      </c>
      <c r="AJ216" s="450" t="n">
        <v>0</v>
      </c>
      <c r="AK216" s="450" t="n">
        <v>0</v>
      </c>
      <c r="AL216" s="450" t="n">
        <v>0</v>
      </c>
      <c r="AM216" s="450" t="n">
        <v>0</v>
      </c>
      <c r="AN216" s="450" t="n">
        <v>0</v>
      </c>
      <c r="AO216" s="450" t="n">
        <v>0</v>
      </c>
      <c r="AP216" s="450" t="n">
        <v>0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0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0" t="n"/>
      <c r="N217" s="450">
        <f>IF(W217&lt;0,AH217,I217)</f>
        <v/>
      </c>
      <c r="O217" s="450">
        <f>I217-M217</f>
        <v/>
      </c>
      <c r="P217" s="414" t="n"/>
      <c r="Q217" s="414" t="inlineStr">
        <is>
          <t>IN202101-0060</t>
        </is>
      </c>
      <c r="R217" s="414" t="inlineStr">
        <is>
          <t>IN202101-0060</t>
        </is>
      </c>
      <c r="S217" s="414">
        <f>Q217=R217</f>
        <v/>
      </c>
      <c r="T217" s="414">
        <f>AND(MONTH(F217)=MONTH(X217), YEAR(F217)=YEAR(X217))</f>
        <v/>
      </c>
      <c r="U217" s="414">
        <f>AND(AB217&lt;&gt;"", 'Company information'!D$4&lt;&gt;"", RIGHT(SUBSTITUTE(AB217,"-",""),9)=RIGHT(SUBSTITUTE('Company information'!D$4,"-",""),9))</f>
        <v/>
      </c>
      <c r="V217" s="414">
        <f>AH217-I217</f>
        <v/>
      </c>
      <c r="W217" s="450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0" t="n">
        <v>2973547</v>
      </c>
      <c r="AE217" s="450" t="n">
        <v>2703225</v>
      </c>
      <c r="AF217" s="450" t="n">
        <v>0</v>
      </c>
      <c r="AG217" s="450" t="n">
        <v>0</v>
      </c>
      <c r="AH217" s="450" t="n">
        <v>270322</v>
      </c>
      <c r="AI217" s="450" t="n">
        <v>0</v>
      </c>
      <c r="AJ217" s="450" t="n">
        <v>0</v>
      </c>
      <c r="AK217" s="450" t="n">
        <v>0</v>
      </c>
      <c r="AL217" s="450" t="n">
        <v>0</v>
      </c>
      <c r="AM217" s="450" t="n">
        <v>0</v>
      </c>
      <c r="AN217" s="450" t="n">
        <v>0</v>
      </c>
      <c r="AO217" s="450" t="n">
        <v>0</v>
      </c>
      <c r="AP217" s="450" t="n">
        <v>0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0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0" t="n"/>
      <c r="N218" s="450">
        <f>IF(W218&lt;0,AH218,I218)</f>
        <v/>
      </c>
      <c r="O218" s="450">
        <f>I218-M218</f>
        <v/>
      </c>
      <c r="P218" s="414" t="n"/>
      <c r="Q218" s="414" t="inlineStr">
        <is>
          <t>IN202101-0059</t>
        </is>
      </c>
      <c r="R218" s="414" t="inlineStr">
        <is>
          <t>IN202101-0059</t>
        </is>
      </c>
      <c r="S218" s="414">
        <f>Q218=R218</f>
        <v/>
      </c>
      <c r="T218" s="414">
        <f>AND(MONTH(F218)=MONTH(X218), YEAR(F218)=YEAR(X218))</f>
        <v/>
      </c>
      <c r="U218" s="414">
        <f>AND(AB218&lt;&gt;"", 'Company information'!D$4&lt;&gt;"", RIGHT(SUBSTITUTE(AB218,"-",""),9)=RIGHT(SUBSTITUTE('Company information'!D$4,"-",""),9))</f>
        <v/>
      </c>
      <c r="V218" s="414">
        <f>AH218-I218</f>
        <v/>
      </c>
      <c r="W218" s="450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0" t="n">
        <v>5321085</v>
      </c>
      <c r="AE218" s="450" t="n">
        <v>4837350</v>
      </c>
      <c r="AF218" s="450" t="n">
        <v>0</v>
      </c>
      <c r="AG218" s="450" t="n">
        <v>0</v>
      </c>
      <c r="AH218" s="450" t="n">
        <v>483735</v>
      </c>
      <c r="AI218" s="450" t="n">
        <v>0</v>
      </c>
      <c r="AJ218" s="450" t="n">
        <v>0</v>
      </c>
      <c r="AK218" s="450" t="n">
        <v>0</v>
      </c>
      <c r="AL218" s="450" t="n">
        <v>0</v>
      </c>
      <c r="AM218" s="450" t="n">
        <v>0</v>
      </c>
      <c r="AN218" s="450" t="n">
        <v>0</v>
      </c>
      <c r="AO218" s="450" t="n">
        <v>0</v>
      </c>
      <c r="AP218" s="450" t="n">
        <v>0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0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0" t="n"/>
      <c r="N219" s="450">
        <f>IF(W219&lt;0,AH219,I219)</f>
        <v/>
      </c>
      <c r="O219" s="450">
        <f>I219-M219</f>
        <v/>
      </c>
      <c r="P219" s="414" t="n"/>
      <c r="Q219" s="414" t="inlineStr">
        <is>
          <t>IN202101-0058</t>
        </is>
      </c>
      <c r="R219" s="414" t="inlineStr">
        <is>
          <t>IN202101-0058</t>
        </is>
      </c>
      <c r="S219" s="414">
        <f>Q219=R219</f>
        <v/>
      </c>
      <c r="T219" s="414">
        <f>AND(MONTH(F219)=MONTH(X219), YEAR(F219)=YEAR(X219))</f>
        <v/>
      </c>
      <c r="U219" s="414">
        <f>AND(AB219&lt;&gt;"", 'Company information'!D$4&lt;&gt;"", RIGHT(SUBSTITUTE(AB219,"-",""),9)=RIGHT(SUBSTITUTE('Company information'!D$4,"-",""),9))</f>
        <v/>
      </c>
      <c r="V219" s="414">
        <f>AH219-I219</f>
        <v/>
      </c>
      <c r="W219" s="450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0" t="n">
        <v>2839402</v>
      </c>
      <c r="AE219" s="450" t="n">
        <v>2581275</v>
      </c>
      <c r="AF219" s="450" t="n">
        <v>0</v>
      </c>
      <c r="AG219" s="450" t="n">
        <v>0</v>
      </c>
      <c r="AH219" s="450" t="n">
        <v>258127</v>
      </c>
      <c r="AI219" s="450" t="n">
        <v>0</v>
      </c>
      <c r="AJ219" s="450" t="n">
        <v>0</v>
      </c>
      <c r="AK219" s="450" t="n">
        <v>0</v>
      </c>
      <c r="AL219" s="450" t="n">
        <v>0</v>
      </c>
      <c r="AM219" s="450" t="n">
        <v>0</v>
      </c>
      <c r="AN219" s="450" t="n">
        <v>0</v>
      </c>
      <c r="AO219" s="450" t="n">
        <v>0</v>
      </c>
      <c r="AP219" s="450" t="n">
        <v>0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0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0" t="n"/>
      <c r="N220" s="450">
        <f>IF(W220&lt;0,AH220,I220)</f>
        <v/>
      </c>
      <c r="O220" s="450">
        <f>I220-M220</f>
        <v/>
      </c>
      <c r="P220" s="414" t="n"/>
      <c r="Q220" s="414" t="inlineStr">
        <is>
          <t>IN202101-0057</t>
        </is>
      </c>
      <c r="R220" s="414" t="inlineStr">
        <is>
          <t>IN202101-0057</t>
        </is>
      </c>
      <c r="S220" s="414">
        <f>Q220=R220</f>
        <v/>
      </c>
      <c r="T220" s="414">
        <f>AND(MONTH(F220)=MONTH(X220), YEAR(F220)=YEAR(X220))</f>
        <v/>
      </c>
      <c r="U220" s="414">
        <f>AND(AB220&lt;&gt;"", 'Company information'!D$4&lt;&gt;"", RIGHT(SUBSTITUTE(AB220,"-",""),9)=RIGHT(SUBSTITUTE('Company information'!D$4,"-",""),9))</f>
        <v/>
      </c>
      <c r="V220" s="414">
        <f>AH220-I220</f>
        <v/>
      </c>
      <c r="W220" s="450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0" t="n">
        <v>10016160</v>
      </c>
      <c r="AE220" s="450" t="n">
        <v>9105600</v>
      </c>
      <c r="AF220" s="450" t="n">
        <v>0</v>
      </c>
      <c r="AG220" s="450" t="n">
        <v>0</v>
      </c>
      <c r="AH220" s="450" t="n">
        <v>910560</v>
      </c>
      <c r="AI220" s="450" t="n">
        <v>0</v>
      </c>
      <c r="AJ220" s="450" t="n">
        <v>0</v>
      </c>
      <c r="AK220" s="450" t="n">
        <v>0</v>
      </c>
      <c r="AL220" s="450" t="n">
        <v>0</v>
      </c>
      <c r="AM220" s="450" t="n">
        <v>0</v>
      </c>
      <c r="AN220" s="450" t="n">
        <v>0</v>
      </c>
      <c r="AO220" s="450" t="n">
        <v>0</v>
      </c>
      <c r="AP220" s="450" t="n">
        <v>0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0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0" t="n"/>
      <c r="N221" s="450">
        <f>IF(W221&lt;0,AH221,I221)</f>
        <v/>
      </c>
      <c r="O221" s="450">
        <f>I221-M221</f>
        <v/>
      </c>
      <c r="P221" s="414" t="n"/>
      <c r="Q221" s="414" t="inlineStr">
        <is>
          <t>IN202101-0056</t>
        </is>
      </c>
      <c r="R221" s="414" t="inlineStr">
        <is>
          <t>IN202101-0056</t>
        </is>
      </c>
      <c r="S221" s="414">
        <f>Q221=R221</f>
        <v/>
      </c>
      <c r="T221" s="414">
        <f>AND(MONTH(F221)=MONTH(X221), YEAR(F221)=YEAR(X221))</f>
        <v/>
      </c>
      <c r="U221" s="414">
        <f>AND(AB221&lt;&gt;"", 'Company information'!D$4&lt;&gt;"", RIGHT(SUBSTITUTE(AB221,"-",""),9)=RIGHT(SUBSTITUTE('Company information'!D$4,"-",""),9))</f>
        <v/>
      </c>
      <c r="V221" s="414">
        <f>AH221-I221</f>
        <v/>
      </c>
      <c r="W221" s="450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0" t="n">
        <v>2973547</v>
      </c>
      <c r="AE221" s="450" t="n">
        <v>2703225</v>
      </c>
      <c r="AF221" s="450" t="n">
        <v>0</v>
      </c>
      <c r="AG221" s="450" t="n">
        <v>0</v>
      </c>
      <c r="AH221" s="450" t="n">
        <v>270322</v>
      </c>
      <c r="AI221" s="450" t="n">
        <v>0</v>
      </c>
      <c r="AJ221" s="450" t="n">
        <v>0</v>
      </c>
      <c r="AK221" s="450" t="n">
        <v>0</v>
      </c>
      <c r="AL221" s="450" t="n">
        <v>0</v>
      </c>
      <c r="AM221" s="450" t="n">
        <v>0</v>
      </c>
      <c r="AN221" s="450" t="n">
        <v>0</v>
      </c>
      <c r="AO221" s="450" t="n">
        <v>0</v>
      </c>
      <c r="AP221" s="450" t="n">
        <v>0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0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0" t="n"/>
      <c r="N222" s="450">
        <f>IF(W222&lt;0,AH222,I222)</f>
        <v/>
      </c>
      <c r="O222" s="450">
        <f>I222-M222</f>
        <v/>
      </c>
      <c r="P222" s="414" t="n"/>
      <c r="Q222" s="414" t="inlineStr">
        <is>
          <t>IN202101-0055</t>
        </is>
      </c>
      <c r="R222" s="414" t="inlineStr">
        <is>
          <t>IN202101-0055</t>
        </is>
      </c>
      <c r="S222" s="414">
        <f>Q222=R222</f>
        <v/>
      </c>
      <c r="T222" s="414">
        <f>AND(MONTH(F222)=MONTH(X222), YEAR(F222)=YEAR(X222))</f>
        <v/>
      </c>
      <c r="U222" s="414">
        <f>AND(AB222&lt;&gt;"", 'Company information'!D$4&lt;&gt;"", RIGHT(SUBSTITUTE(AB222,"-",""),9)=RIGHT(SUBSTITUTE('Company information'!D$4,"-",""),9))</f>
        <v/>
      </c>
      <c r="V222" s="414">
        <f>AH222-I222</f>
        <v/>
      </c>
      <c r="W222" s="450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0" t="n">
        <v>2973547</v>
      </c>
      <c r="AE222" s="450" t="n">
        <v>2703225</v>
      </c>
      <c r="AF222" s="450" t="n">
        <v>0</v>
      </c>
      <c r="AG222" s="450" t="n">
        <v>0</v>
      </c>
      <c r="AH222" s="450" t="n">
        <v>270322</v>
      </c>
      <c r="AI222" s="450" t="n">
        <v>0</v>
      </c>
      <c r="AJ222" s="450" t="n">
        <v>0</v>
      </c>
      <c r="AK222" s="450" t="n">
        <v>0</v>
      </c>
      <c r="AL222" s="450" t="n">
        <v>0</v>
      </c>
      <c r="AM222" s="450" t="n">
        <v>0</v>
      </c>
      <c r="AN222" s="450" t="n">
        <v>0</v>
      </c>
      <c r="AO222" s="450" t="n">
        <v>0</v>
      </c>
      <c r="AP222" s="450" t="n">
        <v>0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0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0" t="n"/>
      <c r="N223" s="450">
        <f>IF(W223&lt;0,AH223,I223)</f>
        <v/>
      </c>
      <c r="O223" s="450">
        <f>I223-M223</f>
        <v/>
      </c>
      <c r="P223" s="414" t="n"/>
      <c r="Q223" s="414" t="inlineStr">
        <is>
          <t>IN202101-0054</t>
        </is>
      </c>
      <c r="R223" s="414" t="inlineStr">
        <is>
          <t>IN202101-0054</t>
        </is>
      </c>
      <c r="S223" s="414">
        <f>Q223=R223</f>
        <v/>
      </c>
      <c r="T223" s="414">
        <f>AND(MONTH(F223)=MONTH(X223), YEAR(F223)=YEAR(X223))</f>
        <v/>
      </c>
      <c r="U223" s="414">
        <f>AND(AB223&lt;&gt;"", 'Company information'!D$4&lt;&gt;"", RIGHT(SUBSTITUTE(AB223,"-",""),9)=RIGHT(SUBSTITUTE('Company information'!D$4,"-",""),9))</f>
        <v/>
      </c>
      <c r="V223" s="414">
        <f>AH223-I223</f>
        <v/>
      </c>
      <c r="W223" s="450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0" t="n">
        <v>2973547</v>
      </c>
      <c r="AE223" s="450" t="n">
        <v>2703225</v>
      </c>
      <c r="AF223" s="450" t="n">
        <v>0</v>
      </c>
      <c r="AG223" s="450" t="n">
        <v>0</v>
      </c>
      <c r="AH223" s="450" t="n">
        <v>270322</v>
      </c>
      <c r="AI223" s="450" t="n">
        <v>0</v>
      </c>
      <c r="AJ223" s="450" t="n">
        <v>0</v>
      </c>
      <c r="AK223" s="450" t="n">
        <v>0</v>
      </c>
      <c r="AL223" s="450" t="n">
        <v>0</v>
      </c>
      <c r="AM223" s="450" t="n">
        <v>0</v>
      </c>
      <c r="AN223" s="450" t="n">
        <v>0</v>
      </c>
      <c r="AO223" s="450" t="n">
        <v>0</v>
      </c>
      <c r="AP223" s="450" t="n">
        <v>0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0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0" t="n"/>
      <c r="N224" s="450">
        <f>IF(W224&lt;0,AH224,I224)</f>
        <v/>
      </c>
      <c r="O224" s="450">
        <f>I224-M224</f>
        <v/>
      </c>
      <c r="P224" s="414" t="n"/>
      <c r="Q224" s="414" t="inlineStr">
        <is>
          <t>IN202101-0053</t>
        </is>
      </c>
      <c r="R224" s="414" t="inlineStr">
        <is>
          <t>IN202101-0053</t>
        </is>
      </c>
      <c r="S224" s="414">
        <f>Q224=R224</f>
        <v/>
      </c>
      <c r="T224" s="414">
        <f>AND(MONTH(F224)=MONTH(X224), YEAR(F224)=YEAR(X224))</f>
        <v/>
      </c>
      <c r="U224" s="414">
        <f>AND(AB224&lt;&gt;"", 'Company information'!D$4&lt;&gt;"", RIGHT(SUBSTITUTE(AB224,"-",""),9)=RIGHT(SUBSTITUTE('Company information'!D$4,"-",""),9))</f>
        <v/>
      </c>
      <c r="V224" s="414">
        <f>AH224-I224</f>
        <v/>
      </c>
      <c r="W224" s="450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0" t="n">
        <v>2973547</v>
      </c>
      <c r="AE224" s="450" t="n">
        <v>2703225</v>
      </c>
      <c r="AF224" s="450" t="n">
        <v>0</v>
      </c>
      <c r="AG224" s="450" t="n">
        <v>0</v>
      </c>
      <c r="AH224" s="450" t="n">
        <v>270322</v>
      </c>
      <c r="AI224" s="450" t="n">
        <v>0</v>
      </c>
      <c r="AJ224" s="450" t="n">
        <v>0</v>
      </c>
      <c r="AK224" s="450" t="n">
        <v>0</v>
      </c>
      <c r="AL224" s="450" t="n">
        <v>0</v>
      </c>
      <c r="AM224" s="450" t="n">
        <v>0</v>
      </c>
      <c r="AN224" s="450" t="n">
        <v>0</v>
      </c>
      <c r="AO224" s="450" t="n">
        <v>0</v>
      </c>
      <c r="AP224" s="450" t="n">
        <v>0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0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0" t="n"/>
      <c r="N225" s="450">
        <f>IF(W225&lt;0,AH225,I225)</f>
        <v/>
      </c>
      <c r="O225" s="450">
        <f>I225-M225</f>
        <v/>
      </c>
      <c r="P225" s="414" t="n"/>
      <c r="Q225" s="414" t="inlineStr">
        <is>
          <t>IN202101-0052</t>
        </is>
      </c>
      <c r="R225" s="414" t="inlineStr">
        <is>
          <t>IN202101-0052</t>
        </is>
      </c>
      <c r="S225" s="414">
        <f>Q225=R225</f>
        <v/>
      </c>
      <c r="T225" s="414">
        <f>AND(MONTH(F225)=MONTH(X225), YEAR(F225)=YEAR(X225))</f>
        <v/>
      </c>
      <c r="U225" s="414">
        <f>AND(AB225&lt;&gt;"", 'Company information'!D$4&lt;&gt;"", RIGHT(SUBSTITUTE(AB225,"-",""),9)=RIGHT(SUBSTITUTE('Company information'!D$4,"-",""),9))</f>
        <v/>
      </c>
      <c r="V225" s="414">
        <f>AH225-I225</f>
        <v/>
      </c>
      <c r="W225" s="450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0" t="n">
        <v>5321085</v>
      </c>
      <c r="AE225" s="450" t="n">
        <v>4837350</v>
      </c>
      <c r="AF225" s="450" t="n">
        <v>0</v>
      </c>
      <c r="AG225" s="450" t="n">
        <v>0</v>
      </c>
      <c r="AH225" s="450" t="n">
        <v>483735</v>
      </c>
      <c r="AI225" s="450" t="n">
        <v>0</v>
      </c>
      <c r="AJ225" s="450" t="n">
        <v>0</v>
      </c>
      <c r="AK225" s="450" t="n">
        <v>0</v>
      </c>
      <c r="AL225" s="450" t="n">
        <v>0</v>
      </c>
      <c r="AM225" s="450" t="n">
        <v>0</v>
      </c>
      <c r="AN225" s="450" t="n">
        <v>0</v>
      </c>
      <c r="AO225" s="450" t="n">
        <v>0</v>
      </c>
      <c r="AP225" s="450" t="n">
        <v>0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0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0" t="n"/>
      <c r="N226" s="450">
        <f>IF(W226&lt;0,AH226,I226)</f>
        <v/>
      </c>
      <c r="O226" s="450">
        <f>I226-M226</f>
        <v/>
      </c>
      <c r="P226" s="414" t="n"/>
      <c r="Q226" s="414" t="inlineStr">
        <is>
          <t>IN202101-0051</t>
        </is>
      </c>
      <c r="R226" s="414" t="inlineStr">
        <is>
          <t>IN202101-0051</t>
        </is>
      </c>
      <c r="S226" s="414">
        <f>Q226=R226</f>
        <v/>
      </c>
      <c r="T226" s="414">
        <f>AND(MONTH(F226)=MONTH(X226), YEAR(F226)=YEAR(X226))</f>
        <v/>
      </c>
      <c r="U226" s="414">
        <f>AND(AB226&lt;&gt;"", 'Company information'!D$4&lt;&gt;"", RIGHT(SUBSTITUTE(AB226,"-",""),9)=RIGHT(SUBSTITUTE('Company information'!D$4,"-",""),9))</f>
        <v/>
      </c>
      <c r="V226" s="414">
        <f>AH226-I226</f>
        <v/>
      </c>
      <c r="W226" s="450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0" t="n">
        <v>2973547</v>
      </c>
      <c r="AE226" s="450" t="n">
        <v>2703225</v>
      </c>
      <c r="AF226" s="450" t="n">
        <v>0</v>
      </c>
      <c r="AG226" s="450" t="n">
        <v>0</v>
      </c>
      <c r="AH226" s="450" t="n">
        <v>270322</v>
      </c>
      <c r="AI226" s="450" t="n">
        <v>0</v>
      </c>
      <c r="AJ226" s="450" t="n">
        <v>0</v>
      </c>
      <c r="AK226" s="450" t="n">
        <v>0</v>
      </c>
      <c r="AL226" s="450" t="n">
        <v>0</v>
      </c>
      <c r="AM226" s="450" t="n">
        <v>0</v>
      </c>
      <c r="AN226" s="450" t="n">
        <v>0</v>
      </c>
      <c r="AO226" s="450" t="n">
        <v>0</v>
      </c>
      <c r="AP226" s="450" t="n">
        <v>0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0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0" t="n"/>
      <c r="N227" s="450">
        <f>IF(W227&lt;0,AH227,I227)</f>
        <v/>
      </c>
      <c r="O227" s="450">
        <f>I227-M227</f>
        <v/>
      </c>
      <c r="P227" s="414" t="n"/>
      <c r="Q227" s="414" t="inlineStr">
        <is>
          <t>IN202101-0050</t>
        </is>
      </c>
      <c r="R227" s="414" t="inlineStr">
        <is>
          <t>IN202101-0050</t>
        </is>
      </c>
      <c r="S227" s="414">
        <f>Q227=R227</f>
        <v/>
      </c>
      <c r="T227" s="414">
        <f>AND(MONTH(F227)=MONTH(X227), YEAR(F227)=YEAR(X227))</f>
        <v/>
      </c>
      <c r="U227" s="414">
        <f>AND(AB227&lt;&gt;"", 'Company information'!D$4&lt;&gt;"", RIGHT(SUBSTITUTE(AB227,"-",""),9)=RIGHT(SUBSTITUTE('Company information'!D$4,"-",""),9))</f>
        <v/>
      </c>
      <c r="V227" s="414">
        <f>AH227-I227</f>
        <v/>
      </c>
      <c r="W227" s="450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0" t="n">
        <v>2973547</v>
      </c>
      <c r="AE227" s="450" t="n">
        <v>2703225</v>
      </c>
      <c r="AF227" s="450" t="n">
        <v>0</v>
      </c>
      <c r="AG227" s="450" t="n">
        <v>0</v>
      </c>
      <c r="AH227" s="450" t="n">
        <v>270322</v>
      </c>
      <c r="AI227" s="450" t="n">
        <v>0</v>
      </c>
      <c r="AJ227" s="450" t="n">
        <v>0</v>
      </c>
      <c r="AK227" s="450" t="n">
        <v>0</v>
      </c>
      <c r="AL227" s="450" t="n">
        <v>0</v>
      </c>
      <c r="AM227" s="450" t="n">
        <v>0</v>
      </c>
      <c r="AN227" s="450" t="n">
        <v>0</v>
      </c>
      <c r="AO227" s="450" t="n">
        <v>0</v>
      </c>
      <c r="AP227" s="450" t="n">
        <v>0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0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0" t="n"/>
      <c r="N228" s="450">
        <f>IF(W228&lt;0,AH228,I228)</f>
        <v/>
      </c>
      <c r="O228" s="450">
        <f>I228-M228</f>
        <v/>
      </c>
      <c r="P228" s="414" t="n"/>
      <c r="Q228" s="414" t="inlineStr">
        <is>
          <t>IN202101-0049</t>
        </is>
      </c>
      <c r="R228" s="414" t="inlineStr">
        <is>
          <t>IN202101-0049</t>
        </is>
      </c>
      <c r="S228" s="414">
        <f>Q228=R228</f>
        <v/>
      </c>
      <c r="T228" s="414">
        <f>AND(MONTH(F228)=MONTH(X228), YEAR(F228)=YEAR(X228))</f>
        <v/>
      </c>
      <c r="U228" s="414">
        <f>AND(AB228&lt;&gt;"", 'Company information'!D$4&lt;&gt;"", RIGHT(SUBSTITUTE(AB228,"-",""),9)=RIGHT(SUBSTITUTE('Company information'!D$4,"-",""),9))</f>
        <v/>
      </c>
      <c r="V228" s="414">
        <f>AH228-I228</f>
        <v/>
      </c>
      <c r="W228" s="450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0" t="n">
        <v>10016160</v>
      </c>
      <c r="AE228" s="450" t="n">
        <v>9105600</v>
      </c>
      <c r="AF228" s="450" t="n">
        <v>0</v>
      </c>
      <c r="AG228" s="450" t="n">
        <v>0</v>
      </c>
      <c r="AH228" s="450" t="n">
        <v>910560</v>
      </c>
      <c r="AI228" s="450" t="n">
        <v>0</v>
      </c>
      <c r="AJ228" s="450" t="n">
        <v>0</v>
      </c>
      <c r="AK228" s="450" t="n">
        <v>0</v>
      </c>
      <c r="AL228" s="450" t="n">
        <v>0</v>
      </c>
      <c r="AM228" s="450" t="n">
        <v>0</v>
      </c>
      <c r="AN228" s="450" t="n">
        <v>0</v>
      </c>
      <c r="AO228" s="450" t="n">
        <v>0</v>
      </c>
      <c r="AP228" s="450" t="n">
        <v>0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0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0" t="n"/>
      <c r="N229" s="450">
        <f>IF(W229&lt;0,AH229,I229)</f>
        <v/>
      </c>
      <c r="O229" s="450">
        <f>I229-M229</f>
        <v/>
      </c>
      <c r="P229" s="414" t="n"/>
      <c r="Q229" s="414" t="inlineStr">
        <is>
          <t>IN202101-0048</t>
        </is>
      </c>
      <c r="R229" s="414" t="inlineStr">
        <is>
          <t>IN202101-0048</t>
        </is>
      </c>
      <c r="S229" s="414">
        <f>Q229=R229</f>
        <v/>
      </c>
      <c r="T229" s="414">
        <f>AND(MONTH(F229)=MONTH(X229), YEAR(F229)=YEAR(X229))</f>
        <v/>
      </c>
      <c r="U229" s="414">
        <f>AND(AB229&lt;&gt;"", 'Company information'!D$4&lt;&gt;"", RIGHT(SUBSTITUTE(AB229,"-",""),9)=RIGHT(SUBSTITUTE('Company information'!D$4,"-",""),9))</f>
        <v/>
      </c>
      <c r="V229" s="414">
        <f>AH229-I229</f>
        <v/>
      </c>
      <c r="W229" s="450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0" t="n">
        <v>3867847</v>
      </c>
      <c r="AE229" s="450" t="n">
        <v>3516225</v>
      </c>
      <c r="AF229" s="450" t="n">
        <v>0</v>
      </c>
      <c r="AG229" s="450" t="n">
        <v>0</v>
      </c>
      <c r="AH229" s="450" t="n">
        <v>351622</v>
      </c>
      <c r="AI229" s="450" t="n">
        <v>0</v>
      </c>
      <c r="AJ229" s="450" t="n">
        <v>0</v>
      </c>
      <c r="AK229" s="450" t="n">
        <v>0</v>
      </c>
      <c r="AL229" s="450" t="n">
        <v>0</v>
      </c>
      <c r="AM229" s="450" t="n">
        <v>0</v>
      </c>
      <c r="AN229" s="450" t="n">
        <v>0</v>
      </c>
      <c r="AO229" s="450" t="n">
        <v>0</v>
      </c>
      <c r="AP229" s="450" t="n">
        <v>0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0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0" t="n"/>
      <c r="N230" s="450">
        <f>IF(W230&lt;0,AH230,I230)</f>
        <v/>
      </c>
      <c r="O230" s="450">
        <f>I230-M230</f>
        <v/>
      </c>
      <c r="P230" s="414" t="n"/>
      <c r="Q230" s="414" t="inlineStr">
        <is>
          <t>IN202101-0047</t>
        </is>
      </c>
      <c r="R230" s="414" t="inlineStr">
        <is>
          <t>IN202101-0047</t>
        </is>
      </c>
      <c r="S230" s="414">
        <f>Q230=R230</f>
        <v/>
      </c>
      <c r="T230" s="414">
        <f>AND(MONTH(F230)=MONTH(X230), YEAR(F230)=YEAR(X230))</f>
        <v/>
      </c>
      <c r="U230" s="414">
        <f>AND(AB230&lt;&gt;"", 'Company information'!D$4&lt;&gt;"", RIGHT(SUBSTITUTE(AB230,"-",""),9)=RIGHT(SUBSTITUTE('Company information'!D$4,"-",""),9))</f>
        <v/>
      </c>
      <c r="V230" s="414">
        <f>AH230-I230</f>
        <v/>
      </c>
      <c r="W230" s="450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0" t="n">
        <v>3912562</v>
      </c>
      <c r="AE230" s="450" t="n">
        <v>3556875</v>
      </c>
      <c r="AF230" s="450" t="n">
        <v>0</v>
      </c>
      <c r="AG230" s="450" t="n">
        <v>0</v>
      </c>
      <c r="AH230" s="450" t="n">
        <v>355687</v>
      </c>
      <c r="AI230" s="450" t="n">
        <v>0</v>
      </c>
      <c r="AJ230" s="450" t="n">
        <v>0</v>
      </c>
      <c r="AK230" s="450" t="n">
        <v>0</v>
      </c>
      <c r="AL230" s="450" t="n">
        <v>0</v>
      </c>
      <c r="AM230" s="450" t="n">
        <v>0</v>
      </c>
      <c r="AN230" s="450" t="n">
        <v>0</v>
      </c>
      <c r="AO230" s="450" t="n">
        <v>0</v>
      </c>
      <c r="AP230" s="450" t="n">
        <v>0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0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0" t="n"/>
      <c r="N231" s="450">
        <f>IF(W231&lt;0,AH231,I231)</f>
        <v/>
      </c>
      <c r="O231" s="450">
        <f>I231-M231</f>
        <v/>
      </c>
      <c r="P231" s="414" t="n"/>
      <c r="Q231" s="414" t="inlineStr">
        <is>
          <t>IN202101-0046</t>
        </is>
      </c>
      <c r="R231" s="414" t="inlineStr">
        <is>
          <t>IN202101-0046</t>
        </is>
      </c>
      <c r="S231" s="414">
        <f>Q231=R231</f>
        <v/>
      </c>
      <c r="T231" s="414">
        <f>AND(MONTH(F231)=MONTH(X231), YEAR(F231)=YEAR(X231))</f>
        <v/>
      </c>
      <c r="U231" s="414">
        <f>AND(AB231&lt;&gt;"", 'Company information'!D$4&lt;&gt;"", RIGHT(SUBSTITUTE(AB231,"-",""),9)=RIGHT(SUBSTITUTE('Company information'!D$4,"-",""),9))</f>
        <v/>
      </c>
      <c r="V231" s="414">
        <f>AH231-I231</f>
        <v/>
      </c>
      <c r="W231" s="450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0" t="n">
        <v>5321085</v>
      </c>
      <c r="AE231" s="450" t="n">
        <v>4837350</v>
      </c>
      <c r="AF231" s="450" t="n">
        <v>0</v>
      </c>
      <c r="AG231" s="450" t="n">
        <v>0</v>
      </c>
      <c r="AH231" s="450" t="n">
        <v>483735</v>
      </c>
      <c r="AI231" s="450" t="n">
        <v>0</v>
      </c>
      <c r="AJ231" s="450" t="n">
        <v>0</v>
      </c>
      <c r="AK231" s="450" t="n">
        <v>0</v>
      </c>
      <c r="AL231" s="450" t="n">
        <v>0</v>
      </c>
      <c r="AM231" s="450" t="n">
        <v>0</v>
      </c>
      <c r="AN231" s="450" t="n">
        <v>0</v>
      </c>
      <c r="AO231" s="450" t="n">
        <v>0</v>
      </c>
      <c r="AP231" s="450" t="n">
        <v>0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0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0" t="n"/>
      <c r="N232" s="450">
        <f>IF(W232&lt;0,AH232,I232)</f>
        <v/>
      </c>
      <c r="O232" s="450">
        <f>I232-M232</f>
        <v/>
      </c>
      <c r="P232" s="414" t="n"/>
      <c r="Q232" s="414" t="inlineStr">
        <is>
          <t>IN202101-0045</t>
        </is>
      </c>
      <c r="R232" s="414" t="inlineStr">
        <is>
          <t>IN202101-0045</t>
        </is>
      </c>
      <c r="S232" s="414">
        <f>Q232=R232</f>
        <v/>
      </c>
      <c r="T232" s="414">
        <f>AND(MONTH(F232)=MONTH(X232), YEAR(F232)=YEAR(X232))</f>
        <v/>
      </c>
      <c r="U232" s="414">
        <f>AND(AB232&lt;&gt;"", 'Company information'!D$4&lt;&gt;"", RIGHT(SUBSTITUTE(AB232,"-",""),9)=RIGHT(SUBSTITUTE('Company information'!D$4,"-",""),9))</f>
        <v/>
      </c>
      <c r="V232" s="414">
        <f>AH232-I232</f>
        <v/>
      </c>
      <c r="W232" s="450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0" t="n">
        <v>3934920</v>
      </c>
      <c r="AE232" s="450" t="n">
        <v>3577200</v>
      </c>
      <c r="AF232" s="450" t="n">
        <v>0</v>
      </c>
      <c r="AG232" s="450" t="n">
        <v>0</v>
      </c>
      <c r="AH232" s="450" t="n">
        <v>357720</v>
      </c>
      <c r="AI232" s="450" t="n">
        <v>0</v>
      </c>
      <c r="AJ232" s="450" t="n">
        <v>0</v>
      </c>
      <c r="AK232" s="450" t="n">
        <v>0</v>
      </c>
      <c r="AL232" s="450" t="n">
        <v>0</v>
      </c>
      <c r="AM232" s="450" t="n">
        <v>0</v>
      </c>
      <c r="AN232" s="450" t="n">
        <v>0</v>
      </c>
      <c r="AO232" s="450" t="n">
        <v>0</v>
      </c>
      <c r="AP232" s="450" t="n">
        <v>0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0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0" t="n"/>
      <c r="N233" s="450">
        <f>IF(W233&lt;0,AH233,I233)</f>
        <v/>
      </c>
      <c r="O233" s="450">
        <f>I233-M233</f>
        <v/>
      </c>
      <c r="P233" s="414" t="n"/>
      <c r="Q233" s="414" t="inlineStr">
        <is>
          <t>IN202101-0044</t>
        </is>
      </c>
      <c r="R233" s="414" t="inlineStr">
        <is>
          <t>IN202101-0044</t>
        </is>
      </c>
      <c r="S233" s="414">
        <f>Q233=R233</f>
        <v/>
      </c>
      <c r="T233" s="414">
        <f>AND(MONTH(F233)=MONTH(X233), YEAR(F233)=YEAR(X233))</f>
        <v/>
      </c>
      <c r="U233" s="414">
        <f>AND(AB233&lt;&gt;"", 'Company information'!D$4&lt;&gt;"", RIGHT(SUBSTITUTE(AB233,"-",""),9)=RIGHT(SUBSTITUTE('Company information'!D$4,"-",""),9))</f>
        <v/>
      </c>
      <c r="V233" s="414">
        <f>AH233-I233</f>
        <v/>
      </c>
      <c r="W233" s="450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0" t="n">
        <v>1810957</v>
      </c>
      <c r="AE233" s="450" t="n">
        <v>1646325</v>
      </c>
      <c r="AF233" s="450" t="n">
        <v>0</v>
      </c>
      <c r="AG233" s="450" t="n">
        <v>0</v>
      </c>
      <c r="AH233" s="450" t="n">
        <v>164632</v>
      </c>
      <c r="AI233" s="450" t="n">
        <v>0</v>
      </c>
      <c r="AJ233" s="450" t="n">
        <v>0</v>
      </c>
      <c r="AK233" s="450" t="n">
        <v>0</v>
      </c>
      <c r="AL233" s="450" t="n">
        <v>0</v>
      </c>
      <c r="AM233" s="450" t="n">
        <v>0</v>
      </c>
      <c r="AN233" s="450" t="n">
        <v>0</v>
      </c>
      <c r="AO233" s="450" t="n">
        <v>0</v>
      </c>
      <c r="AP233" s="450" t="n">
        <v>0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0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0" t="n"/>
      <c r="N234" s="450">
        <f>IF(W234&lt;0,AH234,I234)</f>
        <v/>
      </c>
      <c r="O234" s="450">
        <f>I234-M234</f>
        <v/>
      </c>
      <c r="P234" s="414" t="n"/>
      <c r="Q234" s="414" t="inlineStr">
        <is>
          <t>IN202101-0043</t>
        </is>
      </c>
      <c r="R234" s="414" t="inlineStr">
        <is>
          <t>IN202101-0043</t>
        </is>
      </c>
      <c r="S234" s="414">
        <f>Q234=R234</f>
        <v/>
      </c>
      <c r="T234" s="414">
        <f>AND(MONTH(F234)=MONTH(X234), YEAR(F234)=YEAR(X234))</f>
        <v/>
      </c>
      <c r="U234" s="414">
        <f>AND(AB234&lt;&gt;"", 'Company information'!D$4&lt;&gt;"", RIGHT(SUBSTITUTE(AB234,"-",""),9)=RIGHT(SUBSTITUTE('Company information'!D$4,"-",""),9))</f>
        <v/>
      </c>
      <c r="V234" s="414">
        <f>AH234-I234</f>
        <v/>
      </c>
      <c r="W234" s="450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0" t="n">
        <v>3443055</v>
      </c>
      <c r="AE234" s="450" t="n">
        <v>3130050</v>
      </c>
      <c r="AF234" s="450" t="n">
        <v>0</v>
      </c>
      <c r="AG234" s="450" t="n">
        <v>0</v>
      </c>
      <c r="AH234" s="450" t="n">
        <v>313005</v>
      </c>
      <c r="AI234" s="450" t="n">
        <v>0</v>
      </c>
      <c r="AJ234" s="450" t="n">
        <v>0</v>
      </c>
      <c r="AK234" s="450" t="n">
        <v>0</v>
      </c>
      <c r="AL234" s="450" t="n">
        <v>0</v>
      </c>
      <c r="AM234" s="450" t="n">
        <v>0</v>
      </c>
      <c r="AN234" s="450" t="n">
        <v>0</v>
      </c>
      <c r="AO234" s="450" t="n">
        <v>0</v>
      </c>
      <c r="AP234" s="450" t="n">
        <v>0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0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0" t="n"/>
      <c r="N235" s="450">
        <f>IF(W235&lt;0,AH235,I235)</f>
        <v/>
      </c>
      <c r="O235" s="450">
        <f>I235-M235</f>
        <v/>
      </c>
      <c r="P235" s="414" t="n"/>
      <c r="Q235" s="414" t="inlineStr">
        <is>
          <t>IN202101-0042</t>
        </is>
      </c>
      <c r="R235" s="414" t="inlineStr">
        <is>
          <t>IN202101-0042</t>
        </is>
      </c>
      <c r="S235" s="414">
        <f>Q235=R235</f>
        <v/>
      </c>
      <c r="T235" s="414">
        <f>AND(MONTH(F235)=MONTH(X235), YEAR(F235)=YEAR(X235))</f>
        <v/>
      </c>
      <c r="U235" s="414">
        <f>AND(AB235&lt;&gt;"", 'Company information'!D$4&lt;&gt;"", RIGHT(SUBSTITUTE(AB235,"-",""),9)=RIGHT(SUBSTITUTE('Company information'!D$4,"-",""),9))</f>
        <v/>
      </c>
      <c r="V235" s="414">
        <f>AH235-I235</f>
        <v/>
      </c>
      <c r="W235" s="450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0" t="n">
        <v>1989817</v>
      </c>
      <c r="AE235" s="450" t="n">
        <v>1808925</v>
      </c>
      <c r="AF235" s="450" t="n">
        <v>0</v>
      </c>
      <c r="AG235" s="450" t="n">
        <v>0</v>
      </c>
      <c r="AH235" s="450" t="n">
        <v>180892</v>
      </c>
      <c r="AI235" s="450" t="n">
        <v>0</v>
      </c>
      <c r="AJ235" s="450" t="n">
        <v>0</v>
      </c>
      <c r="AK235" s="450" t="n">
        <v>0</v>
      </c>
      <c r="AL235" s="450" t="n">
        <v>0</v>
      </c>
      <c r="AM235" s="450" t="n">
        <v>0</v>
      </c>
      <c r="AN235" s="450" t="n">
        <v>0</v>
      </c>
      <c r="AO235" s="450" t="n">
        <v>0</v>
      </c>
      <c r="AP235" s="450" t="n">
        <v>0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0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0" t="n"/>
      <c r="N236" s="450">
        <f>IF(W236&lt;0,AH236,I236)</f>
        <v/>
      </c>
      <c r="O236" s="450">
        <f>I236-M236</f>
        <v/>
      </c>
      <c r="P236" s="414" t="n"/>
      <c r="Q236" s="414" t="inlineStr">
        <is>
          <t>IN202101-0041</t>
        </is>
      </c>
      <c r="R236" s="414" t="inlineStr">
        <is>
          <t>IN202101-0041</t>
        </is>
      </c>
      <c r="S236" s="414">
        <f>Q236=R236</f>
        <v/>
      </c>
      <c r="T236" s="414">
        <f>AND(MONTH(F236)=MONTH(X236), YEAR(F236)=YEAR(X236))</f>
        <v/>
      </c>
      <c r="U236" s="414">
        <f>AND(AB236&lt;&gt;"", 'Company information'!D$4&lt;&gt;"", RIGHT(SUBSTITUTE(AB236,"-",""),9)=RIGHT(SUBSTITUTE('Company information'!D$4,"-",""),9))</f>
        <v/>
      </c>
      <c r="V236" s="414">
        <f>AH236-I236</f>
        <v/>
      </c>
      <c r="W236" s="450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0" t="n">
        <v>3219480</v>
      </c>
      <c r="AE236" s="450" t="n">
        <v>2926800</v>
      </c>
      <c r="AF236" s="450" t="n">
        <v>0</v>
      </c>
      <c r="AG236" s="450" t="n">
        <v>0</v>
      </c>
      <c r="AH236" s="450" t="n">
        <v>292680</v>
      </c>
      <c r="AI236" s="450" t="n">
        <v>0</v>
      </c>
      <c r="AJ236" s="450" t="n">
        <v>0</v>
      </c>
      <c r="AK236" s="450" t="n">
        <v>0</v>
      </c>
      <c r="AL236" s="450" t="n">
        <v>0</v>
      </c>
      <c r="AM236" s="450" t="n">
        <v>0</v>
      </c>
      <c r="AN236" s="450" t="n">
        <v>0</v>
      </c>
      <c r="AO236" s="450" t="n">
        <v>0</v>
      </c>
      <c r="AP236" s="450" t="n">
        <v>0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0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0" t="n"/>
      <c r="N237" s="450">
        <f>IF(W237&lt;0,AH237,I237)</f>
        <v/>
      </c>
      <c r="O237" s="450">
        <f>I237-M237</f>
        <v/>
      </c>
      <c r="P237" s="414" t="n"/>
      <c r="Q237" s="414" t="inlineStr">
        <is>
          <t>IN202101-0040</t>
        </is>
      </c>
      <c r="R237" s="414" t="inlineStr">
        <is>
          <t>IN202101-0040</t>
        </is>
      </c>
      <c r="S237" s="414">
        <f>Q237=R237</f>
        <v/>
      </c>
      <c r="T237" s="414">
        <f>AND(MONTH(F237)=MONTH(X237), YEAR(F237)=YEAR(X237))</f>
        <v/>
      </c>
      <c r="U237" s="414">
        <f>AND(AB237&lt;&gt;"", 'Company information'!D$4&lt;&gt;"", RIGHT(SUBSTITUTE(AB237,"-",""),9)=RIGHT(SUBSTITUTE('Company information'!D$4,"-",""),9))</f>
        <v/>
      </c>
      <c r="V237" s="414">
        <f>AH237-I237</f>
        <v/>
      </c>
      <c r="W237" s="450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0" t="n">
        <v>9524295</v>
      </c>
      <c r="AE237" s="450" t="n">
        <v>8658450</v>
      </c>
      <c r="AF237" s="450" t="n">
        <v>0</v>
      </c>
      <c r="AG237" s="450" t="n">
        <v>0</v>
      </c>
      <c r="AH237" s="450" t="n">
        <v>865845</v>
      </c>
      <c r="AI237" s="450" t="n">
        <v>0</v>
      </c>
      <c r="AJ237" s="450" t="n">
        <v>0</v>
      </c>
      <c r="AK237" s="450" t="n">
        <v>0</v>
      </c>
      <c r="AL237" s="450" t="n">
        <v>0</v>
      </c>
      <c r="AM237" s="450" t="n">
        <v>0</v>
      </c>
      <c r="AN237" s="450" t="n">
        <v>0</v>
      </c>
      <c r="AO237" s="450" t="n">
        <v>0</v>
      </c>
      <c r="AP237" s="450" t="n">
        <v>0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0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0" t="n"/>
      <c r="N238" s="450">
        <f>IF(W238&lt;0,AH238,I238)</f>
        <v/>
      </c>
      <c r="O238" s="450">
        <f>I238-M238</f>
        <v/>
      </c>
      <c r="P238" s="414" t="n"/>
      <c r="Q238" s="414" t="inlineStr">
        <is>
          <t>IN202101-0039</t>
        </is>
      </c>
      <c r="R238" s="414" t="inlineStr">
        <is>
          <t>IN202101-0039</t>
        </is>
      </c>
      <c r="S238" s="414">
        <f>Q238=R238</f>
        <v/>
      </c>
      <c r="T238" s="414">
        <f>AND(MONTH(F238)=MONTH(X238), YEAR(F238)=YEAR(X238))</f>
        <v/>
      </c>
      <c r="U238" s="414">
        <f>AND(AB238&lt;&gt;"", 'Company information'!D$4&lt;&gt;"", RIGHT(SUBSTITUTE(AB238,"-",""),9)=RIGHT(SUBSTITUTE('Company information'!D$4,"-",""),9))</f>
        <v/>
      </c>
      <c r="V238" s="414">
        <f>AH238-I238</f>
        <v/>
      </c>
      <c r="W238" s="450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0" t="n">
        <v>6036525</v>
      </c>
      <c r="AE238" s="450" t="n">
        <v>5487750</v>
      </c>
      <c r="AF238" s="450" t="n">
        <v>0</v>
      </c>
      <c r="AG238" s="450" t="n">
        <v>0</v>
      </c>
      <c r="AH238" s="450" t="n">
        <v>548775</v>
      </c>
      <c r="AI238" s="450" t="n">
        <v>0</v>
      </c>
      <c r="AJ238" s="450" t="n">
        <v>0</v>
      </c>
      <c r="AK238" s="450" t="n">
        <v>0</v>
      </c>
      <c r="AL238" s="450" t="n">
        <v>0</v>
      </c>
      <c r="AM238" s="450" t="n">
        <v>0</v>
      </c>
      <c r="AN238" s="450" t="n">
        <v>0</v>
      </c>
      <c r="AO238" s="450" t="n">
        <v>0</v>
      </c>
      <c r="AP238" s="450" t="n">
        <v>0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0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0" t="n"/>
      <c r="N239" s="450">
        <f>IF(W239&lt;0,AH239,I239)</f>
        <v/>
      </c>
      <c r="O239" s="450">
        <f>I239-M239</f>
        <v/>
      </c>
      <c r="P239" s="414" t="n"/>
      <c r="Q239" s="414" t="inlineStr">
        <is>
          <t>IN202101-0038</t>
        </is>
      </c>
      <c r="R239" s="414" t="inlineStr">
        <is>
          <t>IN202101-0038</t>
        </is>
      </c>
      <c r="S239" s="414">
        <f>Q239=R239</f>
        <v/>
      </c>
      <c r="T239" s="414">
        <f>AND(MONTH(F239)=MONTH(X239), YEAR(F239)=YEAR(X239))</f>
        <v/>
      </c>
      <c r="U239" s="414">
        <f>AND(AB239&lt;&gt;"", 'Company information'!D$4&lt;&gt;"", RIGHT(SUBSTITUTE(AB239,"-",""),9)=RIGHT(SUBSTITUTE('Company information'!D$4,"-",""),9))</f>
        <v/>
      </c>
      <c r="V239" s="414">
        <f>AH239-I239</f>
        <v/>
      </c>
      <c r="W239" s="450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0" t="n">
        <v>1810957</v>
      </c>
      <c r="AE239" s="450" t="n">
        <v>1646325</v>
      </c>
      <c r="AF239" s="450" t="n">
        <v>0</v>
      </c>
      <c r="AG239" s="450" t="n">
        <v>0</v>
      </c>
      <c r="AH239" s="450" t="n">
        <v>164632</v>
      </c>
      <c r="AI239" s="450" t="n">
        <v>0</v>
      </c>
      <c r="AJ239" s="450" t="n">
        <v>0</v>
      </c>
      <c r="AK239" s="450" t="n">
        <v>0</v>
      </c>
      <c r="AL239" s="450" t="n">
        <v>0</v>
      </c>
      <c r="AM239" s="450" t="n">
        <v>0</v>
      </c>
      <c r="AN239" s="450" t="n">
        <v>0</v>
      </c>
      <c r="AO239" s="450" t="n">
        <v>0</v>
      </c>
      <c r="AP239" s="450" t="n">
        <v>0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0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0" t="n"/>
      <c r="N240" s="450">
        <f>IF(W240&lt;0,AH240,I240)</f>
        <v/>
      </c>
      <c r="O240" s="450">
        <f>I240-M240</f>
        <v/>
      </c>
      <c r="P240" s="414" t="n"/>
      <c r="Q240" s="414" t="inlineStr">
        <is>
          <t>IN202101-0037</t>
        </is>
      </c>
      <c r="R240" s="414" t="inlineStr">
        <is>
          <t>IN202101-0037</t>
        </is>
      </c>
      <c r="S240" s="414">
        <f>Q240=R240</f>
        <v/>
      </c>
      <c r="T240" s="414">
        <f>AND(MONTH(F240)=MONTH(X240), YEAR(F240)=YEAR(X240))</f>
        <v/>
      </c>
      <c r="U240" s="414">
        <f>AND(AB240&lt;&gt;"", 'Company information'!D$4&lt;&gt;"", RIGHT(SUBSTITUTE(AB240,"-",""),9)=RIGHT(SUBSTITUTE('Company information'!D$4,"-",""),9))</f>
        <v/>
      </c>
      <c r="V240" s="414">
        <f>AH240-I240</f>
        <v/>
      </c>
      <c r="W240" s="450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0" t="n">
        <v>1810957</v>
      </c>
      <c r="AE240" s="450" t="n">
        <v>1646325</v>
      </c>
      <c r="AF240" s="450" t="n">
        <v>0</v>
      </c>
      <c r="AG240" s="450" t="n">
        <v>0</v>
      </c>
      <c r="AH240" s="450" t="n">
        <v>164632</v>
      </c>
      <c r="AI240" s="450" t="n">
        <v>0</v>
      </c>
      <c r="AJ240" s="450" t="n">
        <v>0</v>
      </c>
      <c r="AK240" s="450" t="n">
        <v>0</v>
      </c>
      <c r="AL240" s="450" t="n">
        <v>0</v>
      </c>
      <c r="AM240" s="450" t="n">
        <v>0</v>
      </c>
      <c r="AN240" s="450" t="n">
        <v>0</v>
      </c>
      <c r="AO240" s="450" t="n">
        <v>0</v>
      </c>
      <c r="AP240" s="450" t="n">
        <v>0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0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0" t="n"/>
      <c r="N241" s="450">
        <f>IF(W241&lt;0,AH241,I241)</f>
        <v/>
      </c>
      <c r="O241" s="450">
        <f>I241-M241</f>
        <v/>
      </c>
      <c r="P241" s="414" t="n"/>
      <c r="Q241" s="414" t="inlineStr">
        <is>
          <t>IN202101-0036</t>
        </is>
      </c>
      <c r="R241" s="414" t="inlineStr">
        <is>
          <t>IN202101-0036</t>
        </is>
      </c>
      <c r="S241" s="414">
        <f>Q241=R241</f>
        <v/>
      </c>
      <c r="T241" s="414">
        <f>AND(MONTH(F241)=MONTH(X241), YEAR(F241)=YEAR(X241))</f>
        <v/>
      </c>
      <c r="U241" s="414">
        <f>AND(AB241&lt;&gt;"", 'Company information'!D$4&lt;&gt;"", RIGHT(SUBSTITUTE(AB241,"-",""),9)=RIGHT(SUBSTITUTE('Company information'!D$4,"-",""),9))</f>
        <v/>
      </c>
      <c r="V241" s="414">
        <f>AH241-I241</f>
        <v/>
      </c>
      <c r="W241" s="450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0" t="n">
        <v>1989817</v>
      </c>
      <c r="AE241" s="450" t="n">
        <v>1808925</v>
      </c>
      <c r="AF241" s="450" t="n">
        <v>0</v>
      </c>
      <c r="AG241" s="450" t="n">
        <v>0</v>
      </c>
      <c r="AH241" s="450" t="n">
        <v>180892</v>
      </c>
      <c r="AI241" s="450" t="n">
        <v>0</v>
      </c>
      <c r="AJ241" s="450" t="n">
        <v>0</v>
      </c>
      <c r="AK241" s="450" t="n">
        <v>0</v>
      </c>
      <c r="AL241" s="450" t="n">
        <v>0</v>
      </c>
      <c r="AM241" s="450" t="n">
        <v>0</v>
      </c>
      <c r="AN241" s="450" t="n">
        <v>0</v>
      </c>
      <c r="AO241" s="450" t="n">
        <v>0</v>
      </c>
      <c r="AP241" s="450" t="n">
        <v>0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0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0" t="n"/>
      <c r="N242" s="450">
        <f>IF(W242&lt;0,AH242,I242)</f>
        <v/>
      </c>
      <c r="O242" s="450">
        <f>I242-M242</f>
        <v/>
      </c>
      <c r="P242" s="414" t="n"/>
      <c r="Q242" s="414" t="inlineStr">
        <is>
          <t>IN202101-0035</t>
        </is>
      </c>
      <c r="R242" s="414" t="inlineStr">
        <is>
          <t>IN202101-0035</t>
        </is>
      </c>
      <c r="S242" s="414">
        <f>Q242=R242</f>
        <v/>
      </c>
      <c r="T242" s="414">
        <f>AND(MONTH(F242)=MONTH(X242), YEAR(F242)=YEAR(X242))</f>
        <v/>
      </c>
      <c r="U242" s="414">
        <f>AND(AB242&lt;&gt;"", 'Company information'!D$4&lt;&gt;"", RIGHT(SUBSTITUTE(AB242,"-",""),9)=RIGHT(SUBSTITUTE('Company information'!D$4,"-",""),9))</f>
        <v/>
      </c>
      <c r="V242" s="414">
        <f>AH242-I242</f>
        <v/>
      </c>
      <c r="W242" s="450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0" t="n">
        <v>9703155</v>
      </c>
      <c r="AE242" s="450" t="n">
        <v>8821050</v>
      </c>
      <c r="AF242" s="450" t="n">
        <v>0</v>
      </c>
      <c r="AG242" s="450" t="n">
        <v>0</v>
      </c>
      <c r="AH242" s="450" t="n">
        <v>882105</v>
      </c>
      <c r="AI242" s="450" t="n">
        <v>0</v>
      </c>
      <c r="AJ242" s="450" t="n">
        <v>0</v>
      </c>
      <c r="AK242" s="450" t="n">
        <v>0</v>
      </c>
      <c r="AL242" s="450" t="n">
        <v>0</v>
      </c>
      <c r="AM242" s="450" t="n">
        <v>0</v>
      </c>
      <c r="AN242" s="450" t="n">
        <v>0</v>
      </c>
      <c r="AO242" s="450" t="n">
        <v>0</v>
      </c>
      <c r="AP242" s="450" t="n">
        <v>0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0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0" t="n"/>
      <c r="N243" s="450">
        <f>IF(W243&lt;0,AH243,I243)</f>
        <v/>
      </c>
      <c r="O243" s="450">
        <f>I243-M243</f>
        <v/>
      </c>
      <c r="P243" s="414" t="n"/>
      <c r="Q243" s="414" t="inlineStr">
        <is>
          <t>IN202101-0034</t>
        </is>
      </c>
      <c r="R243" s="414" t="inlineStr">
        <is>
          <t>IN202101-0034</t>
        </is>
      </c>
      <c r="S243" s="414">
        <f>Q243=R243</f>
        <v/>
      </c>
      <c r="T243" s="414">
        <f>AND(MONTH(F243)=MONTH(X243), YEAR(F243)=YEAR(X243))</f>
        <v/>
      </c>
      <c r="U243" s="414">
        <f>AND(AB243&lt;&gt;"", 'Company information'!D$4&lt;&gt;"", RIGHT(SUBSTITUTE(AB243,"-",""),9)=RIGHT(SUBSTITUTE('Company information'!D$4,"-",""),9))</f>
        <v/>
      </c>
      <c r="V243" s="414">
        <f>AH243-I243</f>
        <v/>
      </c>
      <c r="W243" s="450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0" t="n">
        <v>8808899</v>
      </c>
      <c r="AE243" s="450" t="n">
        <v>8008090</v>
      </c>
      <c r="AF243" s="450" t="n">
        <v>0</v>
      </c>
      <c r="AG243" s="450" t="n">
        <v>0</v>
      </c>
      <c r="AH243" s="450" t="n">
        <v>800809</v>
      </c>
      <c r="AI243" s="450" t="n">
        <v>0</v>
      </c>
      <c r="AJ243" s="450" t="n">
        <v>0</v>
      </c>
      <c r="AK243" s="450" t="n">
        <v>0</v>
      </c>
      <c r="AL243" s="450" t="n">
        <v>0</v>
      </c>
      <c r="AM243" s="450" t="n">
        <v>0</v>
      </c>
      <c r="AN243" s="450" t="n">
        <v>0</v>
      </c>
      <c r="AO243" s="450" t="n">
        <v>0</v>
      </c>
      <c r="AP243" s="450" t="n">
        <v>0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0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0" t="n"/>
      <c r="N244" s="450">
        <f>IF(W244&lt;0,AH244,I244)</f>
        <v/>
      </c>
      <c r="O244" s="450">
        <f>I244-M244</f>
        <v/>
      </c>
      <c r="P244" s="414" t="n"/>
      <c r="Q244" s="414" t="inlineStr">
        <is>
          <t>IN202101-0033</t>
        </is>
      </c>
      <c r="R244" s="414" t="inlineStr">
        <is>
          <t>IN202101-0033</t>
        </is>
      </c>
      <c r="S244" s="414">
        <f>Q244=R244</f>
        <v/>
      </c>
      <c r="T244" s="414">
        <f>AND(MONTH(F244)=MONTH(X244), YEAR(F244)=YEAR(X244))</f>
        <v/>
      </c>
      <c r="U244" s="414">
        <f>AND(AB244&lt;&gt;"", 'Company information'!D$4&lt;&gt;"", RIGHT(SUBSTITUTE(AB244,"-",""),9)=RIGHT(SUBSTITUTE('Company information'!D$4,"-",""),9))</f>
        <v/>
      </c>
      <c r="V244" s="414">
        <f>AH244-I244</f>
        <v/>
      </c>
      <c r="W244" s="450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0" t="n">
        <v>1743885</v>
      </c>
      <c r="AE244" s="450" t="n">
        <v>1585350</v>
      </c>
      <c r="AF244" s="450" t="n">
        <v>0</v>
      </c>
      <c r="AG244" s="450" t="n">
        <v>0</v>
      </c>
      <c r="AH244" s="450" t="n">
        <v>158535</v>
      </c>
      <c r="AI244" s="450" t="n">
        <v>0</v>
      </c>
      <c r="AJ244" s="450" t="n">
        <v>0</v>
      </c>
      <c r="AK244" s="450" t="n">
        <v>0</v>
      </c>
      <c r="AL244" s="450" t="n">
        <v>0</v>
      </c>
      <c r="AM244" s="450" t="n">
        <v>0</v>
      </c>
      <c r="AN244" s="450" t="n">
        <v>0</v>
      </c>
      <c r="AO244" s="450" t="n">
        <v>0</v>
      </c>
      <c r="AP244" s="450" t="n">
        <v>0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0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0" t="n"/>
      <c r="N245" s="450">
        <f>IF(W245&lt;0,AH245,I245)</f>
        <v/>
      </c>
      <c r="O245" s="450">
        <f>I245-M245</f>
        <v/>
      </c>
      <c r="P245" s="414" t="n"/>
      <c r="Q245" s="414" t="inlineStr">
        <is>
          <t>IN202101-0032</t>
        </is>
      </c>
      <c r="R245" s="414" t="inlineStr">
        <is>
          <t>IN202101-0032</t>
        </is>
      </c>
      <c r="S245" s="414">
        <f>Q245=R245</f>
        <v/>
      </c>
      <c r="T245" s="414">
        <f>AND(MONTH(F245)=MONTH(X245), YEAR(F245)=YEAR(X245))</f>
        <v/>
      </c>
      <c r="U245" s="414">
        <f>AND(AB245&lt;&gt;"", 'Company information'!D$4&lt;&gt;"", RIGHT(SUBSTITUTE(AB245,"-",""),9)=RIGHT(SUBSTITUTE('Company information'!D$4,"-",""),9))</f>
        <v/>
      </c>
      <c r="V245" s="414">
        <f>AH245-I245</f>
        <v/>
      </c>
      <c r="W245" s="450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0" t="n">
        <v>3443055</v>
      </c>
      <c r="AE245" s="450" t="n">
        <v>3130050</v>
      </c>
      <c r="AF245" s="450" t="n">
        <v>0</v>
      </c>
      <c r="AG245" s="450" t="n">
        <v>0</v>
      </c>
      <c r="AH245" s="450" t="n">
        <v>313005</v>
      </c>
      <c r="AI245" s="450" t="n">
        <v>0</v>
      </c>
      <c r="AJ245" s="450" t="n">
        <v>0</v>
      </c>
      <c r="AK245" s="450" t="n">
        <v>0</v>
      </c>
      <c r="AL245" s="450" t="n">
        <v>0</v>
      </c>
      <c r="AM245" s="450" t="n">
        <v>0</v>
      </c>
      <c r="AN245" s="450" t="n">
        <v>0</v>
      </c>
      <c r="AO245" s="450" t="n">
        <v>0</v>
      </c>
      <c r="AP245" s="450" t="n">
        <v>0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0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0" t="n"/>
      <c r="N246" s="450">
        <f>IF(W246&lt;0,AH246,I246)</f>
        <v/>
      </c>
      <c r="O246" s="450">
        <f>I246-M246</f>
        <v/>
      </c>
      <c r="P246" s="414" t="n"/>
      <c r="Q246" s="414" t="inlineStr">
        <is>
          <t>IN202101-0031</t>
        </is>
      </c>
      <c r="R246" s="414" t="inlineStr">
        <is>
          <t>IN202101-0031</t>
        </is>
      </c>
      <c r="S246" s="414">
        <f>Q246=R246</f>
        <v/>
      </c>
      <c r="T246" s="414">
        <f>AND(MONTH(F246)=MONTH(X246), YEAR(F246)=YEAR(X246))</f>
        <v/>
      </c>
      <c r="U246" s="414">
        <f>AND(AB246&lt;&gt;"", 'Company information'!D$4&lt;&gt;"", RIGHT(SUBSTITUTE(AB246,"-",""),9)=RIGHT(SUBSTITUTE('Company information'!D$4,"-",""),9))</f>
        <v/>
      </c>
      <c r="V246" s="414">
        <f>AH246-I246</f>
        <v/>
      </c>
      <c r="W246" s="450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0" t="n">
        <v>1743885</v>
      </c>
      <c r="AE246" s="450" t="n">
        <v>1585350</v>
      </c>
      <c r="AF246" s="450" t="n">
        <v>0</v>
      </c>
      <c r="AG246" s="450" t="n">
        <v>0</v>
      </c>
      <c r="AH246" s="450" t="n">
        <v>158535</v>
      </c>
      <c r="AI246" s="450" t="n">
        <v>0</v>
      </c>
      <c r="AJ246" s="450" t="n">
        <v>0</v>
      </c>
      <c r="AK246" s="450" t="n">
        <v>0</v>
      </c>
      <c r="AL246" s="450" t="n">
        <v>0</v>
      </c>
      <c r="AM246" s="450" t="n">
        <v>0</v>
      </c>
      <c r="AN246" s="450" t="n">
        <v>0</v>
      </c>
      <c r="AO246" s="450" t="n">
        <v>0</v>
      </c>
      <c r="AP246" s="450" t="n">
        <v>0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0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0" t="n"/>
      <c r="N247" s="450">
        <f>IF(W247&lt;0,AH247,I247)</f>
        <v/>
      </c>
      <c r="O247" s="450">
        <f>I247-M247</f>
        <v/>
      </c>
      <c r="P247" s="414" t="n"/>
      <c r="Q247" s="414" t="inlineStr">
        <is>
          <t>IN202101-0030</t>
        </is>
      </c>
      <c r="R247" s="414" t="inlineStr">
        <is>
          <t>IN202101-0030</t>
        </is>
      </c>
      <c r="S247" s="414">
        <f>Q247=R247</f>
        <v/>
      </c>
      <c r="T247" s="414">
        <f>AND(MONTH(F247)=MONTH(X247), YEAR(F247)=YEAR(X247))</f>
        <v/>
      </c>
      <c r="U247" s="414">
        <f>AND(AB247&lt;&gt;"", 'Company information'!D$4&lt;&gt;"", RIGHT(SUBSTITUTE(AB247,"-",""),9)=RIGHT(SUBSTITUTE('Company information'!D$4,"-",""),9))</f>
        <v/>
      </c>
      <c r="V247" s="414">
        <f>AH247-I247</f>
        <v/>
      </c>
      <c r="W247" s="450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0" t="n">
        <v>1810958</v>
      </c>
      <c r="AE247" s="450" t="n">
        <v>1646325</v>
      </c>
      <c r="AF247" s="450" t="n">
        <v>0</v>
      </c>
      <c r="AG247" s="450" t="n">
        <v>0</v>
      </c>
      <c r="AH247" s="450" t="n">
        <v>164633</v>
      </c>
      <c r="AI247" s="450" t="n">
        <v>0</v>
      </c>
      <c r="AJ247" s="450" t="n">
        <v>0</v>
      </c>
      <c r="AK247" s="450" t="n">
        <v>0</v>
      </c>
      <c r="AL247" s="450" t="n">
        <v>0</v>
      </c>
      <c r="AM247" s="450" t="n">
        <v>0</v>
      </c>
      <c r="AN247" s="450" t="n">
        <v>0</v>
      </c>
      <c r="AO247" s="450" t="n">
        <v>0</v>
      </c>
      <c r="AP247" s="450" t="n">
        <v>0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0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0" t="n"/>
      <c r="N248" s="450">
        <f>IF(W248&lt;0,AH248,I248)</f>
        <v/>
      </c>
      <c r="O248" s="450">
        <f>I248-M248</f>
        <v/>
      </c>
      <c r="P248" s="414" t="n"/>
      <c r="Q248" s="414" t="inlineStr">
        <is>
          <t>IN202101-0029</t>
        </is>
      </c>
      <c r="R248" s="414" t="inlineStr">
        <is>
          <t>IN202101-0029</t>
        </is>
      </c>
      <c r="S248" s="414">
        <f>Q248=R248</f>
        <v/>
      </c>
      <c r="T248" s="414">
        <f>AND(MONTH(F248)=MONTH(X248), YEAR(F248)=YEAR(X248))</f>
        <v/>
      </c>
      <c r="U248" s="414">
        <f>AND(AB248&lt;&gt;"", 'Company information'!D$4&lt;&gt;"", RIGHT(SUBSTITUTE(AB248,"-",""),9)=RIGHT(SUBSTITUTE('Company information'!D$4,"-",""),9))</f>
        <v/>
      </c>
      <c r="V248" s="414">
        <f>AH248-I248</f>
        <v/>
      </c>
      <c r="W248" s="450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0" t="n">
        <v>1810957</v>
      </c>
      <c r="AE248" s="450" t="n">
        <v>1646325</v>
      </c>
      <c r="AF248" s="450" t="n">
        <v>0</v>
      </c>
      <c r="AG248" s="450" t="n">
        <v>0</v>
      </c>
      <c r="AH248" s="450" t="n">
        <v>164632</v>
      </c>
      <c r="AI248" s="450" t="n">
        <v>0</v>
      </c>
      <c r="AJ248" s="450" t="n">
        <v>0</v>
      </c>
      <c r="AK248" s="450" t="n">
        <v>0</v>
      </c>
      <c r="AL248" s="450" t="n">
        <v>0</v>
      </c>
      <c r="AM248" s="450" t="n">
        <v>0</v>
      </c>
      <c r="AN248" s="450" t="n">
        <v>0</v>
      </c>
      <c r="AO248" s="450" t="n">
        <v>0</v>
      </c>
      <c r="AP248" s="450" t="n">
        <v>0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0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0" t="n"/>
      <c r="N249" s="450">
        <f>IF(W249&lt;0,AH249,I249)</f>
        <v/>
      </c>
      <c r="O249" s="450">
        <f>I249-M249</f>
        <v/>
      </c>
      <c r="P249" s="414" t="n"/>
      <c r="Q249" s="414" t="inlineStr">
        <is>
          <t>IN202101-0028</t>
        </is>
      </c>
      <c r="R249" s="414" t="inlineStr">
        <is>
          <t>IN202101-0028</t>
        </is>
      </c>
      <c r="S249" s="414">
        <f>Q249=R249</f>
        <v/>
      </c>
      <c r="T249" s="414">
        <f>AND(MONTH(F249)=MONTH(X249), YEAR(F249)=YEAR(X249))</f>
        <v/>
      </c>
      <c r="U249" s="414">
        <f>AND(AB249&lt;&gt;"", 'Company information'!D$4&lt;&gt;"", RIGHT(SUBSTITUTE(AB249,"-",""),9)=RIGHT(SUBSTITUTE('Company information'!D$4,"-",""),9))</f>
        <v/>
      </c>
      <c r="V249" s="414">
        <f>AH249-I249</f>
        <v/>
      </c>
      <c r="W249" s="450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0" t="n">
        <v>3934920</v>
      </c>
      <c r="AE249" s="450" t="n">
        <v>3577200</v>
      </c>
      <c r="AF249" s="450" t="n">
        <v>0</v>
      </c>
      <c r="AG249" s="450" t="n">
        <v>0</v>
      </c>
      <c r="AH249" s="450" t="n">
        <v>357720</v>
      </c>
      <c r="AI249" s="450" t="n">
        <v>0</v>
      </c>
      <c r="AJ249" s="450" t="n">
        <v>0</v>
      </c>
      <c r="AK249" s="450" t="n">
        <v>0</v>
      </c>
      <c r="AL249" s="450" t="n">
        <v>0</v>
      </c>
      <c r="AM249" s="450" t="n">
        <v>0</v>
      </c>
      <c r="AN249" s="450" t="n">
        <v>0</v>
      </c>
      <c r="AO249" s="450" t="n">
        <v>0</v>
      </c>
      <c r="AP249" s="450" t="n">
        <v>0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0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0" t="n"/>
      <c r="N250" s="450">
        <f>IF(W250&lt;0,AH250,I250)</f>
        <v/>
      </c>
      <c r="O250" s="450">
        <f>I250-M250</f>
        <v/>
      </c>
      <c r="P250" s="414" t="n"/>
      <c r="Q250" s="414" t="inlineStr">
        <is>
          <t>IN202101-0027</t>
        </is>
      </c>
      <c r="R250" s="414" t="inlineStr">
        <is>
          <t>IN202101-0027</t>
        </is>
      </c>
      <c r="S250" s="414">
        <f>Q250=R250</f>
        <v/>
      </c>
      <c r="T250" s="414">
        <f>AND(MONTH(F250)=MONTH(X250), YEAR(F250)=YEAR(X250))</f>
        <v/>
      </c>
      <c r="U250" s="414">
        <f>AND(AB250&lt;&gt;"", 'Company information'!D$4&lt;&gt;"", RIGHT(SUBSTITUTE(AB250,"-",""),9)=RIGHT(SUBSTITUTE('Company information'!D$4,"-",""),9))</f>
        <v/>
      </c>
      <c r="V250" s="414">
        <f>AH250-I250</f>
        <v/>
      </c>
      <c r="W250" s="450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0" t="n">
        <v>10910415</v>
      </c>
      <c r="AE250" s="450" t="n">
        <v>9918559</v>
      </c>
      <c r="AF250" s="450" t="n">
        <v>0</v>
      </c>
      <c r="AG250" s="450" t="n">
        <v>0</v>
      </c>
      <c r="AH250" s="450" t="n">
        <v>991856</v>
      </c>
      <c r="AI250" s="450" t="n">
        <v>0</v>
      </c>
      <c r="AJ250" s="450" t="n">
        <v>0</v>
      </c>
      <c r="AK250" s="450" t="n">
        <v>0</v>
      </c>
      <c r="AL250" s="450" t="n">
        <v>0</v>
      </c>
      <c r="AM250" s="450" t="n">
        <v>0</v>
      </c>
      <c r="AN250" s="450" t="n">
        <v>0</v>
      </c>
      <c r="AO250" s="450" t="n">
        <v>0</v>
      </c>
      <c r="AP250" s="450" t="n">
        <v>0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0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0" t="n"/>
      <c r="N251" s="450">
        <f>IF(W251&lt;0,AH251,I251)</f>
        <v/>
      </c>
      <c r="O251" s="450">
        <f>I251-M251</f>
        <v/>
      </c>
      <c r="P251" s="414" t="n"/>
      <c r="Q251" s="414" t="inlineStr">
        <is>
          <t>IN202101-0026</t>
        </is>
      </c>
      <c r="R251" s="414" t="inlineStr">
        <is>
          <t>IN202101-0026</t>
        </is>
      </c>
      <c r="S251" s="414">
        <f>Q251=R251</f>
        <v/>
      </c>
      <c r="T251" s="414">
        <f>AND(MONTH(F251)=MONTH(X251), YEAR(F251)=YEAR(X251))</f>
        <v/>
      </c>
      <c r="U251" s="414">
        <f>AND(AB251&lt;&gt;"", 'Company information'!D$4&lt;&gt;"", RIGHT(SUBSTITUTE(AB251,"-",""),9)=RIGHT(SUBSTITUTE('Company information'!D$4,"-",""),9))</f>
        <v/>
      </c>
      <c r="V251" s="414">
        <f>AH251-I251</f>
        <v/>
      </c>
      <c r="W251" s="450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0" t="n">
        <v>6483675</v>
      </c>
      <c r="AE251" s="450" t="n">
        <v>5894250</v>
      </c>
      <c r="AF251" s="450" t="n">
        <v>0</v>
      </c>
      <c r="AG251" s="450" t="n">
        <v>0</v>
      </c>
      <c r="AH251" s="450" t="n">
        <v>589425</v>
      </c>
      <c r="AI251" s="450" t="n">
        <v>0</v>
      </c>
      <c r="AJ251" s="450" t="n">
        <v>0</v>
      </c>
      <c r="AK251" s="450" t="n">
        <v>0</v>
      </c>
      <c r="AL251" s="450" t="n">
        <v>0</v>
      </c>
      <c r="AM251" s="450" t="n">
        <v>0</v>
      </c>
      <c r="AN251" s="450" t="n">
        <v>0</v>
      </c>
      <c r="AO251" s="450" t="n">
        <v>0</v>
      </c>
      <c r="AP251" s="450" t="n">
        <v>0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0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0" t="n"/>
      <c r="N252" s="450">
        <f>IF(W252&lt;0,AH252,I252)</f>
        <v/>
      </c>
      <c r="O252" s="450">
        <f>I252-M252</f>
        <v/>
      </c>
      <c r="P252" s="414" t="n"/>
      <c r="Q252" s="414" t="inlineStr">
        <is>
          <t>IN202101-0025</t>
        </is>
      </c>
      <c r="R252" s="414" t="inlineStr">
        <is>
          <t>IN202101-0025</t>
        </is>
      </c>
      <c r="S252" s="414">
        <f>Q252=R252</f>
        <v/>
      </c>
      <c r="T252" s="414">
        <f>AND(MONTH(F252)=MONTH(X252), YEAR(F252)=YEAR(X252))</f>
        <v/>
      </c>
      <c r="U252" s="414">
        <f>AND(AB252&lt;&gt;"", 'Company information'!D$4&lt;&gt;"", RIGHT(SUBSTITUTE(AB252,"-",""),9)=RIGHT(SUBSTITUTE('Company information'!D$4,"-",""),9))</f>
        <v/>
      </c>
      <c r="V252" s="414">
        <f>AH252-I252</f>
        <v/>
      </c>
      <c r="W252" s="450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0" t="n">
        <v>3577200</v>
      </c>
      <c r="AE252" s="450" t="n">
        <v>3252000</v>
      </c>
      <c r="AF252" s="450" t="n">
        <v>0</v>
      </c>
      <c r="AG252" s="450" t="n">
        <v>0</v>
      </c>
      <c r="AH252" s="450" t="n">
        <v>325200</v>
      </c>
      <c r="AI252" s="450" t="n">
        <v>0</v>
      </c>
      <c r="AJ252" s="450" t="n">
        <v>0</v>
      </c>
      <c r="AK252" s="450" t="n">
        <v>0</v>
      </c>
      <c r="AL252" s="450" t="n">
        <v>0</v>
      </c>
      <c r="AM252" s="450" t="n">
        <v>0</v>
      </c>
      <c r="AN252" s="450" t="n">
        <v>0</v>
      </c>
      <c r="AO252" s="450" t="n">
        <v>0</v>
      </c>
      <c r="AP252" s="450" t="n">
        <v>0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0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0" t="n"/>
      <c r="N253" s="450">
        <f>IF(W253&lt;0,AH253,I253)</f>
        <v/>
      </c>
      <c r="O253" s="450">
        <f>I253-M253</f>
        <v/>
      </c>
      <c r="P253" s="414" t="n"/>
      <c r="Q253" s="414" t="inlineStr">
        <is>
          <t>IN202101-0024</t>
        </is>
      </c>
      <c r="R253" s="414" t="inlineStr">
        <is>
          <t>IN202101-0024</t>
        </is>
      </c>
      <c r="S253" s="414">
        <f>Q253=R253</f>
        <v/>
      </c>
      <c r="T253" s="414">
        <f>AND(MONTH(F253)=MONTH(X253), YEAR(F253)=YEAR(X253))</f>
        <v/>
      </c>
      <c r="U253" s="414">
        <f>AND(AB253&lt;&gt;"", 'Company information'!D$4&lt;&gt;"", RIGHT(SUBSTITUTE(AB253,"-",""),9)=RIGHT(SUBSTITUTE('Company information'!D$4,"-",""),9))</f>
        <v/>
      </c>
      <c r="V253" s="414">
        <f>AH253-I253</f>
        <v/>
      </c>
      <c r="W253" s="450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0" t="n">
        <v>6483675</v>
      </c>
      <c r="AE253" s="450" t="n">
        <v>5894250</v>
      </c>
      <c r="AF253" s="450" t="n">
        <v>0</v>
      </c>
      <c r="AG253" s="450" t="n">
        <v>0</v>
      </c>
      <c r="AH253" s="450" t="n">
        <v>589425</v>
      </c>
      <c r="AI253" s="450" t="n">
        <v>0</v>
      </c>
      <c r="AJ253" s="450" t="n">
        <v>0</v>
      </c>
      <c r="AK253" s="450" t="n">
        <v>0</v>
      </c>
      <c r="AL253" s="450" t="n">
        <v>0</v>
      </c>
      <c r="AM253" s="450" t="n">
        <v>0</v>
      </c>
      <c r="AN253" s="450" t="n">
        <v>0</v>
      </c>
      <c r="AO253" s="450" t="n">
        <v>0</v>
      </c>
      <c r="AP253" s="450" t="n">
        <v>0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0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0" t="n"/>
      <c r="N254" s="450">
        <f>IF(W254&lt;0,AH254,I254)</f>
        <v/>
      </c>
      <c r="O254" s="450">
        <f>I254-M254</f>
        <v/>
      </c>
      <c r="P254" s="414" t="n"/>
      <c r="Q254" s="414" t="inlineStr">
        <is>
          <t>IN202101-0023</t>
        </is>
      </c>
      <c r="R254" s="414" t="inlineStr">
        <is>
          <t>IN202101-0023</t>
        </is>
      </c>
      <c r="S254" s="414">
        <f>Q254=R254</f>
        <v/>
      </c>
      <c r="T254" s="414">
        <f>AND(MONTH(F254)=MONTH(X254), YEAR(F254)=YEAR(X254))</f>
        <v/>
      </c>
      <c r="U254" s="414">
        <f>AND(AB254&lt;&gt;"", 'Company information'!D$4&lt;&gt;"", RIGHT(SUBSTITUTE(AB254,"-",""),9)=RIGHT(SUBSTITUTE('Company information'!D$4,"-",""),9))</f>
        <v/>
      </c>
      <c r="V254" s="414">
        <f>AH254-I254</f>
        <v/>
      </c>
      <c r="W254" s="450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0" t="n">
        <v>6483675</v>
      </c>
      <c r="AE254" s="450" t="n">
        <v>5894250</v>
      </c>
      <c r="AF254" s="450" t="n">
        <v>0</v>
      </c>
      <c r="AG254" s="450" t="n">
        <v>0</v>
      </c>
      <c r="AH254" s="450" t="n">
        <v>589425</v>
      </c>
      <c r="AI254" s="450" t="n">
        <v>0</v>
      </c>
      <c r="AJ254" s="450" t="n">
        <v>0</v>
      </c>
      <c r="AK254" s="450" t="n">
        <v>0</v>
      </c>
      <c r="AL254" s="450" t="n">
        <v>0</v>
      </c>
      <c r="AM254" s="450" t="n">
        <v>0</v>
      </c>
      <c r="AN254" s="450" t="n">
        <v>0</v>
      </c>
      <c r="AO254" s="450" t="n">
        <v>0</v>
      </c>
      <c r="AP254" s="450" t="n">
        <v>0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0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0" t="n"/>
      <c r="N255" s="450">
        <f>IF(W255&lt;0,AH255,I255)</f>
        <v/>
      </c>
      <c r="O255" s="450">
        <f>I255-M255</f>
        <v/>
      </c>
      <c r="P255" s="414" t="n"/>
      <c r="Q255" s="414" t="inlineStr">
        <is>
          <t>IN202101-0022</t>
        </is>
      </c>
      <c r="R255" s="414" t="inlineStr">
        <is>
          <t>IN202101-0022</t>
        </is>
      </c>
      <c r="S255" s="414">
        <f>Q255=R255</f>
        <v/>
      </c>
      <c r="T255" s="414">
        <f>AND(MONTH(F255)=MONTH(X255), YEAR(F255)=YEAR(X255))</f>
        <v/>
      </c>
      <c r="U255" s="414">
        <f>AND(AB255&lt;&gt;"", 'Company information'!D$4&lt;&gt;"", RIGHT(SUBSTITUTE(AB255,"-",""),9)=RIGHT(SUBSTITUTE('Company information'!D$4,"-",""),9))</f>
        <v/>
      </c>
      <c r="V255" s="414">
        <f>AH255-I255</f>
        <v/>
      </c>
      <c r="W255" s="450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0" t="n">
        <v>3800775</v>
      </c>
      <c r="AE255" s="450" t="n">
        <v>3455250</v>
      </c>
      <c r="AF255" s="450" t="n">
        <v>0</v>
      </c>
      <c r="AG255" s="450" t="n">
        <v>0</v>
      </c>
      <c r="AH255" s="450" t="n">
        <v>345525</v>
      </c>
      <c r="AI255" s="450" t="n">
        <v>0</v>
      </c>
      <c r="AJ255" s="450" t="n">
        <v>0</v>
      </c>
      <c r="AK255" s="450" t="n">
        <v>0</v>
      </c>
      <c r="AL255" s="450" t="n">
        <v>0</v>
      </c>
      <c r="AM255" s="450" t="n">
        <v>0</v>
      </c>
      <c r="AN255" s="450" t="n">
        <v>0</v>
      </c>
      <c r="AO255" s="450" t="n">
        <v>0</v>
      </c>
      <c r="AP255" s="450" t="n">
        <v>0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0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0" t="n"/>
      <c r="N256" s="450">
        <f>IF(W256&lt;0,AH256,I256)</f>
        <v/>
      </c>
      <c r="O256" s="450">
        <f>I256-M256</f>
        <v/>
      </c>
      <c r="P256" s="414" t="n"/>
      <c r="Q256" s="414" t="inlineStr">
        <is>
          <t>IN202101-0021</t>
        </is>
      </c>
      <c r="R256" s="414" t="inlineStr">
        <is>
          <t>IN202101-0021</t>
        </is>
      </c>
      <c r="S256" s="414">
        <f>Q256=R256</f>
        <v/>
      </c>
      <c r="T256" s="414">
        <f>AND(MONTH(F256)=MONTH(X256), YEAR(F256)=YEAR(X256))</f>
        <v/>
      </c>
      <c r="U256" s="414">
        <f>AND(AB256&lt;&gt;"", 'Company information'!D$4&lt;&gt;"", RIGHT(SUBSTITUTE(AB256,"-",""),9)=RIGHT(SUBSTITUTE('Company information'!D$4,"-",""),9))</f>
        <v/>
      </c>
      <c r="V256" s="414">
        <f>AH256-I256</f>
        <v/>
      </c>
      <c r="W256" s="450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0" t="n">
        <v>6841395</v>
      </c>
      <c r="AE256" s="450" t="n">
        <v>6219450</v>
      </c>
      <c r="AF256" s="450" t="n">
        <v>0</v>
      </c>
      <c r="AG256" s="450" t="n">
        <v>0</v>
      </c>
      <c r="AH256" s="450" t="n">
        <v>621945</v>
      </c>
      <c r="AI256" s="450" t="n">
        <v>0</v>
      </c>
      <c r="AJ256" s="450" t="n">
        <v>0</v>
      </c>
      <c r="AK256" s="450" t="n">
        <v>0</v>
      </c>
      <c r="AL256" s="450" t="n">
        <v>0</v>
      </c>
      <c r="AM256" s="450" t="n">
        <v>0</v>
      </c>
      <c r="AN256" s="450" t="n">
        <v>0</v>
      </c>
      <c r="AO256" s="450" t="n">
        <v>0</v>
      </c>
      <c r="AP256" s="450" t="n">
        <v>0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0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0" t="n"/>
      <c r="N257" s="450">
        <f>IF(W257&lt;0,AH257,I257)</f>
        <v/>
      </c>
      <c r="O257" s="450">
        <f>I257-M257</f>
        <v/>
      </c>
      <c r="P257" s="414" t="n"/>
      <c r="Q257" s="414" t="inlineStr">
        <is>
          <t>IN202101-0020</t>
        </is>
      </c>
      <c r="R257" s="414" t="inlineStr">
        <is>
          <t>IN202101-0020</t>
        </is>
      </c>
      <c r="S257" s="414">
        <f>Q257=R257</f>
        <v/>
      </c>
      <c r="T257" s="414">
        <f>AND(MONTH(F257)=MONTH(X257), YEAR(F257)=YEAR(X257))</f>
        <v/>
      </c>
      <c r="U257" s="414">
        <f>AND(AB257&lt;&gt;"", 'Company information'!D$4&lt;&gt;"", RIGHT(SUBSTITUTE(AB257,"-",""),9)=RIGHT(SUBSTITUTE('Company information'!D$4,"-",""),9))</f>
        <v/>
      </c>
      <c r="V257" s="414">
        <f>AH257-I257</f>
        <v/>
      </c>
      <c r="W257" s="450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0" t="n">
        <v>6036525</v>
      </c>
      <c r="AE257" s="450" t="n">
        <v>5487750</v>
      </c>
      <c r="AF257" s="450" t="n">
        <v>0</v>
      </c>
      <c r="AG257" s="450" t="n">
        <v>0</v>
      </c>
      <c r="AH257" s="450" t="n">
        <v>548775</v>
      </c>
      <c r="AI257" s="450" t="n">
        <v>0</v>
      </c>
      <c r="AJ257" s="450" t="n">
        <v>0</v>
      </c>
      <c r="AK257" s="450" t="n">
        <v>0</v>
      </c>
      <c r="AL257" s="450" t="n">
        <v>0</v>
      </c>
      <c r="AM257" s="450" t="n">
        <v>0</v>
      </c>
      <c r="AN257" s="450" t="n">
        <v>0</v>
      </c>
      <c r="AO257" s="450" t="n">
        <v>0</v>
      </c>
      <c r="AP257" s="450" t="n">
        <v>0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0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0" t="n"/>
      <c r="N258" s="450">
        <f>IF(W258&lt;0,AH258,I258)</f>
        <v/>
      </c>
      <c r="O258" s="450">
        <f>I258-M258</f>
        <v/>
      </c>
      <c r="P258" s="414" t="n"/>
      <c r="Q258" s="414" t="inlineStr">
        <is>
          <t>IN202101-0019</t>
        </is>
      </c>
      <c r="R258" s="414" t="inlineStr">
        <is>
          <t>IN202101-0019</t>
        </is>
      </c>
      <c r="S258" s="414">
        <f>Q258=R258</f>
        <v/>
      </c>
      <c r="T258" s="414">
        <f>AND(MONTH(F258)=MONTH(X258), YEAR(F258)=YEAR(X258))</f>
        <v/>
      </c>
      <c r="U258" s="414">
        <f>AND(AB258&lt;&gt;"", 'Company information'!D$4&lt;&gt;"", RIGHT(SUBSTITUTE(AB258,"-",""),9)=RIGHT(SUBSTITUTE('Company information'!D$4,"-",""),9))</f>
        <v/>
      </c>
      <c r="V258" s="414">
        <f>AH258-I258</f>
        <v/>
      </c>
      <c r="W258" s="450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0" t="n">
        <v>7601550</v>
      </c>
      <c r="AE258" s="450" t="n">
        <v>6910500</v>
      </c>
      <c r="AF258" s="450" t="n">
        <v>0</v>
      </c>
      <c r="AG258" s="450" t="n">
        <v>0</v>
      </c>
      <c r="AH258" s="450" t="n">
        <v>691050</v>
      </c>
      <c r="AI258" s="450" t="n">
        <v>0</v>
      </c>
      <c r="AJ258" s="450" t="n">
        <v>0</v>
      </c>
      <c r="AK258" s="450" t="n">
        <v>0</v>
      </c>
      <c r="AL258" s="450" t="n">
        <v>0</v>
      </c>
      <c r="AM258" s="450" t="n">
        <v>0</v>
      </c>
      <c r="AN258" s="450" t="n">
        <v>0</v>
      </c>
      <c r="AO258" s="450" t="n">
        <v>0</v>
      </c>
      <c r="AP258" s="450" t="n">
        <v>0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0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0" t="n"/>
      <c r="N259" s="450">
        <f>IF(W259&lt;0,AH259,I259)</f>
        <v/>
      </c>
      <c r="O259" s="450">
        <f>I259-M259</f>
        <v/>
      </c>
      <c r="P259" s="414" t="n"/>
      <c r="Q259" s="414" t="inlineStr">
        <is>
          <t>TL22000002</t>
        </is>
      </c>
      <c r="R259" s="414" t="inlineStr">
        <is>
          <t>TL22000002</t>
        </is>
      </c>
      <c r="S259" s="414">
        <f>Q259=R259</f>
        <v/>
      </c>
      <c r="T259" s="414">
        <f>AND(MONTH(F259)=MONTH(X259), YEAR(F259)=YEAR(X259))</f>
        <v/>
      </c>
      <c r="U259" s="414">
        <f>AND(AB259&lt;&gt;"", 'Company information'!D$4&lt;&gt;"", RIGHT(SUBSTITUTE(AB259,"-",""),9)=RIGHT(SUBSTITUTE('Company information'!D$4,"-",""),9))</f>
        <v/>
      </c>
      <c r="V259" s="414">
        <f>AH259-I259</f>
        <v/>
      </c>
      <c r="W259" s="450" t="n"/>
      <c r="X259" s="415" t="n">
        <v>44592</v>
      </c>
      <c r="Y259" s="414" t="inlineStr">
        <is>
          <t>TL22000002</t>
        </is>
      </c>
      <c r="Z259" s="414" t="inlineStr"/>
      <c r="AA259" s="414" t="inlineStr">
        <is>
          <t>បុគ្គលជាប់អាករ</t>
        </is>
      </c>
      <c r="AB259" s="414" t="inlineStr">
        <is>
          <t>L001-901905215</t>
        </is>
      </c>
      <c r="AC259" s="414" t="inlineStr">
        <is>
          <t>វីអ៊ីស៊ិន (ខេមបូឌា) អ៊ិនដាសស្ទ្រី ឯ.ក</t>
        </is>
      </c>
      <c r="AD259" s="450" t="n">
        <v>104719667</v>
      </c>
      <c r="AE259" s="450" t="n">
        <v>95199697</v>
      </c>
      <c r="AF259" s="450" t="n">
        <v>0</v>
      </c>
      <c r="AG259" s="450" t="n">
        <v>0</v>
      </c>
      <c r="AH259" s="450" t="n">
        <v>9519970</v>
      </c>
      <c r="AI259" s="450" t="n">
        <v>0</v>
      </c>
      <c r="AJ259" s="450" t="n">
        <v>0</v>
      </c>
      <c r="AK259" s="450" t="n">
        <v>0</v>
      </c>
      <c r="AL259" s="450" t="n">
        <v>0</v>
      </c>
      <c r="AM259" s="450" t="n">
        <v>0</v>
      </c>
      <c r="AN259" s="450" t="n">
        <v>0</v>
      </c>
      <c r="AO259" s="450" t="n">
        <v>0</v>
      </c>
      <c r="AP259" s="450" t="n">
        <v>0</v>
      </c>
      <c r="AQ259" s="414" t="inlineStr"/>
      <c r="AR259" s="414" t="inlineStr">
        <is>
          <t>Plastic Lamp shade (Service Fee)</t>
        </is>
      </c>
      <c r="AS259" s="414" t="inlineStr">
        <is>
          <t>បានប្រកាសពន្ធ</t>
        </is>
      </c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0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0" t="n"/>
      <c r="N260" s="450">
        <f>IF(W260&lt;0,AH260,I260)</f>
        <v/>
      </c>
      <c r="O260" s="450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AND(AB260&lt;&gt;"", 'Company information'!D$4&lt;&gt;"", RIGHT(SUBSTITUTE(AB260,"-",""),9)=RIGHT(SUBSTITUTE('Company information'!D$4,"-",""),9))</f>
        <v/>
      </c>
      <c r="V260" s="414">
        <f>AH260-I260</f>
        <v/>
      </c>
      <c r="W260" s="450" t="n"/>
      <c r="X260" s="413" t="n"/>
      <c r="Y260" s="414" t="n"/>
      <c r="Z260" s="414" t="n"/>
      <c r="AA260" s="414" t="n"/>
      <c r="AB260" s="414" t="n"/>
      <c r="AC260" s="414" t="n"/>
      <c r="AD260" s="450" t="n"/>
      <c r="AE260" s="450" t="n"/>
      <c r="AF260" s="450" t="n"/>
      <c r="AG260" s="450" t="n"/>
      <c r="AH260" s="450" t="n"/>
      <c r="AI260" s="450" t="n"/>
      <c r="AJ260" s="450" t="n"/>
      <c r="AK260" s="450" t="n"/>
      <c r="AL260" s="450" t="n"/>
      <c r="AM260" s="450" t="n"/>
      <c r="AN260" s="450" t="n"/>
      <c r="AO260" s="450" t="n"/>
      <c r="AP260" s="450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0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0" t="n"/>
      <c r="N261" s="450">
        <f>IF(W261&lt;0,AH261,I261)</f>
        <v/>
      </c>
      <c r="O261" s="450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AND(AB261&lt;&gt;"", 'Company information'!D$4&lt;&gt;"", RIGHT(SUBSTITUTE(AB261,"-",""),9)=RIGHT(SUBSTITUTE('Company information'!D$4,"-",""),9))</f>
        <v/>
      </c>
      <c r="V261" s="414">
        <f>AH261-I261</f>
        <v/>
      </c>
      <c r="W261" s="450" t="n"/>
      <c r="X261" s="413" t="n"/>
      <c r="Y261" s="414" t="n"/>
      <c r="Z261" s="414" t="n"/>
      <c r="AA261" s="414" t="n"/>
      <c r="AB261" s="414" t="n"/>
      <c r="AC261" s="414" t="n"/>
      <c r="AD261" s="450" t="n"/>
      <c r="AE261" s="450" t="n"/>
      <c r="AF261" s="450" t="n"/>
      <c r="AG261" s="450" t="n"/>
      <c r="AH261" s="450" t="n"/>
      <c r="AI261" s="450" t="n"/>
      <c r="AJ261" s="450" t="n"/>
      <c r="AK261" s="450" t="n"/>
      <c r="AL261" s="450" t="n"/>
      <c r="AM261" s="450" t="n"/>
      <c r="AN261" s="450" t="n"/>
      <c r="AO261" s="450" t="n"/>
      <c r="AP261" s="450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0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0" t="n"/>
      <c r="N262" s="450">
        <f>IF(W262&lt;0,AH262,I262)</f>
        <v/>
      </c>
      <c r="O262" s="450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AND(AB262&lt;&gt;"", 'Company information'!D$4&lt;&gt;"", RIGHT(SUBSTITUTE(AB262,"-",""),9)=RIGHT(SUBSTITUTE('Company information'!D$4,"-",""),9))</f>
        <v/>
      </c>
      <c r="V262" s="414">
        <f>AH262-I262</f>
        <v/>
      </c>
      <c r="W262" s="450" t="n"/>
      <c r="X262" s="413" t="n"/>
      <c r="Y262" s="414" t="n"/>
      <c r="Z262" s="414" t="n"/>
      <c r="AA262" s="414" t="n"/>
      <c r="AB262" s="414" t="n"/>
      <c r="AC262" s="414" t="n"/>
      <c r="AD262" s="450" t="n"/>
      <c r="AE262" s="450" t="n"/>
      <c r="AF262" s="450" t="n"/>
      <c r="AG262" s="450" t="n"/>
      <c r="AH262" s="450" t="n"/>
      <c r="AI262" s="450" t="n"/>
      <c r="AJ262" s="450" t="n"/>
      <c r="AK262" s="450" t="n"/>
      <c r="AL262" s="450" t="n"/>
      <c r="AM262" s="450" t="n"/>
      <c r="AN262" s="450" t="n"/>
      <c r="AO262" s="450" t="n"/>
      <c r="AP262" s="450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0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0" t="n"/>
      <c r="N263" s="450">
        <f>IF(W263&lt;0,AH263,I263)</f>
        <v/>
      </c>
      <c r="O263" s="450">
        <f>I263-M263</f>
        <v/>
      </c>
      <c r="P263" s="414" t="n"/>
      <c r="Q263" s="414" t="inlineStr">
        <is>
          <t>TI2022-0085</t>
        </is>
      </c>
      <c r="R263" s="414" t="inlineStr">
        <is>
          <t>TI2022-0085</t>
        </is>
      </c>
      <c r="S263" s="414">
        <f>Q263=R263</f>
        <v/>
      </c>
      <c r="T263" s="414">
        <f>AND(MONTH(F263)=MONTH(X263), YEAR(F263)=YEAR(X263))</f>
        <v/>
      </c>
      <c r="U263" s="414">
        <f>AND(AB263&lt;&gt;"", 'Company information'!D$4&lt;&gt;"", RIGHT(SUBSTITUTE(AB263,"-",""),9)=RIGHT(SUBSTITUTE('Company information'!D$4,"-",""),9))</f>
        <v/>
      </c>
      <c r="V263" s="414">
        <f>AH263-I263</f>
        <v/>
      </c>
      <c r="W263" s="450" t="n"/>
      <c r="X263" s="415" t="n">
        <v>44592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L001-100047939</t>
        </is>
      </c>
      <c r="AC263" s="414" t="inlineStr">
        <is>
          <t>វិនីតុន គ្រុប ចំកាត់</t>
        </is>
      </c>
      <c r="AD263" s="450" t="n">
        <v>8609755</v>
      </c>
      <c r="AE263" s="450" t="n">
        <v>7827050</v>
      </c>
      <c r="AF263" s="450" t="n">
        <v>0</v>
      </c>
      <c r="AG263" s="450" t="n">
        <v>0</v>
      </c>
      <c r="AH263" s="450" t="n">
        <v>782705</v>
      </c>
      <c r="AI263" s="450" t="n">
        <v>0</v>
      </c>
      <c r="AJ263" s="450" t="n">
        <v>0</v>
      </c>
      <c r="AK263" s="450" t="n">
        <v>0</v>
      </c>
      <c r="AL263" s="450" t="n">
        <v>0</v>
      </c>
      <c r="AM263" s="450" t="n">
        <v>0</v>
      </c>
      <c r="AN263" s="450" t="n">
        <v>0</v>
      </c>
      <c r="AO263" s="450" t="n">
        <v>0</v>
      </c>
      <c r="AP263" s="450" t="n">
        <v>0</v>
      </c>
      <c r="AQ263" s="414" t="inlineStr"/>
      <c r="AR263" s="414" t="inlineStr">
        <is>
          <t>សេវានាំចេញ</t>
        </is>
      </c>
      <c r="AS263" s="414" t="inlineStr">
        <is>
          <t>បានប្រកាសពន្ធ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0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0" t="n"/>
      <c r="N264" s="450">
        <f>IF(W264&lt;0,AH264,I264)</f>
        <v/>
      </c>
      <c r="O264" s="450">
        <f>I264-M264</f>
        <v/>
      </c>
      <c r="P264" s="414" t="n"/>
      <c r="Q264" s="414" t="inlineStr">
        <is>
          <t>TI2022-0092</t>
        </is>
      </c>
      <c r="R264" s="414" t="inlineStr">
        <is>
          <t>TI2022-0092</t>
        </is>
      </c>
      <c r="S264" s="414">
        <f>Q264=R264</f>
        <v/>
      </c>
      <c r="T264" s="414">
        <f>AND(MONTH(F264)=MONTH(X264), YEAR(F264)=YEAR(X264))</f>
        <v/>
      </c>
      <c r="U264" s="414">
        <f>AND(AB264&lt;&gt;"", 'Company information'!D$4&lt;&gt;"", RIGHT(SUBSTITUTE(AB264,"-",""),9)=RIGHT(SUBSTITUTE('Company information'!D$4,"-",""),9))</f>
        <v/>
      </c>
      <c r="V264" s="414">
        <f>AH264-I264</f>
        <v/>
      </c>
      <c r="W264" s="450" t="n"/>
      <c r="X264" s="415" t="n">
        <v>44592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L001-901905215</t>
        </is>
      </c>
      <c r="AC264" s="414" t="inlineStr">
        <is>
          <t>វីអ៊ីស៊ិន (ខេមបូឌា) អ៊ិនដាសស្ទ្រី ឯ.ក</t>
        </is>
      </c>
      <c r="AD264" s="450" t="n">
        <v>3175546</v>
      </c>
      <c r="AE264" s="450" t="n">
        <v>2886860</v>
      </c>
      <c r="AF264" s="450" t="n">
        <v>0</v>
      </c>
      <c r="AG264" s="450" t="n">
        <v>0</v>
      </c>
      <c r="AH264" s="450" t="n">
        <v>288686</v>
      </c>
      <c r="AI264" s="450" t="n">
        <v>0</v>
      </c>
      <c r="AJ264" s="450" t="n">
        <v>0</v>
      </c>
      <c r="AK264" s="450" t="n">
        <v>0</v>
      </c>
      <c r="AL264" s="450" t="n">
        <v>0</v>
      </c>
      <c r="AM264" s="450" t="n">
        <v>0</v>
      </c>
      <c r="AN264" s="450" t="n">
        <v>0</v>
      </c>
      <c r="AO264" s="450" t="n">
        <v>0</v>
      </c>
      <c r="AP264" s="450" t="n">
        <v>0</v>
      </c>
      <c r="AQ264" s="414" t="inlineStr"/>
      <c r="AR264" s="414" t="inlineStr">
        <is>
          <t>សេវានាំចេញ</t>
        </is>
      </c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0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0" t="n"/>
      <c r="N265" s="450">
        <f>IF(W265&lt;0,AH265,I265)</f>
        <v/>
      </c>
      <c r="O265" s="450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AND(AB265&lt;&gt;"", 'Company information'!D$4&lt;&gt;"", RIGHT(SUBSTITUTE(AB265,"-",""),9)=RIGHT(SUBSTITUTE('Company information'!D$4,"-",""),9))</f>
        <v/>
      </c>
      <c r="V265" s="414">
        <f>AH265-I265</f>
        <v/>
      </c>
      <c r="W265" s="450" t="n"/>
      <c r="X265" s="413" t="n"/>
      <c r="Y265" s="414" t="n"/>
      <c r="Z265" s="414" t="n"/>
      <c r="AA265" s="414" t="n"/>
      <c r="AB265" s="414" t="n"/>
      <c r="AC265" s="414" t="n"/>
      <c r="AD265" s="450" t="n"/>
      <c r="AE265" s="450" t="n"/>
      <c r="AF265" s="450" t="n"/>
      <c r="AG265" s="450" t="n"/>
      <c r="AH265" s="450" t="n"/>
      <c r="AI265" s="450" t="n"/>
      <c r="AJ265" s="450" t="n"/>
      <c r="AK265" s="450" t="n"/>
      <c r="AL265" s="450" t="n"/>
      <c r="AM265" s="450" t="n"/>
      <c r="AN265" s="450" t="n"/>
      <c r="AO265" s="450" t="n"/>
      <c r="AP265" s="450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0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0" t="n"/>
      <c r="N266" s="450">
        <f>IF(W266&lt;0,AH266,I266)</f>
        <v/>
      </c>
      <c r="O266" s="450">
        <f>I266-M266</f>
        <v/>
      </c>
      <c r="P266" s="414" t="n"/>
      <c r="Q266" s="414" t="inlineStr">
        <is>
          <t>TI2022-0083</t>
        </is>
      </c>
      <c r="R266" s="414" t="inlineStr">
        <is>
          <t>TI2022-0083</t>
        </is>
      </c>
      <c r="S266" s="414">
        <f>Q266=R266</f>
        <v/>
      </c>
      <c r="T266" s="414">
        <f>AND(MONTH(F266)=MONTH(X266), YEAR(F266)=YEAR(X266))</f>
        <v/>
      </c>
      <c r="U266" s="414">
        <f>AND(AB266&lt;&gt;"", 'Company information'!D$4&lt;&gt;"", RIGHT(SUBSTITUTE(AB266,"-",""),9)=RIGHT(SUBSTITUTE('Company information'!D$4,"-",""),9))</f>
        <v/>
      </c>
      <c r="V266" s="414">
        <f>AH266-I266</f>
        <v/>
      </c>
      <c r="W266" s="450" t="n"/>
      <c r="X266" s="415" t="n">
        <v>44592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L001-100047939</t>
        </is>
      </c>
      <c r="AC266" s="414" t="inlineStr">
        <is>
          <t>វិនីតុន គ្រុប ចំកាត់</t>
        </is>
      </c>
      <c r="AD266" s="450" t="n">
        <v>5322394</v>
      </c>
      <c r="AE266" s="450" t="n">
        <v>4838540</v>
      </c>
      <c r="AF266" s="450" t="n">
        <v>0</v>
      </c>
      <c r="AG266" s="450" t="n">
        <v>0</v>
      </c>
      <c r="AH266" s="450" t="n">
        <v>483854</v>
      </c>
      <c r="AI266" s="450" t="n">
        <v>0</v>
      </c>
      <c r="AJ266" s="450" t="n">
        <v>0</v>
      </c>
      <c r="AK266" s="450" t="n">
        <v>0</v>
      </c>
      <c r="AL266" s="450" t="n">
        <v>0</v>
      </c>
      <c r="AM266" s="450" t="n">
        <v>0</v>
      </c>
      <c r="AN266" s="450" t="n">
        <v>0</v>
      </c>
      <c r="AO266" s="450" t="n">
        <v>0</v>
      </c>
      <c r="AP266" s="450" t="n">
        <v>0</v>
      </c>
      <c r="AQ266" s="414" t="inlineStr"/>
      <c r="AR266" s="414" t="inlineStr">
        <is>
          <t>សេវានាំចេញ</t>
        </is>
      </c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0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0" t="n"/>
      <c r="N267" s="450">
        <f>IF(W267&lt;0,AH267,I267)</f>
        <v/>
      </c>
      <c r="O267" s="450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AND(AB267&lt;&gt;"", 'Company information'!D$4&lt;&gt;"", RIGHT(SUBSTITUTE(AB267,"-",""),9)=RIGHT(SUBSTITUTE('Company information'!D$4,"-",""),9))</f>
        <v/>
      </c>
      <c r="V267" s="414">
        <f>AH267-I267</f>
        <v/>
      </c>
      <c r="W267" s="450" t="n"/>
      <c r="X267" s="413" t="n"/>
      <c r="Y267" s="414" t="n"/>
      <c r="Z267" s="414" t="n"/>
      <c r="AA267" s="414" t="n"/>
      <c r="AB267" s="414" t="n"/>
      <c r="AC267" s="414" t="n"/>
      <c r="AD267" s="450" t="n"/>
      <c r="AE267" s="450" t="n"/>
      <c r="AF267" s="450" t="n"/>
      <c r="AG267" s="450" t="n"/>
      <c r="AH267" s="450" t="n"/>
      <c r="AI267" s="450" t="n"/>
      <c r="AJ267" s="450" t="n"/>
      <c r="AK267" s="450" t="n"/>
      <c r="AL267" s="450" t="n"/>
      <c r="AM267" s="450" t="n"/>
      <c r="AN267" s="450" t="n"/>
      <c r="AO267" s="450" t="n"/>
      <c r="AP267" s="450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0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0" t="n"/>
      <c r="N268" s="450">
        <f>IF(W268&lt;0,AH268,I268)</f>
        <v/>
      </c>
      <c r="O268" s="450">
        <f>I268-M268</f>
        <v/>
      </c>
      <c r="P268" s="414" t="n"/>
      <c r="Q268" s="414" t="inlineStr">
        <is>
          <t>TI2022-0057</t>
        </is>
      </c>
      <c r="R268" s="414" t="inlineStr">
        <is>
          <t>TI2022-0057</t>
        </is>
      </c>
      <c r="S268" s="414">
        <f>Q268=R268</f>
        <v/>
      </c>
      <c r="T268" s="414">
        <f>AND(MONTH(F268)=MONTH(X268), YEAR(F268)=YEAR(X268))</f>
        <v/>
      </c>
      <c r="U268" s="414">
        <f>AND(AB268&lt;&gt;"", 'Company information'!D$4&lt;&gt;"", RIGHT(SUBSTITUTE(AB268,"-",""),9)=RIGHT(SUBSTITUTE('Company information'!D$4,"-",""),9))</f>
        <v/>
      </c>
      <c r="V268" s="414">
        <f>AH268-I268</f>
        <v/>
      </c>
      <c r="W268" s="450" t="n"/>
      <c r="X268" s="415" t="n">
        <v>44589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L001-901905215</t>
        </is>
      </c>
      <c r="AC268" s="414" t="inlineStr">
        <is>
          <t>វីអ៊ីស៊ិន (ខេមបូឌា) អ៊ិនដាសស្ទ្រី ឯ.ក</t>
        </is>
      </c>
      <c r="AD268" s="450" t="n">
        <v>5322394</v>
      </c>
      <c r="AE268" s="450" t="n">
        <v>4838540</v>
      </c>
      <c r="AF268" s="450" t="n">
        <v>0</v>
      </c>
      <c r="AG268" s="450" t="n">
        <v>0</v>
      </c>
      <c r="AH268" s="450" t="n">
        <v>483854</v>
      </c>
      <c r="AI268" s="450" t="n">
        <v>0</v>
      </c>
      <c r="AJ268" s="450" t="n">
        <v>0</v>
      </c>
      <c r="AK268" s="450" t="n">
        <v>0</v>
      </c>
      <c r="AL268" s="450" t="n">
        <v>0</v>
      </c>
      <c r="AM268" s="450" t="n">
        <v>0</v>
      </c>
      <c r="AN268" s="450" t="n">
        <v>0</v>
      </c>
      <c r="AO268" s="450" t="n">
        <v>0</v>
      </c>
      <c r="AP268" s="450" t="n">
        <v>0</v>
      </c>
      <c r="AQ268" s="414" t="inlineStr"/>
      <c r="AR268" s="414" t="inlineStr">
        <is>
          <t>សេវានាំចេញ</t>
        </is>
      </c>
      <c r="AS268" s="414" t="inlineStr">
        <is>
          <t>បានប្រកាសពន្ធ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0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0" t="n"/>
      <c r="N269" s="450">
        <f>IF(W269&lt;0,AH269,I269)</f>
        <v/>
      </c>
      <c r="O269" s="450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AND(AB269&lt;&gt;"", 'Company information'!D$4&lt;&gt;"", RIGHT(SUBSTITUTE(AB269,"-",""),9)=RIGHT(SUBSTITUTE('Company information'!D$4,"-",""),9))</f>
        <v/>
      </c>
      <c r="V269" s="414">
        <f>AH269-I269</f>
        <v/>
      </c>
      <c r="W269" s="450" t="n"/>
      <c r="X269" s="413" t="n"/>
      <c r="Y269" s="414" t="n"/>
      <c r="Z269" s="414" t="n"/>
      <c r="AA269" s="414" t="n"/>
      <c r="AB269" s="414" t="n"/>
      <c r="AC269" s="414" t="n"/>
      <c r="AD269" s="450" t="n"/>
      <c r="AE269" s="450" t="n"/>
      <c r="AF269" s="450" t="n"/>
      <c r="AG269" s="450" t="n"/>
      <c r="AH269" s="450" t="n"/>
      <c r="AI269" s="450" t="n"/>
      <c r="AJ269" s="450" t="n"/>
      <c r="AK269" s="450" t="n"/>
      <c r="AL269" s="450" t="n"/>
      <c r="AM269" s="450" t="n"/>
      <c r="AN269" s="450" t="n"/>
      <c r="AO269" s="450" t="n"/>
      <c r="AP269" s="450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0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0" t="n"/>
      <c r="N270" s="450">
        <f>IF(W270&lt;0,AH270,I270)</f>
        <v/>
      </c>
      <c r="O270" s="450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AND(AB270&lt;&gt;"", 'Company information'!D$4&lt;&gt;"", RIGHT(SUBSTITUTE(AB270,"-",""),9)=RIGHT(SUBSTITUTE('Company information'!D$4,"-",""),9))</f>
        <v/>
      </c>
      <c r="V270" s="414">
        <f>AH270-I270</f>
        <v/>
      </c>
      <c r="W270" s="450" t="n"/>
      <c r="X270" s="413" t="n"/>
      <c r="Y270" s="414" t="n"/>
      <c r="Z270" s="414" t="n"/>
      <c r="AA270" s="414" t="n"/>
      <c r="AB270" s="414" t="n"/>
      <c r="AC270" s="414" t="n"/>
      <c r="AD270" s="450" t="n"/>
      <c r="AE270" s="450" t="n"/>
      <c r="AF270" s="450" t="n"/>
      <c r="AG270" s="450" t="n"/>
      <c r="AH270" s="450" t="n"/>
      <c r="AI270" s="450" t="n"/>
      <c r="AJ270" s="450" t="n"/>
      <c r="AK270" s="450" t="n"/>
      <c r="AL270" s="450" t="n"/>
      <c r="AM270" s="450" t="n"/>
      <c r="AN270" s="450" t="n"/>
      <c r="AO270" s="450" t="n"/>
      <c r="AP270" s="450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0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0" t="n"/>
      <c r="N271" s="450">
        <f>IF(W271&lt;0,AH271,I271)</f>
        <v/>
      </c>
      <c r="O271" s="450">
        <f>I271-M271</f>
        <v/>
      </c>
      <c r="P271" s="414" t="n"/>
      <c r="Q271" s="414" t="inlineStr">
        <is>
          <t>TI2022-0056</t>
        </is>
      </c>
      <c r="R271" s="414" t="inlineStr">
        <is>
          <t>TI2022-0056</t>
        </is>
      </c>
      <c r="S271" s="414">
        <f>Q271=R271</f>
        <v/>
      </c>
      <c r="T271" s="414">
        <f>AND(MONTH(F271)=MONTH(X271), YEAR(F271)=YEAR(X271))</f>
        <v/>
      </c>
      <c r="U271" s="414">
        <f>AND(AB271&lt;&gt;"", 'Company information'!D$4&lt;&gt;"", RIGHT(SUBSTITUTE(AB271,"-",""),9)=RIGHT(SUBSTITUTE('Company information'!D$4,"-",""),9))</f>
        <v/>
      </c>
      <c r="V271" s="414">
        <f>AH271-I271</f>
        <v/>
      </c>
      <c r="W271" s="450" t="n"/>
      <c r="X271" s="415" t="n">
        <v>44589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L001-901905215</t>
        </is>
      </c>
      <c r="AC271" s="414" t="inlineStr">
        <is>
          <t>វីអ៊ីស៊ិន (ខេមបូឌា) អ៊ិនដាសស្ទ្រី ឯ.ក</t>
        </is>
      </c>
      <c r="AD271" s="450" t="n">
        <v>5948558</v>
      </c>
      <c r="AE271" s="450" t="n">
        <v>5407780</v>
      </c>
      <c r="AF271" s="450" t="n">
        <v>0</v>
      </c>
      <c r="AG271" s="450" t="n">
        <v>0</v>
      </c>
      <c r="AH271" s="450" t="n">
        <v>540778</v>
      </c>
      <c r="AI271" s="450" t="n">
        <v>0</v>
      </c>
      <c r="AJ271" s="450" t="n">
        <v>0</v>
      </c>
      <c r="AK271" s="450" t="n">
        <v>0</v>
      </c>
      <c r="AL271" s="450" t="n">
        <v>0</v>
      </c>
      <c r="AM271" s="450" t="n">
        <v>0</v>
      </c>
      <c r="AN271" s="450" t="n">
        <v>0</v>
      </c>
      <c r="AO271" s="450" t="n">
        <v>0</v>
      </c>
      <c r="AP271" s="450" t="n">
        <v>0</v>
      </c>
      <c r="AQ271" s="414" t="inlineStr"/>
      <c r="AR271" s="414" t="inlineStr">
        <is>
          <t>សេវានាំចេញ</t>
        </is>
      </c>
      <c r="AS271" s="414" t="inlineStr">
        <is>
          <t>បានប្រកាសពន្ធ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0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0" t="n"/>
      <c r="N272" s="450">
        <f>IF(W272&lt;0,AH272,I272)</f>
        <v/>
      </c>
      <c r="O272" s="450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AND(AB272&lt;&gt;"", 'Company information'!D$4&lt;&gt;"", RIGHT(SUBSTITUTE(AB272,"-",""),9)=RIGHT(SUBSTITUTE('Company information'!D$4,"-",""),9))</f>
        <v/>
      </c>
      <c r="V272" s="414">
        <f>AH272-I272</f>
        <v/>
      </c>
      <c r="W272" s="450" t="n"/>
      <c r="X272" s="413" t="n"/>
      <c r="Y272" s="414" t="n"/>
      <c r="Z272" s="414" t="n"/>
      <c r="AA272" s="414" t="n"/>
      <c r="AB272" s="414" t="n"/>
      <c r="AC272" s="414" t="n"/>
      <c r="AD272" s="450" t="n"/>
      <c r="AE272" s="450" t="n"/>
      <c r="AF272" s="450" t="n"/>
      <c r="AG272" s="450" t="n"/>
      <c r="AH272" s="450" t="n"/>
      <c r="AI272" s="450" t="n"/>
      <c r="AJ272" s="450" t="n"/>
      <c r="AK272" s="450" t="n"/>
      <c r="AL272" s="450" t="n"/>
      <c r="AM272" s="450" t="n"/>
      <c r="AN272" s="450" t="n"/>
      <c r="AO272" s="450" t="n"/>
      <c r="AP272" s="450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0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0" t="n"/>
      <c r="N273" s="450">
        <f>IF(W273&lt;0,AH273,I273)</f>
        <v/>
      </c>
      <c r="O273" s="450">
        <f>I273-M273</f>
        <v/>
      </c>
      <c r="P273" s="414" t="n"/>
      <c r="Q273" s="414" t="inlineStr">
        <is>
          <t>TI2022-0055</t>
        </is>
      </c>
      <c r="R273" s="414" t="inlineStr">
        <is>
          <t>TI2022-0055</t>
        </is>
      </c>
      <c r="S273" s="414">
        <f>Q273=R273</f>
        <v/>
      </c>
      <c r="T273" s="414">
        <f>AND(MONTH(F273)=MONTH(X273), YEAR(F273)=YEAR(X273))</f>
        <v/>
      </c>
      <c r="U273" s="414">
        <f>AND(AB273&lt;&gt;"", 'Company information'!D$4&lt;&gt;"", RIGHT(SUBSTITUTE(AB273,"-",""),9)=RIGHT(SUBSTITUTE('Company information'!D$4,"-",""),9))</f>
        <v/>
      </c>
      <c r="V273" s="414">
        <f>AH273-I273</f>
        <v/>
      </c>
      <c r="W273" s="450" t="n"/>
      <c r="X273" s="415" t="n">
        <v>44589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L001-901905215</t>
        </is>
      </c>
      <c r="AC273" s="414" t="inlineStr">
        <is>
          <t>វីអ៊ីស៊ិន (ខេមបូឌា) អ៊ិនដាសស្ទ្រី ឯ.ក</t>
        </is>
      </c>
      <c r="AD273" s="450" t="n">
        <v>7670509</v>
      </c>
      <c r="AE273" s="450" t="n">
        <v>6973190</v>
      </c>
      <c r="AF273" s="450" t="n">
        <v>0</v>
      </c>
      <c r="AG273" s="450" t="n">
        <v>0</v>
      </c>
      <c r="AH273" s="450" t="n">
        <v>697319</v>
      </c>
      <c r="AI273" s="450" t="n">
        <v>0</v>
      </c>
      <c r="AJ273" s="450" t="n">
        <v>0</v>
      </c>
      <c r="AK273" s="450" t="n">
        <v>0</v>
      </c>
      <c r="AL273" s="450" t="n">
        <v>0</v>
      </c>
      <c r="AM273" s="450" t="n">
        <v>0</v>
      </c>
      <c r="AN273" s="450" t="n">
        <v>0</v>
      </c>
      <c r="AO273" s="450" t="n">
        <v>0</v>
      </c>
      <c r="AP273" s="450" t="n">
        <v>0</v>
      </c>
      <c r="AQ273" s="414" t="inlineStr"/>
      <c r="AR273" s="414" t="inlineStr">
        <is>
          <t>សេវានាំចេញ</t>
        </is>
      </c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0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0" t="n"/>
      <c r="N274" s="450">
        <f>IF(W274&lt;0,AH274,I274)</f>
        <v/>
      </c>
      <c r="O274" s="450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AND(AB274&lt;&gt;"", 'Company information'!D$4&lt;&gt;"", RIGHT(SUBSTITUTE(AB274,"-",""),9)=RIGHT(SUBSTITUTE('Company information'!D$4,"-",""),9))</f>
        <v/>
      </c>
      <c r="V274" s="414">
        <f>AH274-I274</f>
        <v/>
      </c>
      <c r="W274" s="450" t="n"/>
      <c r="X274" s="413" t="n"/>
      <c r="Y274" s="414" t="n"/>
      <c r="Z274" s="414" t="n"/>
      <c r="AA274" s="414" t="n"/>
      <c r="AB274" s="414" t="n"/>
      <c r="AC274" s="414" t="n"/>
      <c r="AD274" s="450" t="n"/>
      <c r="AE274" s="450" t="n"/>
      <c r="AF274" s="450" t="n"/>
      <c r="AG274" s="450" t="n"/>
      <c r="AH274" s="450" t="n"/>
      <c r="AI274" s="450" t="n"/>
      <c r="AJ274" s="450" t="n"/>
      <c r="AK274" s="450" t="n"/>
      <c r="AL274" s="450" t="n"/>
      <c r="AM274" s="450" t="n"/>
      <c r="AN274" s="450" t="n"/>
      <c r="AO274" s="450" t="n"/>
      <c r="AP274" s="450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0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0" t="n"/>
      <c r="N275" s="450">
        <f>IF(W275&lt;0,AH275,I275)</f>
        <v/>
      </c>
      <c r="O275" s="450">
        <f>I275-M275</f>
        <v/>
      </c>
      <c r="P275" s="414" t="n"/>
      <c r="Q275" s="414" t="inlineStr">
        <is>
          <t>TI2022-0054</t>
        </is>
      </c>
      <c r="R275" s="414" t="inlineStr">
        <is>
          <t>TI2022-0054</t>
        </is>
      </c>
      <c r="S275" s="414">
        <f>Q275=R275</f>
        <v/>
      </c>
      <c r="T275" s="414">
        <f>AND(MONTH(F275)=MONTH(X275), YEAR(F275)=YEAR(X275))</f>
        <v/>
      </c>
      <c r="U275" s="414">
        <f>AND(AB275&lt;&gt;"", 'Company information'!D$4&lt;&gt;"", RIGHT(SUBSTITUTE(AB275,"-",""),9)=RIGHT(SUBSTITUTE('Company information'!D$4,"-",""),9))</f>
        <v/>
      </c>
      <c r="V275" s="414">
        <f>AH275-I275</f>
        <v/>
      </c>
      <c r="W275" s="450" t="n"/>
      <c r="X275" s="415" t="n">
        <v>44589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L001-901905215</t>
        </is>
      </c>
      <c r="AC275" s="414" t="inlineStr">
        <is>
          <t>វីអ៊ីស៊ិន (ខេមបូឌា) អ៊ិនដាសស្ទ្រី ឯ.ក</t>
        </is>
      </c>
      <c r="AD275" s="450" t="n">
        <v>5322394</v>
      </c>
      <c r="AE275" s="450" t="n">
        <v>4838540</v>
      </c>
      <c r="AF275" s="450" t="n">
        <v>0</v>
      </c>
      <c r="AG275" s="450" t="n">
        <v>0</v>
      </c>
      <c r="AH275" s="450" t="n">
        <v>483854</v>
      </c>
      <c r="AI275" s="450" t="n">
        <v>0</v>
      </c>
      <c r="AJ275" s="450" t="n">
        <v>0</v>
      </c>
      <c r="AK275" s="450" t="n">
        <v>0</v>
      </c>
      <c r="AL275" s="450" t="n">
        <v>0</v>
      </c>
      <c r="AM275" s="450" t="n">
        <v>0</v>
      </c>
      <c r="AN275" s="450" t="n">
        <v>0</v>
      </c>
      <c r="AO275" s="450" t="n">
        <v>0</v>
      </c>
      <c r="AP275" s="450" t="n">
        <v>0</v>
      </c>
      <c r="AQ275" s="414" t="inlineStr"/>
      <c r="AR275" s="414" t="inlineStr">
        <is>
          <t>សេវានាំចេញ</t>
        </is>
      </c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0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0" t="n"/>
      <c r="N276" s="450">
        <f>IF(W276&lt;0,AH276,I276)</f>
        <v/>
      </c>
      <c r="O276" s="450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AND(AB276&lt;&gt;"", 'Company information'!D$4&lt;&gt;"", RIGHT(SUBSTITUTE(AB276,"-",""),9)=RIGHT(SUBSTITUTE('Company information'!D$4,"-",""),9))</f>
        <v/>
      </c>
      <c r="V276" s="414">
        <f>AH276-I276</f>
        <v/>
      </c>
      <c r="W276" s="450" t="n"/>
      <c r="X276" s="413" t="n"/>
      <c r="Y276" s="414" t="n"/>
      <c r="Z276" s="414" t="n"/>
      <c r="AA276" s="414" t="n"/>
      <c r="AB276" s="414" t="n"/>
      <c r="AC276" s="414" t="n"/>
      <c r="AD276" s="450" t="n"/>
      <c r="AE276" s="450" t="n"/>
      <c r="AF276" s="450" t="n"/>
      <c r="AG276" s="450" t="n"/>
      <c r="AH276" s="450" t="n"/>
      <c r="AI276" s="450" t="n"/>
      <c r="AJ276" s="450" t="n"/>
      <c r="AK276" s="450" t="n"/>
      <c r="AL276" s="450" t="n"/>
      <c r="AM276" s="450" t="n"/>
      <c r="AN276" s="450" t="n"/>
      <c r="AO276" s="450" t="n"/>
      <c r="AP276" s="450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0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0" t="n"/>
      <c r="N277" s="450">
        <f>IF(W277&lt;0,AH277,I277)</f>
        <v/>
      </c>
      <c r="O277" s="450">
        <f>I277-M277</f>
        <v/>
      </c>
      <c r="P277" s="414" t="n"/>
      <c r="Q277" s="414" t="inlineStr">
        <is>
          <t>TI2022-0052</t>
        </is>
      </c>
      <c r="R277" s="414" t="inlineStr">
        <is>
          <t>TI2022-0052</t>
        </is>
      </c>
      <c r="S277" s="414">
        <f>Q277=R277</f>
        <v/>
      </c>
      <c r="T277" s="414">
        <f>AND(MONTH(F277)=MONTH(X277), YEAR(F277)=YEAR(X277))</f>
        <v/>
      </c>
      <c r="U277" s="414">
        <f>AND(AB277&lt;&gt;"", 'Company information'!D$4&lt;&gt;"", RIGHT(SUBSTITUTE(AB277,"-",""),9)=RIGHT(SUBSTITUTE('Company information'!D$4,"-",""),9))</f>
        <v/>
      </c>
      <c r="V277" s="414">
        <f>AH277-I277</f>
        <v/>
      </c>
      <c r="W277" s="450" t="n"/>
      <c r="X277" s="415" t="n">
        <v>44587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L001-901905215</t>
        </is>
      </c>
      <c r="AC277" s="414" t="inlineStr">
        <is>
          <t>វីអ៊ីស៊ិន (ខេមបូឌា) អ៊ិនដាសស្ទ្រី ឯ.ក</t>
        </is>
      </c>
      <c r="AD277" s="450" t="n">
        <v>9884446</v>
      </c>
      <c r="AE277" s="450" t="n">
        <v>8985860</v>
      </c>
      <c r="AF277" s="450" t="n">
        <v>0</v>
      </c>
      <c r="AG277" s="450" t="n">
        <v>0</v>
      </c>
      <c r="AH277" s="450" t="n">
        <v>898586</v>
      </c>
      <c r="AI277" s="450" t="n">
        <v>0</v>
      </c>
      <c r="AJ277" s="450" t="n">
        <v>0</v>
      </c>
      <c r="AK277" s="450" t="n">
        <v>0</v>
      </c>
      <c r="AL277" s="450" t="n">
        <v>0</v>
      </c>
      <c r="AM277" s="450" t="n">
        <v>0</v>
      </c>
      <c r="AN277" s="450" t="n">
        <v>0</v>
      </c>
      <c r="AO277" s="450" t="n">
        <v>0</v>
      </c>
      <c r="AP277" s="450" t="n">
        <v>0</v>
      </c>
      <c r="AQ277" s="414" t="inlineStr"/>
      <c r="AR277" s="414" t="inlineStr">
        <is>
          <t>សេវានាំចេញ</t>
        </is>
      </c>
      <c r="AS277" s="414" t="inlineStr">
        <is>
          <t>បានប្រកាសពន្ធ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0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0" t="n"/>
      <c r="N278" s="450">
        <f>IF(W278&lt;0,AH278,I278)</f>
        <v/>
      </c>
      <c r="O278" s="450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AND(AB278&lt;&gt;"", 'Company information'!D$4&lt;&gt;"", RIGHT(SUBSTITUTE(AB278,"-",""),9)=RIGHT(SUBSTITUTE('Company information'!D$4,"-",""),9))</f>
        <v/>
      </c>
      <c r="V278" s="414">
        <f>AH278-I278</f>
        <v/>
      </c>
      <c r="W278" s="450" t="n"/>
      <c r="X278" s="413" t="n"/>
      <c r="Y278" s="414" t="n"/>
      <c r="Z278" s="414" t="n"/>
      <c r="AA278" s="414" t="n"/>
      <c r="AB278" s="414" t="n"/>
      <c r="AC278" s="414" t="n"/>
      <c r="AD278" s="450" t="n"/>
      <c r="AE278" s="450" t="n"/>
      <c r="AF278" s="450" t="n"/>
      <c r="AG278" s="450" t="n"/>
      <c r="AH278" s="450" t="n"/>
      <c r="AI278" s="450" t="n"/>
      <c r="AJ278" s="450" t="n"/>
      <c r="AK278" s="450" t="n"/>
      <c r="AL278" s="450" t="n"/>
      <c r="AM278" s="450" t="n"/>
      <c r="AN278" s="450" t="n"/>
      <c r="AO278" s="450" t="n"/>
      <c r="AP278" s="450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0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0" t="n"/>
      <c r="N279" s="450">
        <f>IF(W279&lt;0,AH279,I279)</f>
        <v/>
      </c>
      <c r="O279" s="450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AND(AB279&lt;&gt;"", 'Company information'!D$4&lt;&gt;"", RIGHT(SUBSTITUTE(AB279,"-",""),9)=RIGHT(SUBSTITUTE('Company information'!D$4,"-",""),9))</f>
        <v/>
      </c>
      <c r="V279" s="414">
        <f>AH279-I279</f>
        <v/>
      </c>
      <c r="W279" s="450" t="n"/>
      <c r="X279" s="413" t="n"/>
      <c r="Y279" s="414" t="n"/>
      <c r="Z279" s="414" t="n"/>
      <c r="AA279" s="414" t="n"/>
      <c r="AB279" s="414" t="n"/>
      <c r="AC279" s="414" t="n"/>
      <c r="AD279" s="450" t="n"/>
      <c r="AE279" s="450" t="n"/>
      <c r="AF279" s="450" t="n"/>
      <c r="AG279" s="450" t="n"/>
      <c r="AH279" s="450" t="n"/>
      <c r="AI279" s="450" t="n"/>
      <c r="AJ279" s="450" t="n"/>
      <c r="AK279" s="450" t="n"/>
      <c r="AL279" s="450" t="n"/>
      <c r="AM279" s="450" t="n"/>
      <c r="AN279" s="450" t="n"/>
      <c r="AO279" s="450" t="n"/>
      <c r="AP279" s="450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0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0" t="n"/>
      <c r="N280" s="450">
        <f>IF(W280&lt;0,AH280,I280)</f>
        <v/>
      </c>
      <c r="O280" s="450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AND(AB280&lt;&gt;"", 'Company information'!D$4&lt;&gt;"", RIGHT(SUBSTITUTE(AB280,"-",""),9)=RIGHT(SUBSTITUTE('Company information'!D$4,"-",""),9))</f>
        <v/>
      </c>
      <c r="V280" s="414">
        <f>AH280-I280</f>
        <v/>
      </c>
      <c r="W280" s="450" t="n"/>
      <c r="X280" s="413" t="n"/>
      <c r="Y280" s="414" t="n"/>
      <c r="Z280" s="414" t="n"/>
      <c r="AA280" s="414" t="n"/>
      <c r="AB280" s="414" t="n"/>
      <c r="AC280" s="414" t="n"/>
      <c r="AD280" s="450" t="n"/>
      <c r="AE280" s="450" t="n"/>
      <c r="AF280" s="450" t="n"/>
      <c r="AG280" s="450" t="n"/>
      <c r="AH280" s="450" t="n"/>
      <c r="AI280" s="450" t="n"/>
      <c r="AJ280" s="450" t="n"/>
      <c r="AK280" s="450" t="n"/>
      <c r="AL280" s="450" t="n"/>
      <c r="AM280" s="450" t="n"/>
      <c r="AN280" s="450" t="n"/>
      <c r="AO280" s="450" t="n"/>
      <c r="AP280" s="450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0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0" t="n"/>
      <c r="N281" s="450">
        <f>IF(W281&lt;0,AH281,I281)</f>
        <v/>
      </c>
      <c r="O281" s="450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AND(AB281&lt;&gt;"", 'Company information'!D$4&lt;&gt;"", RIGHT(SUBSTITUTE(AB281,"-",""),9)=RIGHT(SUBSTITUTE('Company information'!D$4,"-",""),9))</f>
        <v/>
      </c>
      <c r="V281" s="414">
        <f>AH281-I281</f>
        <v/>
      </c>
      <c r="W281" s="450" t="n"/>
      <c r="X281" s="413" t="n"/>
      <c r="Y281" s="414" t="n"/>
      <c r="Z281" s="414" t="n"/>
      <c r="AA281" s="414" t="n"/>
      <c r="AB281" s="414" t="n"/>
      <c r="AC281" s="414" t="n"/>
      <c r="AD281" s="450" t="n"/>
      <c r="AE281" s="450" t="n"/>
      <c r="AF281" s="450" t="n"/>
      <c r="AG281" s="450" t="n"/>
      <c r="AH281" s="450" t="n"/>
      <c r="AI281" s="450" t="n"/>
      <c r="AJ281" s="450" t="n"/>
      <c r="AK281" s="450" t="n"/>
      <c r="AL281" s="450" t="n"/>
      <c r="AM281" s="450" t="n"/>
      <c r="AN281" s="450" t="n"/>
      <c r="AO281" s="450" t="n"/>
      <c r="AP281" s="450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0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0" t="n"/>
      <c r="N282" s="450">
        <f>IF(W282&lt;0,AH282,I282)</f>
        <v/>
      </c>
      <c r="O282" s="450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AND(AB282&lt;&gt;"", 'Company information'!D$4&lt;&gt;"", RIGHT(SUBSTITUTE(AB282,"-",""),9)=RIGHT(SUBSTITUTE('Company information'!D$4,"-",""),9))</f>
        <v/>
      </c>
      <c r="V282" s="414">
        <f>AH282-I282</f>
        <v/>
      </c>
      <c r="W282" s="450" t="n"/>
      <c r="X282" s="413" t="n"/>
      <c r="Y282" s="414" t="n"/>
      <c r="Z282" s="414" t="n"/>
      <c r="AA282" s="414" t="n"/>
      <c r="AB282" s="414" t="n"/>
      <c r="AC282" s="414" t="n"/>
      <c r="AD282" s="450" t="n"/>
      <c r="AE282" s="450" t="n"/>
      <c r="AF282" s="450" t="n"/>
      <c r="AG282" s="450" t="n"/>
      <c r="AH282" s="450" t="n"/>
      <c r="AI282" s="450" t="n"/>
      <c r="AJ282" s="450" t="n"/>
      <c r="AK282" s="450" t="n"/>
      <c r="AL282" s="450" t="n"/>
      <c r="AM282" s="450" t="n"/>
      <c r="AN282" s="450" t="n"/>
      <c r="AO282" s="450" t="n"/>
      <c r="AP282" s="450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0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0" t="n"/>
      <c r="N283" s="450">
        <f>IF(W283&lt;0,AH283,I283)</f>
        <v/>
      </c>
      <c r="O283" s="450">
        <f>I283-M283</f>
        <v/>
      </c>
      <c r="P283" s="414" t="n"/>
      <c r="Q283" s="414" t="inlineStr">
        <is>
          <t>TI2022-0051</t>
        </is>
      </c>
      <c r="R283" s="414" t="inlineStr">
        <is>
          <t>TI2022-0051</t>
        </is>
      </c>
      <c r="S283" s="414">
        <f>Q283=R283</f>
        <v/>
      </c>
      <c r="T283" s="414">
        <f>AND(MONTH(F283)=MONTH(X283), YEAR(F283)=YEAR(X283))</f>
        <v/>
      </c>
      <c r="U283" s="414">
        <f>AND(AB283&lt;&gt;"", 'Company information'!D$4&lt;&gt;"", RIGHT(SUBSTITUTE(AB283,"-",""),9)=RIGHT(SUBSTITUTE('Company information'!D$4,"-",""),9))</f>
        <v/>
      </c>
      <c r="V283" s="414">
        <f>AH283-I283</f>
        <v/>
      </c>
      <c r="W283" s="450" t="n"/>
      <c r="X283" s="415" t="n">
        <v>44588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L001-901905215</t>
        </is>
      </c>
      <c r="AC283" s="414" t="inlineStr">
        <is>
          <t>វីអ៊ីស៊ិន (ខេមបូឌា) អ៊ិនដាសស្ទ្រី ឯ.ក</t>
        </is>
      </c>
      <c r="AD283" s="450" t="n">
        <v>13932149</v>
      </c>
      <c r="AE283" s="450" t="n">
        <v>12665590</v>
      </c>
      <c r="AF283" s="450" t="n">
        <v>0</v>
      </c>
      <c r="AG283" s="450" t="n">
        <v>0</v>
      </c>
      <c r="AH283" s="450" t="n">
        <v>1266559</v>
      </c>
      <c r="AI283" s="450" t="n">
        <v>0</v>
      </c>
      <c r="AJ283" s="450" t="n">
        <v>0</v>
      </c>
      <c r="AK283" s="450" t="n">
        <v>0</v>
      </c>
      <c r="AL283" s="450" t="n">
        <v>0</v>
      </c>
      <c r="AM283" s="450" t="n">
        <v>0</v>
      </c>
      <c r="AN283" s="450" t="n">
        <v>0</v>
      </c>
      <c r="AO283" s="450" t="n">
        <v>0</v>
      </c>
      <c r="AP283" s="450" t="n">
        <v>0</v>
      </c>
      <c r="AQ283" s="414" t="inlineStr"/>
      <c r="AR283" s="414" t="inlineStr">
        <is>
          <t>សេវានាំចេញ</t>
        </is>
      </c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0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0" t="n"/>
      <c r="N284" s="450">
        <f>IF(W284&lt;0,AH284,I284)</f>
        <v/>
      </c>
      <c r="O284" s="450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AND(AB284&lt;&gt;"", 'Company information'!D$4&lt;&gt;"", RIGHT(SUBSTITUTE(AB284,"-",""),9)=RIGHT(SUBSTITUTE('Company information'!D$4,"-",""),9))</f>
        <v/>
      </c>
      <c r="V284" s="414">
        <f>AH284-I284</f>
        <v/>
      </c>
      <c r="W284" s="450" t="n"/>
      <c r="X284" s="413" t="n"/>
      <c r="Y284" s="414" t="n"/>
      <c r="Z284" s="414" t="n"/>
      <c r="AA284" s="414" t="n"/>
      <c r="AB284" s="414" t="n"/>
      <c r="AC284" s="414" t="n"/>
      <c r="AD284" s="450" t="n"/>
      <c r="AE284" s="450" t="n"/>
      <c r="AF284" s="450" t="n"/>
      <c r="AG284" s="450" t="n"/>
      <c r="AH284" s="450" t="n"/>
      <c r="AI284" s="450" t="n"/>
      <c r="AJ284" s="450" t="n"/>
      <c r="AK284" s="450" t="n"/>
      <c r="AL284" s="450" t="n"/>
      <c r="AM284" s="450" t="n"/>
      <c r="AN284" s="450" t="n"/>
      <c r="AO284" s="450" t="n"/>
      <c r="AP284" s="450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0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0" t="n"/>
      <c r="N285" s="450">
        <f>IF(W285&lt;0,AH285,I285)</f>
        <v/>
      </c>
      <c r="O285" s="450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AND(AB285&lt;&gt;"", 'Company information'!D$4&lt;&gt;"", RIGHT(SUBSTITUTE(AB285,"-",""),9)=RIGHT(SUBSTITUTE('Company information'!D$4,"-",""),9))</f>
        <v/>
      </c>
      <c r="V285" s="414">
        <f>AH285-I285</f>
        <v/>
      </c>
      <c r="W285" s="450" t="n"/>
      <c r="X285" s="413" t="n"/>
      <c r="Y285" s="414" t="n"/>
      <c r="Z285" s="414" t="n"/>
      <c r="AA285" s="414" t="n"/>
      <c r="AB285" s="414" t="n"/>
      <c r="AC285" s="414" t="n"/>
      <c r="AD285" s="450" t="n"/>
      <c r="AE285" s="450" t="n"/>
      <c r="AF285" s="450" t="n"/>
      <c r="AG285" s="450" t="n"/>
      <c r="AH285" s="450" t="n"/>
      <c r="AI285" s="450" t="n"/>
      <c r="AJ285" s="450" t="n"/>
      <c r="AK285" s="450" t="n"/>
      <c r="AL285" s="450" t="n"/>
      <c r="AM285" s="450" t="n"/>
      <c r="AN285" s="450" t="n"/>
      <c r="AO285" s="450" t="n"/>
      <c r="AP285" s="450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0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0" t="n"/>
      <c r="N286" s="450">
        <f>IF(W286&lt;0,AH286,I286)</f>
        <v/>
      </c>
      <c r="O286" s="450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AND(AB286&lt;&gt;"", 'Company information'!D$4&lt;&gt;"", RIGHT(SUBSTITUTE(AB286,"-",""),9)=RIGHT(SUBSTITUTE('Company information'!D$4,"-",""),9))</f>
        <v/>
      </c>
      <c r="V286" s="414">
        <f>AH286-I286</f>
        <v/>
      </c>
      <c r="W286" s="450" t="n"/>
      <c r="X286" s="413" t="n"/>
      <c r="Y286" s="414" t="n"/>
      <c r="Z286" s="414" t="n"/>
      <c r="AA286" s="414" t="n"/>
      <c r="AB286" s="414" t="n"/>
      <c r="AC286" s="414" t="n"/>
      <c r="AD286" s="450" t="n"/>
      <c r="AE286" s="450" t="n"/>
      <c r="AF286" s="450" t="n"/>
      <c r="AG286" s="450" t="n"/>
      <c r="AH286" s="450" t="n"/>
      <c r="AI286" s="450" t="n"/>
      <c r="AJ286" s="450" t="n"/>
      <c r="AK286" s="450" t="n"/>
      <c r="AL286" s="450" t="n"/>
      <c r="AM286" s="450" t="n"/>
      <c r="AN286" s="450" t="n"/>
      <c r="AO286" s="450" t="n"/>
      <c r="AP286" s="450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0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0" t="n"/>
      <c r="N287" s="450">
        <f>IF(W287&lt;0,AH287,I287)</f>
        <v/>
      </c>
      <c r="O287" s="450">
        <f>I287-M287</f>
        <v/>
      </c>
      <c r="P287" s="414" t="n"/>
      <c r="Q287" s="414" t="inlineStr">
        <is>
          <t>TI2022-0050</t>
        </is>
      </c>
      <c r="R287" s="414" t="inlineStr">
        <is>
          <t>TI2022-0050</t>
        </is>
      </c>
      <c r="S287" s="414">
        <f>Q287=R287</f>
        <v/>
      </c>
      <c r="T287" s="414">
        <f>AND(MONTH(F287)=MONTH(X287), YEAR(F287)=YEAR(X287))</f>
        <v/>
      </c>
      <c r="U287" s="414">
        <f>AND(AB287&lt;&gt;"", 'Company information'!D$4&lt;&gt;"", RIGHT(SUBSTITUTE(AB287,"-",""),9)=RIGHT(SUBSTITUTE('Company information'!D$4,"-",""),9))</f>
        <v/>
      </c>
      <c r="V287" s="414">
        <f>AH287-I287</f>
        <v/>
      </c>
      <c r="W287" s="450" t="n"/>
      <c r="X287" s="415" t="n">
        <v>44588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L001-901905215</t>
        </is>
      </c>
      <c r="AC287" s="414" t="inlineStr">
        <is>
          <t>វីអ៊ីស៊ិន (ខេមបូឌា) អ៊ិនដាសស្ទ្រី ឯ.ក</t>
        </is>
      </c>
      <c r="AD287" s="450" t="n">
        <v>8609755</v>
      </c>
      <c r="AE287" s="450" t="n">
        <v>7827050</v>
      </c>
      <c r="AF287" s="450" t="n">
        <v>0</v>
      </c>
      <c r="AG287" s="450" t="n">
        <v>0</v>
      </c>
      <c r="AH287" s="450" t="n">
        <v>782705</v>
      </c>
      <c r="AI287" s="450" t="n">
        <v>0</v>
      </c>
      <c r="AJ287" s="450" t="n">
        <v>0</v>
      </c>
      <c r="AK287" s="450" t="n">
        <v>0</v>
      </c>
      <c r="AL287" s="450" t="n">
        <v>0</v>
      </c>
      <c r="AM287" s="450" t="n">
        <v>0</v>
      </c>
      <c r="AN287" s="450" t="n">
        <v>0</v>
      </c>
      <c r="AO287" s="450" t="n">
        <v>0</v>
      </c>
      <c r="AP287" s="450" t="n">
        <v>0</v>
      </c>
      <c r="AQ287" s="414" t="inlineStr"/>
      <c r="AR287" s="414" t="inlineStr">
        <is>
          <t>សេវានាំចេញ</t>
        </is>
      </c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0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0" t="n"/>
      <c r="N288" s="450">
        <f>IF(W288&lt;0,AH288,I288)</f>
        <v/>
      </c>
      <c r="O288" s="450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AND(AB288&lt;&gt;"", 'Company information'!D$4&lt;&gt;"", RIGHT(SUBSTITUTE(AB288,"-",""),9)=RIGHT(SUBSTITUTE('Company information'!D$4,"-",""),9))</f>
        <v/>
      </c>
      <c r="V288" s="414">
        <f>AH288-I288</f>
        <v/>
      </c>
      <c r="W288" s="450" t="n"/>
      <c r="X288" s="413" t="n"/>
      <c r="Y288" s="414" t="n"/>
      <c r="Z288" s="414" t="n"/>
      <c r="AA288" s="414" t="n"/>
      <c r="AB288" s="414" t="n"/>
      <c r="AC288" s="414" t="n"/>
      <c r="AD288" s="450" t="n"/>
      <c r="AE288" s="450" t="n"/>
      <c r="AF288" s="450" t="n"/>
      <c r="AG288" s="450" t="n"/>
      <c r="AH288" s="450" t="n"/>
      <c r="AI288" s="450" t="n"/>
      <c r="AJ288" s="450" t="n"/>
      <c r="AK288" s="450" t="n"/>
      <c r="AL288" s="450" t="n"/>
      <c r="AM288" s="450" t="n"/>
      <c r="AN288" s="450" t="n"/>
      <c r="AO288" s="450" t="n"/>
      <c r="AP288" s="450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0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0" t="n"/>
      <c r="N289" s="450">
        <f>IF(W289&lt;0,AH289,I289)</f>
        <v/>
      </c>
      <c r="O289" s="450">
        <f>I289-M289</f>
        <v/>
      </c>
      <c r="P289" s="414" t="n"/>
      <c r="Q289" s="414" t="inlineStr">
        <is>
          <t>TI2022-0053</t>
        </is>
      </c>
      <c r="R289" s="414" t="inlineStr">
        <is>
          <t>TI2022-0053</t>
        </is>
      </c>
      <c r="S289" s="414">
        <f>Q289=R289</f>
        <v/>
      </c>
      <c r="T289" s="414">
        <f>AND(MONTH(F289)=MONTH(X289), YEAR(F289)=YEAR(X289))</f>
        <v/>
      </c>
      <c r="U289" s="414">
        <f>AND(AB289&lt;&gt;"", 'Company information'!D$4&lt;&gt;"", RIGHT(SUBSTITUTE(AB289,"-",""),9)=RIGHT(SUBSTITUTE('Company information'!D$4,"-",""),9))</f>
        <v/>
      </c>
      <c r="V289" s="414">
        <f>AH289-I289</f>
        <v/>
      </c>
      <c r="W289" s="450" t="n"/>
      <c r="X289" s="415" t="n">
        <v>44589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L001-901905215</t>
        </is>
      </c>
      <c r="AC289" s="414" t="inlineStr">
        <is>
          <t>វីអ៊ីស៊ិន (ខេមបូឌា) អ៊ិនដាសស្ទ្រី ឯ.ក</t>
        </is>
      </c>
      <c r="AD289" s="450" t="n">
        <v>7670509</v>
      </c>
      <c r="AE289" s="450" t="n">
        <v>6973190</v>
      </c>
      <c r="AF289" s="450" t="n">
        <v>0</v>
      </c>
      <c r="AG289" s="450" t="n">
        <v>0</v>
      </c>
      <c r="AH289" s="450" t="n">
        <v>697319</v>
      </c>
      <c r="AI289" s="450" t="n">
        <v>0</v>
      </c>
      <c r="AJ289" s="450" t="n">
        <v>0</v>
      </c>
      <c r="AK289" s="450" t="n">
        <v>0</v>
      </c>
      <c r="AL289" s="450" t="n">
        <v>0</v>
      </c>
      <c r="AM289" s="450" t="n">
        <v>0</v>
      </c>
      <c r="AN289" s="450" t="n">
        <v>0</v>
      </c>
      <c r="AO289" s="450" t="n">
        <v>0</v>
      </c>
      <c r="AP289" s="450" t="n">
        <v>0</v>
      </c>
      <c r="AQ289" s="414" t="inlineStr"/>
      <c r="AR289" s="414" t="inlineStr">
        <is>
          <t>សេវានាំចេញ</t>
        </is>
      </c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0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0" t="n"/>
      <c r="N290" s="450">
        <f>IF(W290&lt;0,AH290,I290)</f>
        <v/>
      </c>
      <c r="O290" s="450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AND(AB290&lt;&gt;"", 'Company information'!D$4&lt;&gt;"", RIGHT(SUBSTITUTE(AB290,"-",""),9)=RIGHT(SUBSTITUTE('Company information'!D$4,"-",""),9))</f>
        <v/>
      </c>
      <c r="V290" s="414">
        <f>AH290-I290</f>
        <v/>
      </c>
      <c r="W290" s="450" t="n"/>
      <c r="X290" s="413" t="n"/>
      <c r="Y290" s="414" t="n"/>
      <c r="Z290" s="414" t="n"/>
      <c r="AA290" s="414" t="n"/>
      <c r="AB290" s="414" t="n"/>
      <c r="AC290" s="414" t="n"/>
      <c r="AD290" s="450" t="n"/>
      <c r="AE290" s="450" t="n"/>
      <c r="AF290" s="450" t="n"/>
      <c r="AG290" s="450" t="n"/>
      <c r="AH290" s="450" t="n"/>
      <c r="AI290" s="450" t="n"/>
      <c r="AJ290" s="450" t="n"/>
      <c r="AK290" s="450" t="n"/>
      <c r="AL290" s="450" t="n"/>
      <c r="AM290" s="450" t="n"/>
      <c r="AN290" s="450" t="n"/>
      <c r="AO290" s="450" t="n"/>
      <c r="AP290" s="450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0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0" t="n"/>
      <c r="N291" s="450">
        <f>IF(W291&lt;0,AH291,I291)</f>
        <v/>
      </c>
      <c r="O291" s="450">
        <f>I291-M291</f>
        <v/>
      </c>
      <c r="P291" s="414" t="n"/>
      <c r="Q291" s="414" t="inlineStr">
        <is>
          <t>TI2022-0025</t>
        </is>
      </c>
      <c r="R291" s="414" t="inlineStr">
        <is>
          <t>TI2022-0025</t>
        </is>
      </c>
      <c r="S291" s="414">
        <f>Q291=R291</f>
        <v/>
      </c>
      <c r="T291" s="414">
        <f>AND(MONTH(F291)=MONTH(X291), YEAR(F291)=YEAR(X291))</f>
        <v/>
      </c>
      <c r="U291" s="414">
        <f>AND(AB291&lt;&gt;"", 'Company information'!D$4&lt;&gt;"", RIGHT(SUBSTITUTE(AB291,"-",""),9)=RIGHT(SUBSTITUTE('Company information'!D$4,"-",""),9))</f>
        <v/>
      </c>
      <c r="V291" s="414">
        <f>AH291-I291</f>
        <v/>
      </c>
      <c r="W291" s="450" t="n"/>
      <c r="X291" s="415" t="n">
        <v>44582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L001-901905215</t>
        </is>
      </c>
      <c r="AC291" s="414" t="inlineStr">
        <is>
          <t>វីអ៊ីស៊ិន (ខេមបូឌា) អ៊ិនដាសស្ទ្រី ឯ.ក</t>
        </is>
      </c>
      <c r="AD291" s="450" t="n">
        <v>2977205</v>
      </c>
      <c r="AE291" s="450" t="n">
        <v>2706550</v>
      </c>
      <c r="AF291" s="450" t="n">
        <v>0</v>
      </c>
      <c r="AG291" s="450" t="n">
        <v>0</v>
      </c>
      <c r="AH291" s="450" t="n">
        <v>270655</v>
      </c>
      <c r="AI291" s="450" t="n">
        <v>0</v>
      </c>
      <c r="AJ291" s="450" t="n">
        <v>0</v>
      </c>
      <c r="AK291" s="450" t="n">
        <v>0</v>
      </c>
      <c r="AL291" s="450" t="n">
        <v>0</v>
      </c>
      <c r="AM291" s="450" t="n">
        <v>0</v>
      </c>
      <c r="AN291" s="450" t="n">
        <v>0</v>
      </c>
      <c r="AO291" s="450" t="n">
        <v>0</v>
      </c>
      <c r="AP291" s="450" t="n">
        <v>0</v>
      </c>
      <c r="AQ291" s="414" t="inlineStr"/>
      <c r="AR291" s="414" t="inlineStr">
        <is>
          <t>CLEARANCE &amp; TRUCKING FEE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0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0" t="n"/>
      <c r="N292" s="450">
        <f>IF(W292&lt;0,AH292,I292)</f>
        <v/>
      </c>
      <c r="O292" s="450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AND(AB292&lt;&gt;"", 'Company information'!D$4&lt;&gt;"", RIGHT(SUBSTITUTE(AB292,"-",""),9)=RIGHT(SUBSTITUTE('Company information'!D$4,"-",""),9))</f>
        <v/>
      </c>
      <c r="V292" s="414">
        <f>AH292-I292</f>
        <v/>
      </c>
      <c r="W292" s="450" t="n"/>
      <c r="X292" s="413" t="n"/>
      <c r="Y292" s="414" t="n"/>
      <c r="Z292" s="414" t="n"/>
      <c r="AA292" s="414" t="n"/>
      <c r="AB292" s="414" t="n"/>
      <c r="AC292" s="414" t="n"/>
      <c r="AD292" s="450" t="n"/>
      <c r="AE292" s="450" t="n"/>
      <c r="AF292" s="450" t="n"/>
      <c r="AG292" s="450" t="n"/>
      <c r="AH292" s="450" t="n"/>
      <c r="AI292" s="450" t="n"/>
      <c r="AJ292" s="450" t="n"/>
      <c r="AK292" s="450" t="n"/>
      <c r="AL292" s="450" t="n"/>
      <c r="AM292" s="450" t="n"/>
      <c r="AN292" s="450" t="n"/>
      <c r="AO292" s="450" t="n"/>
      <c r="AP292" s="450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0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0" t="n"/>
      <c r="N293" s="450">
        <f>IF(W293&lt;0,AH293,I293)</f>
        <v/>
      </c>
      <c r="O293" s="450">
        <f>I293-M293</f>
        <v/>
      </c>
      <c r="P293" s="414" t="n"/>
      <c r="Q293" s="414" t="inlineStr">
        <is>
          <t>TI2022-0024</t>
        </is>
      </c>
      <c r="R293" s="414" t="inlineStr">
        <is>
          <t>TI2022-0024</t>
        </is>
      </c>
      <c r="S293" s="414">
        <f>Q293=R293</f>
        <v/>
      </c>
      <c r="T293" s="414">
        <f>AND(MONTH(F293)=MONTH(X293), YEAR(F293)=YEAR(X293))</f>
        <v/>
      </c>
      <c r="U293" s="414">
        <f>AND(AB293&lt;&gt;"", 'Company information'!D$4&lt;&gt;"", RIGHT(SUBSTITUTE(AB293,"-",""),9)=RIGHT(SUBSTITUTE('Company information'!D$4,"-",""),9))</f>
        <v/>
      </c>
      <c r="V293" s="414">
        <f>AH293-I293</f>
        <v/>
      </c>
      <c r="W293" s="450" t="n"/>
      <c r="X293" s="415" t="n">
        <v>44582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L001-901905215</t>
        </is>
      </c>
      <c r="AC293" s="414" t="inlineStr">
        <is>
          <t>វីអ៊ីស៊ិន (ខេមបូឌា) អ៊ិនដាសស្ទ្រី ឯ.ក</t>
        </is>
      </c>
      <c r="AD293" s="450" t="n">
        <v>3290595</v>
      </c>
      <c r="AE293" s="450" t="n">
        <v>2991450</v>
      </c>
      <c r="AF293" s="450" t="n">
        <v>0</v>
      </c>
      <c r="AG293" s="450" t="n">
        <v>0</v>
      </c>
      <c r="AH293" s="450" t="n">
        <v>299145</v>
      </c>
      <c r="AI293" s="450" t="n">
        <v>0</v>
      </c>
      <c r="AJ293" s="450" t="n">
        <v>0</v>
      </c>
      <c r="AK293" s="450" t="n">
        <v>0</v>
      </c>
      <c r="AL293" s="450" t="n">
        <v>0</v>
      </c>
      <c r="AM293" s="450" t="n">
        <v>0</v>
      </c>
      <c r="AN293" s="450" t="n">
        <v>0</v>
      </c>
      <c r="AO293" s="450" t="n">
        <v>0</v>
      </c>
      <c r="AP293" s="450" t="n">
        <v>0</v>
      </c>
      <c r="AQ293" s="414" t="inlineStr"/>
      <c r="AR293" s="414" t="inlineStr">
        <is>
          <t>CLEARANCE &amp; TRUCKING FEE</t>
        </is>
      </c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0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0" t="n"/>
      <c r="N294" s="450">
        <f>IF(W294&lt;0,AH294,I294)</f>
        <v/>
      </c>
      <c r="O294" s="450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AND(AB294&lt;&gt;"", 'Company information'!D$4&lt;&gt;"", RIGHT(SUBSTITUTE(AB294,"-",""),9)=RIGHT(SUBSTITUTE('Company information'!D$4,"-",""),9))</f>
        <v/>
      </c>
      <c r="V294" s="414">
        <f>AH294-I294</f>
        <v/>
      </c>
      <c r="W294" s="450" t="n"/>
      <c r="X294" s="413" t="n"/>
      <c r="Y294" s="414" t="n"/>
      <c r="Z294" s="414" t="n"/>
      <c r="AA294" s="414" t="n"/>
      <c r="AB294" s="414" t="n"/>
      <c r="AC294" s="414" t="n"/>
      <c r="AD294" s="450" t="n"/>
      <c r="AE294" s="450" t="n"/>
      <c r="AF294" s="450" t="n"/>
      <c r="AG294" s="450" t="n"/>
      <c r="AH294" s="450" t="n"/>
      <c r="AI294" s="450" t="n"/>
      <c r="AJ294" s="450" t="n"/>
      <c r="AK294" s="450" t="n"/>
      <c r="AL294" s="450" t="n"/>
      <c r="AM294" s="450" t="n"/>
      <c r="AN294" s="450" t="n"/>
      <c r="AO294" s="450" t="n"/>
      <c r="AP294" s="450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0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0" t="n"/>
      <c r="N295" s="450">
        <f>IF(W295&lt;0,AH295,I295)</f>
        <v/>
      </c>
      <c r="O295" s="450">
        <f>I295-M295</f>
        <v/>
      </c>
      <c r="P295" s="414" t="n"/>
      <c r="Q295" s="414" t="inlineStr">
        <is>
          <t>TI2022-0023</t>
        </is>
      </c>
      <c r="R295" s="414" t="inlineStr">
        <is>
          <t>TI2022-0023</t>
        </is>
      </c>
      <c r="S295" s="414">
        <f>Q295=R295</f>
        <v/>
      </c>
      <c r="T295" s="414">
        <f>AND(MONTH(F295)=MONTH(X295), YEAR(F295)=YEAR(X295))</f>
        <v/>
      </c>
      <c r="U295" s="414">
        <f>AND(AB295&lt;&gt;"", 'Company information'!D$4&lt;&gt;"", RIGHT(SUBSTITUTE(AB295,"-",""),9)=RIGHT(SUBSTITUTE('Company information'!D$4,"-",""),9))</f>
        <v/>
      </c>
      <c r="V295" s="414">
        <f>AH295-I295</f>
        <v/>
      </c>
      <c r="W295" s="450" t="n"/>
      <c r="X295" s="415" t="n">
        <v>44582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L001-901905215</t>
        </is>
      </c>
      <c r="AC295" s="414" t="inlineStr">
        <is>
          <t>វីអ៊ីស៊ិន (ខេមបូឌា) អ៊ិនដាសស្ទ្រី ឯ.ក</t>
        </is>
      </c>
      <c r="AD295" s="450" t="n">
        <v>3290595</v>
      </c>
      <c r="AE295" s="450" t="n">
        <v>2991450</v>
      </c>
      <c r="AF295" s="450" t="n">
        <v>0</v>
      </c>
      <c r="AG295" s="450" t="n">
        <v>0</v>
      </c>
      <c r="AH295" s="450" t="n">
        <v>299145</v>
      </c>
      <c r="AI295" s="450" t="n">
        <v>0</v>
      </c>
      <c r="AJ295" s="450" t="n">
        <v>0</v>
      </c>
      <c r="AK295" s="450" t="n">
        <v>0</v>
      </c>
      <c r="AL295" s="450" t="n">
        <v>0</v>
      </c>
      <c r="AM295" s="450" t="n">
        <v>0</v>
      </c>
      <c r="AN295" s="450" t="n">
        <v>0</v>
      </c>
      <c r="AO295" s="450" t="n">
        <v>0</v>
      </c>
      <c r="AP295" s="450" t="n">
        <v>0</v>
      </c>
      <c r="AQ295" s="414" t="inlineStr"/>
      <c r="AR295" s="414" t="inlineStr">
        <is>
          <t>CLEARANCE &amp; TRUCKING FEE</t>
        </is>
      </c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0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0" t="n"/>
      <c r="N296" s="450">
        <f>IF(W296&lt;0,AH296,I296)</f>
        <v/>
      </c>
      <c r="O296" s="450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AND(AB296&lt;&gt;"", 'Company information'!D$4&lt;&gt;"", RIGHT(SUBSTITUTE(AB296,"-",""),9)=RIGHT(SUBSTITUTE('Company information'!D$4,"-",""),9))</f>
        <v/>
      </c>
      <c r="V296" s="414">
        <f>AH296-I296</f>
        <v/>
      </c>
      <c r="W296" s="450" t="n"/>
      <c r="X296" s="413" t="n"/>
      <c r="Y296" s="414" t="n"/>
      <c r="Z296" s="414" t="n"/>
      <c r="AA296" s="414" t="n"/>
      <c r="AB296" s="414" t="n"/>
      <c r="AC296" s="414" t="n"/>
      <c r="AD296" s="450" t="n"/>
      <c r="AE296" s="450" t="n"/>
      <c r="AF296" s="450" t="n"/>
      <c r="AG296" s="450" t="n"/>
      <c r="AH296" s="450" t="n"/>
      <c r="AI296" s="450" t="n"/>
      <c r="AJ296" s="450" t="n"/>
      <c r="AK296" s="450" t="n"/>
      <c r="AL296" s="450" t="n"/>
      <c r="AM296" s="450" t="n"/>
      <c r="AN296" s="450" t="n"/>
      <c r="AO296" s="450" t="n"/>
      <c r="AP296" s="450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0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0" t="n"/>
      <c r="N297" s="450">
        <f>IF(W297&lt;0,AH297,I297)</f>
        <v/>
      </c>
      <c r="O297" s="450">
        <f>I297-M297</f>
        <v/>
      </c>
      <c r="P297" s="414" t="n"/>
      <c r="Q297" s="414" t="inlineStr">
        <is>
          <t>TI2022-0022</t>
        </is>
      </c>
      <c r="R297" s="414" t="inlineStr">
        <is>
          <t>TI2022-0022</t>
        </is>
      </c>
      <c r="S297" s="414">
        <f>Q297=R297</f>
        <v/>
      </c>
      <c r="T297" s="414">
        <f>AND(MONTH(F297)=MONTH(X297), YEAR(F297)=YEAR(X297))</f>
        <v/>
      </c>
      <c r="U297" s="414">
        <f>AND(AB297&lt;&gt;"", 'Company information'!D$4&lt;&gt;"", RIGHT(SUBSTITUTE(AB297,"-",""),9)=RIGHT(SUBSTITUTE('Company information'!D$4,"-",""),9))</f>
        <v/>
      </c>
      <c r="V297" s="414">
        <f>AH297-I297</f>
        <v/>
      </c>
      <c r="W297" s="450" t="n"/>
      <c r="X297" s="415" t="n">
        <v>44582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L001-901905215</t>
        </is>
      </c>
      <c r="AC297" s="414" t="inlineStr">
        <is>
          <t>វីអ៊ីស៊ិន (ខេមបូឌា) អ៊ិនដាសស្ទ្រី ឯ.ក</t>
        </is>
      </c>
      <c r="AD297" s="450" t="n">
        <v>2977205</v>
      </c>
      <c r="AE297" s="450" t="n">
        <v>2706550</v>
      </c>
      <c r="AF297" s="450" t="n">
        <v>0</v>
      </c>
      <c r="AG297" s="450" t="n">
        <v>0</v>
      </c>
      <c r="AH297" s="450" t="n">
        <v>270655</v>
      </c>
      <c r="AI297" s="450" t="n">
        <v>0</v>
      </c>
      <c r="AJ297" s="450" t="n">
        <v>0</v>
      </c>
      <c r="AK297" s="450" t="n">
        <v>0</v>
      </c>
      <c r="AL297" s="450" t="n">
        <v>0</v>
      </c>
      <c r="AM297" s="450" t="n">
        <v>0</v>
      </c>
      <c r="AN297" s="450" t="n">
        <v>0</v>
      </c>
      <c r="AO297" s="450" t="n">
        <v>0</v>
      </c>
      <c r="AP297" s="450" t="n">
        <v>0</v>
      </c>
      <c r="AQ297" s="414" t="inlineStr"/>
      <c r="AR297" s="414" t="inlineStr">
        <is>
          <t>CLEARANCE &amp; TRUCKING FEE</t>
        </is>
      </c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0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0" t="n"/>
      <c r="N298" s="450">
        <f>IF(W298&lt;0,AH298,I298)</f>
        <v/>
      </c>
      <c r="O298" s="450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AND(AB298&lt;&gt;"", 'Company information'!D$4&lt;&gt;"", RIGHT(SUBSTITUTE(AB298,"-",""),9)=RIGHT(SUBSTITUTE('Company information'!D$4,"-",""),9))</f>
        <v/>
      </c>
      <c r="V298" s="414">
        <f>AH298-I298</f>
        <v/>
      </c>
      <c r="W298" s="450" t="n"/>
      <c r="X298" s="413" t="n"/>
      <c r="Y298" s="414" t="n"/>
      <c r="Z298" s="414" t="n"/>
      <c r="AA298" s="414" t="n"/>
      <c r="AB298" s="414" t="n"/>
      <c r="AC298" s="414" t="n"/>
      <c r="AD298" s="450" t="n"/>
      <c r="AE298" s="450" t="n"/>
      <c r="AF298" s="450" t="n"/>
      <c r="AG298" s="450" t="n"/>
      <c r="AH298" s="450" t="n"/>
      <c r="AI298" s="450" t="n"/>
      <c r="AJ298" s="450" t="n"/>
      <c r="AK298" s="450" t="n"/>
      <c r="AL298" s="450" t="n"/>
      <c r="AM298" s="450" t="n"/>
      <c r="AN298" s="450" t="n"/>
      <c r="AO298" s="450" t="n"/>
      <c r="AP298" s="450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0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0" t="n"/>
      <c r="N299" s="450">
        <f>IF(W299&lt;0,AH299,I299)</f>
        <v/>
      </c>
      <c r="O299" s="450">
        <f>I299-M299</f>
        <v/>
      </c>
      <c r="P299" s="414" t="n"/>
      <c r="Q299" s="414" t="inlineStr">
        <is>
          <t>TI2022-0021</t>
        </is>
      </c>
      <c r="R299" s="414" t="inlineStr">
        <is>
          <t>TI2022-0021</t>
        </is>
      </c>
      <c r="S299" s="414">
        <f>Q299=R299</f>
        <v/>
      </c>
      <c r="T299" s="414">
        <f>AND(MONTH(F299)=MONTH(X299), YEAR(F299)=YEAR(X299))</f>
        <v/>
      </c>
      <c r="U299" s="414">
        <f>AND(AB299&lt;&gt;"", 'Company information'!D$4&lt;&gt;"", RIGHT(SUBSTITUTE(AB299,"-",""),9)=RIGHT(SUBSTITUTE('Company information'!D$4,"-",""),9))</f>
        <v/>
      </c>
      <c r="V299" s="414">
        <f>AH299-I299</f>
        <v/>
      </c>
      <c r="W299" s="450" t="n"/>
      <c r="X299" s="415" t="n">
        <v>44582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L001-901905215</t>
        </is>
      </c>
      <c r="AC299" s="414" t="inlineStr">
        <is>
          <t>វីអ៊ីស៊ិន (ខេមបូឌា) អ៊ិនដាសស្ទ្រី ឯ.ក</t>
        </is>
      </c>
      <c r="AD299" s="450" t="n">
        <v>2977205</v>
      </c>
      <c r="AE299" s="450" t="n">
        <v>2706550</v>
      </c>
      <c r="AF299" s="450" t="n">
        <v>0</v>
      </c>
      <c r="AG299" s="450" t="n">
        <v>0</v>
      </c>
      <c r="AH299" s="450" t="n">
        <v>270655</v>
      </c>
      <c r="AI299" s="450" t="n">
        <v>0</v>
      </c>
      <c r="AJ299" s="450" t="n">
        <v>0</v>
      </c>
      <c r="AK299" s="450" t="n">
        <v>0</v>
      </c>
      <c r="AL299" s="450" t="n">
        <v>0</v>
      </c>
      <c r="AM299" s="450" t="n">
        <v>0</v>
      </c>
      <c r="AN299" s="450" t="n">
        <v>0</v>
      </c>
      <c r="AO299" s="450" t="n">
        <v>0</v>
      </c>
      <c r="AP299" s="450" t="n">
        <v>0</v>
      </c>
      <c r="AQ299" s="414" t="inlineStr"/>
      <c r="AR299" s="414" t="inlineStr">
        <is>
          <t>CLEARANCE &amp; TRUCKING FEE</t>
        </is>
      </c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0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0" t="n"/>
      <c r="N300" s="450">
        <f>IF(W300&lt;0,AH300,I300)</f>
        <v/>
      </c>
      <c r="O300" s="450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AND(AB300&lt;&gt;"", 'Company information'!D$4&lt;&gt;"", RIGHT(SUBSTITUTE(AB300,"-",""),9)=RIGHT(SUBSTITUTE('Company information'!D$4,"-",""),9))</f>
        <v/>
      </c>
      <c r="V300" s="414">
        <f>AH300-I300</f>
        <v/>
      </c>
      <c r="W300" s="450" t="n"/>
      <c r="X300" s="413" t="n"/>
      <c r="Y300" s="414" t="n"/>
      <c r="Z300" s="414" t="n"/>
      <c r="AA300" s="414" t="n"/>
      <c r="AB300" s="414" t="n"/>
      <c r="AC300" s="414" t="n"/>
      <c r="AD300" s="450" t="n"/>
      <c r="AE300" s="450" t="n"/>
      <c r="AF300" s="450" t="n"/>
      <c r="AG300" s="450" t="n"/>
      <c r="AH300" s="450" t="n"/>
      <c r="AI300" s="450" t="n"/>
      <c r="AJ300" s="450" t="n"/>
      <c r="AK300" s="450" t="n"/>
      <c r="AL300" s="450" t="n"/>
      <c r="AM300" s="450" t="n"/>
      <c r="AN300" s="450" t="n"/>
      <c r="AO300" s="450" t="n"/>
      <c r="AP300" s="450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0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0" t="n"/>
      <c r="N301" s="450">
        <f>IF(W301&lt;0,AH301,I301)</f>
        <v/>
      </c>
      <c r="O301" s="450">
        <f>I301-M301</f>
        <v/>
      </c>
      <c r="P301" s="414" t="n"/>
      <c r="Q301" s="414" t="inlineStr">
        <is>
          <t>TI2022-0020</t>
        </is>
      </c>
      <c r="R301" s="414" t="inlineStr">
        <is>
          <t>TI2022-0020</t>
        </is>
      </c>
      <c r="S301" s="414">
        <f>Q301=R301</f>
        <v/>
      </c>
      <c r="T301" s="414">
        <f>AND(MONTH(F301)=MONTH(X301), YEAR(F301)=YEAR(X301))</f>
        <v/>
      </c>
      <c r="U301" s="414">
        <f>AND(AB301&lt;&gt;"", 'Company information'!D$4&lt;&gt;"", RIGHT(SUBSTITUTE(AB301,"-",""),9)=RIGHT(SUBSTITUTE('Company information'!D$4,"-",""),9))</f>
        <v/>
      </c>
      <c r="V301" s="414">
        <f>AH301-I301</f>
        <v/>
      </c>
      <c r="W301" s="450" t="n"/>
      <c r="X301" s="415" t="n">
        <v>44582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L001-901905215</t>
        </is>
      </c>
      <c r="AC301" s="414" t="inlineStr">
        <is>
          <t>វីអ៊ីស៊ិន (ខេមបូឌា) អ៊ិនដាសស្ទ្រី ឯ.ក</t>
        </is>
      </c>
      <c r="AD301" s="450" t="n">
        <v>5193320</v>
      </c>
      <c r="AE301" s="450" t="n">
        <v>4721200</v>
      </c>
      <c r="AF301" s="450" t="n">
        <v>0</v>
      </c>
      <c r="AG301" s="450" t="n">
        <v>0</v>
      </c>
      <c r="AH301" s="450" t="n">
        <v>472120</v>
      </c>
      <c r="AI301" s="450" t="n">
        <v>0</v>
      </c>
      <c r="AJ301" s="450" t="n">
        <v>0</v>
      </c>
      <c r="AK301" s="450" t="n">
        <v>0</v>
      </c>
      <c r="AL301" s="450" t="n">
        <v>0</v>
      </c>
      <c r="AM301" s="450" t="n">
        <v>0</v>
      </c>
      <c r="AN301" s="450" t="n">
        <v>0</v>
      </c>
      <c r="AO301" s="450" t="n">
        <v>0</v>
      </c>
      <c r="AP301" s="450" t="n">
        <v>0</v>
      </c>
      <c r="AQ301" s="414" t="inlineStr"/>
      <c r="AR301" s="414" t="inlineStr">
        <is>
          <t>CLEARANCE &amp; TRUCKING FEE</t>
        </is>
      </c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0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0" t="n"/>
      <c r="N302" s="450">
        <f>IF(W302&lt;0,AH302,I302)</f>
        <v/>
      </c>
      <c r="O302" s="450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AND(AB302&lt;&gt;"", 'Company information'!D$4&lt;&gt;"", RIGHT(SUBSTITUTE(AB302,"-",""),9)=RIGHT(SUBSTITUTE('Company information'!D$4,"-",""),9))</f>
        <v/>
      </c>
      <c r="V302" s="414">
        <f>AH302-I302</f>
        <v/>
      </c>
      <c r="W302" s="450" t="n"/>
      <c r="X302" s="413" t="n"/>
      <c r="Y302" s="414" t="n"/>
      <c r="Z302" s="414" t="n"/>
      <c r="AA302" s="414" t="n"/>
      <c r="AB302" s="414" t="n"/>
      <c r="AC302" s="414" t="n"/>
      <c r="AD302" s="450" t="n"/>
      <c r="AE302" s="450" t="n"/>
      <c r="AF302" s="450" t="n"/>
      <c r="AG302" s="450" t="n"/>
      <c r="AH302" s="450" t="n"/>
      <c r="AI302" s="450" t="n"/>
      <c r="AJ302" s="450" t="n"/>
      <c r="AK302" s="450" t="n"/>
      <c r="AL302" s="450" t="n"/>
      <c r="AM302" s="450" t="n"/>
      <c r="AN302" s="450" t="n"/>
      <c r="AO302" s="450" t="n"/>
      <c r="AP302" s="450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0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0" t="n"/>
      <c r="N303" s="450">
        <f>IF(W303&lt;0,AH303,I303)</f>
        <v/>
      </c>
      <c r="O303" s="450">
        <f>I303-M303</f>
        <v/>
      </c>
      <c r="P303" s="414" t="n"/>
      <c r="Q303" s="414" t="inlineStr">
        <is>
          <t>TI2022-0019</t>
        </is>
      </c>
      <c r="R303" s="414" t="inlineStr">
        <is>
          <t>TI2022-0019</t>
        </is>
      </c>
      <c r="S303" s="414">
        <f>Q303=R303</f>
        <v/>
      </c>
      <c r="T303" s="414">
        <f>AND(MONTH(F303)=MONTH(X303), YEAR(F303)=YEAR(X303))</f>
        <v/>
      </c>
      <c r="U303" s="414">
        <f>AND(AB303&lt;&gt;"", 'Company information'!D$4&lt;&gt;"", RIGHT(SUBSTITUTE(AB303,"-",""),9)=RIGHT(SUBSTITUTE('Company information'!D$4,"-",""),9))</f>
        <v/>
      </c>
      <c r="V303" s="414">
        <f>AH303-I303</f>
        <v/>
      </c>
      <c r="W303" s="450" t="n"/>
      <c r="X303" s="415" t="n">
        <v>44582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L001-901905215</t>
        </is>
      </c>
      <c r="AC303" s="414" t="inlineStr">
        <is>
          <t>វីអ៊ីស៊ិន (ខេមបូឌា) អ៊ិនដាសស្ទ្រី ឯ.ក</t>
        </is>
      </c>
      <c r="AD303" s="450" t="n">
        <v>9894170</v>
      </c>
      <c r="AE303" s="450" t="n">
        <v>8994700</v>
      </c>
      <c r="AF303" s="450" t="n">
        <v>0</v>
      </c>
      <c r="AG303" s="450" t="n">
        <v>0</v>
      </c>
      <c r="AH303" s="450" t="n">
        <v>899470</v>
      </c>
      <c r="AI303" s="450" t="n">
        <v>0</v>
      </c>
      <c r="AJ303" s="450" t="n">
        <v>0</v>
      </c>
      <c r="AK303" s="450" t="n">
        <v>0</v>
      </c>
      <c r="AL303" s="450" t="n">
        <v>0</v>
      </c>
      <c r="AM303" s="450" t="n">
        <v>0</v>
      </c>
      <c r="AN303" s="450" t="n">
        <v>0</v>
      </c>
      <c r="AO303" s="450" t="n">
        <v>0</v>
      </c>
      <c r="AP303" s="450" t="n">
        <v>0</v>
      </c>
      <c r="AQ303" s="414" t="inlineStr"/>
      <c r="AR303" s="414" t="inlineStr">
        <is>
          <t>CLEARANCE &amp; TRUCKING FEE</t>
        </is>
      </c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0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0" t="n"/>
      <c r="N304" s="450">
        <f>IF(W304&lt;0,AH304,I304)</f>
        <v/>
      </c>
      <c r="O304" s="450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AND(AB304&lt;&gt;"", 'Company information'!D$4&lt;&gt;"", RIGHT(SUBSTITUTE(AB304,"-",""),9)=RIGHT(SUBSTITUTE('Company information'!D$4,"-",""),9))</f>
        <v/>
      </c>
      <c r="V304" s="414">
        <f>AH304-I304</f>
        <v/>
      </c>
      <c r="W304" s="450" t="n"/>
      <c r="X304" s="413" t="n"/>
      <c r="Y304" s="414" t="n"/>
      <c r="Z304" s="414" t="n"/>
      <c r="AA304" s="414" t="n"/>
      <c r="AB304" s="414" t="n"/>
      <c r="AC304" s="414" t="n"/>
      <c r="AD304" s="450" t="n"/>
      <c r="AE304" s="450" t="n"/>
      <c r="AF304" s="450" t="n"/>
      <c r="AG304" s="450" t="n"/>
      <c r="AH304" s="450" t="n"/>
      <c r="AI304" s="450" t="n"/>
      <c r="AJ304" s="450" t="n"/>
      <c r="AK304" s="450" t="n"/>
      <c r="AL304" s="450" t="n"/>
      <c r="AM304" s="450" t="n"/>
      <c r="AN304" s="450" t="n"/>
      <c r="AO304" s="450" t="n"/>
      <c r="AP304" s="450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0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0" t="n"/>
      <c r="N305" s="450">
        <f>IF(W305&lt;0,AH305,I305)</f>
        <v/>
      </c>
      <c r="O305" s="450">
        <f>I305-M305</f>
        <v/>
      </c>
      <c r="P305" s="414" t="n"/>
      <c r="Q305" s="414" t="inlineStr">
        <is>
          <t>TI2022-0018</t>
        </is>
      </c>
      <c r="R305" s="414" t="inlineStr">
        <is>
          <t>TI2022-0018</t>
        </is>
      </c>
      <c r="S305" s="414">
        <f>Q305=R305</f>
        <v/>
      </c>
      <c r="T305" s="414">
        <f>AND(MONTH(F305)=MONTH(X305), YEAR(F305)=YEAR(X305))</f>
        <v/>
      </c>
      <c r="U305" s="414">
        <f>AND(AB305&lt;&gt;"", 'Company information'!D$4&lt;&gt;"", RIGHT(SUBSTITUTE(AB305,"-",""),9)=RIGHT(SUBSTITUTE('Company information'!D$4,"-",""),9))</f>
        <v/>
      </c>
      <c r="V305" s="414">
        <f>AH305-I305</f>
        <v/>
      </c>
      <c r="W305" s="450" t="n"/>
      <c r="X305" s="415" t="n">
        <v>44582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L001-901905215</t>
        </is>
      </c>
      <c r="AC305" s="414" t="inlineStr">
        <is>
          <t>វីអ៊ីស៊ិន (ខេមបូឌា) អ៊ិនដាសស្ទ្រី ឯ.ក</t>
        </is>
      </c>
      <c r="AD305" s="450" t="n">
        <v>5327630</v>
      </c>
      <c r="AE305" s="450" t="n">
        <v>4843300</v>
      </c>
      <c r="AF305" s="450" t="n">
        <v>0</v>
      </c>
      <c r="AG305" s="450" t="n">
        <v>0</v>
      </c>
      <c r="AH305" s="450" t="n">
        <v>484330</v>
      </c>
      <c r="AI305" s="450" t="n">
        <v>0</v>
      </c>
      <c r="AJ305" s="450" t="n">
        <v>0</v>
      </c>
      <c r="AK305" s="450" t="n">
        <v>0</v>
      </c>
      <c r="AL305" s="450" t="n">
        <v>0</v>
      </c>
      <c r="AM305" s="450" t="n">
        <v>0</v>
      </c>
      <c r="AN305" s="450" t="n">
        <v>0</v>
      </c>
      <c r="AO305" s="450" t="n">
        <v>0</v>
      </c>
      <c r="AP305" s="450" t="n">
        <v>0</v>
      </c>
      <c r="AQ305" s="414" t="inlineStr"/>
      <c r="AR305" s="414" t="inlineStr">
        <is>
          <t>CLEARANCE &amp; TRUCKING FEE</t>
        </is>
      </c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0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0" t="n"/>
      <c r="N306" s="450">
        <f>IF(W306&lt;0,AH306,I306)</f>
        <v/>
      </c>
      <c r="O306" s="450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AND(AB306&lt;&gt;"", 'Company information'!D$4&lt;&gt;"", RIGHT(SUBSTITUTE(AB306,"-",""),9)=RIGHT(SUBSTITUTE('Company information'!D$4,"-",""),9))</f>
        <v/>
      </c>
      <c r="V306" s="414">
        <f>AH306-I306</f>
        <v/>
      </c>
      <c r="W306" s="450" t="n"/>
      <c r="X306" s="413" t="n"/>
      <c r="Y306" s="414" t="n"/>
      <c r="Z306" s="414" t="n"/>
      <c r="AA306" s="414" t="n"/>
      <c r="AB306" s="414" t="n"/>
      <c r="AC306" s="414" t="n"/>
      <c r="AD306" s="450" t="n"/>
      <c r="AE306" s="450" t="n"/>
      <c r="AF306" s="450" t="n"/>
      <c r="AG306" s="450" t="n"/>
      <c r="AH306" s="450" t="n"/>
      <c r="AI306" s="450" t="n"/>
      <c r="AJ306" s="450" t="n"/>
      <c r="AK306" s="450" t="n"/>
      <c r="AL306" s="450" t="n"/>
      <c r="AM306" s="450" t="n"/>
      <c r="AN306" s="450" t="n"/>
      <c r="AO306" s="450" t="n"/>
      <c r="AP306" s="450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0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0" t="n"/>
      <c r="N307" s="450">
        <f>IF(W307&lt;0,AH307,I307)</f>
        <v/>
      </c>
      <c r="O307" s="450">
        <f>I307-M307</f>
        <v/>
      </c>
      <c r="P307" s="414" t="n"/>
      <c r="Q307" s="414" t="inlineStr">
        <is>
          <t>TI2022-0017</t>
        </is>
      </c>
      <c r="R307" s="414" t="inlineStr">
        <is>
          <t>TI2022-0017</t>
        </is>
      </c>
      <c r="S307" s="414">
        <f>Q307=R307</f>
        <v/>
      </c>
      <c r="T307" s="414">
        <f>AND(MONTH(F307)=MONTH(X307), YEAR(F307)=YEAR(X307))</f>
        <v/>
      </c>
      <c r="U307" s="414">
        <f>AND(AB307&lt;&gt;"", 'Company information'!D$4&lt;&gt;"", RIGHT(SUBSTITUTE(AB307,"-",""),9)=RIGHT(SUBSTITUTE('Company information'!D$4,"-",""),9))</f>
        <v/>
      </c>
      <c r="V307" s="414">
        <f>AH307-I307</f>
        <v/>
      </c>
      <c r="W307" s="450" t="n"/>
      <c r="X307" s="415" t="n">
        <v>44582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L001-901905215</t>
        </is>
      </c>
      <c r="AC307" s="414" t="inlineStr">
        <is>
          <t>វីអ៊ីស៊ិន (ខេមបូឌា) អ៊ិនដាសស្ទ្រី ឯ.ក</t>
        </is>
      </c>
      <c r="AD307" s="450" t="n">
        <v>2977205</v>
      </c>
      <c r="AE307" s="450" t="n">
        <v>2706550</v>
      </c>
      <c r="AF307" s="450" t="n">
        <v>0</v>
      </c>
      <c r="AG307" s="450" t="n">
        <v>0</v>
      </c>
      <c r="AH307" s="450" t="n">
        <v>270655</v>
      </c>
      <c r="AI307" s="450" t="n">
        <v>0</v>
      </c>
      <c r="AJ307" s="450" t="n">
        <v>0</v>
      </c>
      <c r="AK307" s="450" t="n">
        <v>0</v>
      </c>
      <c r="AL307" s="450" t="n">
        <v>0</v>
      </c>
      <c r="AM307" s="450" t="n">
        <v>0</v>
      </c>
      <c r="AN307" s="450" t="n">
        <v>0</v>
      </c>
      <c r="AO307" s="450" t="n">
        <v>0</v>
      </c>
      <c r="AP307" s="450" t="n">
        <v>0</v>
      </c>
      <c r="AQ307" s="414" t="inlineStr"/>
      <c r="AR307" s="414" t="inlineStr">
        <is>
          <t>CLEARANCE &amp; TRUCKING FEE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0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0" t="n"/>
      <c r="N308" s="450">
        <f>IF(W308&lt;0,AH308,I308)</f>
        <v/>
      </c>
      <c r="O308" s="450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AND(AB308&lt;&gt;"", 'Company information'!D$4&lt;&gt;"", RIGHT(SUBSTITUTE(AB308,"-",""),9)=RIGHT(SUBSTITUTE('Company information'!D$4,"-",""),9))</f>
        <v/>
      </c>
      <c r="V308" s="414">
        <f>AH308-I308</f>
        <v/>
      </c>
      <c r="W308" s="450" t="n"/>
      <c r="X308" s="413" t="n"/>
      <c r="Y308" s="414" t="n"/>
      <c r="Z308" s="414" t="n"/>
      <c r="AA308" s="414" t="n"/>
      <c r="AB308" s="414" t="n"/>
      <c r="AC308" s="414" t="n"/>
      <c r="AD308" s="450" t="n"/>
      <c r="AE308" s="450" t="n"/>
      <c r="AF308" s="450" t="n"/>
      <c r="AG308" s="450" t="n"/>
      <c r="AH308" s="450" t="n"/>
      <c r="AI308" s="450" t="n"/>
      <c r="AJ308" s="450" t="n"/>
      <c r="AK308" s="450" t="n"/>
      <c r="AL308" s="450" t="n"/>
      <c r="AM308" s="450" t="n"/>
      <c r="AN308" s="450" t="n"/>
      <c r="AO308" s="450" t="n"/>
      <c r="AP308" s="450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0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0" t="n"/>
      <c r="N309" s="450">
        <f>IF(W309&lt;0,AH309,I309)</f>
        <v/>
      </c>
      <c r="O309" s="450">
        <f>I309-M309</f>
        <v/>
      </c>
      <c r="P309" s="414" t="n"/>
      <c r="Q309" s="414" t="inlineStr">
        <is>
          <t>TI2022-0016</t>
        </is>
      </c>
      <c r="R309" s="414" t="inlineStr">
        <is>
          <t>TI2022-0016</t>
        </is>
      </c>
      <c r="S309" s="414">
        <f>Q309=R309</f>
        <v/>
      </c>
      <c r="T309" s="414">
        <f>AND(MONTH(F309)=MONTH(X309), YEAR(F309)=YEAR(X309))</f>
        <v/>
      </c>
      <c r="U309" s="414">
        <f>AND(AB309&lt;&gt;"", 'Company information'!D$4&lt;&gt;"", RIGHT(SUBSTITUTE(AB309,"-",""),9)=RIGHT(SUBSTITUTE('Company information'!D$4,"-",""),9))</f>
        <v/>
      </c>
      <c r="V309" s="414">
        <f>AH309-I309</f>
        <v/>
      </c>
      <c r="W309" s="450" t="n"/>
      <c r="X309" s="415" t="n">
        <v>44582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L001-901905215</t>
        </is>
      </c>
      <c r="AC309" s="414" t="inlineStr">
        <is>
          <t>វីអ៊ីស៊ិន (ខេមបូឌា) អ៊ិនដាសស្ទ្រី ឯ.ក</t>
        </is>
      </c>
      <c r="AD309" s="450" t="n">
        <v>2977205</v>
      </c>
      <c r="AE309" s="450" t="n">
        <v>2706550</v>
      </c>
      <c r="AF309" s="450" t="n">
        <v>0</v>
      </c>
      <c r="AG309" s="450" t="n">
        <v>0</v>
      </c>
      <c r="AH309" s="450" t="n">
        <v>270655</v>
      </c>
      <c r="AI309" s="450" t="n">
        <v>0</v>
      </c>
      <c r="AJ309" s="450" t="n">
        <v>0</v>
      </c>
      <c r="AK309" s="450" t="n">
        <v>0</v>
      </c>
      <c r="AL309" s="450" t="n">
        <v>0</v>
      </c>
      <c r="AM309" s="450" t="n">
        <v>0</v>
      </c>
      <c r="AN309" s="450" t="n">
        <v>0</v>
      </c>
      <c r="AO309" s="450" t="n">
        <v>0</v>
      </c>
      <c r="AP309" s="450" t="n">
        <v>0</v>
      </c>
      <c r="AQ309" s="414" t="inlineStr"/>
      <c r="AR309" s="414" t="inlineStr">
        <is>
          <t>CLEARANCE &amp; TRUCKING FEE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0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0" t="n"/>
      <c r="N310" s="450">
        <f>IF(W310&lt;0,AH310,I310)</f>
        <v/>
      </c>
      <c r="O310" s="450">
        <f>I310-M310</f>
        <v/>
      </c>
      <c r="P310" s="414" t="n"/>
      <c r="Q310" s="414" t="inlineStr">
        <is>
          <t>TI2022-0015</t>
        </is>
      </c>
      <c r="R310" s="414" t="inlineStr">
        <is>
          <t>TI2022-0015</t>
        </is>
      </c>
      <c r="S310" s="414">
        <f>Q310=R310</f>
        <v/>
      </c>
      <c r="T310" s="414">
        <f>AND(MONTH(F310)=MONTH(X310), YEAR(F310)=YEAR(X310))</f>
        <v/>
      </c>
      <c r="U310" s="414">
        <f>AND(AB310&lt;&gt;"", 'Company information'!D$4&lt;&gt;"", RIGHT(SUBSTITUTE(AB310,"-",""),9)=RIGHT(SUBSTITUTE('Company information'!D$4,"-",""),9))</f>
        <v/>
      </c>
      <c r="V310" s="414">
        <f>AH310-I310</f>
        <v/>
      </c>
      <c r="W310" s="450" t="n"/>
      <c r="X310" s="415" t="n">
        <v>44582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L001-901905215</t>
        </is>
      </c>
      <c r="AC310" s="414" t="inlineStr">
        <is>
          <t>វីអ៊ីស៊ិន (ខេមបូឌា) អ៊ិនដាសស្ទ្រី ឯ.ក</t>
        </is>
      </c>
      <c r="AD310" s="450" t="n">
        <v>2305655</v>
      </c>
      <c r="AE310" s="450" t="n">
        <v>2096050</v>
      </c>
      <c r="AF310" s="450" t="n">
        <v>0</v>
      </c>
      <c r="AG310" s="450" t="n">
        <v>0</v>
      </c>
      <c r="AH310" s="450" t="n">
        <v>209605</v>
      </c>
      <c r="AI310" s="450" t="n">
        <v>0</v>
      </c>
      <c r="AJ310" s="450" t="n">
        <v>0</v>
      </c>
      <c r="AK310" s="450" t="n">
        <v>0</v>
      </c>
      <c r="AL310" s="450" t="n">
        <v>0</v>
      </c>
      <c r="AM310" s="450" t="n">
        <v>0</v>
      </c>
      <c r="AN310" s="450" t="n">
        <v>0</v>
      </c>
      <c r="AO310" s="450" t="n">
        <v>0</v>
      </c>
      <c r="AP310" s="450" t="n">
        <v>0</v>
      </c>
      <c r="AQ310" s="414" t="inlineStr"/>
      <c r="AR310" s="414" t="inlineStr">
        <is>
          <t>CLEARANCE &amp; TRUCKING FEE</t>
        </is>
      </c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0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0" t="n"/>
      <c r="N311" s="450">
        <f>IF(W311&lt;0,AH311,I311)</f>
        <v/>
      </c>
      <c r="O311" s="450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AND(AB311&lt;&gt;"", 'Company information'!D$4&lt;&gt;"", RIGHT(SUBSTITUTE(AB311,"-",""),9)=RIGHT(SUBSTITUTE('Company information'!D$4,"-",""),9))</f>
        <v/>
      </c>
      <c r="V311" s="414">
        <f>AH311-I311</f>
        <v/>
      </c>
      <c r="W311" s="450" t="n"/>
      <c r="X311" s="413" t="n"/>
      <c r="Y311" s="414" t="n"/>
      <c r="Z311" s="414" t="n"/>
      <c r="AA311" s="414" t="n"/>
      <c r="AB311" s="414" t="n"/>
      <c r="AC311" s="414" t="n"/>
      <c r="AD311" s="450" t="n"/>
      <c r="AE311" s="450" t="n"/>
      <c r="AF311" s="450" t="n"/>
      <c r="AG311" s="450" t="n"/>
      <c r="AH311" s="450" t="n"/>
      <c r="AI311" s="450" t="n"/>
      <c r="AJ311" s="450" t="n"/>
      <c r="AK311" s="450" t="n"/>
      <c r="AL311" s="450" t="n"/>
      <c r="AM311" s="450" t="n"/>
      <c r="AN311" s="450" t="n"/>
      <c r="AO311" s="450" t="n"/>
      <c r="AP311" s="450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0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0" t="n"/>
      <c r="N312" s="450">
        <f>IF(W312&lt;0,AH312,I312)</f>
        <v/>
      </c>
      <c r="O312" s="450">
        <f>I312-M312</f>
        <v/>
      </c>
      <c r="P312" s="414" t="n"/>
      <c r="Q312" s="414" t="inlineStr">
        <is>
          <t>TI2022-0014</t>
        </is>
      </c>
      <c r="R312" s="414" t="inlineStr">
        <is>
          <t>TI2022-0014</t>
        </is>
      </c>
      <c r="S312" s="414">
        <f>Q312=R312</f>
        <v/>
      </c>
      <c r="T312" s="414">
        <f>AND(MONTH(F312)=MONTH(X312), YEAR(F312)=YEAR(X312))</f>
        <v/>
      </c>
      <c r="U312" s="414">
        <f>AND(AB312&lt;&gt;"", 'Company information'!D$4&lt;&gt;"", RIGHT(SUBSTITUTE(AB312,"-",""),9)=RIGHT(SUBSTITUTE('Company information'!D$4,"-",""),9))</f>
        <v/>
      </c>
      <c r="V312" s="414">
        <f>AH312-I312</f>
        <v/>
      </c>
      <c r="W312" s="450" t="n"/>
      <c r="X312" s="415" t="n">
        <v>44582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L001-901905215</t>
        </is>
      </c>
      <c r="AC312" s="414" t="inlineStr">
        <is>
          <t>វីអ៊ីស៊ិន (ខេមបូឌា) អ៊ិនដាសស្ទ្រី ឯ.ក</t>
        </is>
      </c>
      <c r="AD312" s="450" t="n">
        <v>2977205</v>
      </c>
      <c r="AE312" s="450" t="n">
        <v>2706550</v>
      </c>
      <c r="AF312" s="450" t="n">
        <v>0</v>
      </c>
      <c r="AG312" s="450" t="n">
        <v>0</v>
      </c>
      <c r="AH312" s="450" t="n">
        <v>270655</v>
      </c>
      <c r="AI312" s="450" t="n">
        <v>0</v>
      </c>
      <c r="AJ312" s="450" t="n">
        <v>0</v>
      </c>
      <c r="AK312" s="450" t="n">
        <v>0</v>
      </c>
      <c r="AL312" s="450" t="n">
        <v>0</v>
      </c>
      <c r="AM312" s="450" t="n">
        <v>0</v>
      </c>
      <c r="AN312" s="450" t="n">
        <v>0</v>
      </c>
      <c r="AO312" s="450" t="n">
        <v>0</v>
      </c>
      <c r="AP312" s="450" t="n">
        <v>0</v>
      </c>
      <c r="AQ312" s="414" t="inlineStr"/>
      <c r="AR312" s="414" t="inlineStr">
        <is>
          <t>CLEARANCE &amp; TRUCKING FEE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0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0" t="n"/>
      <c r="N313" s="450">
        <f>IF(W313&lt;0,AH313,I313)</f>
        <v/>
      </c>
      <c r="O313" s="450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AND(AB313&lt;&gt;"", 'Company information'!D$4&lt;&gt;"", RIGHT(SUBSTITUTE(AB313,"-",""),9)=RIGHT(SUBSTITUTE('Company information'!D$4,"-",""),9))</f>
        <v/>
      </c>
      <c r="V313" s="414">
        <f>AH313-I313</f>
        <v/>
      </c>
      <c r="W313" s="450" t="n"/>
      <c r="X313" s="413" t="n"/>
      <c r="Y313" s="414" t="n"/>
      <c r="Z313" s="414" t="n"/>
      <c r="AA313" s="414" t="n"/>
      <c r="AB313" s="414" t="n"/>
      <c r="AC313" s="414" t="n"/>
      <c r="AD313" s="450" t="n"/>
      <c r="AE313" s="450" t="n"/>
      <c r="AF313" s="450" t="n"/>
      <c r="AG313" s="450" t="n"/>
      <c r="AH313" s="450" t="n"/>
      <c r="AI313" s="450" t="n"/>
      <c r="AJ313" s="450" t="n"/>
      <c r="AK313" s="450" t="n"/>
      <c r="AL313" s="450" t="n"/>
      <c r="AM313" s="450" t="n"/>
      <c r="AN313" s="450" t="n"/>
      <c r="AO313" s="450" t="n"/>
      <c r="AP313" s="450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0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0" t="n"/>
      <c r="N314" s="450">
        <f>IF(W314&lt;0,AH314,I314)</f>
        <v/>
      </c>
      <c r="O314" s="450">
        <f>I314-M314</f>
        <v/>
      </c>
      <c r="P314" s="414" t="n"/>
      <c r="Q314" s="414" t="inlineStr">
        <is>
          <t>TI2022-0011</t>
        </is>
      </c>
      <c r="R314" s="414" t="inlineStr">
        <is>
          <t>TI2022-0011</t>
        </is>
      </c>
      <c r="S314" s="414">
        <f>Q314=R314</f>
        <v/>
      </c>
      <c r="T314" s="414">
        <f>AND(MONTH(F314)=MONTH(X314), YEAR(F314)=YEAR(X314))</f>
        <v/>
      </c>
      <c r="U314" s="414">
        <f>AND(AB314&lt;&gt;"", 'Company information'!D$4&lt;&gt;"", RIGHT(SUBSTITUTE(AB314,"-",""),9)=RIGHT(SUBSTITUTE('Company information'!D$4,"-",""),9))</f>
        <v/>
      </c>
      <c r="V314" s="414">
        <f>AH314-I314</f>
        <v/>
      </c>
      <c r="W314" s="450" t="n"/>
      <c r="X314" s="415" t="n">
        <v>44582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L001-901905215</t>
        </is>
      </c>
      <c r="AC314" s="414" t="inlineStr">
        <is>
          <t>វីអ៊ីស៊ិន (ខេមបូឌា) អ៊ិនដាសស្ទ្រី ឯ.ក</t>
        </is>
      </c>
      <c r="AD314" s="450" t="n">
        <v>2977205</v>
      </c>
      <c r="AE314" s="450" t="n">
        <v>2706550</v>
      </c>
      <c r="AF314" s="450" t="n">
        <v>0</v>
      </c>
      <c r="AG314" s="450" t="n">
        <v>0</v>
      </c>
      <c r="AH314" s="450" t="n">
        <v>270655</v>
      </c>
      <c r="AI314" s="450" t="n">
        <v>0</v>
      </c>
      <c r="AJ314" s="450" t="n">
        <v>0</v>
      </c>
      <c r="AK314" s="450" t="n">
        <v>0</v>
      </c>
      <c r="AL314" s="450" t="n">
        <v>0</v>
      </c>
      <c r="AM314" s="450" t="n">
        <v>0</v>
      </c>
      <c r="AN314" s="450" t="n">
        <v>0</v>
      </c>
      <c r="AO314" s="450" t="n">
        <v>0</v>
      </c>
      <c r="AP314" s="450" t="n">
        <v>0</v>
      </c>
      <c r="AQ314" s="414" t="inlineStr"/>
      <c r="AR314" s="414" t="inlineStr">
        <is>
          <t>CLEARANCE &amp; TRUCKING FEE</t>
        </is>
      </c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0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0" t="n"/>
      <c r="N315" s="450">
        <f>IF(W315&lt;0,AH315,I315)</f>
        <v/>
      </c>
      <c r="O315" s="450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AND(AB315&lt;&gt;"", 'Company information'!D$4&lt;&gt;"", RIGHT(SUBSTITUTE(AB315,"-",""),9)=RIGHT(SUBSTITUTE('Company information'!D$4,"-",""),9))</f>
        <v/>
      </c>
      <c r="V315" s="414">
        <f>AH315-I315</f>
        <v/>
      </c>
      <c r="W315" s="450" t="n"/>
      <c r="X315" s="413" t="n"/>
      <c r="Y315" s="414" t="n"/>
      <c r="Z315" s="414" t="n"/>
      <c r="AA315" s="414" t="n"/>
      <c r="AB315" s="414" t="n"/>
      <c r="AC315" s="414" t="n"/>
      <c r="AD315" s="450" t="n"/>
      <c r="AE315" s="450" t="n"/>
      <c r="AF315" s="450" t="n"/>
      <c r="AG315" s="450" t="n"/>
      <c r="AH315" s="450" t="n"/>
      <c r="AI315" s="450" t="n"/>
      <c r="AJ315" s="450" t="n"/>
      <c r="AK315" s="450" t="n"/>
      <c r="AL315" s="450" t="n"/>
      <c r="AM315" s="450" t="n"/>
      <c r="AN315" s="450" t="n"/>
      <c r="AO315" s="450" t="n"/>
      <c r="AP315" s="450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0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0" t="n"/>
      <c r="N316" s="450">
        <f>IF(W316&lt;0,AH316,I316)</f>
        <v/>
      </c>
      <c r="O316" s="450">
        <f>I316-M316</f>
        <v/>
      </c>
      <c r="P316" s="414" t="n"/>
      <c r="Q316" s="414" t="inlineStr">
        <is>
          <t>YKT22-012</t>
        </is>
      </c>
      <c r="R316" s="414" t="inlineStr">
        <is>
          <t>YKT22-012</t>
        </is>
      </c>
      <c r="S316" s="414">
        <f>Q316=R316</f>
        <v/>
      </c>
      <c r="T316" s="414">
        <f>AND(MONTH(F316)=MONTH(X316), YEAR(F316)=YEAR(X316))</f>
        <v/>
      </c>
      <c r="U316" s="414">
        <f>AND(AB316&lt;&gt;"", 'Company information'!D$4&lt;&gt;"", RIGHT(SUBSTITUTE(AB316,"-",""),9)=RIGHT(SUBSTITUTE('Company information'!D$4,"-",""),9))</f>
        <v/>
      </c>
      <c r="V316" s="414">
        <f>AH316-I316</f>
        <v/>
      </c>
      <c r="W316" s="450" t="n"/>
      <c r="X316" s="415" t="n">
        <v>44572</v>
      </c>
      <c r="Y316" s="414" t="inlineStr">
        <is>
          <t>YKT22-012</t>
        </is>
      </c>
      <c r="Z316" s="414" t="inlineStr"/>
      <c r="AA316" s="414" t="inlineStr">
        <is>
          <t>បុគ្គលជាប់អាករ</t>
        </is>
      </c>
      <c r="AB316" s="414" t="inlineStr">
        <is>
          <t>L001-901905215</t>
        </is>
      </c>
      <c r="AC316" s="414" t="inlineStr">
        <is>
          <t>វីអ៊ីស៊ិន (ខេមបូឌា) អ៊ិនដាសស្ទ្រី ឯ.ក</t>
        </is>
      </c>
      <c r="AD316" s="450" t="n">
        <v>6275500</v>
      </c>
      <c r="AE316" s="450" t="n">
        <v>5705000</v>
      </c>
      <c r="AF316" s="450" t="n">
        <v>0</v>
      </c>
      <c r="AG316" s="450" t="n">
        <v>0</v>
      </c>
      <c r="AH316" s="450" t="n">
        <v>570500</v>
      </c>
      <c r="AI316" s="450" t="n">
        <v>0</v>
      </c>
      <c r="AJ316" s="450" t="n">
        <v>0</v>
      </c>
      <c r="AK316" s="450" t="n">
        <v>0</v>
      </c>
      <c r="AL316" s="450" t="n">
        <v>0</v>
      </c>
      <c r="AM316" s="450" t="n">
        <v>0</v>
      </c>
      <c r="AN316" s="450" t="n">
        <v>0</v>
      </c>
      <c r="AO316" s="450" t="n">
        <v>0</v>
      </c>
      <c r="AP316" s="450" t="n">
        <v>0</v>
      </c>
      <c r="AQ316" s="414" t="inlineStr"/>
      <c r="AR316" s="414" t="inlineStr">
        <is>
          <t>សេវារៀបចំលិខិតប្រកាសពន្ធខែ មករា ឆ្នាំ2022</t>
        </is>
      </c>
      <c r="AS316" s="414" t="inlineStr">
        <is>
          <t>បានប្រកាសពន្ធ</t>
        </is>
      </c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0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0" t="n"/>
      <c r="N317" s="450">
        <f>IF(W317&lt;0,AH317,I317)</f>
        <v/>
      </c>
      <c r="O317" s="450">
        <f>I317-M317</f>
        <v/>
      </c>
      <c r="P317" s="414" t="n"/>
      <c r="Q317" s="414" t="inlineStr">
        <is>
          <t>2022-0200</t>
        </is>
      </c>
      <c r="R317" s="414" t="inlineStr"/>
      <c r="S317" s="414">
        <f>Q317=R317</f>
        <v/>
      </c>
      <c r="T317" s="414">
        <f>AND(MONTH(F317)=MONTH(X317), YEAR(F317)=YEAR(X317))</f>
        <v/>
      </c>
      <c r="U317" s="414">
        <f>AND(AB317&lt;&gt;"", 'Company information'!D$4&lt;&gt;"", RIGHT(SUBSTITUTE(AB317,"-",""),9)=RIGHT(SUBSTITUTE('Company information'!D$4,"-",""),9))</f>
        <v/>
      </c>
      <c r="V317" s="414">
        <f>AH317-I317</f>
        <v/>
      </c>
      <c r="W317" s="450" t="n"/>
      <c r="X317" s="413" t="n"/>
      <c r="Y317" s="414" t="n"/>
      <c r="Z317" s="414" t="n"/>
      <c r="AA317" s="414" t="n"/>
      <c r="AB317" s="414" t="n"/>
      <c r="AC317" s="414" t="n"/>
      <c r="AD317" s="450" t="n"/>
      <c r="AE317" s="450" t="n"/>
      <c r="AF317" s="450" t="n"/>
      <c r="AG317" s="450" t="n"/>
      <c r="AH317" s="450" t="n"/>
      <c r="AI317" s="450" t="n"/>
      <c r="AJ317" s="450" t="n"/>
      <c r="AK317" s="450" t="n"/>
      <c r="AL317" s="450" t="n"/>
      <c r="AM317" s="450" t="n"/>
      <c r="AN317" s="450" t="n"/>
      <c r="AO317" s="450" t="n"/>
      <c r="AP317" s="450" t="n"/>
      <c r="AQ317" s="414" t="n"/>
      <c r="AR317" s="414" t="n"/>
      <c r="AS317" s="414" t="n"/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0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0" t="n"/>
      <c r="N318" s="450">
        <f>IF(W318&lt;0,AH318,I318)</f>
        <v/>
      </c>
      <c r="O318" s="450">
        <f>I318-M318</f>
        <v/>
      </c>
      <c r="P318" s="414" t="n"/>
      <c r="Q318" s="414" t="inlineStr">
        <is>
          <t>INV20220103</t>
        </is>
      </c>
      <c r="R318" s="414" t="inlineStr">
        <is>
          <t>INV20220103</t>
        </is>
      </c>
      <c r="S318" s="414">
        <f>Q318=R318</f>
        <v/>
      </c>
      <c r="T318" s="414">
        <f>AND(MONTH(F318)=MONTH(X318), YEAR(F318)=YEAR(X318))</f>
        <v/>
      </c>
      <c r="U318" s="414">
        <f>AND(AB318&lt;&gt;"", 'Company information'!D$4&lt;&gt;"", RIGHT(SUBSTITUTE(AB318,"-",""),9)=RIGHT(SUBSTITUTE('Company information'!D$4,"-",""),9))</f>
        <v/>
      </c>
      <c r="V318" s="414">
        <f>AH318-I318</f>
        <v/>
      </c>
      <c r="W318" s="450" t="n"/>
      <c r="X318" s="415" t="n">
        <v>44564</v>
      </c>
      <c r="Y318" s="414" t="inlineStr">
        <is>
          <t>INV20220103</t>
        </is>
      </c>
      <c r="Z318" s="414" t="inlineStr"/>
      <c r="AA318" s="414" t="inlineStr">
        <is>
          <t>បុគ្គលជាប់អាករ</t>
        </is>
      </c>
      <c r="AB318" s="414" t="inlineStr">
        <is>
          <t>L001-901905215</t>
        </is>
      </c>
      <c r="AC318" s="414" t="inlineStr">
        <is>
          <t>វីអ៊ីស៊ិន (ខេមបូឌា) អ៊ិនដាសស្ទ្រី ឯ.ក</t>
        </is>
      </c>
      <c r="AD318" s="450" t="n">
        <v>50032858</v>
      </c>
      <c r="AE318" s="450" t="n">
        <v>45484416</v>
      </c>
      <c r="AF318" s="450" t="n">
        <v>0</v>
      </c>
      <c r="AG318" s="450" t="n">
        <v>0</v>
      </c>
      <c r="AH318" s="450" t="n">
        <v>4548442</v>
      </c>
      <c r="AI318" s="450" t="n">
        <v>0</v>
      </c>
      <c r="AJ318" s="450" t="n">
        <v>0</v>
      </c>
      <c r="AK318" s="450" t="n">
        <v>0</v>
      </c>
      <c r="AL318" s="450" t="n">
        <v>0</v>
      </c>
      <c r="AM318" s="450" t="n">
        <v>0</v>
      </c>
      <c r="AN318" s="450" t="n">
        <v>0</v>
      </c>
      <c r="AO318" s="450" t="n">
        <v>0</v>
      </c>
      <c r="AP318" s="450" t="n">
        <v>0</v>
      </c>
      <c r="AQ318" s="414" t="inlineStr"/>
      <c r="AR318" s="414" t="inlineStr">
        <is>
          <t>RENTAL</t>
        </is>
      </c>
      <c r="AS318" s="414" t="inlineStr">
        <is>
          <t>បានប្រកាសពន្ធ</t>
        </is>
      </c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0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0" t="n"/>
      <c r="N319" s="450">
        <f>IF(W319&lt;0,AH319,I319)</f>
        <v/>
      </c>
      <c r="O319" s="450">
        <f>I319-M319</f>
        <v/>
      </c>
      <c r="P319" s="414" t="n"/>
      <c r="Q319" s="414" t="inlineStr">
        <is>
          <t>SHTI220024</t>
        </is>
      </c>
      <c r="R319" s="414" t="inlineStr">
        <is>
          <t>SHTI220024</t>
        </is>
      </c>
      <c r="S319" s="414">
        <f>Q319=R319</f>
        <v/>
      </c>
      <c r="T319" s="414">
        <f>AND(MONTH(F319)=MONTH(X319), YEAR(F319)=YEAR(X319))</f>
        <v/>
      </c>
      <c r="U319" s="414">
        <f>AND(AB319&lt;&gt;"", 'Company information'!D$4&lt;&gt;"", RIGHT(SUBSTITUTE(AB319,"-",""),9)=RIGHT(SUBSTITUTE('Company information'!D$4,"-",""),9))</f>
        <v/>
      </c>
      <c r="V319" s="414">
        <f>AH319-I319</f>
        <v/>
      </c>
      <c r="W319" s="450" t="n"/>
      <c r="X319" s="415" t="n">
        <v>44585</v>
      </c>
      <c r="Y319" s="414" t="inlineStr">
        <is>
          <t>SHTI220024</t>
        </is>
      </c>
      <c r="Z319" s="414" t="inlineStr"/>
      <c r="AA319" s="414" t="inlineStr">
        <is>
          <t>បុគ្គលជាប់អាករ</t>
        </is>
      </c>
      <c r="AB319" s="414" t="inlineStr">
        <is>
          <t>L001-901905215</t>
        </is>
      </c>
      <c r="AC319" s="414" t="inlineStr">
        <is>
          <t>វីអ៊ីស៊ិន (ខេមបូឌា) អ៊ិនដាសស្ទ្រី ឯ.ក</t>
        </is>
      </c>
      <c r="AD319" s="450" t="n">
        <v>2506504</v>
      </c>
      <c r="AE319" s="450" t="n">
        <v>2278640</v>
      </c>
      <c r="AF319" s="450" t="n">
        <v>0</v>
      </c>
      <c r="AG319" s="450" t="n">
        <v>0</v>
      </c>
      <c r="AH319" s="450" t="n">
        <v>227864</v>
      </c>
      <c r="AI319" s="450" t="n">
        <v>0</v>
      </c>
      <c r="AJ319" s="450" t="n">
        <v>0</v>
      </c>
      <c r="AK319" s="450" t="n">
        <v>0</v>
      </c>
      <c r="AL319" s="450" t="n">
        <v>0</v>
      </c>
      <c r="AM319" s="450" t="n">
        <v>0</v>
      </c>
      <c r="AN319" s="450" t="n">
        <v>0</v>
      </c>
      <c r="AO319" s="450" t="n">
        <v>0</v>
      </c>
      <c r="AP319" s="450" t="n">
        <v>0</v>
      </c>
      <c r="AQ319" s="414" t="inlineStr"/>
      <c r="AR319" s="414" t="inlineStr">
        <is>
          <t>Security guards service fee in January 2022</t>
        </is>
      </c>
      <c r="AS319" s="414" t="inlineStr">
        <is>
          <t>បានប្រកាសពន្ធ</t>
        </is>
      </c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0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0" t="n"/>
      <c r="N320" s="450">
        <f>IF(W320&lt;0,AH320,I320)</f>
        <v/>
      </c>
      <c r="O320" s="450">
        <f>I320-M320</f>
        <v/>
      </c>
      <c r="P320" s="414" t="n"/>
      <c r="Q320" s="414" t="inlineStr">
        <is>
          <t>2022-00140</t>
        </is>
      </c>
      <c r="R320" s="414" t="inlineStr">
        <is>
          <t>2022-00140</t>
        </is>
      </c>
      <c r="S320" s="414">
        <f>Q320=R320</f>
        <v/>
      </c>
      <c r="T320" s="414">
        <f>AND(MONTH(F320)=MONTH(X320), YEAR(F320)=YEAR(X320))</f>
        <v/>
      </c>
      <c r="U320" s="414">
        <f>AND(AB320&lt;&gt;"", 'Company information'!D$4&lt;&gt;"", RIGHT(SUBSTITUTE(AB320,"-",""),9)=RIGHT(SUBSTITUTE('Company information'!D$4,"-",""),9))</f>
        <v/>
      </c>
      <c r="V320" s="414">
        <f>AH320-I320</f>
        <v/>
      </c>
      <c r="W320" s="450" t="n"/>
      <c r="X320" s="415" t="n">
        <v>44578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L001-901905215</t>
        </is>
      </c>
      <c r="AC320" s="414" t="inlineStr">
        <is>
          <t>វីអ៊ីស៊ិន (ខេមបូឌា) អ៊ិនដាសស្ទ្រី ឯ.ក</t>
        </is>
      </c>
      <c r="AD320" s="450" t="n">
        <v>2209693</v>
      </c>
      <c r="AE320" s="450" t="n">
        <v>2008812</v>
      </c>
      <c r="AF320" s="450" t="n">
        <v>0</v>
      </c>
      <c r="AG320" s="450" t="n">
        <v>0</v>
      </c>
      <c r="AH320" s="450" t="n">
        <v>200881</v>
      </c>
      <c r="AI320" s="450" t="n">
        <v>0</v>
      </c>
      <c r="AJ320" s="450" t="n">
        <v>0</v>
      </c>
      <c r="AK320" s="450" t="n">
        <v>0</v>
      </c>
      <c r="AL320" s="450" t="n">
        <v>0</v>
      </c>
      <c r="AM320" s="450" t="n">
        <v>0</v>
      </c>
      <c r="AN320" s="450" t="n">
        <v>0</v>
      </c>
      <c r="AO320" s="450" t="n">
        <v>0</v>
      </c>
      <c r="AP320" s="450" t="n">
        <v>0</v>
      </c>
      <c r="AQ320" s="414" t="inlineStr"/>
      <c r="AR320" s="414" t="inlineStr">
        <is>
          <t>Infrastructure Maintenance fee for January 2022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0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0" t="n"/>
      <c r="N321" s="450">
        <f>IF(W321&lt;0,AH321,I321)</f>
        <v/>
      </c>
      <c r="O321" s="450">
        <f>I321-M321</f>
        <v/>
      </c>
      <c r="P321" s="414" t="n"/>
      <c r="Q321" s="414" t="inlineStr">
        <is>
          <t>2022-00149</t>
        </is>
      </c>
      <c r="R321" s="414" t="inlineStr">
        <is>
          <t>2022-00149</t>
        </is>
      </c>
      <c r="S321" s="414">
        <f>Q321=R321</f>
        <v/>
      </c>
      <c r="T321" s="414">
        <f>AND(MONTH(F321)=MONTH(X321), YEAR(F321)=YEAR(X321))</f>
        <v/>
      </c>
      <c r="U321" s="414">
        <f>AND(AB321&lt;&gt;"", 'Company information'!D$4&lt;&gt;"", RIGHT(SUBSTITUTE(AB321,"-",""),9)=RIGHT(SUBSTITUTE('Company information'!D$4,"-",""),9))</f>
        <v/>
      </c>
      <c r="V321" s="414">
        <f>AH321-I321</f>
        <v/>
      </c>
      <c r="W321" s="450" t="n"/>
      <c r="X321" s="415" t="n">
        <v>44578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L001-901905215</t>
        </is>
      </c>
      <c r="AC321" s="414" t="inlineStr">
        <is>
          <t>វីអ៊ីស៊ិន (ខេមបូឌា) អ៊ិនដាសស្ទ្រី ឯ.ក</t>
        </is>
      </c>
      <c r="AD321" s="450" t="n">
        <v>1814875</v>
      </c>
      <c r="AE321" s="450" t="n">
        <v>1649886</v>
      </c>
      <c r="AF321" s="450" t="n">
        <v>0</v>
      </c>
      <c r="AG321" s="450" t="n">
        <v>0</v>
      </c>
      <c r="AH321" s="450" t="n">
        <v>164989</v>
      </c>
      <c r="AI321" s="450" t="n">
        <v>0</v>
      </c>
      <c r="AJ321" s="450" t="n">
        <v>0</v>
      </c>
      <c r="AK321" s="450" t="n">
        <v>0</v>
      </c>
      <c r="AL321" s="450" t="n">
        <v>0</v>
      </c>
      <c r="AM321" s="450" t="n">
        <v>0</v>
      </c>
      <c r="AN321" s="450" t="n">
        <v>0</v>
      </c>
      <c r="AO321" s="450" t="n">
        <v>0</v>
      </c>
      <c r="AP321" s="450" t="n">
        <v>0</v>
      </c>
      <c r="AQ321" s="414" t="inlineStr"/>
      <c r="AR321" s="414" t="inlineStr">
        <is>
          <t>Infrastructure Maintenance fee for January 2022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0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0" t="n"/>
      <c r="N322" s="450">
        <f>IF(W322&lt;0,AH322,I322)</f>
        <v/>
      </c>
      <c r="O322" s="450">
        <f>I322-M322</f>
        <v/>
      </c>
      <c r="P322" s="414" t="n"/>
      <c r="Q322" s="414" t="inlineStr">
        <is>
          <t>TI-0220512</t>
        </is>
      </c>
      <c r="R322" s="414" t="inlineStr">
        <is>
          <t>TI-0220512</t>
        </is>
      </c>
      <c r="S322" s="414">
        <f>Q322=R322</f>
        <v/>
      </c>
      <c r="T322" s="414">
        <f>AND(MONTH(F322)=MONTH(X322), YEAR(F322)=YEAR(X322))</f>
        <v/>
      </c>
      <c r="U322" s="414">
        <f>AND(AB322&lt;&gt;"", 'Company information'!D$4&lt;&gt;"", RIGHT(SUBSTITUTE(AB322,"-",""),9)=RIGHT(SUBSTITUTE('Company information'!D$4,"-",""),9))</f>
        <v/>
      </c>
      <c r="V322" s="414">
        <f>AH322-I322</f>
        <v/>
      </c>
      <c r="W322" s="450" t="n"/>
      <c r="X322" s="415" t="n">
        <v>44587</v>
      </c>
      <c r="Y322" s="414" t="inlineStr">
        <is>
          <t>TI-0220512</t>
        </is>
      </c>
      <c r="Z322" s="414" t="inlineStr"/>
      <c r="AA322" s="414" t="inlineStr">
        <is>
          <t>បុគ្គលជាប់អាករ</t>
        </is>
      </c>
      <c r="AB322" s="414" t="inlineStr">
        <is>
          <t>L001-901905215</t>
        </is>
      </c>
      <c r="AC322" s="414" t="inlineStr">
        <is>
          <t>វីអ៊ីស៊ិន (ខេមបូឌា) អ៊ិនដាសស្ទ្រី ឯ.ក</t>
        </is>
      </c>
      <c r="AD322" s="450" t="n">
        <v>4187383</v>
      </c>
      <c r="AE322" s="450" t="n">
        <v>3806712</v>
      </c>
      <c r="AF322" s="450" t="n">
        <v>0</v>
      </c>
      <c r="AG322" s="450" t="n">
        <v>0</v>
      </c>
      <c r="AH322" s="450" t="n">
        <v>380671</v>
      </c>
      <c r="AI322" s="450" t="n">
        <v>0</v>
      </c>
      <c r="AJ322" s="450" t="n">
        <v>0</v>
      </c>
      <c r="AK322" s="450" t="n">
        <v>0</v>
      </c>
      <c r="AL322" s="450" t="n">
        <v>0</v>
      </c>
      <c r="AM322" s="450" t="n">
        <v>0</v>
      </c>
      <c r="AN322" s="450" t="n">
        <v>0</v>
      </c>
      <c r="AO322" s="450" t="n">
        <v>0</v>
      </c>
      <c r="AP322" s="450" t="n">
        <v>0</v>
      </c>
      <c r="AQ322" s="414" t="inlineStr"/>
      <c r="AR322" s="414" t="inlineStr">
        <is>
          <t>Local Charge</t>
        </is>
      </c>
      <c r="AS322" s="414" t="inlineStr">
        <is>
          <t>បានប្រកាសពន្ធ</t>
        </is>
      </c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0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0" t="n"/>
      <c r="N323" s="450">
        <f>IF(W323&lt;0,AH323,I323)</f>
        <v/>
      </c>
      <c r="O323" s="450">
        <f>I323-M323</f>
        <v/>
      </c>
      <c r="P323" s="414" t="n"/>
      <c r="Q323" s="414" t="inlineStr">
        <is>
          <t>TI-0220511</t>
        </is>
      </c>
      <c r="R323" s="414" t="inlineStr">
        <is>
          <t>TI-0220511</t>
        </is>
      </c>
      <c r="S323" s="414">
        <f>Q323=R323</f>
        <v/>
      </c>
      <c r="T323" s="414">
        <f>AND(MONTH(F323)=MONTH(X323), YEAR(F323)=YEAR(X323))</f>
        <v/>
      </c>
      <c r="U323" s="414">
        <f>AND(AB323&lt;&gt;"", 'Company information'!D$4&lt;&gt;"", RIGHT(SUBSTITUTE(AB323,"-",""),9)=RIGHT(SUBSTITUTE('Company information'!D$4,"-",""),9))</f>
        <v/>
      </c>
      <c r="V323" s="414">
        <f>AH323-I323</f>
        <v/>
      </c>
      <c r="W323" s="450" t="n"/>
      <c r="X323" s="415" t="n">
        <v>44587</v>
      </c>
      <c r="Y323" s="414" t="inlineStr">
        <is>
          <t>TI-0220511</t>
        </is>
      </c>
      <c r="Z323" s="414" t="inlineStr"/>
      <c r="AA323" s="414" t="inlineStr">
        <is>
          <t>បុគ្គលជាប់អាករ</t>
        </is>
      </c>
      <c r="AB323" s="414" t="inlineStr">
        <is>
          <t>L001-901905215</t>
        </is>
      </c>
      <c r="AC323" s="414" t="inlineStr">
        <is>
          <t>វីអ៊ីស៊ិន (ខេមបូឌា) អ៊ិនដាសស្ទ្រី ឯ.ក</t>
        </is>
      </c>
      <c r="AD323" s="450" t="n">
        <v>3525276</v>
      </c>
      <c r="AE323" s="450" t="n">
        <v>3204796</v>
      </c>
      <c r="AF323" s="450" t="n">
        <v>0</v>
      </c>
      <c r="AG323" s="450" t="n">
        <v>0</v>
      </c>
      <c r="AH323" s="450" t="n">
        <v>320480</v>
      </c>
      <c r="AI323" s="450" t="n">
        <v>0</v>
      </c>
      <c r="AJ323" s="450" t="n">
        <v>0</v>
      </c>
      <c r="AK323" s="450" t="n">
        <v>0</v>
      </c>
      <c r="AL323" s="450" t="n">
        <v>0</v>
      </c>
      <c r="AM323" s="450" t="n">
        <v>0</v>
      </c>
      <c r="AN323" s="450" t="n">
        <v>0</v>
      </c>
      <c r="AO323" s="450" t="n">
        <v>0</v>
      </c>
      <c r="AP323" s="450" t="n">
        <v>0</v>
      </c>
      <c r="AQ323" s="414" t="inlineStr"/>
      <c r="AR323" s="414" t="inlineStr">
        <is>
          <t>Local Charge</t>
        </is>
      </c>
      <c r="AS323" s="414" t="inlineStr">
        <is>
          <t>បានប្រកាសពន្ធ</t>
        </is>
      </c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0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0" t="n"/>
      <c r="N324" s="450">
        <f>IF(W324&lt;0,AH324,I324)</f>
        <v/>
      </c>
      <c r="O324" s="450">
        <f>I324-M324</f>
        <v/>
      </c>
      <c r="P324" s="414" t="n"/>
      <c r="Q324" s="414" t="inlineStr">
        <is>
          <t>TI-0219907</t>
        </is>
      </c>
      <c r="R324" s="414" t="inlineStr">
        <is>
          <t>TI-0219907</t>
        </is>
      </c>
      <c r="S324" s="414">
        <f>Q324=R324</f>
        <v/>
      </c>
      <c r="T324" s="414">
        <f>AND(MONTH(F324)=MONTH(X324), YEAR(F324)=YEAR(X324))</f>
        <v/>
      </c>
      <c r="U324" s="414">
        <f>AND(AB324&lt;&gt;"", 'Company information'!D$4&lt;&gt;"", RIGHT(SUBSTITUTE(AB324,"-",""),9)=RIGHT(SUBSTITUTE('Company information'!D$4,"-",""),9))</f>
        <v/>
      </c>
      <c r="V324" s="414">
        <f>AH324-I324</f>
        <v/>
      </c>
      <c r="W324" s="450" t="n"/>
      <c r="X324" s="415" t="n">
        <v>44581</v>
      </c>
      <c r="Y324" s="414" t="inlineStr">
        <is>
          <t>TI-0219907</t>
        </is>
      </c>
      <c r="Z324" s="414" t="inlineStr"/>
      <c r="AA324" s="414" t="inlineStr">
        <is>
          <t>បុគ្គលជាប់អាករ</t>
        </is>
      </c>
      <c r="AB324" s="414" t="inlineStr">
        <is>
          <t>L001-901905215</t>
        </is>
      </c>
      <c r="AC324" s="414" t="inlineStr">
        <is>
          <t>វីអ៊ីស៊ិន (ខេមបូឌា) អ៊ិនដាសស្ទ្រី ឯ.ក</t>
        </is>
      </c>
      <c r="AD324" s="450" t="n">
        <v>7077136</v>
      </c>
      <c r="AE324" s="450" t="n">
        <v>6433760</v>
      </c>
      <c r="AF324" s="450" t="n">
        <v>0</v>
      </c>
      <c r="AG324" s="450" t="n">
        <v>0</v>
      </c>
      <c r="AH324" s="450" t="n">
        <v>643376</v>
      </c>
      <c r="AI324" s="450" t="n">
        <v>0</v>
      </c>
      <c r="AJ324" s="450" t="n">
        <v>0</v>
      </c>
      <c r="AK324" s="450" t="n">
        <v>0</v>
      </c>
      <c r="AL324" s="450" t="n">
        <v>0</v>
      </c>
      <c r="AM324" s="450" t="n">
        <v>0</v>
      </c>
      <c r="AN324" s="450" t="n">
        <v>0</v>
      </c>
      <c r="AO324" s="450" t="n">
        <v>0</v>
      </c>
      <c r="AP324" s="450" t="n">
        <v>0</v>
      </c>
      <c r="AQ324" s="414" t="inlineStr"/>
      <c r="AR324" s="414" t="inlineStr">
        <is>
          <t>Local Charge</t>
        </is>
      </c>
      <c r="AS324" s="414" t="inlineStr">
        <is>
          <t>បានប្រកាសពន្ធ</t>
        </is>
      </c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0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0" t="n"/>
      <c r="N325" s="450">
        <f>IF(W325&lt;0,AH325,I325)</f>
        <v/>
      </c>
      <c r="O325" s="450">
        <f>I325-M325</f>
        <v/>
      </c>
      <c r="P325" s="414" t="n"/>
      <c r="Q325" s="414" t="inlineStr">
        <is>
          <t>TI-0219906</t>
        </is>
      </c>
      <c r="R325" s="414" t="inlineStr">
        <is>
          <t>TI-0219906</t>
        </is>
      </c>
      <c r="S325" s="414">
        <f>Q325=R325</f>
        <v/>
      </c>
      <c r="T325" s="414">
        <f>AND(MONTH(F325)=MONTH(X325), YEAR(F325)=YEAR(X325))</f>
        <v/>
      </c>
      <c r="U325" s="414">
        <f>AND(AB325&lt;&gt;"", 'Company information'!D$4&lt;&gt;"", RIGHT(SUBSTITUTE(AB325,"-",""),9)=RIGHT(SUBSTITUTE('Company information'!D$4,"-",""),9))</f>
        <v/>
      </c>
      <c r="V325" s="414">
        <f>AH325-I325</f>
        <v/>
      </c>
      <c r="W325" s="450" t="n"/>
      <c r="X325" s="415" t="n">
        <v>44581</v>
      </c>
      <c r="Y325" s="414" t="inlineStr">
        <is>
          <t>TI-0219906</t>
        </is>
      </c>
      <c r="Z325" s="414" t="inlineStr"/>
      <c r="AA325" s="414" t="inlineStr">
        <is>
          <t>បុគ្គលជាប់អាករ</t>
        </is>
      </c>
      <c r="AB325" s="414" t="inlineStr">
        <is>
          <t>L001-901905215</t>
        </is>
      </c>
      <c r="AC325" s="414" t="inlineStr">
        <is>
          <t>វីអ៊ីស៊ិន (ខេមបូឌា) អ៊ិនដាសស្ទ្រី ឯ.ក</t>
        </is>
      </c>
      <c r="AD325" s="450" t="n">
        <v>8492563</v>
      </c>
      <c r="AE325" s="450" t="n">
        <v>7720512</v>
      </c>
      <c r="AF325" s="450" t="n">
        <v>0</v>
      </c>
      <c r="AG325" s="450" t="n">
        <v>0</v>
      </c>
      <c r="AH325" s="450" t="n">
        <v>772051</v>
      </c>
      <c r="AI325" s="450" t="n">
        <v>0</v>
      </c>
      <c r="AJ325" s="450" t="n">
        <v>0</v>
      </c>
      <c r="AK325" s="450" t="n">
        <v>0</v>
      </c>
      <c r="AL325" s="450" t="n">
        <v>0</v>
      </c>
      <c r="AM325" s="450" t="n">
        <v>0</v>
      </c>
      <c r="AN325" s="450" t="n">
        <v>0</v>
      </c>
      <c r="AO325" s="450" t="n">
        <v>0</v>
      </c>
      <c r="AP325" s="450" t="n">
        <v>0</v>
      </c>
      <c r="AQ325" s="414" t="inlineStr"/>
      <c r="AR325" s="414" t="inlineStr">
        <is>
          <t>Local Charge</t>
        </is>
      </c>
      <c r="AS325" s="414" t="inlineStr">
        <is>
          <t>បានប្រកាសពន្ធ</t>
        </is>
      </c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0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0" t="n"/>
      <c r="N326" s="450">
        <f>IF(W326&lt;0,AH326,I326)</f>
        <v/>
      </c>
      <c r="O326" s="450">
        <f>I326-M326</f>
        <v/>
      </c>
      <c r="P326" s="414" t="n"/>
      <c r="Q326" s="414" t="inlineStr">
        <is>
          <t>TI-0219299</t>
        </is>
      </c>
      <c r="R326" s="414" t="inlineStr">
        <is>
          <t>TI-0219299</t>
        </is>
      </c>
      <c r="S326" s="414">
        <f>Q326=R326</f>
        <v/>
      </c>
      <c r="T326" s="414">
        <f>AND(MONTH(F326)=MONTH(X326), YEAR(F326)=YEAR(X326))</f>
        <v/>
      </c>
      <c r="U326" s="414">
        <f>AND(AB326&lt;&gt;"", 'Company information'!D$4&lt;&gt;"", RIGHT(SUBSTITUTE(AB326,"-",""),9)=RIGHT(SUBSTITUTE('Company information'!D$4,"-",""),9))</f>
        <v/>
      </c>
      <c r="V326" s="414">
        <f>AH326-I326</f>
        <v/>
      </c>
      <c r="W326" s="450" t="n"/>
      <c r="X326" s="415" t="n">
        <v>44574</v>
      </c>
      <c r="Y326" s="414" t="inlineStr">
        <is>
          <t>TI-0219299</t>
        </is>
      </c>
      <c r="Z326" s="414" t="inlineStr"/>
      <c r="AA326" s="414" t="inlineStr">
        <is>
          <t>បុគ្គលជាប់អាករ</t>
        </is>
      </c>
      <c r="AB326" s="414" t="inlineStr">
        <is>
          <t>L001-901905215</t>
        </is>
      </c>
      <c r="AC326" s="414" t="inlineStr">
        <is>
          <t>វីអ៊ីស៊ិន (ខេមបូឌា) អ៊ិនដាសស្ទ្រី ឯ.ក</t>
        </is>
      </c>
      <c r="AD326" s="450" t="n">
        <v>2148831</v>
      </c>
      <c r="AE326" s="450" t="n">
        <v>1953483</v>
      </c>
      <c r="AF326" s="450" t="n">
        <v>0</v>
      </c>
      <c r="AG326" s="450" t="n">
        <v>0</v>
      </c>
      <c r="AH326" s="450" t="n">
        <v>195348</v>
      </c>
      <c r="AI326" s="450" t="n">
        <v>0</v>
      </c>
      <c r="AJ326" s="450" t="n">
        <v>0</v>
      </c>
      <c r="AK326" s="450" t="n">
        <v>0</v>
      </c>
      <c r="AL326" s="450" t="n">
        <v>0</v>
      </c>
      <c r="AM326" s="450" t="n">
        <v>0</v>
      </c>
      <c r="AN326" s="450" t="n">
        <v>0</v>
      </c>
      <c r="AO326" s="450" t="n">
        <v>0</v>
      </c>
      <c r="AP326" s="450" t="n">
        <v>0</v>
      </c>
      <c r="AQ326" s="414" t="inlineStr"/>
      <c r="AR326" s="414" t="inlineStr">
        <is>
          <t>Local Charge</t>
        </is>
      </c>
      <c r="AS326" s="414" t="inlineStr">
        <is>
          <t>បានប្រកាសពន្ធ</t>
        </is>
      </c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0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0" t="n"/>
      <c r="N327" s="450">
        <f>IF(W327&lt;0,AH327,I327)</f>
        <v/>
      </c>
      <c r="O327" s="450">
        <f>I327-M327</f>
        <v/>
      </c>
      <c r="P327" s="414" t="n"/>
      <c r="Q327" s="414" t="inlineStr">
        <is>
          <t>TI-0219130</t>
        </is>
      </c>
      <c r="R327" s="414" t="inlineStr">
        <is>
          <t>TI-0219130</t>
        </is>
      </c>
      <c r="S327" s="414">
        <f>Q327=R327</f>
        <v/>
      </c>
      <c r="T327" s="414">
        <f>AND(MONTH(F327)=MONTH(X327), YEAR(F327)=YEAR(X327))</f>
        <v/>
      </c>
      <c r="U327" s="414">
        <f>AND(AB327&lt;&gt;"", 'Company information'!D$4&lt;&gt;"", RIGHT(SUBSTITUTE(AB327,"-",""),9)=RIGHT(SUBSTITUTE('Company information'!D$4,"-",""),9))</f>
        <v/>
      </c>
      <c r="V327" s="414">
        <f>AH327-I327</f>
        <v/>
      </c>
      <c r="W327" s="450" t="n"/>
      <c r="X327" s="415" t="n">
        <v>44572</v>
      </c>
      <c r="Y327" s="414" t="inlineStr">
        <is>
          <t>TI-0219130</t>
        </is>
      </c>
      <c r="Z327" s="414" t="inlineStr"/>
      <c r="AA327" s="414" t="inlineStr">
        <is>
          <t>បុគ្គលជាប់អាករ</t>
        </is>
      </c>
      <c r="AB327" s="414" t="inlineStr">
        <is>
          <t>L001-901905215</t>
        </is>
      </c>
      <c r="AC327" s="414" t="inlineStr">
        <is>
          <t>វីអ៊ីស៊ិន (ខេមបូឌា) អ៊ិនដាសស្ទ្រី ឯ.ក</t>
        </is>
      </c>
      <c r="AD327" s="450" t="n">
        <v>8129014</v>
      </c>
      <c r="AE327" s="450" t="n">
        <v>7390013</v>
      </c>
      <c r="AF327" s="450" t="n">
        <v>0</v>
      </c>
      <c r="AG327" s="450" t="n">
        <v>0</v>
      </c>
      <c r="AH327" s="450" t="n">
        <v>739001</v>
      </c>
      <c r="AI327" s="450" t="n">
        <v>0</v>
      </c>
      <c r="AJ327" s="450" t="n">
        <v>0</v>
      </c>
      <c r="AK327" s="450" t="n">
        <v>0</v>
      </c>
      <c r="AL327" s="450" t="n">
        <v>0</v>
      </c>
      <c r="AM327" s="450" t="n">
        <v>0</v>
      </c>
      <c r="AN327" s="450" t="n">
        <v>0</v>
      </c>
      <c r="AO327" s="450" t="n">
        <v>0</v>
      </c>
      <c r="AP327" s="450" t="n">
        <v>0</v>
      </c>
      <c r="AQ327" s="414" t="inlineStr"/>
      <c r="AR327" s="414" t="inlineStr">
        <is>
          <t>Local Charge</t>
        </is>
      </c>
      <c r="AS327" s="414" t="inlineStr">
        <is>
          <t>បានប្រកាសពន្ធ</t>
        </is>
      </c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0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0" t="n"/>
      <c r="N328" s="450">
        <f>IF(W328&lt;0,AH328,I328)</f>
        <v/>
      </c>
      <c r="O328" s="450">
        <f>I328-M328</f>
        <v/>
      </c>
      <c r="P328" s="414" t="n"/>
      <c r="Q328" s="414" t="inlineStr">
        <is>
          <t>TI-0219128</t>
        </is>
      </c>
      <c r="R328" s="414" t="inlineStr">
        <is>
          <t>TI-0219128</t>
        </is>
      </c>
      <c r="S328" s="414">
        <f>Q328=R328</f>
        <v/>
      </c>
      <c r="T328" s="414">
        <f>AND(MONTH(F328)=MONTH(X328), YEAR(F328)=YEAR(X328))</f>
        <v/>
      </c>
      <c r="U328" s="414">
        <f>AND(AB328&lt;&gt;"", 'Company information'!D$4&lt;&gt;"", RIGHT(SUBSTITUTE(AB328,"-",""),9)=RIGHT(SUBSTITUTE('Company information'!D$4,"-",""),9))</f>
        <v/>
      </c>
      <c r="V328" s="414">
        <f>AH328-I328</f>
        <v/>
      </c>
      <c r="W328" s="450" t="n"/>
      <c r="X328" s="415" t="n">
        <v>44572</v>
      </c>
      <c r="Y328" s="414" t="inlineStr">
        <is>
          <t>TI-0219128</t>
        </is>
      </c>
      <c r="Z328" s="414" t="inlineStr"/>
      <c r="AA328" s="414" t="inlineStr">
        <is>
          <t>បុគ្គលជាប់អាករ</t>
        </is>
      </c>
      <c r="AB328" s="414" t="inlineStr">
        <is>
          <t>L001-901905215</t>
        </is>
      </c>
      <c r="AC328" s="414" t="inlineStr">
        <is>
          <t>វីអ៊ីស៊ិន (ខេមបូឌា) អ៊ិនដាសស្ទ្រី ឯ.ក</t>
        </is>
      </c>
      <c r="AD328" s="450" t="n">
        <v>2604333</v>
      </c>
      <c r="AE328" s="450" t="n">
        <v>2367575</v>
      </c>
      <c r="AF328" s="450" t="n">
        <v>0</v>
      </c>
      <c r="AG328" s="450" t="n">
        <v>0</v>
      </c>
      <c r="AH328" s="450" t="n">
        <v>236758</v>
      </c>
      <c r="AI328" s="450" t="n">
        <v>0</v>
      </c>
      <c r="AJ328" s="450" t="n">
        <v>0</v>
      </c>
      <c r="AK328" s="450" t="n">
        <v>0</v>
      </c>
      <c r="AL328" s="450" t="n">
        <v>0</v>
      </c>
      <c r="AM328" s="450" t="n">
        <v>0</v>
      </c>
      <c r="AN328" s="450" t="n">
        <v>0</v>
      </c>
      <c r="AO328" s="450" t="n">
        <v>0</v>
      </c>
      <c r="AP328" s="450" t="n">
        <v>0</v>
      </c>
      <c r="AQ328" s="414" t="inlineStr"/>
      <c r="AR328" s="414" t="inlineStr">
        <is>
          <t>Local Charge</t>
        </is>
      </c>
      <c r="AS328" s="414" t="inlineStr">
        <is>
          <t>បានប្រកាសពន្ធ</t>
        </is>
      </c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0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0" t="n"/>
      <c r="N329" s="450">
        <f>IF(W329&lt;0,AH329,I329)</f>
        <v/>
      </c>
      <c r="O329" s="450">
        <f>I329-M329</f>
        <v/>
      </c>
      <c r="P329" s="414" t="n"/>
      <c r="Q329" s="414" t="inlineStr">
        <is>
          <t>TI-0219126</t>
        </is>
      </c>
      <c r="R329" s="414" t="inlineStr">
        <is>
          <t>TI-0219126</t>
        </is>
      </c>
      <c r="S329" s="414">
        <f>Q329=R329</f>
        <v/>
      </c>
      <c r="T329" s="414">
        <f>AND(MONTH(F329)=MONTH(X329), YEAR(F329)=YEAR(X329))</f>
        <v/>
      </c>
      <c r="U329" s="414">
        <f>AND(AB329&lt;&gt;"", 'Company information'!D$4&lt;&gt;"", RIGHT(SUBSTITUTE(AB329,"-",""),9)=RIGHT(SUBSTITUTE('Company information'!D$4,"-",""),9))</f>
        <v/>
      </c>
      <c r="V329" s="414">
        <f>AH329-I329</f>
        <v/>
      </c>
      <c r="W329" s="450" t="n"/>
      <c r="X329" s="415" t="n">
        <v>44572</v>
      </c>
      <c r="Y329" s="414" t="inlineStr">
        <is>
          <t>TI-0219126</t>
        </is>
      </c>
      <c r="Z329" s="414" t="inlineStr"/>
      <c r="AA329" s="414" t="inlineStr">
        <is>
          <t>បុគ្គលជាប់អាករ</t>
        </is>
      </c>
      <c r="AB329" s="414" t="inlineStr">
        <is>
          <t>L001-901905215</t>
        </is>
      </c>
      <c r="AC329" s="414" t="inlineStr">
        <is>
          <t>វីអ៊ីស៊ិន (ខេមបូឌា) អ៊ិនដាសស្ទ្រី ឯ.ក</t>
        </is>
      </c>
      <c r="AD329" s="450" t="n">
        <v>3393253</v>
      </c>
      <c r="AE329" s="450" t="n">
        <v>3084775</v>
      </c>
      <c r="AF329" s="450" t="n">
        <v>0</v>
      </c>
      <c r="AG329" s="450" t="n">
        <v>0</v>
      </c>
      <c r="AH329" s="450" t="n">
        <v>308478</v>
      </c>
      <c r="AI329" s="450" t="n">
        <v>0</v>
      </c>
      <c r="AJ329" s="450" t="n">
        <v>0</v>
      </c>
      <c r="AK329" s="450" t="n">
        <v>0</v>
      </c>
      <c r="AL329" s="450" t="n">
        <v>0</v>
      </c>
      <c r="AM329" s="450" t="n">
        <v>0</v>
      </c>
      <c r="AN329" s="450" t="n">
        <v>0</v>
      </c>
      <c r="AO329" s="450" t="n">
        <v>0</v>
      </c>
      <c r="AP329" s="450" t="n">
        <v>0</v>
      </c>
      <c r="AQ329" s="414" t="inlineStr"/>
      <c r="AR329" s="414" t="inlineStr">
        <is>
          <t>Local Charge</t>
        </is>
      </c>
      <c r="AS329" s="414" t="inlineStr">
        <is>
          <t>បានប្រកាសពន្ធ</t>
        </is>
      </c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0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0" t="n"/>
      <c r="N330" s="450">
        <f>IF(W330&lt;0,AH330,I330)</f>
        <v/>
      </c>
      <c r="O330" s="450">
        <f>I330-M330</f>
        <v/>
      </c>
      <c r="P330" s="414" t="n"/>
      <c r="Q330" s="414" t="inlineStr">
        <is>
          <t>TI-0219094</t>
        </is>
      </c>
      <c r="R330" s="414" t="inlineStr">
        <is>
          <t>TI-0219094</t>
        </is>
      </c>
      <c r="S330" s="414">
        <f>Q330=R330</f>
        <v/>
      </c>
      <c r="T330" s="414">
        <f>AND(MONTH(F330)=MONTH(X330), YEAR(F330)=YEAR(X330))</f>
        <v/>
      </c>
      <c r="U330" s="414">
        <f>AND(AB330&lt;&gt;"", 'Company information'!D$4&lt;&gt;"", RIGHT(SUBSTITUTE(AB330,"-",""),9)=RIGHT(SUBSTITUTE('Company information'!D$4,"-",""),9))</f>
        <v/>
      </c>
      <c r="V330" s="414">
        <f>AH330-I330</f>
        <v/>
      </c>
      <c r="W330" s="450" t="n"/>
      <c r="X330" s="415" t="n">
        <v>44572</v>
      </c>
      <c r="Y330" s="414" t="inlineStr">
        <is>
          <t>TI-0219094</t>
        </is>
      </c>
      <c r="Z330" s="414" t="inlineStr"/>
      <c r="AA330" s="414" t="inlineStr">
        <is>
          <t>បុគ្គលជាប់អាករ</t>
        </is>
      </c>
      <c r="AB330" s="414" t="inlineStr">
        <is>
          <t>L001-901905215</t>
        </is>
      </c>
      <c r="AC330" s="414" t="inlineStr">
        <is>
          <t>វីអ៊ីស៊ិន (ខេមបូឌា) អ៊ិនដាសស្ទ្រី ឯ.ក</t>
        </is>
      </c>
      <c r="AD330" s="450" t="n">
        <v>2161013</v>
      </c>
      <c r="AE330" s="450" t="n">
        <v>1964557</v>
      </c>
      <c r="AF330" s="450" t="n">
        <v>0</v>
      </c>
      <c r="AG330" s="450" t="n">
        <v>0</v>
      </c>
      <c r="AH330" s="450" t="n">
        <v>196456</v>
      </c>
      <c r="AI330" s="450" t="n">
        <v>0</v>
      </c>
      <c r="AJ330" s="450" t="n">
        <v>0</v>
      </c>
      <c r="AK330" s="450" t="n">
        <v>0</v>
      </c>
      <c r="AL330" s="450" t="n">
        <v>0</v>
      </c>
      <c r="AM330" s="450" t="n">
        <v>0</v>
      </c>
      <c r="AN330" s="450" t="n">
        <v>0</v>
      </c>
      <c r="AO330" s="450" t="n">
        <v>0</v>
      </c>
      <c r="AP330" s="450" t="n">
        <v>0</v>
      </c>
      <c r="AQ330" s="414" t="inlineStr"/>
      <c r="AR330" s="414" t="inlineStr">
        <is>
          <t>Local Charge</t>
        </is>
      </c>
      <c r="AS330" s="414" t="inlineStr">
        <is>
          <t>បានប្រកាសពន្ធ</t>
        </is>
      </c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0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0" t="n"/>
      <c r="N331" s="450">
        <f>IF(W331&lt;0,AH331,I331)</f>
        <v/>
      </c>
      <c r="O331" s="450">
        <f>I331-M331</f>
        <v/>
      </c>
      <c r="P331" s="414" t="n"/>
      <c r="Q331" s="414" t="inlineStr">
        <is>
          <t>TI-0218976</t>
        </is>
      </c>
      <c r="R331" s="414" t="inlineStr">
        <is>
          <t>TI-0218976</t>
        </is>
      </c>
      <c r="S331" s="414">
        <f>Q331=R331</f>
        <v/>
      </c>
      <c r="T331" s="414">
        <f>AND(MONTH(F331)=MONTH(X331), YEAR(F331)=YEAR(X331))</f>
        <v/>
      </c>
      <c r="U331" s="414">
        <f>AND(AB331&lt;&gt;"", 'Company information'!D$4&lt;&gt;"", RIGHT(SUBSTITUTE(AB331,"-",""),9)=RIGHT(SUBSTITUTE('Company information'!D$4,"-",""),9))</f>
        <v/>
      </c>
      <c r="V331" s="414">
        <f>AH331-I331</f>
        <v/>
      </c>
      <c r="W331" s="450" t="n"/>
      <c r="X331" s="415" t="n">
        <v>44571</v>
      </c>
      <c r="Y331" s="414" t="inlineStr">
        <is>
          <t>TI-0218976</t>
        </is>
      </c>
      <c r="Z331" s="414" t="inlineStr"/>
      <c r="AA331" s="414" t="inlineStr">
        <is>
          <t>បុគ្គលជាប់អាករ</t>
        </is>
      </c>
      <c r="AB331" s="414" t="inlineStr">
        <is>
          <t>L001-901905215</t>
        </is>
      </c>
      <c r="AC331" s="414" t="inlineStr">
        <is>
          <t>វីអ៊ីស៊ិន (ខេមបូឌា) អ៊ិនដាសស្ទ្រី ឯ.ក</t>
        </is>
      </c>
      <c r="AD331" s="450" t="n">
        <v>1766105</v>
      </c>
      <c r="AE331" s="450" t="n">
        <v>1605550</v>
      </c>
      <c r="AF331" s="450" t="n">
        <v>0</v>
      </c>
      <c r="AG331" s="450" t="n">
        <v>0</v>
      </c>
      <c r="AH331" s="450" t="n">
        <v>160555</v>
      </c>
      <c r="AI331" s="450" t="n">
        <v>0</v>
      </c>
      <c r="AJ331" s="450" t="n">
        <v>0</v>
      </c>
      <c r="AK331" s="450" t="n">
        <v>0</v>
      </c>
      <c r="AL331" s="450" t="n">
        <v>0</v>
      </c>
      <c r="AM331" s="450" t="n">
        <v>0</v>
      </c>
      <c r="AN331" s="450" t="n">
        <v>0</v>
      </c>
      <c r="AO331" s="450" t="n">
        <v>0</v>
      </c>
      <c r="AP331" s="450" t="n">
        <v>0</v>
      </c>
      <c r="AQ331" s="414" t="inlineStr"/>
      <c r="AR331" s="414" t="inlineStr">
        <is>
          <t>Local Charge</t>
        </is>
      </c>
      <c r="AS331" s="414" t="inlineStr">
        <is>
          <t>បានប្រកាសពន្ធ</t>
        </is>
      </c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0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0" t="n"/>
      <c r="N332" s="450">
        <f>IF(W332&lt;0,AH332,I332)</f>
        <v/>
      </c>
      <c r="O332" s="450">
        <f>I332-M332</f>
        <v/>
      </c>
      <c r="P332" s="414" t="n"/>
      <c r="Q332" s="414" t="inlineStr">
        <is>
          <t>TI-0218936</t>
        </is>
      </c>
      <c r="R332" s="414" t="inlineStr">
        <is>
          <t>TI-0218936</t>
        </is>
      </c>
      <c r="S332" s="414">
        <f>Q332=R332</f>
        <v/>
      </c>
      <c r="T332" s="414">
        <f>AND(MONTH(F332)=MONTH(X332), YEAR(F332)=YEAR(X332))</f>
        <v/>
      </c>
      <c r="U332" s="414">
        <f>AND(AB332&lt;&gt;"", 'Company information'!D$4&lt;&gt;"", RIGHT(SUBSTITUTE(AB332,"-",""),9)=RIGHT(SUBSTITUTE('Company information'!D$4,"-",""),9))</f>
        <v/>
      </c>
      <c r="V332" s="414">
        <f>AH332-I332</f>
        <v/>
      </c>
      <c r="W332" s="450" t="n"/>
      <c r="X332" s="415" t="n">
        <v>44571</v>
      </c>
      <c r="Y332" s="414" t="inlineStr">
        <is>
          <t>TI-0218936</t>
        </is>
      </c>
      <c r="Z332" s="414" t="inlineStr"/>
      <c r="AA332" s="414" t="inlineStr">
        <is>
          <t>បុគ្គលជាប់អាករ</t>
        </is>
      </c>
      <c r="AB332" s="414" t="inlineStr">
        <is>
          <t>L001-901905215</t>
        </is>
      </c>
      <c r="AC332" s="414" t="inlineStr">
        <is>
          <t>វីអ៊ីស៊ិន (ខេមបូឌា) អ៊ិនដាសស្ទ្រី ឯ.ក</t>
        </is>
      </c>
      <c r="AD332" s="450" t="n">
        <v>3218435</v>
      </c>
      <c r="AE332" s="450" t="n">
        <v>2925850</v>
      </c>
      <c r="AF332" s="450" t="n">
        <v>0</v>
      </c>
      <c r="AG332" s="450" t="n">
        <v>0</v>
      </c>
      <c r="AH332" s="450" t="n">
        <v>292585</v>
      </c>
      <c r="AI332" s="450" t="n">
        <v>0</v>
      </c>
      <c r="AJ332" s="450" t="n">
        <v>0</v>
      </c>
      <c r="AK332" s="450" t="n">
        <v>0</v>
      </c>
      <c r="AL332" s="450" t="n">
        <v>0</v>
      </c>
      <c r="AM332" s="450" t="n">
        <v>0</v>
      </c>
      <c r="AN332" s="450" t="n">
        <v>0</v>
      </c>
      <c r="AO332" s="450" t="n">
        <v>0</v>
      </c>
      <c r="AP332" s="450" t="n">
        <v>0</v>
      </c>
      <c r="AQ332" s="414" t="inlineStr"/>
      <c r="AR332" s="414" t="inlineStr">
        <is>
          <t>Local Charge</t>
        </is>
      </c>
      <c r="AS332" s="414" t="inlineStr">
        <is>
          <t>បានប្រកាសពន្ធ</t>
        </is>
      </c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0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0" t="n"/>
      <c r="N333" s="450">
        <f>IF(W333&lt;0,AH333,I333)</f>
        <v/>
      </c>
      <c r="O333" s="450">
        <f>I333-M333</f>
        <v/>
      </c>
      <c r="P333" s="414" t="n"/>
      <c r="Q333" s="414" t="inlineStr">
        <is>
          <t>TI-0218935</t>
        </is>
      </c>
      <c r="R333" s="414" t="inlineStr">
        <is>
          <t>TI-0218935</t>
        </is>
      </c>
      <c r="S333" s="414">
        <f>Q333=R333</f>
        <v/>
      </c>
      <c r="T333" s="414">
        <f>AND(MONTH(F333)=MONTH(X333), YEAR(F333)=YEAR(X333))</f>
        <v/>
      </c>
      <c r="U333" s="414">
        <f>AND(AB333&lt;&gt;"", 'Company information'!D$4&lt;&gt;"", RIGHT(SUBSTITUTE(AB333,"-",""),9)=RIGHT(SUBSTITUTE('Company information'!D$4,"-",""),9))</f>
        <v/>
      </c>
      <c r="V333" s="414">
        <f>AH333-I333</f>
        <v/>
      </c>
      <c r="W333" s="450" t="n"/>
      <c r="X333" s="415" t="n">
        <v>44571</v>
      </c>
      <c r="Y333" s="414" t="inlineStr">
        <is>
          <t>TI-0218935</t>
        </is>
      </c>
      <c r="Z333" s="414" t="inlineStr"/>
      <c r="AA333" s="414" t="inlineStr">
        <is>
          <t>បុគ្គលជាប់អាករ</t>
        </is>
      </c>
      <c r="AB333" s="414" t="inlineStr">
        <is>
          <t>L001-901905215</t>
        </is>
      </c>
      <c r="AC333" s="414" t="inlineStr">
        <is>
          <t>វីអ៊ីស៊ិន (ខេមបូឌា) អ៊ិនដាសស្ទ្រី ឯ.ក</t>
        </is>
      </c>
      <c r="AD333" s="450" t="n">
        <v>2295040</v>
      </c>
      <c r="AE333" s="450" t="n">
        <v>2086400</v>
      </c>
      <c r="AF333" s="450" t="n">
        <v>0</v>
      </c>
      <c r="AG333" s="450" t="n">
        <v>0</v>
      </c>
      <c r="AH333" s="450" t="n">
        <v>208640</v>
      </c>
      <c r="AI333" s="450" t="n">
        <v>0</v>
      </c>
      <c r="AJ333" s="450" t="n">
        <v>0</v>
      </c>
      <c r="AK333" s="450" t="n">
        <v>0</v>
      </c>
      <c r="AL333" s="450" t="n">
        <v>0</v>
      </c>
      <c r="AM333" s="450" t="n">
        <v>0</v>
      </c>
      <c r="AN333" s="450" t="n">
        <v>0</v>
      </c>
      <c r="AO333" s="450" t="n">
        <v>0</v>
      </c>
      <c r="AP333" s="450" t="n">
        <v>0</v>
      </c>
      <c r="AQ333" s="414" t="inlineStr"/>
      <c r="AR333" s="414" t="inlineStr">
        <is>
          <t>Local Charge</t>
        </is>
      </c>
      <c r="AS333" s="414" t="inlineStr">
        <is>
          <t>បានប្រកាសពន្ធ</t>
        </is>
      </c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0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0" t="n"/>
      <c r="N334" s="450">
        <f>IF(W334&lt;0,AH334,I334)</f>
        <v/>
      </c>
      <c r="O334" s="450">
        <f>I334-M334</f>
        <v/>
      </c>
      <c r="P334" s="414" t="n"/>
      <c r="Q334" s="414" t="inlineStr">
        <is>
          <t>TI-0218934</t>
        </is>
      </c>
      <c r="R334" s="414" t="inlineStr">
        <is>
          <t>TI-0218934</t>
        </is>
      </c>
      <c r="S334" s="414">
        <f>Q334=R334</f>
        <v/>
      </c>
      <c r="T334" s="414">
        <f>AND(MONTH(F334)=MONTH(X334), YEAR(F334)=YEAR(X334))</f>
        <v/>
      </c>
      <c r="U334" s="414">
        <f>AND(AB334&lt;&gt;"", 'Company information'!D$4&lt;&gt;"", RIGHT(SUBSTITUTE(AB334,"-",""),9)=RIGHT(SUBSTITUTE('Company information'!D$4,"-",""),9))</f>
        <v/>
      </c>
      <c r="V334" s="414">
        <f>AH334-I334</f>
        <v/>
      </c>
      <c r="W334" s="450" t="n"/>
      <c r="X334" s="415" t="n">
        <v>44571</v>
      </c>
      <c r="Y334" s="414" t="inlineStr">
        <is>
          <t>TI-0218934</t>
        </is>
      </c>
      <c r="Z334" s="414" t="inlineStr"/>
      <c r="AA334" s="414" t="inlineStr">
        <is>
          <t>បុគ្គលជាប់អាករ</t>
        </is>
      </c>
      <c r="AB334" s="414" t="inlineStr">
        <is>
          <t>L001-901905215</t>
        </is>
      </c>
      <c r="AC334" s="414" t="inlineStr">
        <is>
          <t>វីអ៊ីស៊ិន (ខេមបូឌា) អ៊ិនដាសស្ទ្រី ឯ.ក</t>
        </is>
      </c>
      <c r="AD334" s="450" t="n">
        <v>4720073</v>
      </c>
      <c r="AE334" s="450" t="n">
        <v>4290975</v>
      </c>
      <c r="AF334" s="450" t="n">
        <v>0</v>
      </c>
      <c r="AG334" s="450" t="n">
        <v>0</v>
      </c>
      <c r="AH334" s="450" t="n">
        <v>429098</v>
      </c>
      <c r="AI334" s="450" t="n">
        <v>0</v>
      </c>
      <c r="AJ334" s="450" t="n">
        <v>0</v>
      </c>
      <c r="AK334" s="450" t="n">
        <v>0</v>
      </c>
      <c r="AL334" s="450" t="n">
        <v>0</v>
      </c>
      <c r="AM334" s="450" t="n">
        <v>0</v>
      </c>
      <c r="AN334" s="450" t="n">
        <v>0</v>
      </c>
      <c r="AO334" s="450" t="n">
        <v>0</v>
      </c>
      <c r="AP334" s="450" t="n">
        <v>0</v>
      </c>
      <c r="AQ334" s="414" t="inlineStr"/>
      <c r="AR334" s="414" t="inlineStr">
        <is>
          <t>Local Charge</t>
        </is>
      </c>
      <c r="AS334" s="414" t="inlineStr">
        <is>
          <t>បានប្រកាសពន្ធ</t>
        </is>
      </c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0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0" t="n"/>
      <c r="N335" s="450">
        <f>IF(W335&lt;0,AH335,I335)</f>
        <v/>
      </c>
      <c r="O335" s="450">
        <f>I335-M335</f>
        <v/>
      </c>
      <c r="P335" s="414" t="n"/>
      <c r="Q335" s="414" t="inlineStr">
        <is>
          <t>TI-0218847</t>
        </is>
      </c>
      <c r="R335" s="414" t="inlineStr">
        <is>
          <t>TI-0218847</t>
        </is>
      </c>
      <c r="S335" s="414">
        <f>Q335=R335</f>
        <v/>
      </c>
      <c r="T335" s="414">
        <f>AND(MONTH(F335)=MONTH(X335), YEAR(F335)=YEAR(X335))</f>
        <v/>
      </c>
      <c r="U335" s="414">
        <f>AND(AB335&lt;&gt;"", 'Company information'!D$4&lt;&gt;"", RIGHT(SUBSTITUTE(AB335,"-",""),9)=RIGHT(SUBSTITUTE('Company information'!D$4,"-",""),9))</f>
        <v/>
      </c>
      <c r="V335" s="414">
        <f>AH335-I335</f>
        <v/>
      </c>
      <c r="W335" s="450" t="n"/>
      <c r="X335" s="415" t="n">
        <v>44567</v>
      </c>
      <c r="Y335" s="414" t="inlineStr">
        <is>
          <t>TI-0218847</t>
        </is>
      </c>
      <c r="Z335" s="414" t="inlineStr"/>
      <c r="AA335" s="414" t="inlineStr">
        <is>
          <t>បុគ្គលជាប់អាករ</t>
        </is>
      </c>
      <c r="AB335" s="414" t="inlineStr">
        <is>
          <t>L001-901905215</t>
        </is>
      </c>
      <c r="AC335" s="414" t="inlineStr">
        <is>
          <t>វីអ៊ីស៊ិន (ខេមបូឌា) អ៊ិនដាសស្ទ្រី ឯ.ក</t>
        </is>
      </c>
      <c r="AD335" s="450" t="n">
        <v>2541578</v>
      </c>
      <c r="AE335" s="450" t="n">
        <v>2310525</v>
      </c>
      <c r="AF335" s="450" t="n">
        <v>0</v>
      </c>
      <c r="AG335" s="450" t="n">
        <v>0</v>
      </c>
      <c r="AH335" s="450" t="n">
        <v>231053</v>
      </c>
      <c r="AI335" s="450" t="n">
        <v>0</v>
      </c>
      <c r="AJ335" s="450" t="n">
        <v>0</v>
      </c>
      <c r="AK335" s="450" t="n">
        <v>0</v>
      </c>
      <c r="AL335" s="450" t="n">
        <v>0</v>
      </c>
      <c r="AM335" s="450" t="n">
        <v>0</v>
      </c>
      <c r="AN335" s="450" t="n">
        <v>0</v>
      </c>
      <c r="AO335" s="450" t="n">
        <v>0</v>
      </c>
      <c r="AP335" s="450" t="n">
        <v>0</v>
      </c>
      <c r="AQ335" s="414" t="inlineStr"/>
      <c r="AR335" s="414" t="inlineStr">
        <is>
          <t>Local Charge</t>
        </is>
      </c>
      <c r="AS335" s="414" t="inlineStr">
        <is>
          <t>បានប្រកាសពន្ធ</t>
        </is>
      </c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0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0" t="n"/>
      <c r="N336" s="450">
        <f>IF(W336&lt;0,AH336,I336)</f>
        <v/>
      </c>
      <c r="O336" s="450">
        <f>I336-M336</f>
        <v/>
      </c>
      <c r="P336" s="414" t="n"/>
      <c r="Q336" s="414" t="inlineStr">
        <is>
          <t>TI-0217827</t>
        </is>
      </c>
      <c r="R336" s="414" t="inlineStr">
        <is>
          <t>TI-0217827</t>
        </is>
      </c>
      <c r="S336" s="414">
        <f>Q336=R336</f>
        <v/>
      </c>
      <c r="T336" s="414">
        <f>AND(MONTH(F336)=MONTH(X336), YEAR(F336)=YEAR(X336))</f>
        <v/>
      </c>
      <c r="U336" s="414">
        <f>AND(AB336&lt;&gt;"", 'Company information'!D$4&lt;&gt;"", RIGHT(SUBSTITUTE(AB336,"-",""),9)=RIGHT(SUBSTITUTE('Company information'!D$4,"-",""),9))</f>
        <v/>
      </c>
      <c r="V336" s="414">
        <f>AH336-I336</f>
        <v/>
      </c>
      <c r="W336" s="450" t="n"/>
      <c r="X336" s="415" t="n">
        <v>44554</v>
      </c>
      <c r="Y336" s="414" t="inlineStr">
        <is>
          <t>TI-0217827</t>
        </is>
      </c>
      <c r="Z336" s="414" t="inlineStr"/>
      <c r="AA336" s="414" t="inlineStr">
        <is>
          <t>បុគ្គលជាប់អាករ</t>
        </is>
      </c>
      <c r="AB336" s="414" t="inlineStr">
        <is>
          <t>L001-901905215</t>
        </is>
      </c>
      <c r="AC336" s="414" t="inlineStr">
        <is>
          <t>វីអ៊ីស៊ិន (ខេមបូឌា) អ៊ិនដាសស្ទ្រី ឯ.ក</t>
        </is>
      </c>
      <c r="AD336" s="450" t="n">
        <v>215054</v>
      </c>
      <c r="AE336" s="450" t="n">
        <v>195504</v>
      </c>
      <c r="AF336" s="450" t="n">
        <v>0</v>
      </c>
      <c r="AG336" s="450" t="n">
        <v>0</v>
      </c>
      <c r="AH336" s="450" t="n">
        <v>19550</v>
      </c>
      <c r="AI336" s="450" t="n">
        <v>0</v>
      </c>
      <c r="AJ336" s="450" t="n">
        <v>0</v>
      </c>
      <c r="AK336" s="450" t="n">
        <v>0</v>
      </c>
      <c r="AL336" s="450" t="n">
        <v>0</v>
      </c>
      <c r="AM336" s="450" t="n">
        <v>0</v>
      </c>
      <c r="AN336" s="450" t="n">
        <v>0</v>
      </c>
      <c r="AO336" s="450" t="n">
        <v>0</v>
      </c>
      <c r="AP336" s="450" t="n">
        <v>0</v>
      </c>
      <c r="AQ336" s="414" t="inlineStr"/>
      <c r="AR336" s="414" t="inlineStr">
        <is>
          <t>Local Charge</t>
        </is>
      </c>
      <c r="AS336" s="414" t="inlineStr">
        <is>
          <t>បានប្រកាសពន្ធ</t>
        </is>
      </c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0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0" t="n"/>
      <c r="N337" s="450">
        <f>IF(W337&lt;0,AH337,I337)</f>
        <v/>
      </c>
      <c r="O337" s="450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AND(AB337&lt;&gt;"", 'Company information'!D$4&lt;&gt;"", RIGHT(SUBSTITUTE(AB337,"-",""),9)=RIGHT(SUBSTITUTE('Company information'!D$4,"-",""),9))</f>
        <v/>
      </c>
      <c r="V337" s="414">
        <f>AH337-I337</f>
        <v/>
      </c>
      <c r="W337" s="450" t="n"/>
      <c r="X337" s="413" t="n"/>
      <c r="Y337" s="414" t="n"/>
      <c r="Z337" s="414" t="n"/>
      <c r="AA337" s="414" t="n"/>
      <c r="AB337" s="414" t="n"/>
      <c r="AC337" s="414" t="n"/>
      <c r="AD337" s="450" t="n"/>
      <c r="AE337" s="450" t="n"/>
      <c r="AF337" s="450" t="n"/>
      <c r="AG337" s="450" t="n"/>
      <c r="AH337" s="450" t="n"/>
      <c r="AI337" s="450" t="n"/>
      <c r="AJ337" s="450" t="n"/>
      <c r="AK337" s="450" t="n"/>
      <c r="AL337" s="450" t="n"/>
      <c r="AM337" s="450" t="n"/>
      <c r="AN337" s="450" t="n"/>
      <c r="AO337" s="450" t="n"/>
      <c r="AP337" s="450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0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0" t="n"/>
      <c r="N338" s="450">
        <f>IF(W338&lt;0,AH338,I338)</f>
        <v/>
      </c>
      <c r="O338" s="450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AND(AB338&lt;&gt;"", 'Company information'!D$4&lt;&gt;"", RIGHT(SUBSTITUTE(AB338,"-",""),9)=RIGHT(SUBSTITUTE('Company information'!D$4,"-",""),9))</f>
        <v/>
      </c>
      <c r="V338" s="414">
        <f>AH338-I338</f>
        <v/>
      </c>
      <c r="W338" s="450" t="n"/>
      <c r="X338" s="413" t="n"/>
      <c r="Y338" s="414" t="n"/>
      <c r="Z338" s="414" t="n"/>
      <c r="AA338" s="414" t="n"/>
      <c r="AB338" s="414" t="n"/>
      <c r="AC338" s="414" t="n"/>
      <c r="AD338" s="450" t="n"/>
      <c r="AE338" s="450" t="n"/>
      <c r="AF338" s="450" t="n"/>
      <c r="AG338" s="450" t="n"/>
      <c r="AH338" s="450" t="n"/>
      <c r="AI338" s="450" t="n"/>
      <c r="AJ338" s="450" t="n"/>
      <c r="AK338" s="450" t="n"/>
      <c r="AL338" s="450" t="n"/>
      <c r="AM338" s="450" t="n"/>
      <c r="AN338" s="450" t="n"/>
      <c r="AO338" s="450" t="n"/>
      <c r="AP338" s="450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0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0" t="n"/>
      <c r="N339" s="450">
        <f>IF(W339&lt;0,AH339,I339)</f>
        <v/>
      </c>
      <c r="O339" s="450">
        <f>I339-M339</f>
        <v/>
      </c>
      <c r="P339" s="414" t="n"/>
      <c r="Q339" s="414" t="inlineStr">
        <is>
          <t>HT220003</t>
        </is>
      </c>
      <c r="R339" s="414" t="inlineStr">
        <is>
          <t>HT220003</t>
        </is>
      </c>
      <c r="S339" s="414">
        <f>Q339=R339</f>
        <v/>
      </c>
      <c r="T339" s="414">
        <f>AND(MONTH(F339)=MONTH(X339), YEAR(F339)=YEAR(X339))</f>
        <v/>
      </c>
      <c r="U339" s="414">
        <f>AND(AB339&lt;&gt;"", 'Company information'!D$4&lt;&gt;"", RIGHT(SUBSTITUTE(AB339,"-",""),9)=RIGHT(SUBSTITUTE('Company information'!D$4,"-",""),9))</f>
        <v/>
      </c>
      <c r="V339" s="414">
        <f>AH339-I339</f>
        <v/>
      </c>
      <c r="W339" s="450" t="n"/>
      <c r="X339" s="415" t="n">
        <v>44757</v>
      </c>
      <c r="Y339" s="414" t="inlineStr">
        <is>
          <t>HT220003</t>
        </is>
      </c>
      <c r="Z339" s="414" t="inlineStr"/>
      <c r="AA339" s="414" t="inlineStr">
        <is>
          <t>បុគ្គលជាប់អាករ</t>
        </is>
      </c>
      <c r="AB339" s="414" t="inlineStr">
        <is>
          <t>L001-901705067</t>
        </is>
      </c>
      <c r="AC339" s="414" t="inlineStr">
        <is>
          <t>ស៊ូវ ហ្គូដ ហ្គាម៉ិន ឯ.ក</t>
        </is>
      </c>
      <c r="AD339" s="450" t="n">
        <v>2978052</v>
      </c>
      <c r="AE339" s="450" t="n">
        <v>2707320</v>
      </c>
      <c r="AF339" s="450" t="n">
        <v>0</v>
      </c>
      <c r="AG339" s="450" t="n">
        <v>0</v>
      </c>
      <c r="AH339" s="450" t="n">
        <v>270732</v>
      </c>
      <c r="AI339" s="450" t="n">
        <v>0</v>
      </c>
      <c r="AJ339" s="450" t="n">
        <v>0</v>
      </c>
      <c r="AK339" s="450" t="n">
        <v>0</v>
      </c>
      <c r="AL339" s="450" t="n">
        <v>0</v>
      </c>
      <c r="AM339" s="450" t="n">
        <v>0</v>
      </c>
      <c r="AN339" s="450" t="n">
        <v>0</v>
      </c>
      <c r="AO339" s="450" t="n">
        <v>0</v>
      </c>
      <c r="AP339" s="450" t="n">
        <v>0</v>
      </c>
      <c r="AQ339" s="414" t="inlineStr"/>
      <c r="AR339" s="414" t="inlineStr">
        <is>
          <t>Trucking service</t>
        </is>
      </c>
      <c r="AS339" s="414" t="inlineStr">
        <is>
          <t>បានប្រកាសពន្ធ</t>
        </is>
      </c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0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0" t="n"/>
      <c r="N340" s="450">
        <f>IF(W340&lt;0,AH340,I340)</f>
        <v/>
      </c>
      <c r="O340" s="450">
        <f>I340-M340</f>
        <v/>
      </c>
      <c r="P340" s="414" t="n"/>
      <c r="Q340" s="414" t="inlineStr">
        <is>
          <t>HT220002</t>
        </is>
      </c>
      <c r="R340" s="414" t="inlineStr">
        <is>
          <t>HT220002</t>
        </is>
      </c>
      <c r="S340" s="414">
        <f>Q340=R340</f>
        <v/>
      </c>
      <c r="T340" s="414">
        <f>AND(MONTH(F340)=MONTH(X340), YEAR(F340)=YEAR(X340))</f>
        <v/>
      </c>
      <c r="U340" s="414">
        <f>AND(AB340&lt;&gt;"", 'Company information'!D$4&lt;&gt;"", RIGHT(SUBSTITUTE(AB340,"-",""),9)=RIGHT(SUBSTITUTE('Company information'!D$4,"-",""),9))</f>
        <v/>
      </c>
      <c r="V340" s="414">
        <f>AH340-I340</f>
        <v/>
      </c>
      <c r="W340" s="450" t="n"/>
      <c r="X340" s="415" t="n">
        <v>44757</v>
      </c>
      <c r="Y340" s="414" t="inlineStr">
        <is>
          <t>HT220002</t>
        </is>
      </c>
      <c r="Z340" s="414" t="inlineStr"/>
      <c r="AA340" s="414" t="inlineStr">
        <is>
          <t>បុគ្គលជាប់អាករ</t>
        </is>
      </c>
      <c r="AB340" s="414" t="inlineStr">
        <is>
          <t>L001-901705067</t>
        </is>
      </c>
      <c r="AC340" s="414" t="inlineStr">
        <is>
          <t>ស៊ូវ ហ្គូដ ហ្គាម៉ិន ឯ.ក</t>
        </is>
      </c>
      <c r="AD340" s="450" t="n">
        <v>1985368</v>
      </c>
      <c r="AE340" s="450" t="n">
        <v>1804880</v>
      </c>
      <c r="AF340" s="450" t="n">
        <v>0</v>
      </c>
      <c r="AG340" s="450" t="n">
        <v>0</v>
      </c>
      <c r="AH340" s="450" t="n">
        <v>180488</v>
      </c>
      <c r="AI340" s="450" t="n">
        <v>0</v>
      </c>
      <c r="AJ340" s="450" t="n">
        <v>0</v>
      </c>
      <c r="AK340" s="450" t="n">
        <v>0</v>
      </c>
      <c r="AL340" s="450" t="n">
        <v>0</v>
      </c>
      <c r="AM340" s="450" t="n">
        <v>0</v>
      </c>
      <c r="AN340" s="450" t="n">
        <v>0</v>
      </c>
      <c r="AO340" s="450" t="n">
        <v>0</v>
      </c>
      <c r="AP340" s="450" t="n">
        <v>0</v>
      </c>
      <c r="AQ340" s="414" t="inlineStr"/>
      <c r="AR340" s="414" t="inlineStr">
        <is>
          <t>Trucking service</t>
        </is>
      </c>
      <c r="AS340" s="414" t="inlineStr">
        <is>
          <t>បានប្រកាសពន្ធ</t>
        </is>
      </c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0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0" t="n"/>
      <c r="N341" s="450">
        <f>IF(W341&lt;0,AH341,I341)</f>
        <v/>
      </c>
      <c r="O341" s="450">
        <f>I341-M341</f>
        <v/>
      </c>
      <c r="P341" s="414" t="n"/>
      <c r="Q341" s="414" t="inlineStr">
        <is>
          <t>2123561</t>
        </is>
      </c>
      <c r="R341" s="414" t="inlineStr">
        <is>
          <t>2123561</t>
        </is>
      </c>
      <c r="S341" s="414">
        <f>Q341=R341</f>
        <v/>
      </c>
      <c r="T341" s="414">
        <f>AND(MONTH(F341)=MONTH(X341), YEAR(F341)=YEAR(X341))</f>
        <v/>
      </c>
      <c r="U341" s="414">
        <f>AND(AB341&lt;&gt;"", 'Company information'!D$4&lt;&gt;"", RIGHT(SUBSTITUTE(AB341,"-",""),9)=RIGHT(SUBSTITUTE('Company information'!D$4,"-",""),9))</f>
        <v/>
      </c>
      <c r="V341" s="414">
        <f>AH341-I341</f>
        <v/>
      </c>
      <c r="W341" s="450" t="n"/>
      <c r="X341" s="415" t="n">
        <v>44539</v>
      </c>
      <c r="Y341" s="414" t="inlineStr">
        <is>
          <t>2123561</t>
        </is>
      </c>
      <c r="Z341" s="414" t="inlineStr"/>
      <c r="AA341" s="414" t="inlineStr">
        <is>
          <t>បុគ្គលជាប់អាករ</t>
        </is>
      </c>
      <c r="AB341" s="414" t="inlineStr">
        <is>
          <t>L001-901905215</t>
        </is>
      </c>
      <c r="AC341" s="414" t="inlineStr">
        <is>
          <t>វីអ៊ីស៊ិន (ខេមបូឌា) អ៊ិនដាសស្ទ្រី ឯ.ក</t>
        </is>
      </c>
      <c r="AD341" s="450" t="n">
        <v>1231780</v>
      </c>
      <c r="AE341" s="450" t="n">
        <v>1119800</v>
      </c>
      <c r="AF341" s="450" t="n">
        <v>0</v>
      </c>
      <c r="AG341" s="450" t="n">
        <v>0</v>
      </c>
      <c r="AH341" s="450" t="n">
        <v>111980</v>
      </c>
      <c r="AI341" s="450" t="n">
        <v>0</v>
      </c>
      <c r="AJ341" s="450" t="n">
        <v>0</v>
      </c>
      <c r="AK341" s="450" t="n">
        <v>0</v>
      </c>
      <c r="AL341" s="450" t="n">
        <v>0</v>
      </c>
      <c r="AM341" s="450" t="n">
        <v>0</v>
      </c>
      <c r="AN341" s="450" t="n">
        <v>0</v>
      </c>
      <c r="AO341" s="450" t="n">
        <v>0</v>
      </c>
      <c r="AP341" s="450" t="n">
        <v>0</v>
      </c>
      <c r="AQ341" s="414" t="inlineStr"/>
      <c r="AR341" s="414" t="inlineStr">
        <is>
          <t>ថ្លៃTHCនិងធ្វើឯកសារ</t>
        </is>
      </c>
      <c r="AS341" s="414" t="inlineStr">
        <is>
          <t>បានប្រកាសពន្ធ</t>
        </is>
      </c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0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0" t="n"/>
      <c r="N342" s="450">
        <f>IF(W342&lt;0,AH342,I342)</f>
        <v/>
      </c>
      <c r="O342" s="450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AND(AB342&lt;&gt;"", 'Company information'!D$4&lt;&gt;"", RIGHT(SUBSTITUTE(AB342,"-",""),9)=RIGHT(SUBSTITUTE('Company information'!D$4,"-",""),9))</f>
        <v/>
      </c>
      <c r="V342" s="414">
        <f>AH342-I342</f>
        <v/>
      </c>
      <c r="W342" s="450" t="n"/>
      <c r="X342" s="413" t="n"/>
      <c r="Y342" s="414" t="n"/>
      <c r="Z342" s="414" t="n"/>
      <c r="AA342" s="414" t="n"/>
      <c r="AB342" s="414" t="n"/>
      <c r="AC342" s="414" t="n"/>
      <c r="AD342" s="450" t="n"/>
      <c r="AE342" s="450" t="n"/>
      <c r="AF342" s="450" t="n"/>
      <c r="AG342" s="450" t="n"/>
      <c r="AH342" s="450" t="n"/>
      <c r="AI342" s="450" t="n"/>
      <c r="AJ342" s="450" t="n"/>
      <c r="AK342" s="450" t="n"/>
      <c r="AL342" s="450" t="n"/>
      <c r="AM342" s="450" t="n"/>
      <c r="AN342" s="450" t="n"/>
      <c r="AO342" s="450" t="n"/>
      <c r="AP342" s="450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0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0" t="n"/>
      <c r="N343" s="450">
        <f>IF(W343&lt;0,AH343,I343)</f>
        <v/>
      </c>
      <c r="O343" s="450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AND(AB343&lt;&gt;"", 'Company information'!D$4&lt;&gt;"", RIGHT(SUBSTITUTE(AB343,"-",""),9)=RIGHT(SUBSTITUTE('Company information'!D$4,"-",""),9))</f>
        <v/>
      </c>
      <c r="V343" s="414">
        <f>AH343-I343</f>
        <v/>
      </c>
      <c r="W343" s="450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0" t="n">
        <v>1253252</v>
      </c>
      <c r="AE343" s="450" t="n">
        <v>1139320</v>
      </c>
      <c r="AF343" s="450" t="n">
        <v>0</v>
      </c>
      <c r="AG343" s="450" t="n">
        <v>0</v>
      </c>
      <c r="AH343" s="450" t="n">
        <v>113932</v>
      </c>
      <c r="AI343" s="450" t="n">
        <v>0</v>
      </c>
      <c r="AJ343" s="450" t="n">
        <v>0</v>
      </c>
      <c r="AK343" s="450" t="n">
        <v>0</v>
      </c>
      <c r="AL343" s="450" t="n">
        <v>0</v>
      </c>
      <c r="AM343" s="450" t="n">
        <v>0</v>
      </c>
      <c r="AN343" s="450" t="n">
        <v>0</v>
      </c>
      <c r="AO343" s="450" t="n">
        <v>0</v>
      </c>
      <c r="AP343" s="450" t="n">
        <v>0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0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0" t="n"/>
      <c r="N344" s="450">
        <f>IF(W344&lt;0,AH344,I344)</f>
        <v/>
      </c>
      <c r="O344" s="450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AND(AB344&lt;&gt;"", 'Company information'!D$4&lt;&gt;"", RIGHT(SUBSTITUTE(AB344,"-",""),9)=RIGHT(SUBSTITUTE('Company information'!D$4,"-",""),9))</f>
        <v/>
      </c>
      <c r="V344" s="414">
        <f>AH344-I344</f>
        <v/>
      </c>
      <c r="W344" s="450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0" t="n">
        <v>20365</v>
      </c>
      <c r="AE344" s="450" t="n">
        <v>18514</v>
      </c>
      <c r="AF344" s="450" t="n">
        <v>0</v>
      </c>
      <c r="AG344" s="450" t="n">
        <v>0</v>
      </c>
      <c r="AH344" s="450" t="n">
        <v>1851</v>
      </c>
      <c r="AI344" s="450" t="n">
        <v>0</v>
      </c>
      <c r="AJ344" s="450" t="n">
        <v>0</v>
      </c>
      <c r="AK344" s="450" t="n">
        <v>0</v>
      </c>
      <c r="AL344" s="450" t="n">
        <v>0</v>
      </c>
      <c r="AM344" s="450" t="n">
        <v>0</v>
      </c>
      <c r="AN344" s="450" t="n">
        <v>0</v>
      </c>
      <c r="AO344" s="450" t="n">
        <v>0</v>
      </c>
      <c r="AP344" s="450" t="n">
        <v>0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0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0" t="n"/>
      <c r="N345" s="450">
        <f>IF(W345&lt;0,AH345,I345)</f>
        <v/>
      </c>
      <c r="O345" s="450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AND(AB345&lt;&gt;"", 'Company information'!D$4&lt;&gt;"", RIGHT(SUBSTITUTE(AB345,"-",""),9)=RIGHT(SUBSTITUTE('Company information'!D$4,"-",""),9))</f>
        <v/>
      </c>
      <c r="V345" s="414">
        <f>AH345-I345</f>
        <v/>
      </c>
      <c r="W345" s="450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0" t="n">
        <v>1074216</v>
      </c>
      <c r="AE345" s="450" t="n">
        <v>976560</v>
      </c>
      <c r="AF345" s="450" t="n">
        <v>0</v>
      </c>
      <c r="AG345" s="450" t="n">
        <v>0</v>
      </c>
      <c r="AH345" s="450" t="n">
        <v>97656</v>
      </c>
      <c r="AI345" s="450" t="n">
        <v>0</v>
      </c>
      <c r="AJ345" s="450" t="n">
        <v>0</v>
      </c>
      <c r="AK345" s="450" t="n">
        <v>0</v>
      </c>
      <c r="AL345" s="450" t="n">
        <v>0</v>
      </c>
      <c r="AM345" s="450" t="n">
        <v>0</v>
      </c>
      <c r="AN345" s="450" t="n">
        <v>0</v>
      </c>
      <c r="AO345" s="450" t="n">
        <v>0</v>
      </c>
      <c r="AP345" s="450" t="n">
        <v>0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0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0" t="n"/>
      <c r="N346" s="450">
        <f>IF(W346&lt;0,AH346,I346)</f>
        <v/>
      </c>
      <c r="O346" s="450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AND(AB346&lt;&gt;"", 'Company information'!D$4&lt;&gt;"", RIGHT(SUBSTITUTE(AB346,"-",""),9)=RIGHT(SUBSTITUTE('Company information'!D$4,"-",""),9))</f>
        <v/>
      </c>
      <c r="V346" s="414">
        <f>AH346-I346</f>
        <v/>
      </c>
      <c r="W346" s="450" t="n"/>
      <c r="X346" s="413" t="n"/>
      <c r="Y346" s="414" t="n"/>
      <c r="Z346" s="414" t="n"/>
      <c r="AA346" s="414" t="n"/>
      <c r="AB346" s="414" t="n"/>
      <c r="AC346" s="414" t="n"/>
      <c r="AD346" s="450" t="n"/>
      <c r="AE346" s="450" t="n"/>
      <c r="AF346" s="450" t="n"/>
      <c r="AG346" s="450" t="n"/>
      <c r="AH346" s="450" t="n"/>
      <c r="AI346" s="450" t="n"/>
      <c r="AJ346" s="450" t="n"/>
      <c r="AK346" s="450" t="n"/>
      <c r="AL346" s="450" t="n"/>
      <c r="AM346" s="450" t="n"/>
      <c r="AN346" s="450" t="n"/>
      <c r="AO346" s="450" t="n"/>
      <c r="AP346" s="450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0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0" t="n"/>
      <c r="N347" s="450">
        <f>IF(W347&lt;0,AH347,I347)</f>
        <v/>
      </c>
      <c r="O347" s="450">
        <f>I347-M347</f>
        <v/>
      </c>
      <c r="P347" s="414" t="n"/>
      <c r="Q347" s="414" t="inlineStr">
        <is>
          <t>HT220001</t>
        </is>
      </c>
      <c r="R347" s="414" t="inlineStr">
        <is>
          <t>HT220001</t>
        </is>
      </c>
      <c r="S347" s="414">
        <f>Q347=R347</f>
        <v/>
      </c>
      <c r="T347" s="414">
        <f>AND(MONTH(F347)=MONTH(X347), YEAR(F347)=YEAR(X347))</f>
        <v/>
      </c>
      <c r="U347" s="414">
        <f>AND(AB347&lt;&gt;"", 'Company information'!D$4&lt;&gt;"", RIGHT(SUBSTITUTE(AB347,"-",""),9)=RIGHT(SUBSTITUTE('Company information'!D$4,"-",""),9))</f>
        <v/>
      </c>
      <c r="V347" s="414">
        <f>AH347-I347</f>
        <v/>
      </c>
      <c r="W347" s="450" t="n"/>
      <c r="X347" s="415" t="n">
        <v>44750</v>
      </c>
      <c r="Y347" s="414" t="inlineStr">
        <is>
          <t>HT220001</t>
        </is>
      </c>
      <c r="Z347" s="414" t="inlineStr"/>
      <c r="AA347" s="414" t="inlineStr">
        <is>
          <t>បុគ្គលជាប់អាករ</t>
        </is>
      </c>
      <c r="AB347" s="414" t="inlineStr">
        <is>
          <t>L001-902004274</t>
        </is>
      </c>
      <c r="AC347" s="414" t="inlineStr">
        <is>
          <t>ជីន មីង លី ជាន វ័ន ឯ.ក</t>
        </is>
      </c>
      <c r="AD347" s="450" t="n">
        <v>1309495</v>
      </c>
      <c r="AE347" s="450" t="n">
        <v>1190450</v>
      </c>
      <c r="AF347" s="450" t="n">
        <v>0</v>
      </c>
      <c r="AG347" s="450" t="n">
        <v>0</v>
      </c>
      <c r="AH347" s="450" t="n">
        <v>119045</v>
      </c>
      <c r="AI347" s="450" t="n">
        <v>0</v>
      </c>
      <c r="AJ347" s="450" t="n">
        <v>0</v>
      </c>
      <c r="AK347" s="450" t="n">
        <v>0</v>
      </c>
      <c r="AL347" s="450" t="n">
        <v>0</v>
      </c>
      <c r="AM347" s="450" t="n">
        <v>0</v>
      </c>
      <c r="AN347" s="450" t="n">
        <v>0</v>
      </c>
      <c r="AO347" s="450" t="n">
        <v>0</v>
      </c>
      <c r="AP347" s="450" t="n">
        <v>0</v>
      </c>
      <c r="AQ347" s="414" t="inlineStr"/>
      <c r="AR347" s="414" t="inlineStr">
        <is>
          <t>Trucking service</t>
        </is>
      </c>
      <c r="AS347" s="414" t="inlineStr">
        <is>
          <t>បានប្រកាសពន្ធ</t>
        </is>
      </c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0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0" t="n"/>
      <c r="N348" s="450">
        <f>IF(W348&lt;0,AH348,I348)</f>
        <v/>
      </c>
      <c r="O348" s="450">
        <f>I348-M348</f>
        <v/>
      </c>
      <c r="P348" s="414" t="n"/>
      <c r="Q348" s="414" t="inlineStr">
        <is>
          <t>E-22000177</t>
        </is>
      </c>
      <c r="R348" s="414" t="inlineStr">
        <is>
          <t>E-22000177</t>
        </is>
      </c>
      <c r="S348" s="414">
        <f>Q348=R348</f>
        <v/>
      </c>
      <c r="T348" s="414">
        <f>AND(MONTH(F348)=MONTH(X348), YEAR(F348)=YEAR(X348))</f>
        <v/>
      </c>
      <c r="U348" s="414">
        <f>AND(AB348&lt;&gt;"", 'Company information'!D$4&lt;&gt;"", RIGHT(SUBSTITUTE(AB348,"-",""),9)=RIGHT(SUBSTITUTE('Company information'!D$4,"-",""),9))</f>
        <v/>
      </c>
      <c r="V348" s="414">
        <f>AH348-I348</f>
        <v/>
      </c>
      <c r="W348" s="450" t="n"/>
      <c r="X348" s="415" t="n">
        <v>44585</v>
      </c>
      <c r="Y348" s="414" t="inlineStr">
        <is>
          <t>E-22000177</t>
        </is>
      </c>
      <c r="Z348" s="414" t="inlineStr"/>
      <c r="AA348" s="414" t="inlineStr">
        <is>
          <t>បុគ្គលជាប់អាករ</t>
        </is>
      </c>
      <c r="AB348" s="414" t="inlineStr">
        <is>
          <t>L001-901905215</t>
        </is>
      </c>
      <c r="AC348" s="414" t="inlineStr">
        <is>
          <t>វីអ៊ីស៊ិន (ខេមបូឌា) អ៊ិនដាសស្ទ្រី ឯ.ក</t>
        </is>
      </c>
      <c r="AD348" s="450" t="n">
        <v>2345948</v>
      </c>
      <c r="AE348" s="450" t="n">
        <v>2132680</v>
      </c>
      <c r="AF348" s="450" t="n">
        <v>0</v>
      </c>
      <c r="AG348" s="450" t="n">
        <v>0</v>
      </c>
      <c r="AH348" s="450" t="n">
        <v>213268</v>
      </c>
      <c r="AI348" s="450" t="n">
        <v>0</v>
      </c>
      <c r="AJ348" s="450" t="n">
        <v>0</v>
      </c>
      <c r="AK348" s="450" t="n">
        <v>0</v>
      </c>
      <c r="AL348" s="450" t="n">
        <v>0</v>
      </c>
      <c r="AM348" s="450" t="n">
        <v>0</v>
      </c>
      <c r="AN348" s="450" t="n">
        <v>0</v>
      </c>
      <c r="AO348" s="450" t="n">
        <v>0</v>
      </c>
      <c r="AP348" s="450" t="n">
        <v>0</v>
      </c>
      <c r="AQ348" s="414" t="inlineStr"/>
      <c r="AR348" s="414" t="inlineStr">
        <is>
          <t>THC,DOC FEE, AMS FEE, SEAL FEE</t>
        </is>
      </c>
      <c r="AS348" s="414" t="inlineStr">
        <is>
          <t>បានប្រកាសពន្ធ</t>
        </is>
      </c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0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0" t="n"/>
      <c r="N349" s="450">
        <f>IF(W349&lt;0,AH349,I349)</f>
        <v/>
      </c>
      <c r="O349" s="450">
        <f>I349-M349</f>
        <v/>
      </c>
      <c r="P349" s="414" t="n"/>
      <c r="Q349" s="414" t="inlineStr">
        <is>
          <t>E-22000176</t>
        </is>
      </c>
      <c r="R349" s="414" t="inlineStr">
        <is>
          <t>E-22000176</t>
        </is>
      </c>
      <c r="S349" s="414">
        <f>Q349=R349</f>
        <v/>
      </c>
      <c r="T349" s="414">
        <f>AND(MONTH(F349)=MONTH(X349), YEAR(F349)=YEAR(X349))</f>
        <v/>
      </c>
      <c r="U349" s="414">
        <f>AND(AB349&lt;&gt;"", 'Company information'!D$4&lt;&gt;"", RIGHT(SUBSTITUTE(AB349,"-",""),9)=RIGHT(SUBSTITUTE('Company information'!D$4,"-",""),9))</f>
        <v/>
      </c>
      <c r="V349" s="414">
        <f>AH349-I349</f>
        <v/>
      </c>
      <c r="W349" s="450" t="n"/>
      <c r="X349" s="415" t="n">
        <v>44585</v>
      </c>
      <c r="Y349" s="414" t="inlineStr">
        <is>
          <t>E-22000176</t>
        </is>
      </c>
      <c r="Z349" s="414" t="inlineStr"/>
      <c r="AA349" s="414" t="inlineStr">
        <is>
          <t>បុគ្គលជាប់អាករ</t>
        </is>
      </c>
      <c r="AB349" s="414" t="inlineStr">
        <is>
          <t>L001-901905215</t>
        </is>
      </c>
      <c r="AC349" s="414" t="inlineStr">
        <is>
          <t>វីអ៊ីស៊ិន (ខេមបូឌា) អ៊ិនដាសស្ទ្រី ឯ.ក</t>
        </is>
      </c>
      <c r="AD349" s="450" t="n">
        <v>3250302</v>
      </c>
      <c r="AE349" s="450" t="n">
        <v>2954820</v>
      </c>
      <c r="AF349" s="450" t="n">
        <v>0</v>
      </c>
      <c r="AG349" s="450" t="n">
        <v>0</v>
      </c>
      <c r="AH349" s="450" t="n">
        <v>295482</v>
      </c>
      <c r="AI349" s="450" t="n">
        <v>0</v>
      </c>
      <c r="AJ349" s="450" t="n">
        <v>0</v>
      </c>
      <c r="AK349" s="450" t="n">
        <v>0</v>
      </c>
      <c r="AL349" s="450" t="n">
        <v>0</v>
      </c>
      <c r="AM349" s="450" t="n">
        <v>0</v>
      </c>
      <c r="AN349" s="450" t="n">
        <v>0</v>
      </c>
      <c r="AO349" s="450" t="n">
        <v>0</v>
      </c>
      <c r="AP349" s="450" t="n">
        <v>0</v>
      </c>
      <c r="AQ349" s="414" t="inlineStr"/>
      <c r="AR349" s="414" t="inlineStr">
        <is>
          <t>THC,DOC FEE, AMS FEE, SEAL FEE</t>
        </is>
      </c>
      <c r="AS349" s="414" t="inlineStr">
        <is>
          <t>បានប្រកាសពន្ធ</t>
        </is>
      </c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0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0" t="n"/>
      <c r="N350" s="450">
        <f>IF(W350&lt;0,AH350,I350)</f>
        <v/>
      </c>
      <c r="O350" s="450">
        <f>I350-M350</f>
        <v/>
      </c>
      <c r="P350" s="414" t="n"/>
      <c r="Q350" s="414" t="inlineStr">
        <is>
          <t>E-22000152</t>
        </is>
      </c>
      <c r="R350" s="414" t="inlineStr">
        <is>
          <t>E-22000152</t>
        </is>
      </c>
      <c r="S350" s="414">
        <f>Q350=R350</f>
        <v/>
      </c>
      <c r="T350" s="414">
        <f>AND(MONTH(F350)=MONTH(X350), YEAR(F350)=YEAR(X350))</f>
        <v/>
      </c>
      <c r="U350" s="414">
        <f>AND(AB350&lt;&gt;"", 'Company information'!D$4&lt;&gt;"", RIGHT(SUBSTITUTE(AB350,"-",""),9)=RIGHT(SUBSTITUTE('Company information'!D$4,"-",""),9))</f>
        <v/>
      </c>
      <c r="V350" s="414">
        <f>AH350-I350</f>
        <v/>
      </c>
      <c r="W350" s="450" t="n"/>
      <c r="X350" s="415" t="n">
        <v>44583</v>
      </c>
      <c r="Y350" s="414" t="inlineStr">
        <is>
          <t>E-22000152</t>
        </is>
      </c>
      <c r="Z350" s="414" t="inlineStr"/>
      <c r="AA350" s="414" t="inlineStr">
        <is>
          <t>បុគ្គលជាប់អាករ</t>
        </is>
      </c>
      <c r="AB350" s="414" t="inlineStr">
        <is>
          <t>L001-901905215</t>
        </is>
      </c>
      <c r="AC350" s="414" t="inlineStr">
        <is>
          <t>វីអ៊ីស៊ិន (ខេមបូឌា) អ៊ិនដាសស្ទ្រី ឯ.ក</t>
        </is>
      </c>
      <c r="AD350" s="450" t="n">
        <v>3295072</v>
      </c>
      <c r="AE350" s="450" t="n">
        <v>2995520</v>
      </c>
      <c r="AF350" s="450" t="n">
        <v>0</v>
      </c>
      <c r="AG350" s="450" t="n">
        <v>0</v>
      </c>
      <c r="AH350" s="450" t="n">
        <v>299552</v>
      </c>
      <c r="AI350" s="450" t="n">
        <v>0</v>
      </c>
      <c r="AJ350" s="450" t="n">
        <v>0</v>
      </c>
      <c r="AK350" s="450" t="n">
        <v>0</v>
      </c>
      <c r="AL350" s="450" t="n">
        <v>0</v>
      </c>
      <c r="AM350" s="450" t="n">
        <v>0</v>
      </c>
      <c r="AN350" s="450" t="n">
        <v>0</v>
      </c>
      <c r="AO350" s="450" t="n">
        <v>0</v>
      </c>
      <c r="AP350" s="450" t="n">
        <v>0</v>
      </c>
      <c r="AQ350" s="414" t="inlineStr"/>
      <c r="AR350" s="414" t="inlineStr">
        <is>
          <t>THC,DOC FEE, AMS FEE, SEAL FEE</t>
        </is>
      </c>
      <c r="AS350" s="414" t="inlineStr">
        <is>
          <t>បានប្រកាសពន្ធ</t>
        </is>
      </c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0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0" t="n"/>
      <c r="N351" s="450">
        <f>IF(W351&lt;0,AH351,I351)</f>
        <v/>
      </c>
      <c r="O351" s="450">
        <f>I351-M351</f>
        <v/>
      </c>
      <c r="P351" s="414" t="n"/>
      <c r="Q351" s="414" t="inlineStr">
        <is>
          <t>22-00063</t>
        </is>
      </c>
      <c r="R351" s="414" t="inlineStr">
        <is>
          <t>22-00063</t>
        </is>
      </c>
      <c r="S351" s="414">
        <f>Q351=R351</f>
        <v/>
      </c>
      <c r="T351" s="414">
        <f>AND(MONTH(F351)=MONTH(X351), YEAR(F351)=YEAR(X351))</f>
        <v/>
      </c>
      <c r="U351" s="414">
        <f>AND(AB351&lt;&gt;"", 'Company information'!D$4&lt;&gt;"", RIGHT(SUBSTITUTE(AB351,"-",""),9)=RIGHT(SUBSTITUTE('Company information'!D$4,"-",""),9))</f>
        <v/>
      </c>
      <c r="V351" s="414">
        <f>AH351-I351</f>
        <v/>
      </c>
      <c r="W351" s="450" t="n"/>
      <c r="X351" s="415" t="n">
        <v>44578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L001-901905215</t>
        </is>
      </c>
      <c r="AC351" s="414" t="inlineStr">
        <is>
          <t>វីអ៊ីស៊ិន (ខេមបូឌា) អ៊ិនដាសស្ទ្រី ឯ.ក</t>
        </is>
      </c>
      <c r="AD351" s="450" t="n">
        <v>1443011</v>
      </c>
      <c r="AE351" s="450" t="n">
        <v>1311828</v>
      </c>
      <c r="AF351" s="450" t="n">
        <v>0</v>
      </c>
      <c r="AG351" s="450" t="n">
        <v>0</v>
      </c>
      <c r="AH351" s="450" t="n">
        <v>131183</v>
      </c>
      <c r="AI351" s="450" t="n">
        <v>0</v>
      </c>
      <c r="AJ351" s="450" t="n">
        <v>0</v>
      </c>
      <c r="AK351" s="450" t="n">
        <v>0</v>
      </c>
      <c r="AL351" s="450" t="n">
        <v>0</v>
      </c>
      <c r="AM351" s="450" t="n">
        <v>0</v>
      </c>
      <c r="AN351" s="450" t="n">
        <v>0</v>
      </c>
      <c r="AO351" s="450" t="n">
        <v>0</v>
      </c>
      <c r="AP351" s="450" t="n">
        <v>0</v>
      </c>
      <c r="AQ351" s="414" t="inlineStr"/>
      <c r="AR351" s="414" t="inlineStr">
        <is>
          <t>THC-DOC FEE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0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0" t="n"/>
      <c r="N352" s="450">
        <f>IF(W352&lt;0,AH352,I352)</f>
        <v/>
      </c>
      <c r="O352" s="450">
        <f>I352-M352</f>
        <v/>
      </c>
      <c r="P352" s="414" t="n"/>
      <c r="Q352" s="414" t="inlineStr">
        <is>
          <t>E-22000198</t>
        </is>
      </c>
      <c r="R352" s="414" t="inlineStr">
        <is>
          <t>E-22000198</t>
        </is>
      </c>
      <c r="S352" s="414">
        <f>Q352=R352</f>
        <v/>
      </c>
      <c r="T352" s="414">
        <f>AND(MONTH(F352)=MONTH(X352), YEAR(F352)=YEAR(X352))</f>
        <v/>
      </c>
      <c r="U352" s="414">
        <f>AND(AB352&lt;&gt;"", 'Company information'!D$4&lt;&gt;"", RIGHT(SUBSTITUTE(AB352,"-",""),9)=RIGHT(SUBSTITUTE('Company information'!D$4,"-",""),9))</f>
        <v/>
      </c>
      <c r="V352" s="414">
        <f>AH352-I352</f>
        <v/>
      </c>
      <c r="W352" s="450" t="n"/>
      <c r="X352" s="415" t="n">
        <v>44590</v>
      </c>
      <c r="Y352" s="414" t="inlineStr">
        <is>
          <t>E-22000198</t>
        </is>
      </c>
      <c r="Z352" s="414" t="inlineStr"/>
      <c r="AA352" s="414" t="inlineStr">
        <is>
          <t>បុគ្គលជាប់អាករ</t>
        </is>
      </c>
      <c r="AB352" s="414" t="inlineStr">
        <is>
          <t>L001-901905215</t>
        </is>
      </c>
      <c r="AC352" s="414" t="inlineStr">
        <is>
          <t>វីអ៊ីស៊ិន (ខេមបូឌា) អ៊ិនដាសស្ទ្រី ឯ.ក</t>
        </is>
      </c>
      <c r="AD352" s="450" t="n">
        <v>223630</v>
      </c>
      <c r="AE352" s="450" t="n">
        <v>203300</v>
      </c>
      <c r="AF352" s="450" t="n">
        <v>0</v>
      </c>
      <c r="AG352" s="450" t="n">
        <v>0</v>
      </c>
      <c r="AH352" s="450" t="n">
        <v>20330</v>
      </c>
      <c r="AI352" s="450" t="n">
        <v>0</v>
      </c>
      <c r="AJ352" s="450" t="n">
        <v>0</v>
      </c>
      <c r="AK352" s="450" t="n">
        <v>0</v>
      </c>
      <c r="AL352" s="450" t="n">
        <v>0</v>
      </c>
      <c r="AM352" s="450" t="n">
        <v>0</v>
      </c>
      <c r="AN352" s="450" t="n">
        <v>0</v>
      </c>
      <c r="AO352" s="450" t="n">
        <v>0</v>
      </c>
      <c r="AP352" s="450" t="n">
        <v>0</v>
      </c>
      <c r="AQ352" s="414" t="inlineStr"/>
      <c r="AR352" s="414" t="inlineStr">
        <is>
          <t>AMEND BILL</t>
        </is>
      </c>
      <c r="AS352" s="414" t="inlineStr">
        <is>
          <t>បានប្រកាសពន្ធ</t>
        </is>
      </c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0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0" t="n"/>
      <c r="N353" s="450">
        <f>IF(W353&lt;0,AH353,I353)</f>
        <v/>
      </c>
      <c r="O353" s="450">
        <f>I353-M353</f>
        <v/>
      </c>
      <c r="P353" s="414" t="n"/>
      <c r="Q353" s="414" t="inlineStr">
        <is>
          <t>TI-0220427</t>
        </is>
      </c>
      <c r="R353" s="414" t="inlineStr">
        <is>
          <t>TI-0220427</t>
        </is>
      </c>
      <c r="S353" s="414">
        <f>Q353=R353</f>
        <v/>
      </c>
      <c r="T353" s="414">
        <f>AND(MONTH(F353)=MONTH(X353), YEAR(F353)=YEAR(X353))</f>
        <v/>
      </c>
      <c r="U353" s="414">
        <f>AND(AB353&lt;&gt;"", 'Company information'!D$4&lt;&gt;"", RIGHT(SUBSTITUTE(AB353,"-",""),9)=RIGHT(SUBSTITUTE('Company information'!D$4,"-",""),9))</f>
        <v/>
      </c>
      <c r="V353" s="414">
        <f>AH353-I353</f>
        <v/>
      </c>
      <c r="W353" s="450" t="n"/>
      <c r="X353" s="415" t="n">
        <v>44586</v>
      </c>
      <c r="Y353" s="414" t="inlineStr">
        <is>
          <t>TI-0220427</t>
        </is>
      </c>
      <c r="Z353" s="414" t="inlineStr"/>
      <c r="AA353" s="414" t="inlineStr">
        <is>
          <t>បុគ្គលជាប់អាករ</t>
        </is>
      </c>
      <c r="AB353" s="414" t="inlineStr">
        <is>
          <t>L001-901905215</t>
        </is>
      </c>
      <c r="AC353" s="414" t="inlineStr">
        <is>
          <t>វីអ៊ីស៊ិន (ខេមបូឌា) អ៊ិនដាសស្ទ្រី ឯ.ក</t>
        </is>
      </c>
      <c r="AD353" s="450" t="n">
        <v>44748</v>
      </c>
      <c r="AE353" s="450" t="n">
        <v>40680</v>
      </c>
      <c r="AF353" s="450" t="n">
        <v>0</v>
      </c>
      <c r="AG353" s="450" t="n">
        <v>0</v>
      </c>
      <c r="AH353" s="450" t="n">
        <v>4068</v>
      </c>
      <c r="AI353" s="450" t="n">
        <v>0</v>
      </c>
      <c r="AJ353" s="450" t="n">
        <v>0</v>
      </c>
      <c r="AK353" s="450" t="n">
        <v>0</v>
      </c>
      <c r="AL353" s="450" t="n">
        <v>0</v>
      </c>
      <c r="AM353" s="450" t="n">
        <v>0</v>
      </c>
      <c r="AN353" s="450" t="n">
        <v>0</v>
      </c>
      <c r="AO353" s="450" t="n">
        <v>0</v>
      </c>
      <c r="AP353" s="450" t="n">
        <v>0</v>
      </c>
      <c r="AQ353" s="414" t="inlineStr"/>
      <c r="AR353" s="414" t="inlineStr">
        <is>
          <t>Local Charge</t>
        </is>
      </c>
      <c r="AS353" s="414" t="inlineStr">
        <is>
          <t>បានប្រកាសពន្ធ</t>
        </is>
      </c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0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0" t="n"/>
      <c r="N354" s="450">
        <f>IF(W354&lt;0,AH354,I354)</f>
        <v/>
      </c>
      <c r="O354" s="450">
        <f>I354-M354</f>
        <v/>
      </c>
      <c r="P354" s="414" t="n"/>
      <c r="Q354" s="414" t="inlineStr">
        <is>
          <t>TI-0220426</t>
        </is>
      </c>
      <c r="R354" s="414" t="inlineStr">
        <is>
          <t>TI-0220426</t>
        </is>
      </c>
      <c r="S354" s="414">
        <f>Q354=R354</f>
        <v/>
      </c>
      <c r="T354" s="414">
        <f>AND(MONTH(F354)=MONTH(X354), YEAR(F354)=YEAR(X354))</f>
        <v/>
      </c>
      <c r="U354" s="414">
        <f>AND(AB354&lt;&gt;"", 'Company information'!D$4&lt;&gt;"", RIGHT(SUBSTITUTE(AB354,"-",""),9)=RIGHT(SUBSTITUTE('Company information'!D$4,"-",""),9))</f>
        <v/>
      </c>
      <c r="V354" s="414">
        <f>AH354-I354</f>
        <v/>
      </c>
      <c r="W354" s="450" t="n"/>
      <c r="X354" s="415" t="n">
        <v>44586</v>
      </c>
      <c r="Y354" s="414" t="inlineStr">
        <is>
          <t>TI-0220426</t>
        </is>
      </c>
      <c r="Z354" s="414" t="inlineStr"/>
      <c r="AA354" s="414" t="inlineStr">
        <is>
          <t>បុគ្គលជាប់អាករ</t>
        </is>
      </c>
      <c r="AB354" s="414" t="inlineStr">
        <is>
          <t>L001-901905215</t>
        </is>
      </c>
      <c r="AC354" s="414" t="inlineStr">
        <is>
          <t>វីអ៊ីស៊ិន (ខេមបូឌា) អ៊ិនដាសស្ទ្រី ឯ.ក</t>
        </is>
      </c>
      <c r="AD354" s="450" t="n">
        <v>22374</v>
      </c>
      <c r="AE354" s="450" t="n">
        <v>20340</v>
      </c>
      <c r="AF354" s="450" t="n">
        <v>0</v>
      </c>
      <c r="AG354" s="450" t="n">
        <v>0</v>
      </c>
      <c r="AH354" s="450" t="n">
        <v>2034</v>
      </c>
      <c r="AI354" s="450" t="n">
        <v>0</v>
      </c>
      <c r="AJ354" s="450" t="n">
        <v>0</v>
      </c>
      <c r="AK354" s="450" t="n">
        <v>0</v>
      </c>
      <c r="AL354" s="450" t="n">
        <v>0</v>
      </c>
      <c r="AM354" s="450" t="n">
        <v>0</v>
      </c>
      <c r="AN354" s="450" t="n">
        <v>0</v>
      </c>
      <c r="AO354" s="450" t="n">
        <v>0</v>
      </c>
      <c r="AP354" s="450" t="n">
        <v>0</v>
      </c>
      <c r="AQ354" s="414" t="inlineStr"/>
      <c r="AR354" s="414" t="inlineStr">
        <is>
          <t>Local Charge</t>
        </is>
      </c>
      <c r="AS354" s="414" t="inlineStr">
        <is>
          <t>បានប្រកាសពន្ធ</t>
        </is>
      </c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0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0" t="n"/>
      <c r="N355" s="450">
        <f>IF(W355&lt;0,AH355,I355)</f>
        <v/>
      </c>
      <c r="O355" s="450">
        <f>I355-M355</f>
        <v/>
      </c>
      <c r="P355" s="414" t="n"/>
      <c r="Q355" s="414" t="inlineStr">
        <is>
          <t>TI-0220419</t>
        </is>
      </c>
      <c r="R355" s="414" t="inlineStr">
        <is>
          <t>TI-0220419</t>
        </is>
      </c>
      <c r="S355" s="414">
        <f>Q355=R355</f>
        <v/>
      </c>
      <c r="T355" s="414">
        <f>AND(MONTH(F355)=MONTH(X355), YEAR(F355)=YEAR(X355))</f>
        <v/>
      </c>
      <c r="U355" s="414">
        <f>AND(AB355&lt;&gt;"", 'Company information'!D$4&lt;&gt;"", RIGHT(SUBSTITUTE(AB355,"-",""),9)=RIGHT(SUBSTITUTE('Company information'!D$4,"-",""),9))</f>
        <v/>
      </c>
      <c r="V355" s="414">
        <f>AH355-I355</f>
        <v/>
      </c>
      <c r="W355" s="450" t="n"/>
      <c r="X355" s="415" t="n">
        <v>44586</v>
      </c>
      <c r="Y355" s="414" t="inlineStr">
        <is>
          <t>TI-0220419</t>
        </is>
      </c>
      <c r="Z355" s="414" t="inlineStr"/>
      <c r="AA355" s="414" t="inlineStr">
        <is>
          <t>បុគ្គលជាប់អាករ</t>
        </is>
      </c>
      <c r="AB355" s="414" t="inlineStr">
        <is>
          <t>L001-901905215</t>
        </is>
      </c>
      <c r="AC355" s="414" t="inlineStr">
        <is>
          <t>វីអ៊ីស៊ិន (ខេមបូឌា) អ៊ិនដាសស្ទ្រី ឯ.ក</t>
        </is>
      </c>
      <c r="AD355" s="450" t="n">
        <v>22374</v>
      </c>
      <c r="AE355" s="450" t="n">
        <v>20340</v>
      </c>
      <c r="AF355" s="450" t="n">
        <v>0</v>
      </c>
      <c r="AG355" s="450" t="n">
        <v>0</v>
      </c>
      <c r="AH355" s="450" t="n">
        <v>2034</v>
      </c>
      <c r="AI355" s="450" t="n">
        <v>0</v>
      </c>
      <c r="AJ355" s="450" t="n">
        <v>0</v>
      </c>
      <c r="AK355" s="450" t="n">
        <v>0</v>
      </c>
      <c r="AL355" s="450" t="n">
        <v>0</v>
      </c>
      <c r="AM355" s="450" t="n">
        <v>0</v>
      </c>
      <c r="AN355" s="450" t="n">
        <v>0</v>
      </c>
      <c r="AO355" s="450" t="n">
        <v>0</v>
      </c>
      <c r="AP355" s="450" t="n">
        <v>0</v>
      </c>
      <c r="AQ355" s="414" t="inlineStr"/>
      <c r="AR355" s="414" t="inlineStr">
        <is>
          <t>Local Charge</t>
        </is>
      </c>
      <c r="AS355" s="414" t="inlineStr">
        <is>
          <t>បានប្រកាសពន្ធ</t>
        </is>
      </c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0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0" t="n"/>
      <c r="N356" s="450">
        <f>IF(W356&lt;0,AH356,I356)</f>
        <v/>
      </c>
      <c r="O356" s="450">
        <f>I356-M356</f>
        <v/>
      </c>
      <c r="P356" s="414" t="n"/>
      <c r="Q356" s="414" t="inlineStr">
        <is>
          <t>2201000221</t>
        </is>
      </c>
      <c r="R356" s="414" t="inlineStr">
        <is>
          <t>2201000221</t>
        </is>
      </c>
      <c r="S356" s="414">
        <f>Q356=R356</f>
        <v/>
      </c>
      <c r="T356" s="414">
        <f>AND(MONTH(F356)=MONTH(X356), YEAR(F356)=YEAR(X356))</f>
        <v/>
      </c>
      <c r="U356" s="414">
        <f>AND(AB356&lt;&gt;"", 'Company information'!D$4&lt;&gt;"", RIGHT(SUBSTITUTE(AB356,"-",""),9)=RIGHT(SUBSTITUTE('Company information'!D$4,"-",""),9))</f>
        <v/>
      </c>
      <c r="V356" s="414">
        <f>AH356-I356</f>
        <v/>
      </c>
      <c r="W356" s="450" t="n"/>
      <c r="X356" s="415" t="n">
        <v>44571</v>
      </c>
      <c r="Y356" s="414" t="inlineStr">
        <is>
          <t>2201000221</t>
        </is>
      </c>
      <c r="Z356" s="414" t="inlineStr"/>
      <c r="AA356" s="414" t="inlineStr">
        <is>
          <t>បុគ្គលជាប់អាករ</t>
        </is>
      </c>
      <c r="AB356" s="414" t="inlineStr">
        <is>
          <t>L001-901905215</t>
        </is>
      </c>
      <c r="AC356" s="414" t="inlineStr">
        <is>
          <t>វីអ៊ីស៊ិន (ខេមបូឌា) អ៊ិនដាសស្ទ្រី ឯ.ក</t>
        </is>
      </c>
      <c r="AD356" s="450" t="n">
        <v>981668</v>
      </c>
      <c r="AE356" s="450" t="n">
        <v>892425</v>
      </c>
      <c r="AF356" s="450" t="n">
        <v>0</v>
      </c>
      <c r="AG356" s="450" t="n">
        <v>0</v>
      </c>
      <c r="AH356" s="450" t="n">
        <v>89243</v>
      </c>
      <c r="AI356" s="450" t="n">
        <v>0</v>
      </c>
      <c r="AJ356" s="450" t="n">
        <v>0</v>
      </c>
      <c r="AK356" s="450" t="n">
        <v>0</v>
      </c>
      <c r="AL356" s="450" t="n">
        <v>0</v>
      </c>
      <c r="AM356" s="450" t="n">
        <v>0</v>
      </c>
      <c r="AN356" s="450" t="n">
        <v>0</v>
      </c>
      <c r="AO356" s="450" t="n">
        <v>0</v>
      </c>
      <c r="AP356" s="450" t="n">
        <v>0</v>
      </c>
      <c r="AQ356" s="414" t="inlineStr"/>
      <c r="AR356" s="414" t="inlineStr">
        <is>
          <t>Export Administration Fee</t>
        </is>
      </c>
      <c r="AS356" s="414" t="inlineStr">
        <is>
          <t>បានប្រកាសពន្ធ</t>
        </is>
      </c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0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0" t="n"/>
      <c r="N357" s="450">
        <f>IF(W357&lt;0,AH357,I357)</f>
        <v/>
      </c>
      <c r="O357" s="450">
        <f>I357-M357</f>
        <v/>
      </c>
      <c r="P357" s="414" t="n"/>
      <c r="Q357" s="414" t="inlineStr">
        <is>
          <t>TI2022-0009</t>
        </is>
      </c>
      <c r="R357" s="414" t="inlineStr">
        <is>
          <t>TI2022-0009</t>
        </is>
      </c>
      <c r="S357" s="414">
        <f>Q357=R357</f>
        <v/>
      </c>
      <c r="T357" s="414">
        <f>AND(MONTH(F357)=MONTH(X357), YEAR(F357)=YEAR(X357))</f>
        <v/>
      </c>
      <c r="U357" s="414">
        <f>AND(AB357&lt;&gt;"", 'Company information'!D$4&lt;&gt;"", RIGHT(SUBSTITUTE(AB357,"-",""),9)=RIGHT(SUBSTITUTE('Company information'!D$4,"-",""),9))</f>
        <v/>
      </c>
      <c r="V357" s="414">
        <f>AH357-I357</f>
        <v/>
      </c>
      <c r="W357" s="450" t="n"/>
      <c r="X357" s="415" t="n">
        <v>44575</v>
      </c>
      <c r="Y357" s="414" t="inlineStr">
        <is>
          <t>TI2022-0009</t>
        </is>
      </c>
      <c r="Z357" s="414" t="inlineStr"/>
      <c r="AA357" s="414" t="inlineStr">
        <is>
          <t>បុគ្គលជាប់អាករ</t>
        </is>
      </c>
      <c r="AB357" s="414" t="inlineStr">
        <is>
          <t>L001-901905215</t>
        </is>
      </c>
      <c r="AC357" s="414" t="inlineStr">
        <is>
          <t>វីអ៊ីស៊ិន (ខេមបូឌា) អ៊ិនដាសស្ទ្រី ឯ.ក</t>
        </is>
      </c>
      <c r="AD357" s="450" t="n">
        <v>2151072</v>
      </c>
      <c r="AE357" s="450" t="n">
        <v>1955520</v>
      </c>
      <c r="AF357" s="450" t="n">
        <v>0</v>
      </c>
      <c r="AG357" s="450" t="n">
        <v>0</v>
      </c>
      <c r="AH357" s="450" t="n">
        <v>195552</v>
      </c>
      <c r="AI357" s="450" t="n">
        <v>0</v>
      </c>
      <c r="AJ357" s="450" t="n">
        <v>0</v>
      </c>
      <c r="AK357" s="450" t="n">
        <v>0</v>
      </c>
      <c r="AL357" s="450" t="n">
        <v>0</v>
      </c>
      <c r="AM357" s="450" t="n">
        <v>0</v>
      </c>
      <c r="AN357" s="450" t="n">
        <v>0</v>
      </c>
      <c r="AO357" s="450" t="n">
        <v>0</v>
      </c>
      <c r="AP357" s="450" t="n">
        <v>0</v>
      </c>
      <c r="AQ357" s="414" t="inlineStr"/>
      <c r="AR357" s="414" t="inlineStr">
        <is>
          <t>THC &amp; DOCS FEE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0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0" t="n"/>
      <c r="N358" s="450">
        <f>IF(W358&lt;0,AH358,I358)</f>
        <v/>
      </c>
      <c r="O358" s="450">
        <f>I358-M358</f>
        <v/>
      </c>
      <c r="P358" s="414" t="n"/>
      <c r="Q358" s="414" t="inlineStr">
        <is>
          <t>TI2022-0008</t>
        </is>
      </c>
      <c r="R358" s="414" t="inlineStr">
        <is>
          <t>TI2022-0008</t>
        </is>
      </c>
      <c r="S358" s="414">
        <f>Q358=R358</f>
        <v/>
      </c>
      <c r="T358" s="414">
        <f>AND(MONTH(F358)=MONTH(X358), YEAR(F358)=YEAR(X358))</f>
        <v/>
      </c>
      <c r="U358" s="414">
        <f>AND(AB358&lt;&gt;"", 'Company information'!D$4&lt;&gt;"", RIGHT(SUBSTITUTE(AB358,"-",""),9)=RIGHT(SUBSTITUTE('Company information'!D$4,"-",""),9))</f>
        <v/>
      </c>
      <c r="V358" s="414">
        <f>AH358-I358</f>
        <v/>
      </c>
      <c r="W358" s="450" t="n"/>
      <c r="X358" s="415" t="n">
        <v>44575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L001-901905215</t>
        </is>
      </c>
      <c r="AC358" s="414" t="inlineStr">
        <is>
          <t>វីអ៊ីស៊ិន (ខេមបូឌា) អ៊ិនដាសស្ទ្រី ឯ.ក</t>
        </is>
      </c>
      <c r="AD358" s="450" t="n">
        <v>2151072</v>
      </c>
      <c r="AE358" s="450" t="n">
        <v>1955520</v>
      </c>
      <c r="AF358" s="450" t="n">
        <v>0</v>
      </c>
      <c r="AG358" s="450" t="n">
        <v>0</v>
      </c>
      <c r="AH358" s="450" t="n">
        <v>195552</v>
      </c>
      <c r="AI358" s="450" t="n">
        <v>0</v>
      </c>
      <c r="AJ358" s="450" t="n">
        <v>0</v>
      </c>
      <c r="AK358" s="450" t="n">
        <v>0</v>
      </c>
      <c r="AL358" s="450" t="n">
        <v>0</v>
      </c>
      <c r="AM358" s="450" t="n">
        <v>0</v>
      </c>
      <c r="AN358" s="450" t="n">
        <v>0</v>
      </c>
      <c r="AO358" s="450" t="n">
        <v>0</v>
      </c>
      <c r="AP358" s="450" t="n">
        <v>0</v>
      </c>
      <c r="AQ358" s="414" t="inlineStr"/>
      <c r="AR358" s="414" t="inlineStr">
        <is>
          <t>THC &amp; DOCS FEE</t>
        </is>
      </c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0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0" t="n"/>
      <c r="N359" s="450">
        <f>IF(W359&lt;0,AH359,I359)</f>
        <v/>
      </c>
      <c r="O359" s="450">
        <f>I359-M359</f>
        <v/>
      </c>
      <c r="P359" s="414" t="n"/>
      <c r="Q359" s="414" t="inlineStr">
        <is>
          <t>TI2022-0007</t>
        </is>
      </c>
      <c r="R359" s="414" t="inlineStr">
        <is>
          <t>TI2022-0007</t>
        </is>
      </c>
      <c r="S359" s="414">
        <f>Q359=R359</f>
        <v/>
      </c>
      <c r="T359" s="414">
        <f>AND(MONTH(F359)=MONTH(X359), YEAR(F359)=YEAR(X359))</f>
        <v/>
      </c>
      <c r="U359" s="414">
        <f>AND(AB359&lt;&gt;"", 'Company information'!D$4&lt;&gt;"", RIGHT(SUBSTITUTE(AB359,"-",""),9)=RIGHT(SUBSTITUTE('Company information'!D$4,"-",""),9))</f>
        <v/>
      </c>
      <c r="V359" s="414">
        <f>AH359-I359</f>
        <v/>
      </c>
      <c r="W359" s="450" t="n"/>
      <c r="X359" s="415" t="n">
        <v>44575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L001-901905215</t>
        </is>
      </c>
      <c r="AC359" s="414" t="inlineStr">
        <is>
          <t>វីអ៊ីស៊ិន (ខេមបូឌា) អ៊ិនដាសស្ទ្រី ឯ.ក</t>
        </is>
      </c>
      <c r="AD359" s="450" t="n">
        <v>3181794</v>
      </c>
      <c r="AE359" s="450" t="n">
        <v>2892540</v>
      </c>
      <c r="AF359" s="450" t="n">
        <v>0</v>
      </c>
      <c r="AG359" s="450" t="n">
        <v>0</v>
      </c>
      <c r="AH359" s="450" t="n">
        <v>289254</v>
      </c>
      <c r="AI359" s="450" t="n">
        <v>0</v>
      </c>
      <c r="AJ359" s="450" t="n">
        <v>0</v>
      </c>
      <c r="AK359" s="450" t="n">
        <v>0</v>
      </c>
      <c r="AL359" s="450" t="n">
        <v>0</v>
      </c>
      <c r="AM359" s="450" t="n">
        <v>0</v>
      </c>
      <c r="AN359" s="450" t="n">
        <v>0</v>
      </c>
      <c r="AO359" s="450" t="n">
        <v>0</v>
      </c>
      <c r="AP359" s="450" t="n">
        <v>0</v>
      </c>
      <c r="AQ359" s="414" t="inlineStr"/>
      <c r="AR359" s="414" t="inlineStr">
        <is>
          <t>THC &amp; DOCS FEE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0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0" t="n"/>
      <c r="N360" s="450">
        <f>IF(W360&lt;0,AH360,I360)</f>
        <v/>
      </c>
      <c r="O360" s="450">
        <f>I360-M360</f>
        <v/>
      </c>
      <c r="P360" s="414" t="n"/>
      <c r="Q360" s="414" t="inlineStr">
        <is>
          <t>TI2022-0006</t>
        </is>
      </c>
      <c r="R360" s="414" t="inlineStr">
        <is>
          <t>TI2022-0006</t>
        </is>
      </c>
      <c r="S360" s="414">
        <f>Q360=R360</f>
        <v/>
      </c>
      <c r="T360" s="414">
        <f>AND(MONTH(F360)=MONTH(X360), YEAR(F360)=YEAR(X360))</f>
        <v/>
      </c>
      <c r="U360" s="414">
        <f>AND(AB360&lt;&gt;"", 'Company information'!D$4&lt;&gt;"", RIGHT(SUBSTITUTE(AB360,"-",""),9)=RIGHT(SUBSTITUTE('Company information'!D$4,"-",""),9))</f>
        <v/>
      </c>
      <c r="V360" s="414">
        <f>AH360-I360</f>
        <v/>
      </c>
      <c r="W360" s="450" t="n"/>
      <c r="X360" s="415" t="n">
        <v>44575</v>
      </c>
      <c r="Y360" s="414" t="inlineStr">
        <is>
          <t>TI2022-0006</t>
        </is>
      </c>
      <c r="Z360" s="414" t="inlineStr"/>
      <c r="AA360" s="414" t="inlineStr">
        <is>
          <t>បុគ្គលជាប់អាករ</t>
        </is>
      </c>
      <c r="AB360" s="414" t="inlineStr">
        <is>
          <t>L001-901905215</t>
        </is>
      </c>
      <c r="AC360" s="414" t="inlineStr">
        <is>
          <t>វីអ៊ីស៊ិន (ខេមបូឌា) អ៊ិនដាសស្ទ្រី ឯ.ក</t>
        </is>
      </c>
      <c r="AD360" s="450" t="n">
        <v>2151072</v>
      </c>
      <c r="AE360" s="450" t="n">
        <v>1955520</v>
      </c>
      <c r="AF360" s="450" t="n">
        <v>0</v>
      </c>
      <c r="AG360" s="450" t="n">
        <v>0</v>
      </c>
      <c r="AH360" s="450" t="n">
        <v>195552</v>
      </c>
      <c r="AI360" s="450" t="n">
        <v>0</v>
      </c>
      <c r="AJ360" s="450" t="n">
        <v>0</v>
      </c>
      <c r="AK360" s="450" t="n">
        <v>0</v>
      </c>
      <c r="AL360" s="450" t="n">
        <v>0</v>
      </c>
      <c r="AM360" s="450" t="n">
        <v>0</v>
      </c>
      <c r="AN360" s="450" t="n">
        <v>0</v>
      </c>
      <c r="AO360" s="450" t="n">
        <v>0</v>
      </c>
      <c r="AP360" s="450" t="n">
        <v>0</v>
      </c>
      <c r="AQ360" s="414" t="inlineStr"/>
      <c r="AR360" s="414" t="inlineStr">
        <is>
          <t>THC &amp; DOCS FEE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0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0" t="n"/>
      <c r="N361" s="450">
        <f>IF(W361&lt;0,AH361,I361)</f>
        <v/>
      </c>
      <c r="O361" s="450">
        <f>I361-M361</f>
        <v/>
      </c>
      <c r="P361" s="414" t="n"/>
      <c r="Q361" s="414" t="inlineStr">
        <is>
          <t>TI2022-0005</t>
        </is>
      </c>
      <c r="R361" s="414" t="inlineStr">
        <is>
          <t>TI2022-0005</t>
        </is>
      </c>
      <c r="S361" s="414">
        <f>Q361=R361</f>
        <v/>
      </c>
      <c r="T361" s="414">
        <f>AND(MONTH(F361)=MONTH(X361), YEAR(F361)=YEAR(X361))</f>
        <v/>
      </c>
      <c r="U361" s="414">
        <f>AND(AB361&lt;&gt;"", 'Company information'!D$4&lt;&gt;"", RIGHT(SUBSTITUTE(AB361,"-",""),9)=RIGHT(SUBSTITUTE('Company information'!D$4,"-",""),9))</f>
        <v/>
      </c>
      <c r="V361" s="414">
        <f>AH361-I361</f>
        <v/>
      </c>
      <c r="W361" s="450" t="n"/>
      <c r="X361" s="415" t="n">
        <v>44575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L001-901905215</t>
        </is>
      </c>
      <c r="AC361" s="414" t="inlineStr">
        <is>
          <t>វីអ៊ីស៊ិន (ខេមបូឌា) អ៊ិនដាសស្ទ្រី ឯ.ក</t>
        </is>
      </c>
      <c r="AD361" s="450" t="n">
        <v>2151072</v>
      </c>
      <c r="AE361" s="450" t="n">
        <v>1955520</v>
      </c>
      <c r="AF361" s="450" t="n">
        <v>0</v>
      </c>
      <c r="AG361" s="450" t="n">
        <v>0</v>
      </c>
      <c r="AH361" s="450" t="n">
        <v>195552</v>
      </c>
      <c r="AI361" s="450" t="n">
        <v>0</v>
      </c>
      <c r="AJ361" s="450" t="n">
        <v>0</v>
      </c>
      <c r="AK361" s="450" t="n">
        <v>0</v>
      </c>
      <c r="AL361" s="450" t="n">
        <v>0</v>
      </c>
      <c r="AM361" s="450" t="n">
        <v>0</v>
      </c>
      <c r="AN361" s="450" t="n">
        <v>0</v>
      </c>
      <c r="AO361" s="450" t="n">
        <v>0</v>
      </c>
      <c r="AP361" s="450" t="n">
        <v>0</v>
      </c>
      <c r="AQ361" s="414" t="inlineStr"/>
      <c r="AR361" s="414" t="inlineStr">
        <is>
          <t>THC &amp; DOCS FEE</t>
        </is>
      </c>
      <c r="AS361" s="414" t="inlineStr">
        <is>
          <t>បានប្រកាសពន្ធ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0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0" t="n"/>
      <c r="N362" s="450">
        <f>IF(W362&lt;0,AH362,I362)</f>
        <v/>
      </c>
      <c r="O362" s="450">
        <f>I362-M362</f>
        <v/>
      </c>
      <c r="P362" s="414" t="n"/>
      <c r="Q362" s="414" t="inlineStr">
        <is>
          <t>TI2022-0004</t>
        </is>
      </c>
      <c r="R362" s="414" t="inlineStr">
        <is>
          <t>TI2022-0004</t>
        </is>
      </c>
      <c r="S362" s="414">
        <f>Q362=R362</f>
        <v/>
      </c>
      <c r="T362" s="414">
        <f>AND(MONTH(F362)=MONTH(X362), YEAR(F362)=YEAR(X362))</f>
        <v/>
      </c>
      <c r="U362" s="414">
        <f>AND(AB362&lt;&gt;"", 'Company information'!D$4&lt;&gt;"", RIGHT(SUBSTITUTE(AB362,"-",""),9)=RIGHT(SUBSTITUTE('Company information'!D$4,"-",""),9))</f>
        <v/>
      </c>
      <c r="V362" s="414">
        <f>AH362-I362</f>
        <v/>
      </c>
      <c r="W362" s="450" t="n"/>
      <c r="X362" s="415" t="n">
        <v>44575</v>
      </c>
      <c r="Y362" s="414" t="inlineStr">
        <is>
          <t>TI2022-0004</t>
        </is>
      </c>
      <c r="Z362" s="414" t="inlineStr"/>
      <c r="AA362" s="414" t="inlineStr">
        <is>
          <t>បុគ្គលជាប់អាករ</t>
        </is>
      </c>
      <c r="AB362" s="414" t="inlineStr">
        <is>
          <t>L001-901905215</t>
        </is>
      </c>
      <c r="AC362" s="414" t="inlineStr">
        <is>
          <t>វីអ៊ីស៊ិន (ខេមបូឌា) អ៊ិនដាសស្ទ្រី ឯ.ក</t>
        </is>
      </c>
      <c r="AD362" s="450" t="n">
        <v>2151072</v>
      </c>
      <c r="AE362" s="450" t="n">
        <v>1955520</v>
      </c>
      <c r="AF362" s="450" t="n">
        <v>0</v>
      </c>
      <c r="AG362" s="450" t="n">
        <v>0</v>
      </c>
      <c r="AH362" s="450" t="n">
        <v>195552</v>
      </c>
      <c r="AI362" s="450" t="n">
        <v>0</v>
      </c>
      <c r="AJ362" s="450" t="n">
        <v>0</v>
      </c>
      <c r="AK362" s="450" t="n">
        <v>0</v>
      </c>
      <c r="AL362" s="450" t="n">
        <v>0</v>
      </c>
      <c r="AM362" s="450" t="n">
        <v>0</v>
      </c>
      <c r="AN362" s="450" t="n">
        <v>0</v>
      </c>
      <c r="AO362" s="450" t="n">
        <v>0</v>
      </c>
      <c r="AP362" s="450" t="n">
        <v>0</v>
      </c>
      <c r="AQ362" s="414" t="inlineStr"/>
      <c r="AR362" s="414" t="inlineStr">
        <is>
          <t>THC &amp; DOCS FEE</t>
        </is>
      </c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0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0" t="n"/>
      <c r="N363" s="450">
        <f>IF(W363&lt;0,AH363,I363)</f>
        <v/>
      </c>
      <c r="O363" s="450">
        <f>I363-M363</f>
        <v/>
      </c>
      <c r="P363" s="414" t="n"/>
      <c r="Q363" s="414" t="inlineStr">
        <is>
          <t>TI2022-0003</t>
        </is>
      </c>
      <c r="R363" s="414" t="inlineStr">
        <is>
          <t>TI2022-0003</t>
        </is>
      </c>
      <c r="S363" s="414">
        <f>Q363=R363</f>
        <v/>
      </c>
      <c r="T363" s="414">
        <f>AND(MONTH(F363)=MONTH(X363), YEAR(F363)=YEAR(X363))</f>
        <v/>
      </c>
      <c r="U363" s="414">
        <f>AND(AB363&lt;&gt;"", 'Company information'!D$4&lt;&gt;"", RIGHT(SUBSTITUTE(AB363,"-",""),9)=RIGHT(SUBSTITUTE('Company information'!D$4,"-",""),9))</f>
        <v/>
      </c>
      <c r="V363" s="414">
        <f>AH363-I363</f>
        <v/>
      </c>
      <c r="W363" s="450" t="n"/>
      <c r="X363" s="415" t="n">
        <v>44575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L001-901905215</t>
        </is>
      </c>
      <c r="AC363" s="414" t="inlineStr">
        <is>
          <t>វីអ៊ីស៊ិន (ខេមបូឌា) អ៊ិនដាសស្ទ្រី ឯ.ក</t>
        </is>
      </c>
      <c r="AD363" s="450" t="n">
        <v>2151072</v>
      </c>
      <c r="AE363" s="450" t="n">
        <v>1955520</v>
      </c>
      <c r="AF363" s="450" t="n">
        <v>0</v>
      </c>
      <c r="AG363" s="450" t="n">
        <v>0</v>
      </c>
      <c r="AH363" s="450" t="n">
        <v>195552</v>
      </c>
      <c r="AI363" s="450" t="n">
        <v>0</v>
      </c>
      <c r="AJ363" s="450" t="n">
        <v>0</v>
      </c>
      <c r="AK363" s="450" t="n">
        <v>0</v>
      </c>
      <c r="AL363" s="450" t="n">
        <v>0</v>
      </c>
      <c r="AM363" s="450" t="n">
        <v>0</v>
      </c>
      <c r="AN363" s="450" t="n">
        <v>0</v>
      </c>
      <c r="AO363" s="450" t="n">
        <v>0</v>
      </c>
      <c r="AP363" s="450" t="n">
        <v>0</v>
      </c>
      <c r="AQ363" s="414" t="inlineStr"/>
      <c r="AR363" s="414" t="inlineStr">
        <is>
          <t>THC &amp; DOCS FEE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0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0" t="n"/>
      <c r="N364" s="450">
        <f>IF(W364&lt;0,AH364,I364)</f>
        <v/>
      </c>
      <c r="O364" s="450">
        <f>I364-M364</f>
        <v/>
      </c>
      <c r="P364" s="414" t="n"/>
      <c r="Q364" s="414" t="inlineStr">
        <is>
          <t>TI2022-0044</t>
        </is>
      </c>
      <c r="R364" s="414" t="inlineStr">
        <is>
          <t>TI2022-0044</t>
        </is>
      </c>
      <c r="S364" s="414">
        <f>Q364=R364</f>
        <v/>
      </c>
      <c r="T364" s="414">
        <f>AND(MONTH(F364)=MONTH(X364), YEAR(F364)=YEAR(X364))</f>
        <v/>
      </c>
      <c r="U364" s="414">
        <f>AND(AB364&lt;&gt;"", 'Company information'!D$4&lt;&gt;"", RIGHT(SUBSTITUTE(AB364,"-",""),9)=RIGHT(SUBSTITUTE('Company information'!D$4,"-",""),9))</f>
        <v/>
      </c>
      <c r="V364" s="414">
        <f>AH364-I364</f>
        <v/>
      </c>
      <c r="W364" s="450" t="n"/>
      <c r="X364" s="415" t="n">
        <v>44587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L001-901905215</t>
        </is>
      </c>
      <c r="AC364" s="414" t="inlineStr">
        <is>
          <t>វីអ៊ីស៊ិន (ខេមបូឌា) អ៊ិនដាសស្ទ្រី ឯ.ក</t>
        </is>
      </c>
      <c r="AD364" s="450" t="n">
        <v>4205278</v>
      </c>
      <c r="AE364" s="450" t="n">
        <v>3822980</v>
      </c>
      <c r="AF364" s="450" t="n">
        <v>0</v>
      </c>
      <c r="AG364" s="450" t="n">
        <v>0</v>
      </c>
      <c r="AH364" s="450" t="n">
        <v>382298</v>
      </c>
      <c r="AI364" s="450" t="n">
        <v>0</v>
      </c>
      <c r="AJ364" s="450" t="n">
        <v>0</v>
      </c>
      <c r="AK364" s="450" t="n">
        <v>0</v>
      </c>
      <c r="AL364" s="450" t="n">
        <v>0</v>
      </c>
      <c r="AM364" s="450" t="n">
        <v>0</v>
      </c>
      <c r="AN364" s="450" t="n">
        <v>0</v>
      </c>
      <c r="AO364" s="450" t="n">
        <v>0</v>
      </c>
      <c r="AP364" s="450" t="n">
        <v>0</v>
      </c>
      <c r="AQ364" s="414" t="inlineStr"/>
      <c r="AR364" s="414" t="inlineStr">
        <is>
          <t>THC &amp; DOCS FEE</t>
        </is>
      </c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0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0" t="n"/>
      <c r="N365" s="450">
        <f>IF(W365&lt;0,AH365,I365)</f>
        <v/>
      </c>
      <c r="O365" s="450">
        <f>I365-M365</f>
        <v/>
      </c>
      <c r="P365" s="414" t="n"/>
      <c r="Q365" s="414" t="inlineStr">
        <is>
          <t>YM-0002</t>
        </is>
      </c>
      <c r="R365" s="414" t="inlineStr">
        <is>
          <t>YM-0002</t>
        </is>
      </c>
      <c r="S365" s="414">
        <f>Q365=R365</f>
        <v/>
      </c>
      <c r="T365" s="414">
        <f>AND(MONTH(F365)=MONTH(X365), YEAR(F365)=YEAR(X365))</f>
        <v/>
      </c>
      <c r="U365" s="414">
        <f>AND(AB365&lt;&gt;"", 'Company information'!D$4&lt;&gt;"", RIGHT(SUBSTITUTE(AB365,"-",""),9)=RIGHT(SUBSTITUTE('Company information'!D$4,"-",""),9))</f>
        <v/>
      </c>
      <c r="V365" s="414">
        <f>AH365-I365</f>
        <v/>
      </c>
      <c r="W365" s="450" t="n"/>
      <c r="X365" s="415" t="n">
        <v>44439</v>
      </c>
      <c r="Y365" s="414" t="inlineStr">
        <is>
          <t>YM-0002</t>
        </is>
      </c>
      <c r="Z365" s="414" t="inlineStr"/>
      <c r="AA365" s="414" t="inlineStr">
        <is>
          <t>បុគ្គលជាប់អាករ</t>
        </is>
      </c>
      <c r="AB365" s="414" t="inlineStr">
        <is>
          <t>L001-901905215</t>
        </is>
      </c>
      <c r="AC365" s="414" t="inlineStr">
        <is>
          <t>វីអ៊ីស៊ិន (ខេមបូឌា) អ៊ិនដាសស្ទ្រី ឯ.ក</t>
        </is>
      </c>
      <c r="AD365" s="450" t="n">
        <v>60848957</v>
      </c>
      <c r="AE365" s="450" t="n">
        <v>55317234</v>
      </c>
      <c r="AF365" s="450" t="n">
        <v>0</v>
      </c>
      <c r="AG365" s="450" t="n">
        <v>0</v>
      </c>
      <c r="AH365" s="450" t="n">
        <v>5531723</v>
      </c>
      <c r="AI365" s="450" t="n">
        <v>0</v>
      </c>
      <c r="AJ365" s="450" t="n">
        <v>0</v>
      </c>
      <c r="AK365" s="450" t="n">
        <v>0</v>
      </c>
      <c r="AL365" s="450" t="n">
        <v>0</v>
      </c>
      <c r="AM365" s="450" t="n">
        <v>0</v>
      </c>
      <c r="AN365" s="450" t="n">
        <v>0</v>
      </c>
      <c r="AO365" s="450" t="n">
        <v>0</v>
      </c>
      <c r="AP365" s="450" t="n">
        <v>0</v>
      </c>
      <c r="AQ365" s="414" t="inlineStr"/>
      <c r="AR365" s="414" t="inlineStr">
        <is>
          <t>ក្រដាសកាតុងធ្វើកេស</t>
        </is>
      </c>
      <c r="AS365" s="414" t="inlineStr">
        <is>
          <t>បានប្រកាសពន្ធ</t>
        </is>
      </c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0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0" t="n"/>
      <c r="N366" s="450">
        <f>IF(W366&lt;0,AH366,I366)</f>
        <v/>
      </c>
      <c r="O366" s="450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AND(AB366&lt;&gt;"", 'Company information'!D$4&lt;&gt;"", RIGHT(SUBSTITUTE(AB366,"-",""),9)=RIGHT(SUBSTITUTE('Company information'!D$4,"-",""),9))</f>
        <v/>
      </c>
      <c r="V366" s="414">
        <f>AH366-I366</f>
        <v/>
      </c>
      <c r="W366" s="450" t="n"/>
      <c r="X366" s="413" t="n"/>
      <c r="Y366" s="414" t="n"/>
      <c r="Z366" s="414" t="n"/>
      <c r="AA366" s="414" t="n"/>
      <c r="AB366" s="414" t="n"/>
      <c r="AC366" s="414" t="n"/>
      <c r="AD366" s="450" t="n"/>
      <c r="AE366" s="450" t="n"/>
      <c r="AF366" s="450" t="n"/>
      <c r="AG366" s="450" t="n"/>
      <c r="AH366" s="450" t="n"/>
      <c r="AI366" s="450" t="n"/>
      <c r="AJ366" s="450" t="n"/>
      <c r="AK366" s="450" t="n"/>
      <c r="AL366" s="450" t="n"/>
      <c r="AM366" s="450" t="n"/>
      <c r="AN366" s="450" t="n"/>
      <c r="AO366" s="450" t="n"/>
      <c r="AP366" s="450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0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0" t="n"/>
      <c r="N367" s="450">
        <f>IF(W367&lt;0,AH367,I367)</f>
        <v/>
      </c>
      <c r="O367" s="450">
        <f>I367-M367</f>
        <v/>
      </c>
      <c r="P367" s="414" t="n"/>
      <c r="Q367" s="414" t="inlineStr">
        <is>
          <t>0000003</t>
        </is>
      </c>
      <c r="R367" s="414" t="inlineStr">
        <is>
          <t>0000003</t>
        </is>
      </c>
      <c r="S367" s="414">
        <f>Q367=R367</f>
        <v/>
      </c>
      <c r="T367" s="414">
        <f>AND(MONTH(F367)=MONTH(X367), YEAR(F367)=YEAR(X367))</f>
        <v/>
      </c>
      <c r="U367" s="414">
        <f>AND(AB367&lt;&gt;"", 'Company information'!D$4&lt;&gt;"", RIGHT(SUBSTITUTE(AB367,"-",""),9)=RIGHT(SUBSTITUTE('Company information'!D$4,"-",""),9))</f>
        <v/>
      </c>
      <c r="V367" s="414">
        <f>AH367-I367</f>
        <v/>
      </c>
      <c r="W367" s="450" t="n"/>
      <c r="X367" s="415" t="n">
        <v>44585</v>
      </c>
      <c r="Y367" s="414" t="inlineStr">
        <is>
          <t>0000003</t>
        </is>
      </c>
      <c r="Z367" s="414" t="inlineStr"/>
      <c r="AA367" s="414" t="inlineStr">
        <is>
          <t>បុគ្គលជាប់អាករ</t>
        </is>
      </c>
      <c r="AB367" s="414" t="inlineStr">
        <is>
          <t>L001-901905215</t>
        </is>
      </c>
      <c r="AC367" s="414" t="inlineStr">
        <is>
          <t>វីអ៊ីស៊ិន (ខេមបូឌា) អ៊ិនដាសស្ទ្រី ឯ.ក</t>
        </is>
      </c>
      <c r="AD367" s="450" t="n">
        <v>6266260</v>
      </c>
      <c r="AE367" s="450" t="n">
        <v>5696600</v>
      </c>
      <c r="AF367" s="450" t="n">
        <v>0</v>
      </c>
      <c r="AG367" s="450" t="n">
        <v>0</v>
      </c>
      <c r="AH367" s="450" t="n">
        <v>569660</v>
      </c>
      <c r="AI367" s="450" t="n">
        <v>0</v>
      </c>
      <c r="AJ367" s="450" t="n">
        <v>0</v>
      </c>
      <c r="AK367" s="450" t="n">
        <v>0</v>
      </c>
      <c r="AL367" s="450" t="n">
        <v>0</v>
      </c>
      <c r="AM367" s="450" t="n">
        <v>0</v>
      </c>
      <c r="AN367" s="450" t="n">
        <v>0</v>
      </c>
      <c r="AO367" s="450" t="n">
        <v>0</v>
      </c>
      <c r="AP367" s="450" t="n">
        <v>0</v>
      </c>
      <c r="AQ367" s="414" t="inlineStr"/>
      <c r="AR367" s="414" t="inlineStr">
        <is>
          <t>Stretch film (ថង់ប្លាស្ទិចរុំ)</t>
        </is>
      </c>
      <c r="AS367" s="414" t="inlineStr">
        <is>
          <t>បានប្រកាសពន្ធ</t>
        </is>
      </c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0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0" t="n"/>
      <c r="N368" s="450">
        <f>IF(W368&lt;0,AH368,I368)</f>
        <v/>
      </c>
      <c r="O368" s="450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AND(AB368&lt;&gt;"", 'Company information'!D$4&lt;&gt;"", RIGHT(SUBSTITUTE(AB368,"-",""),9)=RIGHT(SUBSTITUTE('Company information'!D$4,"-",""),9))</f>
        <v/>
      </c>
      <c r="V368" s="414">
        <f>AH368-I368</f>
        <v/>
      </c>
      <c r="W368" s="450" t="n"/>
      <c r="X368" s="415" t="n">
        <v>44592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L001-901905215</t>
        </is>
      </c>
      <c r="AC368" s="414" t="inlineStr">
        <is>
          <t>វីអ៊ីស៊ិន (ខេមបូឌា) អ៊ិនដាសស្ទ្រី ឯ.ក</t>
        </is>
      </c>
      <c r="AD368" s="450" t="n">
        <v>556323822</v>
      </c>
      <c r="AE368" s="450" t="n">
        <v>505748929</v>
      </c>
      <c r="AF368" s="450" t="n">
        <v>0</v>
      </c>
      <c r="AG368" s="450" t="n">
        <v>0</v>
      </c>
      <c r="AH368" s="450" t="n">
        <v>50574893</v>
      </c>
      <c r="AI368" s="450" t="n">
        <v>0</v>
      </c>
      <c r="AJ368" s="450" t="n">
        <v>0</v>
      </c>
      <c r="AK368" s="450" t="n">
        <v>0</v>
      </c>
      <c r="AL368" s="450" t="n">
        <v>0</v>
      </c>
      <c r="AM368" s="450" t="n">
        <v>0</v>
      </c>
      <c r="AN368" s="450" t="n">
        <v>0</v>
      </c>
      <c r="AO368" s="450" t="n">
        <v>0</v>
      </c>
      <c r="AP368" s="450" t="n">
        <v>0</v>
      </c>
      <c r="AQ368" s="414" t="inlineStr"/>
      <c r="AR368" s="414" t="inlineStr">
        <is>
          <t>ចំណូលពីការលក់ Color Box, Paper Card and PDQ</t>
        </is>
      </c>
      <c r="AS368" s="414" t="inlineStr">
        <is>
          <t>បានប្រកាសពន្ធ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0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0" t="n"/>
      <c r="N369" s="450">
        <f>IF(W369&lt;0,AH369,I369)</f>
        <v/>
      </c>
      <c r="O369" s="450">
        <f>I369-M369</f>
        <v/>
      </c>
      <c r="P369" s="414" t="n"/>
      <c r="Q369" s="414" t="inlineStr">
        <is>
          <t>V0018279</t>
        </is>
      </c>
      <c r="R369" s="414" t="inlineStr">
        <is>
          <t>V0018279</t>
        </is>
      </c>
      <c r="S369" s="414">
        <f>Q369=R369</f>
        <v/>
      </c>
      <c r="T369" s="414">
        <f>AND(MONTH(F369)=MONTH(X369), YEAR(F369)=YEAR(X369))</f>
        <v/>
      </c>
      <c r="U369" s="414">
        <f>AND(AB369&lt;&gt;"", 'Company information'!D$4&lt;&gt;"", RIGHT(SUBSTITUTE(AB369,"-",""),9)=RIGHT(SUBSTITUTE('Company information'!D$4,"-",""),9))</f>
        <v/>
      </c>
      <c r="V369" s="414">
        <f>AH369-I369</f>
        <v/>
      </c>
      <c r="W369" s="450" t="n"/>
      <c r="X369" s="415" t="n">
        <v>44566</v>
      </c>
      <c r="Y369" s="414" t="inlineStr">
        <is>
          <t>V0018279</t>
        </is>
      </c>
      <c r="Z369" s="414" t="inlineStr"/>
      <c r="AA369" s="414" t="inlineStr">
        <is>
          <t>បុគ្គលជាប់អាករ</t>
        </is>
      </c>
      <c r="AB369" s="414" t="inlineStr">
        <is>
          <t>L001-901905215</t>
        </is>
      </c>
      <c r="AC369" s="414" t="inlineStr">
        <is>
          <t>វីអ៊ីស៊ិន (ខេមបូឌា) អ៊ិនដាសស្ទ្រី ឯ.ក</t>
        </is>
      </c>
      <c r="AD369" s="450" t="n">
        <v>30942</v>
      </c>
      <c r="AE369" s="450" t="n">
        <v>28129</v>
      </c>
      <c r="AF369" s="450" t="n">
        <v>0</v>
      </c>
      <c r="AG369" s="450" t="n">
        <v>0</v>
      </c>
      <c r="AH369" s="450" t="n">
        <v>2813</v>
      </c>
      <c r="AI369" s="450" t="n">
        <v>0</v>
      </c>
      <c r="AJ369" s="450" t="n">
        <v>0</v>
      </c>
      <c r="AK369" s="450" t="n">
        <v>0</v>
      </c>
      <c r="AL369" s="450" t="n">
        <v>0</v>
      </c>
      <c r="AM369" s="450" t="n">
        <v>0</v>
      </c>
      <c r="AN369" s="450" t="n">
        <v>0</v>
      </c>
      <c r="AO369" s="450" t="n">
        <v>0</v>
      </c>
      <c r="AP369" s="450" t="n">
        <v>0</v>
      </c>
      <c r="AQ369" s="414" t="inlineStr"/>
      <c r="AR369" s="414" t="inlineStr">
        <is>
          <t>កេសកាតុង</t>
        </is>
      </c>
      <c r="AS369" s="414" t="inlineStr">
        <is>
          <t>បានប្រកាសពន្ធ</t>
        </is>
      </c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0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0" t="n"/>
      <c r="N370" s="450">
        <f>IF(W370&lt;0,AH370,I370)</f>
        <v/>
      </c>
      <c r="O370" s="450">
        <f>I370-M370</f>
        <v/>
      </c>
      <c r="P370" s="414" t="n"/>
      <c r="Q370" s="414" t="inlineStr">
        <is>
          <t>00018</t>
        </is>
      </c>
      <c r="R370" s="414" t="inlineStr">
        <is>
          <t>00018</t>
        </is>
      </c>
      <c r="S370" s="414">
        <f>Q370=R370</f>
        <v/>
      </c>
      <c r="T370" s="414">
        <f>AND(MONTH(F370)=MONTH(X370), YEAR(F370)=YEAR(X370))</f>
        <v/>
      </c>
      <c r="U370" s="414">
        <f>AND(AB370&lt;&gt;"", 'Company information'!D$4&lt;&gt;"", RIGHT(SUBSTITUTE(AB370,"-",""),9)=RIGHT(SUBSTITUTE('Company information'!D$4,"-",""),9))</f>
        <v/>
      </c>
      <c r="V370" s="414">
        <f>AH370-I370</f>
        <v/>
      </c>
      <c r="W370" s="450" t="n"/>
      <c r="X370" s="415" t="n">
        <v>44587</v>
      </c>
      <c r="Y370" s="414" t="inlineStr">
        <is>
          <t>00018</t>
        </is>
      </c>
      <c r="Z370" s="414" t="inlineStr"/>
      <c r="AA370" s="414" t="inlineStr">
        <is>
          <t>បុគ្គលជាប់អាករ</t>
        </is>
      </c>
      <c r="AB370" s="414" t="inlineStr">
        <is>
          <t>L001-901905215</t>
        </is>
      </c>
      <c r="AC370" s="414" t="inlineStr">
        <is>
          <t>វីអ៊ីស៊ិន (ខេមបូឌា) អ៊ិនដាសស្ទ្រី ឯ.ក</t>
        </is>
      </c>
      <c r="AD370" s="450" t="n">
        <v>19467032</v>
      </c>
      <c r="AE370" s="450" t="n">
        <v>17697302</v>
      </c>
      <c r="AF370" s="450" t="n">
        <v>0</v>
      </c>
      <c r="AG370" s="450" t="n">
        <v>0</v>
      </c>
      <c r="AH370" s="450" t="n">
        <v>1769730</v>
      </c>
      <c r="AI370" s="450" t="n">
        <v>0</v>
      </c>
      <c r="AJ370" s="450" t="n">
        <v>0</v>
      </c>
      <c r="AK370" s="450" t="n">
        <v>0</v>
      </c>
      <c r="AL370" s="450" t="n">
        <v>0</v>
      </c>
      <c r="AM370" s="450" t="n">
        <v>0</v>
      </c>
      <c r="AN370" s="450" t="n">
        <v>0</v>
      </c>
      <c r="AO370" s="450" t="n">
        <v>0</v>
      </c>
      <c r="AP370" s="450" t="n">
        <v>0</v>
      </c>
      <c r="AQ370" s="414" t="inlineStr"/>
      <c r="AR370" s="414" t="inlineStr">
        <is>
          <t>ផ្លាកក្រដាស និង ក្រដាស</t>
        </is>
      </c>
      <c r="AS370" s="414" t="inlineStr">
        <is>
          <t>បានប្រកាសពន្ធ</t>
        </is>
      </c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0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0" t="n"/>
      <c r="N371" s="450">
        <f>IF(W371&lt;0,AH371,I371)</f>
        <v/>
      </c>
      <c r="O371" s="450">
        <f>I371-M371</f>
        <v/>
      </c>
      <c r="P371" s="414" t="n"/>
      <c r="Q371" s="414" t="inlineStr">
        <is>
          <t>DSF202200025</t>
        </is>
      </c>
      <c r="R371" s="414" t="inlineStr">
        <is>
          <t>DSF202200025</t>
        </is>
      </c>
      <c r="S371" s="414">
        <f>Q371=R371</f>
        <v/>
      </c>
      <c r="T371" s="414">
        <f>AND(MONTH(F371)=MONTH(X371), YEAR(F371)=YEAR(X371))</f>
        <v/>
      </c>
      <c r="U371" s="414">
        <f>AND(AB371&lt;&gt;"", 'Company information'!D$4&lt;&gt;"", RIGHT(SUBSTITUTE(AB371,"-",""),9)=RIGHT(SUBSTITUTE('Company information'!D$4,"-",""),9))</f>
        <v/>
      </c>
      <c r="V371" s="414">
        <f>AH371-I371</f>
        <v/>
      </c>
      <c r="W371" s="450" t="n"/>
      <c r="X371" s="415" t="n">
        <v>44589</v>
      </c>
      <c r="Y371" s="414" t="inlineStr">
        <is>
          <t>DSF202200025</t>
        </is>
      </c>
      <c r="Z371" s="414" t="inlineStr"/>
      <c r="AA371" s="414" t="inlineStr">
        <is>
          <t>បុគ្គលជាប់អាករ</t>
        </is>
      </c>
      <c r="AB371" s="414" t="inlineStr">
        <is>
          <t>L001-901905215</t>
        </is>
      </c>
      <c r="AC371" s="414" t="inlineStr">
        <is>
          <t>វីអ៊ីស៊ិន (ខេមបូឌា) អ៊ិនដាសស្ទ្រី ឯ.ក</t>
        </is>
      </c>
      <c r="AD371" s="450" t="n">
        <v>25150190</v>
      </c>
      <c r="AE371" s="450" t="n">
        <v>22863809</v>
      </c>
      <c r="AF371" s="450" t="n">
        <v>0</v>
      </c>
      <c r="AG371" s="450" t="n">
        <v>0</v>
      </c>
      <c r="AH371" s="450" t="n">
        <v>2286381</v>
      </c>
      <c r="AI371" s="450" t="n">
        <v>0</v>
      </c>
      <c r="AJ371" s="450" t="n">
        <v>0</v>
      </c>
      <c r="AK371" s="450" t="n">
        <v>0</v>
      </c>
      <c r="AL371" s="450" t="n">
        <v>0</v>
      </c>
      <c r="AM371" s="450" t="n">
        <v>0</v>
      </c>
      <c r="AN371" s="450" t="n">
        <v>0</v>
      </c>
      <c r="AO371" s="450" t="n">
        <v>0</v>
      </c>
      <c r="AP371" s="450" t="n">
        <v>0</v>
      </c>
      <c r="AQ371" s="414" t="inlineStr"/>
      <c r="AR371" s="414" t="inlineStr">
        <is>
          <t>PLASTIC (OPEN)</t>
        </is>
      </c>
      <c r="AS371" s="414" t="inlineStr">
        <is>
          <t>បានប្រកាសពន្ធ</t>
        </is>
      </c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0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0" t="n"/>
      <c r="N372" s="450">
        <f>IF(W372&lt;0,AH372,I372)</f>
        <v/>
      </c>
      <c r="O372" s="450">
        <f>I372-M372</f>
        <v/>
      </c>
      <c r="P372" s="414" t="n"/>
      <c r="Q372" s="414" t="inlineStr">
        <is>
          <t>10016464</t>
        </is>
      </c>
      <c r="R372" s="414" t="inlineStr">
        <is>
          <t>10016464</t>
        </is>
      </c>
      <c r="S372" s="414">
        <f>Q372=R372</f>
        <v/>
      </c>
      <c r="T372" s="414">
        <f>AND(MONTH(F372)=MONTH(X372), YEAR(F372)=YEAR(X372))</f>
        <v/>
      </c>
      <c r="U372" s="414">
        <f>AND(AB372&lt;&gt;"", 'Company information'!D$4&lt;&gt;"", RIGHT(SUBSTITUTE(AB372,"-",""),9)=RIGHT(SUBSTITUTE('Company information'!D$4,"-",""),9))</f>
        <v/>
      </c>
      <c r="V372" s="414">
        <f>AH372-I372</f>
        <v/>
      </c>
      <c r="W372" s="450" t="n"/>
      <c r="X372" s="415" t="n">
        <v>44580</v>
      </c>
      <c r="Y372" s="414" t="inlineStr">
        <is>
          <t>10016464</t>
        </is>
      </c>
      <c r="Z372" s="414" t="inlineStr"/>
      <c r="AA372" s="414" t="inlineStr">
        <is>
          <t>បុគ្គលជាប់អាករ</t>
        </is>
      </c>
      <c r="AB372" s="414" t="inlineStr">
        <is>
          <t>L001-901905215</t>
        </is>
      </c>
      <c r="AC372" s="414" t="inlineStr">
        <is>
          <t>វីអ៊ីស៊ិន (ខេមបូឌា) អ៊ិនដាសស្ទ្រី ឯ.ក</t>
        </is>
      </c>
      <c r="AD372" s="450" t="n">
        <v>1167349</v>
      </c>
      <c r="AE372" s="450" t="n">
        <v>1061226</v>
      </c>
      <c r="AF372" s="450" t="n">
        <v>0</v>
      </c>
      <c r="AG372" s="450" t="n">
        <v>0</v>
      </c>
      <c r="AH372" s="450" t="n">
        <v>106123</v>
      </c>
      <c r="AI372" s="450" t="n">
        <v>0</v>
      </c>
      <c r="AJ372" s="450" t="n">
        <v>0</v>
      </c>
      <c r="AK372" s="450" t="n">
        <v>0</v>
      </c>
      <c r="AL372" s="450" t="n">
        <v>0</v>
      </c>
      <c r="AM372" s="450" t="n">
        <v>0</v>
      </c>
      <c r="AN372" s="450" t="n">
        <v>0</v>
      </c>
      <c r="AO372" s="450" t="n">
        <v>0</v>
      </c>
      <c r="AP372" s="450" t="n">
        <v>0</v>
      </c>
      <c r="AQ372" s="414" t="inlineStr"/>
      <c r="AR372" s="414" t="inlineStr">
        <is>
          <t>Sampling - Mdy - Trade - C&amp;P</t>
        </is>
      </c>
      <c r="AS372" s="414" t="inlineStr">
        <is>
          <t>បានប្រកាសពន្ធ</t>
        </is>
      </c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0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0" t="n"/>
      <c r="N373" s="450">
        <f>IF(W373&lt;0,AH373,I373)</f>
        <v/>
      </c>
      <c r="O373" s="450">
        <f>I373-M373</f>
        <v/>
      </c>
      <c r="P373" s="414" t="n"/>
      <c r="Q373" s="414" t="inlineStr">
        <is>
          <t>59011532</t>
        </is>
      </c>
      <c r="R373" s="414" t="inlineStr">
        <is>
          <t>59011532</t>
        </is>
      </c>
      <c r="S373" s="414">
        <f>Q373=R373</f>
        <v/>
      </c>
      <c r="T373" s="414">
        <f>AND(MONTH(F373)=MONTH(X373), YEAR(F373)=YEAR(X373))</f>
        <v/>
      </c>
      <c r="U373" s="414">
        <f>AND(AB373&lt;&gt;"", 'Company information'!D$4&lt;&gt;"", RIGHT(SUBSTITUTE(AB373,"-",""),9)=RIGHT(SUBSTITUTE('Company information'!D$4,"-",""),9))</f>
        <v/>
      </c>
      <c r="V373" s="414">
        <f>AH373-I373</f>
        <v/>
      </c>
      <c r="W373" s="450" t="n"/>
      <c r="X373" s="415" t="n">
        <v>44568</v>
      </c>
      <c r="Y373" s="414" t="inlineStr">
        <is>
          <t>59011532</t>
        </is>
      </c>
      <c r="Z373" s="414" t="inlineStr"/>
      <c r="AA373" s="414" t="inlineStr">
        <is>
          <t>បុគ្គលជាប់អាករ</t>
        </is>
      </c>
      <c r="AB373" s="414" t="inlineStr">
        <is>
          <t>L001-901905215</t>
        </is>
      </c>
      <c r="AC373" s="414" t="inlineStr">
        <is>
          <t>វីអ៊ីស៊ិន (ខេមបូឌា) អ៊ិនដាសស្ទ្រី ឯ.ក</t>
        </is>
      </c>
      <c r="AD373" s="450" t="n">
        <v>607175</v>
      </c>
      <c r="AE373" s="450" t="n">
        <v>551977</v>
      </c>
      <c r="AF373" s="450" t="n">
        <v>0</v>
      </c>
      <c r="AG373" s="450" t="n">
        <v>0</v>
      </c>
      <c r="AH373" s="450" t="n">
        <v>55198</v>
      </c>
      <c r="AI373" s="450" t="n">
        <v>0</v>
      </c>
      <c r="AJ373" s="450" t="n">
        <v>0</v>
      </c>
      <c r="AK373" s="450" t="n">
        <v>0</v>
      </c>
      <c r="AL373" s="450" t="n">
        <v>0</v>
      </c>
      <c r="AM373" s="450" t="n">
        <v>0</v>
      </c>
      <c r="AN373" s="450" t="n">
        <v>0</v>
      </c>
      <c r="AO373" s="450" t="n">
        <v>0</v>
      </c>
      <c r="AP373" s="450" t="n">
        <v>0</v>
      </c>
      <c r="AQ373" s="414" t="inlineStr"/>
      <c r="AR373" s="414" t="inlineStr">
        <is>
          <t>ចំនូលបានមកពីការលក់</t>
        </is>
      </c>
      <c r="AS373" s="414" t="inlineStr">
        <is>
          <t>បានប្រកាសពន្ធ</t>
        </is>
      </c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0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0" t="n"/>
      <c r="N374" s="450">
        <f>IF(W374&lt;0,AH374,I374)</f>
        <v/>
      </c>
      <c r="O374" s="450">
        <f>I374-M374</f>
        <v/>
      </c>
      <c r="P374" s="414" t="n"/>
      <c r="Q374" s="414" t="inlineStr">
        <is>
          <t>59011535</t>
        </is>
      </c>
      <c r="R374" s="414" t="inlineStr">
        <is>
          <t>59011535</t>
        </is>
      </c>
      <c r="S374" s="414">
        <f>Q374=R374</f>
        <v/>
      </c>
      <c r="T374" s="414">
        <f>AND(MONTH(F374)=MONTH(X374), YEAR(F374)=YEAR(X374))</f>
        <v/>
      </c>
      <c r="U374" s="414">
        <f>AND(AB374&lt;&gt;"", 'Company information'!D$4&lt;&gt;"", RIGHT(SUBSTITUTE(AB374,"-",""),9)=RIGHT(SUBSTITUTE('Company information'!D$4,"-",""),9))</f>
        <v/>
      </c>
      <c r="V374" s="414">
        <f>AH374-I374</f>
        <v/>
      </c>
      <c r="W374" s="450" t="n"/>
      <c r="X374" s="415" t="n">
        <v>44568</v>
      </c>
      <c r="Y374" s="414" t="inlineStr">
        <is>
          <t>59011535</t>
        </is>
      </c>
      <c r="Z374" s="414" t="inlineStr"/>
      <c r="AA374" s="414" t="inlineStr">
        <is>
          <t>បុគ្គលជាប់អាករ</t>
        </is>
      </c>
      <c r="AB374" s="414" t="inlineStr">
        <is>
          <t>L001-901905215</t>
        </is>
      </c>
      <c r="AC374" s="414" t="inlineStr">
        <is>
          <t>វីអ៊ីស៊ិន (ខេមបូឌា) អ៊ិនដាសស្ទ្រី ឯ.ក</t>
        </is>
      </c>
      <c r="AD374" s="450" t="n">
        <v>607175</v>
      </c>
      <c r="AE374" s="450" t="n">
        <v>551977</v>
      </c>
      <c r="AF374" s="450" t="n">
        <v>0</v>
      </c>
      <c r="AG374" s="450" t="n">
        <v>0</v>
      </c>
      <c r="AH374" s="450" t="n">
        <v>55198</v>
      </c>
      <c r="AI374" s="450" t="n">
        <v>0</v>
      </c>
      <c r="AJ374" s="450" t="n">
        <v>0</v>
      </c>
      <c r="AK374" s="450" t="n">
        <v>0</v>
      </c>
      <c r="AL374" s="450" t="n">
        <v>0</v>
      </c>
      <c r="AM374" s="450" t="n">
        <v>0</v>
      </c>
      <c r="AN374" s="450" t="n">
        <v>0</v>
      </c>
      <c r="AO374" s="450" t="n">
        <v>0</v>
      </c>
      <c r="AP374" s="450" t="n">
        <v>0</v>
      </c>
      <c r="AQ374" s="414" t="inlineStr"/>
      <c r="AR374" s="414" t="inlineStr">
        <is>
          <t>ចំនូលបានមកពីការលក់</t>
        </is>
      </c>
      <c r="AS374" s="414" t="inlineStr">
        <is>
          <t>បានប្រកាសពន្ធ</t>
        </is>
      </c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0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0" t="n"/>
      <c r="N375" s="450">
        <f>IF(W375&lt;0,AH375,I375)</f>
        <v/>
      </c>
      <c r="O375" s="450">
        <f>I375-M375</f>
        <v/>
      </c>
      <c r="P375" s="414" t="n"/>
      <c r="Q375" s="414" t="inlineStr">
        <is>
          <t>59011549</t>
        </is>
      </c>
      <c r="R375" s="414" t="inlineStr">
        <is>
          <t>59011549</t>
        </is>
      </c>
      <c r="S375" s="414">
        <f>Q375=R375</f>
        <v/>
      </c>
      <c r="T375" s="414">
        <f>AND(MONTH(F375)=MONTH(X375), YEAR(F375)=YEAR(X375))</f>
        <v/>
      </c>
      <c r="U375" s="414">
        <f>AND(AB375&lt;&gt;"", 'Company information'!D$4&lt;&gt;"", RIGHT(SUBSTITUTE(AB375,"-",""),9)=RIGHT(SUBSTITUTE('Company information'!D$4,"-",""),9))</f>
        <v/>
      </c>
      <c r="V375" s="414">
        <f>AH375-I375</f>
        <v/>
      </c>
      <c r="W375" s="450" t="n"/>
      <c r="X375" s="415" t="n">
        <v>44573</v>
      </c>
      <c r="Y375" s="414" t="inlineStr">
        <is>
          <t>59011549</t>
        </is>
      </c>
      <c r="Z375" s="414" t="inlineStr"/>
      <c r="AA375" s="414" t="inlineStr">
        <is>
          <t>បុគ្គលជាប់អាករ</t>
        </is>
      </c>
      <c r="AB375" s="414" t="inlineStr">
        <is>
          <t>L001-901905215</t>
        </is>
      </c>
      <c r="AC375" s="414" t="inlineStr">
        <is>
          <t>វីអ៊ីស៊ិន (ខេមបូឌា) អ៊ិនដាសស្ទ្រី ឯ.ក</t>
        </is>
      </c>
      <c r="AD375" s="450" t="n">
        <v>1214011</v>
      </c>
      <c r="AE375" s="450" t="n">
        <v>1103646</v>
      </c>
      <c r="AF375" s="450" t="n">
        <v>0</v>
      </c>
      <c r="AG375" s="450" t="n">
        <v>0</v>
      </c>
      <c r="AH375" s="450" t="n">
        <v>110365</v>
      </c>
      <c r="AI375" s="450" t="n">
        <v>0</v>
      </c>
      <c r="AJ375" s="450" t="n">
        <v>0</v>
      </c>
      <c r="AK375" s="450" t="n">
        <v>0</v>
      </c>
      <c r="AL375" s="450" t="n">
        <v>0</v>
      </c>
      <c r="AM375" s="450" t="n">
        <v>0</v>
      </c>
      <c r="AN375" s="450" t="n">
        <v>0</v>
      </c>
      <c r="AO375" s="450" t="n">
        <v>0</v>
      </c>
      <c r="AP375" s="450" t="n">
        <v>0</v>
      </c>
      <c r="AQ375" s="414" t="inlineStr"/>
      <c r="AR375" s="414" t="inlineStr">
        <is>
          <t>ចំនូលបានមកពីការលក់</t>
        </is>
      </c>
      <c r="AS375" s="414" t="inlineStr">
        <is>
          <t>បានប្រកាសពន្ធ</t>
        </is>
      </c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0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0" t="n"/>
      <c r="N376" s="450">
        <f>IF(W376&lt;0,AH376,I376)</f>
        <v/>
      </c>
      <c r="O376" s="450">
        <f>I376-M376</f>
        <v/>
      </c>
      <c r="P376" s="414" t="n"/>
      <c r="Q376" s="414" t="inlineStr">
        <is>
          <t>59011567</t>
        </is>
      </c>
      <c r="R376" s="414" t="inlineStr">
        <is>
          <t>59011567</t>
        </is>
      </c>
      <c r="S376" s="414">
        <f>Q376=R376</f>
        <v/>
      </c>
      <c r="T376" s="414">
        <f>AND(MONTH(F376)=MONTH(X376), YEAR(F376)=YEAR(X376))</f>
        <v/>
      </c>
      <c r="U376" s="414">
        <f>AND(AB376&lt;&gt;"", 'Company information'!D$4&lt;&gt;"", RIGHT(SUBSTITUTE(AB376,"-",""),9)=RIGHT(SUBSTITUTE('Company information'!D$4,"-",""),9))</f>
        <v/>
      </c>
      <c r="V376" s="414">
        <f>AH376-I376</f>
        <v/>
      </c>
      <c r="W376" s="450" t="n"/>
      <c r="X376" s="415" t="n">
        <v>44575</v>
      </c>
      <c r="Y376" s="414" t="inlineStr">
        <is>
          <t>59011567</t>
        </is>
      </c>
      <c r="Z376" s="414" t="inlineStr"/>
      <c r="AA376" s="414" t="inlineStr">
        <is>
          <t>បុគ្គលជាប់អាករ</t>
        </is>
      </c>
      <c r="AB376" s="414" t="inlineStr">
        <is>
          <t>L001-901905215</t>
        </is>
      </c>
      <c r="AC376" s="414" t="inlineStr">
        <is>
          <t>វីអ៊ីស៊ិន (ខេមបូឌា) អ៊ិនដាសស្ទ្រី ឯ.ក</t>
        </is>
      </c>
      <c r="AD376" s="450" t="n">
        <v>1821037</v>
      </c>
      <c r="AE376" s="450" t="n">
        <v>1655488</v>
      </c>
      <c r="AF376" s="450" t="n">
        <v>0</v>
      </c>
      <c r="AG376" s="450" t="n">
        <v>0</v>
      </c>
      <c r="AH376" s="450" t="n">
        <v>165549</v>
      </c>
      <c r="AI376" s="450" t="n">
        <v>0</v>
      </c>
      <c r="AJ376" s="450" t="n">
        <v>0</v>
      </c>
      <c r="AK376" s="450" t="n">
        <v>0</v>
      </c>
      <c r="AL376" s="450" t="n">
        <v>0</v>
      </c>
      <c r="AM376" s="450" t="n">
        <v>0</v>
      </c>
      <c r="AN376" s="450" t="n">
        <v>0</v>
      </c>
      <c r="AO376" s="450" t="n">
        <v>0</v>
      </c>
      <c r="AP376" s="450" t="n">
        <v>0</v>
      </c>
      <c r="AQ376" s="414" t="inlineStr"/>
      <c r="AR376" s="414" t="inlineStr">
        <is>
          <t>ចំនូលបានមកពីការលក់</t>
        </is>
      </c>
      <c r="AS376" s="414" t="inlineStr">
        <is>
          <t>បានប្រកាសពន្ធ</t>
        </is>
      </c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0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0" t="n"/>
      <c r="N377" s="450">
        <f>IF(W377&lt;0,AH377,I377)</f>
        <v/>
      </c>
      <c r="O377" s="450">
        <f>I377-M377</f>
        <v/>
      </c>
      <c r="P377" s="414" t="n"/>
      <c r="Q377" s="414" t="inlineStr">
        <is>
          <t>59011615</t>
        </is>
      </c>
      <c r="R377" s="414" t="inlineStr">
        <is>
          <t>59011615</t>
        </is>
      </c>
      <c r="S377" s="414">
        <f>Q377=R377</f>
        <v/>
      </c>
      <c r="T377" s="414">
        <f>AND(MONTH(F377)=MONTH(X377), YEAR(F377)=YEAR(X377))</f>
        <v/>
      </c>
      <c r="U377" s="414">
        <f>AND(AB377&lt;&gt;"", 'Company information'!D$4&lt;&gt;"", RIGHT(SUBSTITUTE(AB377,"-",""),9)=RIGHT(SUBSTITUTE('Company information'!D$4,"-",""),9))</f>
        <v/>
      </c>
      <c r="V377" s="414">
        <f>AH377-I377</f>
        <v/>
      </c>
      <c r="W377" s="450" t="n"/>
      <c r="X377" s="415" t="n">
        <v>44581</v>
      </c>
      <c r="Y377" s="414" t="inlineStr">
        <is>
          <t>59011615</t>
        </is>
      </c>
      <c r="Z377" s="414" t="inlineStr"/>
      <c r="AA377" s="414" t="inlineStr">
        <is>
          <t>បុគ្គលជាប់អាករ</t>
        </is>
      </c>
      <c r="AB377" s="414" t="inlineStr">
        <is>
          <t>L001-901905215</t>
        </is>
      </c>
      <c r="AC377" s="414" t="inlineStr">
        <is>
          <t>វីអ៊ីស៊ិន (ខេមបូឌា) អ៊ិនដាសស្ទ្រី ឯ.ក</t>
        </is>
      </c>
      <c r="AD377" s="450" t="n">
        <v>1820143</v>
      </c>
      <c r="AE377" s="450" t="n">
        <v>1654675</v>
      </c>
      <c r="AF377" s="450" t="n">
        <v>0</v>
      </c>
      <c r="AG377" s="450" t="n">
        <v>0</v>
      </c>
      <c r="AH377" s="450" t="n">
        <v>165468</v>
      </c>
      <c r="AI377" s="450" t="n">
        <v>0</v>
      </c>
      <c r="AJ377" s="450" t="n">
        <v>0</v>
      </c>
      <c r="AK377" s="450" t="n">
        <v>0</v>
      </c>
      <c r="AL377" s="450" t="n">
        <v>0</v>
      </c>
      <c r="AM377" s="450" t="n">
        <v>0</v>
      </c>
      <c r="AN377" s="450" t="n">
        <v>0</v>
      </c>
      <c r="AO377" s="450" t="n">
        <v>0</v>
      </c>
      <c r="AP377" s="450" t="n">
        <v>0</v>
      </c>
      <c r="AQ377" s="414" t="inlineStr"/>
      <c r="AR377" s="414" t="inlineStr">
        <is>
          <t>ចំនូលបានមកពីការលក់</t>
        </is>
      </c>
      <c r="AS377" s="414" t="inlineStr">
        <is>
          <t>បានប្រកាសពន្ធ</t>
        </is>
      </c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0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0" t="n"/>
      <c r="N378" s="450">
        <f>IF(W378&lt;0,AH378,I378)</f>
        <v/>
      </c>
      <c r="O378" s="450">
        <f>I378-M378</f>
        <v/>
      </c>
      <c r="P378" s="414" t="n"/>
      <c r="Q378" s="414" t="inlineStr">
        <is>
          <t>59011616</t>
        </is>
      </c>
      <c r="R378" s="414" t="inlineStr">
        <is>
          <t>59011616</t>
        </is>
      </c>
      <c r="S378" s="414">
        <f>Q378=R378</f>
        <v/>
      </c>
      <c r="T378" s="414">
        <f>AND(MONTH(F378)=MONTH(X378), YEAR(F378)=YEAR(X378))</f>
        <v/>
      </c>
      <c r="U378" s="414">
        <f>AND(AB378&lt;&gt;"", 'Company information'!D$4&lt;&gt;"", RIGHT(SUBSTITUTE(AB378,"-",""),9)=RIGHT(SUBSTITUTE('Company information'!D$4,"-",""),9))</f>
        <v/>
      </c>
      <c r="V378" s="414">
        <f>AH378-I378</f>
        <v/>
      </c>
      <c r="W378" s="450" t="n"/>
      <c r="X378" s="415" t="n">
        <v>44581</v>
      </c>
      <c r="Y378" s="414" t="inlineStr">
        <is>
          <t>59011616</t>
        </is>
      </c>
      <c r="Z378" s="414" t="inlineStr"/>
      <c r="AA378" s="414" t="inlineStr">
        <is>
          <t>បុគ្គលជាប់អាករ</t>
        </is>
      </c>
      <c r="AB378" s="414" t="inlineStr">
        <is>
          <t>L001-901905215</t>
        </is>
      </c>
      <c r="AC378" s="414" t="inlineStr">
        <is>
          <t>វីអ៊ីស៊ិន (ខេមបូឌា) អ៊ិនដាសស្ទ្រី ឯ.ក</t>
        </is>
      </c>
      <c r="AD378" s="450" t="n">
        <v>606728</v>
      </c>
      <c r="AE378" s="450" t="n">
        <v>551571</v>
      </c>
      <c r="AF378" s="450" t="n">
        <v>0</v>
      </c>
      <c r="AG378" s="450" t="n">
        <v>0</v>
      </c>
      <c r="AH378" s="450" t="n">
        <v>55157</v>
      </c>
      <c r="AI378" s="450" t="n">
        <v>0</v>
      </c>
      <c r="AJ378" s="450" t="n">
        <v>0</v>
      </c>
      <c r="AK378" s="450" t="n">
        <v>0</v>
      </c>
      <c r="AL378" s="450" t="n">
        <v>0</v>
      </c>
      <c r="AM378" s="450" t="n">
        <v>0</v>
      </c>
      <c r="AN378" s="450" t="n">
        <v>0</v>
      </c>
      <c r="AO378" s="450" t="n">
        <v>0</v>
      </c>
      <c r="AP378" s="450" t="n">
        <v>0</v>
      </c>
      <c r="AQ378" s="414" t="inlineStr"/>
      <c r="AR378" s="414" t="inlineStr">
        <is>
          <t>ចំនូលបានមកពីការលក់</t>
        </is>
      </c>
      <c r="AS378" s="414" t="inlineStr">
        <is>
          <t>បានប្រកាសពន្ធ</t>
        </is>
      </c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0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0" t="n"/>
      <c r="N379" s="450">
        <f>IF(W379&lt;0,AH379,I379)</f>
        <v/>
      </c>
      <c r="O379" s="450">
        <f>I379-M379</f>
        <v/>
      </c>
      <c r="P379" s="414" t="n"/>
      <c r="Q379" s="414" t="inlineStr">
        <is>
          <t>59011617</t>
        </is>
      </c>
      <c r="R379" s="414" t="inlineStr">
        <is>
          <t>59011617</t>
        </is>
      </c>
      <c r="S379" s="414">
        <f>Q379=R379</f>
        <v/>
      </c>
      <c r="T379" s="414">
        <f>AND(MONTH(F379)=MONTH(X379), YEAR(F379)=YEAR(X379))</f>
        <v/>
      </c>
      <c r="U379" s="414">
        <f>AND(AB379&lt;&gt;"", 'Company information'!D$4&lt;&gt;"", RIGHT(SUBSTITUTE(AB379,"-",""),9)=RIGHT(SUBSTITUTE('Company information'!D$4,"-",""),9))</f>
        <v/>
      </c>
      <c r="V379" s="414">
        <f>AH379-I379</f>
        <v/>
      </c>
      <c r="W379" s="450" t="n"/>
      <c r="X379" s="415" t="n">
        <v>44581</v>
      </c>
      <c r="Y379" s="414" t="inlineStr">
        <is>
          <t>59011617</t>
        </is>
      </c>
      <c r="Z379" s="414" t="inlineStr"/>
      <c r="AA379" s="414" t="inlineStr">
        <is>
          <t>បុគ្គលជាប់អាករ</t>
        </is>
      </c>
      <c r="AB379" s="414" t="inlineStr">
        <is>
          <t>L001-901905215</t>
        </is>
      </c>
      <c r="AC379" s="414" t="inlineStr">
        <is>
          <t>វីអ៊ីស៊ិន (ខេមបូឌា) អ៊ិនដាសស្ទ្រី ឯ.ក</t>
        </is>
      </c>
      <c r="AD379" s="450" t="n">
        <v>1213416</v>
      </c>
      <c r="AE379" s="450" t="n">
        <v>1103105</v>
      </c>
      <c r="AF379" s="450" t="n">
        <v>0</v>
      </c>
      <c r="AG379" s="450" t="n">
        <v>0</v>
      </c>
      <c r="AH379" s="450" t="n">
        <v>110311</v>
      </c>
      <c r="AI379" s="450" t="n">
        <v>0</v>
      </c>
      <c r="AJ379" s="450" t="n">
        <v>0</v>
      </c>
      <c r="AK379" s="450" t="n">
        <v>0</v>
      </c>
      <c r="AL379" s="450" t="n">
        <v>0</v>
      </c>
      <c r="AM379" s="450" t="n">
        <v>0</v>
      </c>
      <c r="AN379" s="450" t="n">
        <v>0</v>
      </c>
      <c r="AO379" s="450" t="n">
        <v>0</v>
      </c>
      <c r="AP379" s="450" t="n">
        <v>0</v>
      </c>
      <c r="AQ379" s="414" t="inlineStr"/>
      <c r="AR379" s="414" t="inlineStr">
        <is>
          <t>ចំនូលបានមកពីការលក់</t>
        </is>
      </c>
      <c r="AS379" s="414" t="inlineStr">
        <is>
          <t>បានប្រកាសពន្ធ</t>
        </is>
      </c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0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0" t="n"/>
      <c r="N380" s="450">
        <f>IF(W380&lt;0,AH380,I380)</f>
        <v/>
      </c>
      <c r="O380" s="450">
        <f>I380-M380</f>
        <v/>
      </c>
      <c r="P380" s="414" t="n"/>
      <c r="Q380" s="414" t="inlineStr">
        <is>
          <t>59011636</t>
        </is>
      </c>
      <c r="R380" s="414" t="inlineStr">
        <is>
          <t>59011636</t>
        </is>
      </c>
      <c r="S380" s="414">
        <f>Q380=R380</f>
        <v/>
      </c>
      <c r="T380" s="414">
        <f>AND(MONTH(F380)=MONTH(X380), YEAR(F380)=YEAR(X380))</f>
        <v/>
      </c>
      <c r="U380" s="414">
        <f>AND(AB380&lt;&gt;"", 'Company information'!D$4&lt;&gt;"", RIGHT(SUBSTITUTE(AB380,"-",""),9)=RIGHT(SUBSTITUTE('Company information'!D$4,"-",""),9))</f>
        <v/>
      </c>
      <c r="V380" s="414">
        <f>AH380-I380</f>
        <v/>
      </c>
      <c r="W380" s="450" t="n"/>
      <c r="X380" s="415" t="n">
        <v>44582</v>
      </c>
      <c r="Y380" s="414" t="inlineStr">
        <is>
          <t>59011636</t>
        </is>
      </c>
      <c r="Z380" s="414" t="inlineStr"/>
      <c r="AA380" s="414" t="inlineStr">
        <is>
          <t>បុគ្គលជាប់អាករ</t>
        </is>
      </c>
      <c r="AB380" s="414" t="inlineStr">
        <is>
          <t>L001-901905215</t>
        </is>
      </c>
      <c r="AC380" s="414" t="inlineStr">
        <is>
          <t>វីអ៊ីស៊ិន (ខេមបូឌា) អ៊ិនដាសស្ទ្រី ឯ.ក</t>
        </is>
      </c>
      <c r="AD380" s="450" t="n">
        <v>2425639</v>
      </c>
      <c r="AE380" s="450" t="n">
        <v>2205126</v>
      </c>
      <c r="AF380" s="450" t="n">
        <v>0</v>
      </c>
      <c r="AG380" s="450" t="n">
        <v>0</v>
      </c>
      <c r="AH380" s="450" t="n">
        <v>220513</v>
      </c>
      <c r="AI380" s="450" t="n">
        <v>0</v>
      </c>
      <c r="AJ380" s="450" t="n">
        <v>0</v>
      </c>
      <c r="AK380" s="450" t="n">
        <v>0</v>
      </c>
      <c r="AL380" s="450" t="n">
        <v>0</v>
      </c>
      <c r="AM380" s="450" t="n">
        <v>0</v>
      </c>
      <c r="AN380" s="450" t="n">
        <v>0</v>
      </c>
      <c r="AO380" s="450" t="n">
        <v>0</v>
      </c>
      <c r="AP380" s="450" t="n">
        <v>0</v>
      </c>
      <c r="AQ380" s="414" t="inlineStr"/>
      <c r="AR380" s="414" t="inlineStr">
        <is>
          <t>ចំនូលបានមកពីការលក់</t>
        </is>
      </c>
      <c r="AS380" s="414" t="inlineStr">
        <is>
          <t>បានប្រកាសពន្ធ</t>
        </is>
      </c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0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0" t="n"/>
      <c r="N381" s="450">
        <f>IF(W381&lt;0,AH381,I381)</f>
        <v/>
      </c>
      <c r="O381" s="450">
        <f>I381-M381</f>
        <v/>
      </c>
      <c r="P381" s="414" t="n"/>
      <c r="Q381" s="414" t="inlineStr">
        <is>
          <t>59011641</t>
        </is>
      </c>
      <c r="R381" s="414" t="inlineStr">
        <is>
          <t>59011641</t>
        </is>
      </c>
      <c r="S381" s="414">
        <f>Q381=R381</f>
        <v/>
      </c>
      <c r="T381" s="414">
        <f>AND(MONTH(F381)=MONTH(X381), YEAR(F381)=YEAR(X381))</f>
        <v/>
      </c>
      <c r="U381" s="414">
        <f>AND(AB381&lt;&gt;"", 'Company information'!D$4&lt;&gt;"", RIGHT(SUBSTITUTE(AB381,"-",""),9)=RIGHT(SUBSTITUTE('Company information'!D$4,"-",""),9))</f>
        <v/>
      </c>
      <c r="V381" s="414">
        <f>AH381-I381</f>
        <v/>
      </c>
      <c r="W381" s="450" t="n"/>
      <c r="X381" s="415" t="n">
        <v>44583</v>
      </c>
      <c r="Y381" s="414" t="inlineStr">
        <is>
          <t>59011641</t>
        </is>
      </c>
      <c r="Z381" s="414" t="inlineStr"/>
      <c r="AA381" s="414" t="inlineStr">
        <is>
          <t>បុគ្គលជាប់អាករ</t>
        </is>
      </c>
      <c r="AB381" s="414" t="inlineStr">
        <is>
          <t>L001-901905215</t>
        </is>
      </c>
      <c r="AC381" s="414" t="inlineStr">
        <is>
          <t>វីអ៊ីស៊ិន (ខេមបូឌា) អ៊ិនដាសស្ទ្រី ឯ.ក</t>
        </is>
      </c>
      <c r="AD381" s="450" t="n">
        <v>606430</v>
      </c>
      <c r="AE381" s="450" t="n">
        <v>551300</v>
      </c>
      <c r="AF381" s="450" t="n">
        <v>0</v>
      </c>
      <c r="AG381" s="450" t="n">
        <v>0</v>
      </c>
      <c r="AH381" s="450" t="n">
        <v>55130</v>
      </c>
      <c r="AI381" s="450" t="n">
        <v>0</v>
      </c>
      <c r="AJ381" s="450" t="n">
        <v>0</v>
      </c>
      <c r="AK381" s="450" t="n">
        <v>0</v>
      </c>
      <c r="AL381" s="450" t="n">
        <v>0</v>
      </c>
      <c r="AM381" s="450" t="n">
        <v>0</v>
      </c>
      <c r="AN381" s="450" t="n">
        <v>0</v>
      </c>
      <c r="AO381" s="450" t="n">
        <v>0</v>
      </c>
      <c r="AP381" s="450" t="n">
        <v>0</v>
      </c>
      <c r="AQ381" s="414" t="inlineStr"/>
      <c r="AR381" s="414" t="inlineStr">
        <is>
          <t>ចំនូលបានមកពីការលក់</t>
        </is>
      </c>
      <c r="AS381" s="414" t="inlineStr">
        <is>
          <t>បានប្រកាសពន្ធ</t>
        </is>
      </c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0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0" t="n"/>
      <c r="N382" s="450">
        <f>IF(W382&lt;0,AH382,I382)</f>
        <v/>
      </c>
      <c r="O382" s="450">
        <f>I382-M382</f>
        <v/>
      </c>
      <c r="P382" s="414" t="n"/>
      <c r="Q382" s="414" t="inlineStr">
        <is>
          <t>59011657</t>
        </is>
      </c>
      <c r="R382" s="414" t="inlineStr">
        <is>
          <t>59011657</t>
        </is>
      </c>
      <c r="S382" s="414">
        <f>Q382=R382</f>
        <v/>
      </c>
      <c r="T382" s="414">
        <f>AND(MONTH(F382)=MONTH(X382), YEAR(F382)=YEAR(X382))</f>
        <v/>
      </c>
      <c r="U382" s="414">
        <f>AND(AB382&lt;&gt;"", 'Company information'!D$4&lt;&gt;"", RIGHT(SUBSTITUTE(AB382,"-",""),9)=RIGHT(SUBSTITUTE('Company information'!D$4,"-",""),9))</f>
        <v/>
      </c>
      <c r="V382" s="414">
        <f>AH382-I382</f>
        <v/>
      </c>
      <c r="W382" s="450" t="n"/>
      <c r="X382" s="415" t="n">
        <v>44585</v>
      </c>
      <c r="Y382" s="414" t="inlineStr">
        <is>
          <t>59011657</t>
        </is>
      </c>
      <c r="Z382" s="414" t="inlineStr"/>
      <c r="AA382" s="414" t="inlineStr">
        <is>
          <t>បុគ្គលជាប់អាករ</t>
        </is>
      </c>
      <c r="AB382" s="414" t="inlineStr">
        <is>
          <t>L001-901905215</t>
        </is>
      </c>
      <c r="AC382" s="414" t="inlineStr">
        <is>
          <t>វីអ៊ីស៊ិន (ខេមបូឌា) អ៊ិនដាសស្ទ្រី ឯ.ក</t>
        </is>
      </c>
      <c r="AD382" s="450" t="n">
        <v>606282</v>
      </c>
      <c r="AE382" s="450" t="n">
        <v>551165</v>
      </c>
      <c r="AF382" s="450" t="n">
        <v>0</v>
      </c>
      <c r="AG382" s="450" t="n">
        <v>0</v>
      </c>
      <c r="AH382" s="450" t="n">
        <v>55117</v>
      </c>
      <c r="AI382" s="450" t="n">
        <v>0</v>
      </c>
      <c r="AJ382" s="450" t="n">
        <v>0</v>
      </c>
      <c r="AK382" s="450" t="n">
        <v>0</v>
      </c>
      <c r="AL382" s="450" t="n">
        <v>0</v>
      </c>
      <c r="AM382" s="450" t="n">
        <v>0</v>
      </c>
      <c r="AN382" s="450" t="n">
        <v>0</v>
      </c>
      <c r="AO382" s="450" t="n">
        <v>0</v>
      </c>
      <c r="AP382" s="450" t="n">
        <v>0</v>
      </c>
      <c r="AQ382" s="414" t="inlineStr"/>
      <c r="AR382" s="414" t="inlineStr">
        <is>
          <t>ចំនូលបានមកពីការលក់</t>
        </is>
      </c>
      <c r="AS382" s="414" t="inlineStr">
        <is>
          <t>បានប្រកាសពន្ធ</t>
        </is>
      </c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0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0" t="n"/>
      <c r="N383" s="450">
        <f>IF(W383&lt;0,AH383,I383)</f>
        <v/>
      </c>
      <c r="O383" s="450">
        <f>I383-M383</f>
        <v/>
      </c>
      <c r="P383" s="414" t="n"/>
      <c r="Q383" s="414" t="inlineStr">
        <is>
          <t>59011733</t>
        </is>
      </c>
      <c r="R383" s="414" t="inlineStr">
        <is>
          <t>59011733</t>
        </is>
      </c>
      <c r="S383" s="414">
        <f>Q383=R383</f>
        <v/>
      </c>
      <c r="T383" s="414">
        <f>AND(MONTH(F383)=MONTH(X383), YEAR(F383)=YEAR(X383))</f>
        <v/>
      </c>
      <c r="U383" s="414">
        <f>AND(AB383&lt;&gt;"", 'Company information'!D$4&lt;&gt;"", RIGHT(SUBSTITUTE(AB383,"-",""),9)=RIGHT(SUBSTITUTE('Company information'!D$4,"-",""),9))</f>
        <v/>
      </c>
      <c r="V383" s="414">
        <f>AH383-I383</f>
        <v/>
      </c>
      <c r="W383" s="450" t="n"/>
      <c r="X383" s="415" t="n">
        <v>44590</v>
      </c>
      <c r="Y383" s="414" t="inlineStr">
        <is>
          <t>59011733</t>
        </is>
      </c>
      <c r="Z383" s="414" t="inlineStr"/>
      <c r="AA383" s="414" t="inlineStr">
        <is>
          <t>បុគ្គលជាប់អាករ</t>
        </is>
      </c>
      <c r="AB383" s="414" t="inlineStr">
        <is>
          <t>L001-901905215</t>
        </is>
      </c>
      <c r="AC383" s="414" t="inlineStr">
        <is>
          <t>វីអ៊ីស៊ិន (ខេមបូឌា) អ៊ិនដាសស្ទ្រី ឯ.ក</t>
        </is>
      </c>
      <c r="AD383" s="450" t="n">
        <v>1817461</v>
      </c>
      <c r="AE383" s="450" t="n">
        <v>1652237</v>
      </c>
      <c r="AF383" s="450" t="n">
        <v>0</v>
      </c>
      <c r="AG383" s="450" t="n">
        <v>0</v>
      </c>
      <c r="AH383" s="450" t="n">
        <v>165224</v>
      </c>
      <c r="AI383" s="450" t="n">
        <v>0</v>
      </c>
      <c r="AJ383" s="450" t="n">
        <v>0</v>
      </c>
      <c r="AK383" s="450" t="n">
        <v>0</v>
      </c>
      <c r="AL383" s="450" t="n">
        <v>0</v>
      </c>
      <c r="AM383" s="450" t="n">
        <v>0</v>
      </c>
      <c r="AN383" s="450" t="n">
        <v>0</v>
      </c>
      <c r="AO383" s="450" t="n">
        <v>0</v>
      </c>
      <c r="AP383" s="450" t="n">
        <v>0</v>
      </c>
      <c r="AQ383" s="414" t="inlineStr"/>
      <c r="AR383" s="414" t="inlineStr">
        <is>
          <t>ចំនូលបានមកពីការលក់</t>
        </is>
      </c>
      <c r="AS383" s="414" t="inlineStr">
        <is>
          <t>បានប្រកាសពន្ធ</t>
        </is>
      </c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0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0" t="n"/>
      <c r="N384" s="450">
        <f>IF(W384&lt;0,AH384,I384)</f>
        <v/>
      </c>
      <c r="O384" s="450">
        <f>I384-M384</f>
        <v/>
      </c>
      <c r="P384" s="414" t="n"/>
      <c r="Q384" s="414" t="inlineStr">
        <is>
          <t>TI2023-0039</t>
        </is>
      </c>
      <c r="R384" s="414" t="inlineStr">
        <is>
          <t>TI2023-0039</t>
        </is>
      </c>
      <c r="S384" s="414">
        <f>Q384=R384</f>
        <v/>
      </c>
      <c r="T384" s="414">
        <f>AND(MONTH(F384)=MONTH(X384), YEAR(F384)=YEAR(X384))</f>
        <v/>
      </c>
      <c r="U384" s="414">
        <f>AND(AB384&lt;&gt;"", 'Company information'!D$4&lt;&gt;"", RIGHT(SUBSTITUTE(AB384,"-",""),9)=RIGHT(SUBSTITUTE('Company information'!D$4,"-",""),9))</f>
        <v/>
      </c>
      <c r="V384" s="414">
        <f>AH384-I384</f>
        <v/>
      </c>
      <c r="W384" s="450" t="n"/>
      <c r="X384" s="415" t="n">
        <v>44939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L001-901905215</t>
        </is>
      </c>
      <c r="AC384" s="414" t="inlineStr">
        <is>
          <t>វីអ៊ីស៊ិន (ខេមបូឌា) អ៊ិនដាសស្ទ្រី ឯ.ក</t>
        </is>
      </c>
      <c r="AD384" s="450" t="n">
        <v>5387844</v>
      </c>
      <c r="AE384" s="450" t="n">
        <v>4898040</v>
      </c>
      <c r="AF384" s="450" t="n">
        <v>0</v>
      </c>
      <c r="AG384" s="450" t="n">
        <v>0</v>
      </c>
      <c r="AH384" s="450" t="n">
        <v>489804</v>
      </c>
      <c r="AI384" s="450" t="n">
        <v>0</v>
      </c>
      <c r="AJ384" s="450" t="n">
        <v>0</v>
      </c>
      <c r="AK384" s="450" t="n">
        <v>0</v>
      </c>
      <c r="AL384" s="450" t="n">
        <v>0</v>
      </c>
      <c r="AM384" s="450" t="n">
        <v>0</v>
      </c>
      <c r="AN384" s="450" t="n">
        <v>0</v>
      </c>
      <c r="AO384" s="450" t="n">
        <v>0</v>
      </c>
      <c r="AP384" s="450" t="n">
        <v>0</v>
      </c>
      <c r="AQ384" s="414" t="inlineStr"/>
      <c r="AR384" s="414" t="inlineStr">
        <is>
          <t>CLEARANCE AND TRUCKING FEE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0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0" t="n"/>
      <c r="N385" s="450">
        <f>IF(W385&lt;0,AH385,I385)</f>
        <v/>
      </c>
      <c r="O385" s="450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AND(AB385&lt;&gt;"", 'Company information'!D$4&lt;&gt;"", RIGHT(SUBSTITUTE(AB385,"-",""),9)=RIGHT(SUBSTITUTE('Company information'!D$4,"-",""),9))</f>
        <v/>
      </c>
      <c r="V385" s="414">
        <f>AH385-I385</f>
        <v/>
      </c>
      <c r="W385" s="450" t="n"/>
      <c r="X385" s="413" t="n"/>
      <c r="Y385" s="414" t="n"/>
      <c r="Z385" s="414" t="n"/>
      <c r="AA385" s="414" t="n"/>
      <c r="AB385" s="414" t="n"/>
      <c r="AC385" s="414" t="n"/>
      <c r="AD385" s="450" t="n"/>
      <c r="AE385" s="450" t="n"/>
      <c r="AF385" s="450" t="n"/>
      <c r="AG385" s="450" t="n"/>
      <c r="AH385" s="450" t="n"/>
      <c r="AI385" s="450" t="n"/>
      <c r="AJ385" s="450" t="n"/>
      <c r="AK385" s="450" t="n"/>
      <c r="AL385" s="450" t="n"/>
      <c r="AM385" s="450" t="n"/>
      <c r="AN385" s="450" t="n"/>
      <c r="AO385" s="450" t="n"/>
      <c r="AP385" s="450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0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0" t="n"/>
      <c r="N386" s="450">
        <f>IF(W386&lt;0,AH386,I386)</f>
        <v/>
      </c>
      <c r="O386" s="450">
        <f>I386-M386</f>
        <v/>
      </c>
      <c r="P386" s="414" t="n"/>
      <c r="Q386" s="414" t="inlineStr">
        <is>
          <t>PNHR000449603</t>
        </is>
      </c>
      <c r="R386" s="414" t="inlineStr">
        <is>
          <t>PNHR000449603</t>
        </is>
      </c>
      <c r="S386" s="414">
        <f>Q386=R386</f>
        <v/>
      </c>
      <c r="T386" s="414">
        <f>AND(MONTH(F386)=MONTH(X386), YEAR(F386)=YEAR(X386))</f>
        <v/>
      </c>
      <c r="U386" s="414">
        <f>AND(AB386&lt;&gt;"", 'Company information'!D$4&lt;&gt;"", RIGHT(SUBSTITUTE(AB386,"-",""),9)=RIGHT(SUBSTITUTE('Company information'!D$4,"-",""),9))</f>
        <v/>
      </c>
      <c r="V386" s="414">
        <f>AH386-I386</f>
        <v/>
      </c>
      <c r="W386" s="450" t="n"/>
      <c r="X386" s="415" t="n">
        <v>44957</v>
      </c>
      <c r="Y386" s="414" t="inlineStr">
        <is>
          <t>PNHR000449603</t>
        </is>
      </c>
      <c r="Z386" s="414" t="inlineStr"/>
      <c r="AA386" s="414" t="inlineStr">
        <is>
          <t>បុគ្គលជាប់អាករ</t>
        </is>
      </c>
      <c r="AB386" s="414" t="inlineStr">
        <is>
          <t>L001-901905215</t>
        </is>
      </c>
      <c r="AC386" s="414" t="inlineStr">
        <is>
          <t>វីអ៊ីស៊ិន (ខេមបូឌា) អ៊ិនដាសស្ទ្រី ឯ.ក</t>
        </is>
      </c>
      <c r="AD386" s="450" t="n">
        <v>1707469</v>
      </c>
      <c r="AE386" s="450" t="n">
        <v>1673988</v>
      </c>
      <c r="AF386" s="450" t="n">
        <v>0</v>
      </c>
      <c r="AG386" s="450" t="n">
        <v>0</v>
      </c>
      <c r="AH386" s="450" t="n">
        <v>33481</v>
      </c>
      <c r="AI386" s="450" t="n">
        <v>0</v>
      </c>
      <c r="AJ386" s="450" t="n">
        <v>0</v>
      </c>
      <c r="AK386" s="450" t="n">
        <v>0</v>
      </c>
      <c r="AL386" s="450" t="n">
        <v>0</v>
      </c>
      <c r="AM386" s="450" t="n">
        <v>0</v>
      </c>
      <c r="AN386" s="450" t="n">
        <v>0</v>
      </c>
      <c r="AO386" s="450" t="n">
        <v>0</v>
      </c>
      <c r="AP386" s="450" t="n">
        <v>0</v>
      </c>
      <c r="AQ386" s="414" t="inlineStr"/>
      <c r="AR386" s="414" t="inlineStr">
        <is>
          <t>Revenue in January 2023</t>
        </is>
      </c>
      <c r="AS386" s="414" t="inlineStr">
        <is>
          <t>បានប្រកាសពន្ធ</t>
        </is>
      </c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0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0" t="n"/>
      <c r="N387" s="450">
        <f>IF(W387&lt;0,AH387,I387)</f>
        <v/>
      </c>
      <c r="O387" s="450">
        <f>I387-M387</f>
        <v/>
      </c>
      <c r="P387" s="414" t="n"/>
      <c r="Q387" s="414" t="inlineStr">
        <is>
          <t>PNHR000449020</t>
        </is>
      </c>
      <c r="R387" s="414" t="inlineStr">
        <is>
          <t>PNHR000449020</t>
        </is>
      </c>
      <c r="S387" s="414">
        <f>Q387=R387</f>
        <v/>
      </c>
      <c r="T387" s="414">
        <f>AND(MONTH(F387)=MONTH(X387), YEAR(F387)=YEAR(X387))</f>
        <v/>
      </c>
      <c r="U387" s="414">
        <f>AND(AB387&lt;&gt;"", 'Company information'!D$4&lt;&gt;"", RIGHT(SUBSTITUTE(AB387,"-",""),9)=RIGHT(SUBSTITUTE('Company information'!D$4,"-",""),9))</f>
        <v/>
      </c>
      <c r="V387" s="414">
        <f>AH387-I387</f>
        <v/>
      </c>
      <c r="W387" s="450" t="n"/>
      <c r="X387" s="415" t="n">
        <v>44952</v>
      </c>
      <c r="Y387" s="414" t="inlineStr">
        <is>
          <t>PNHR000449020</t>
        </is>
      </c>
      <c r="Z387" s="414" t="inlineStr"/>
      <c r="AA387" s="414" t="inlineStr">
        <is>
          <t>បុគ្គលជាប់អាករ</t>
        </is>
      </c>
      <c r="AB387" s="414" t="inlineStr">
        <is>
          <t>L001-901905215</t>
        </is>
      </c>
      <c r="AC387" s="414" t="inlineStr">
        <is>
          <t>វីអ៊ីស៊ិន (ខេមបូឌា) អ៊ិនដាសស្ទ្រី ឯ.ក</t>
        </is>
      </c>
      <c r="AD387" s="450" t="n">
        <v>1908399</v>
      </c>
      <c r="AE387" s="450" t="n">
        <v>1870984</v>
      </c>
      <c r="AF387" s="450" t="n">
        <v>0</v>
      </c>
      <c r="AG387" s="450" t="n">
        <v>0</v>
      </c>
      <c r="AH387" s="450" t="n">
        <v>37415</v>
      </c>
      <c r="AI387" s="450" t="n">
        <v>0</v>
      </c>
      <c r="AJ387" s="450" t="n">
        <v>0</v>
      </c>
      <c r="AK387" s="450" t="n">
        <v>0</v>
      </c>
      <c r="AL387" s="450" t="n">
        <v>0</v>
      </c>
      <c r="AM387" s="450" t="n">
        <v>0</v>
      </c>
      <c r="AN387" s="450" t="n">
        <v>0</v>
      </c>
      <c r="AO387" s="450" t="n">
        <v>0</v>
      </c>
      <c r="AP387" s="450" t="n">
        <v>0</v>
      </c>
      <c r="AQ387" s="414" t="inlineStr"/>
      <c r="AR387" s="414" t="inlineStr">
        <is>
          <t>Revenue in January 2023</t>
        </is>
      </c>
      <c r="AS387" s="414" t="inlineStr">
        <is>
          <t>បានប្រកាសពន្ធ</t>
        </is>
      </c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0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0" t="n"/>
      <c r="N388" s="450">
        <f>IF(W388&lt;0,AH388,I388)</f>
        <v/>
      </c>
      <c r="O388" s="450">
        <f>I388-M388</f>
        <v/>
      </c>
      <c r="P388" s="414" t="n"/>
      <c r="Q388" s="414" t="inlineStr">
        <is>
          <t>PNHR000447694</t>
        </is>
      </c>
      <c r="R388" s="414" t="inlineStr">
        <is>
          <t>PNHR000447694</t>
        </is>
      </c>
      <c r="S388" s="414">
        <f>Q388=R388</f>
        <v/>
      </c>
      <c r="T388" s="414">
        <f>AND(MONTH(F388)=MONTH(X388), YEAR(F388)=YEAR(X388))</f>
        <v/>
      </c>
      <c r="U388" s="414">
        <f>AND(AB388&lt;&gt;"", 'Company information'!D$4&lt;&gt;"", RIGHT(SUBSTITUTE(AB388,"-",""),9)=RIGHT(SUBSTITUTE('Company information'!D$4,"-",""),9))</f>
        <v/>
      </c>
      <c r="V388" s="414">
        <f>AH388-I388</f>
        <v/>
      </c>
      <c r="W388" s="450" t="n"/>
      <c r="X388" s="415" t="n">
        <v>44938</v>
      </c>
      <c r="Y388" s="414" t="inlineStr">
        <is>
          <t>PNHR000447694</t>
        </is>
      </c>
      <c r="Z388" s="414" t="inlineStr"/>
      <c r="AA388" s="414" t="inlineStr">
        <is>
          <t>បុគ្គលជាប់អាករ</t>
        </is>
      </c>
      <c r="AB388" s="414" t="inlineStr">
        <is>
          <t>L001-901905215</t>
        </is>
      </c>
      <c r="AC388" s="414" t="inlineStr">
        <is>
          <t>វីអ៊ីស៊ិន (ខេមបូឌា) អ៊ិនដាសស្ទ្រី ឯ.ក</t>
        </is>
      </c>
      <c r="AD388" s="450" t="n">
        <v>641405</v>
      </c>
      <c r="AE388" s="450" t="n">
        <v>628828</v>
      </c>
      <c r="AF388" s="450" t="n">
        <v>0</v>
      </c>
      <c r="AG388" s="450" t="n">
        <v>0</v>
      </c>
      <c r="AH388" s="450" t="n">
        <v>12577</v>
      </c>
      <c r="AI388" s="450" t="n">
        <v>0</v>
      </c>
      <c r="AJ388" s="450" t="n">
        <v>0</v>
      </c>
      <c r="AK388" s="450" t="n">
        <v>0</v>
      </c>
      <c r="AL388" s="450" t="n">
        <v>0</v>
      </c>
      <c r="AM388" s="450" t="n">
        <v>0</v>
      </c>
      <c r="AN388" s="450" t="n">
        <v>0</v>
      </c>
      <c r="AO388" s="450" t="n">
        <v>0</v>
      </c>
      <c r="AP388" s="450" t="n">
        <v>0</v>
      </c>
      <c r="AQ388" s="414" t="inlineStr"/>
      <c r="AR388" s="414" t="inlineStr">
        <is>
          <t>Revenue in January 2023</t>
        </is>
      </c>
      <c r="AS388" s="414" t="inlineStr">
        <is>
          <t>បានប្រកាសពន្ធ</t>
        </is>
      </c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0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0" t="n"/>
      <c r="N389" s="450">
        <f>IF(W389&lt;0,AH389,I389)</f>
        <v/>
      </c>
      <c r="O389" s="450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AND(AB389&lt;&gt;"", 'Company information'!D$4&lt;&gt;"", RIGHT(SUBSTITUTE(AB389,"-",""),9)=RIGHT(SUBSTITUTE('Company information'!D$4,"-",""),9))</f>
        <v/>
      </c>
      <c r="V389" s="414">
        <f>AH389-I389</f>
        <v/>
      </c>
      <c r="W389" s="450" t="n"/>
      <c r="X389" s="413" t="n"/>
      <c r="Y389" s="414" t="n"/>
      <c r="Z389" s="414" t="n"/>
      <c r="AA389" s="414" t="n"/>
      <c r="AB389" s="414" t="n"/>
      <c r="AC389" s="414" t="n"/>
      <c r="AD389" s="450" t="n"/>
      <c r="AE389" s="450" t="n"/>
      <c r="AF389" s="450" t="n"/>
      <c r="AG389" s="450" t="n"/>
      <c r="AH389" s="450" t="n"/>
      <c r="AI389" s="450" t="n"/>
      <c r="AJ389" s="450" t="n"/>
      <c r="AK389" s="450" t="n"/>
      <c r="AL389" s="450" t="n"/>
      <c r="AM389" s="450" t="n"/>
      <c r="AN389" s="450" t="n"/>
      <c r="AO389" s="450" t="n"/>
      <c r="AP389" s="450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0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0" t="n"/>
      <c r="N390" s="450">
        <f>IF(W390&lt;0,AH390,I390)</f>
        <v/>
      </c>
      <c r="O390" s="450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AND(AB390&lt;&gt;"", 'Company information'!D$4&lt;&gt;"", RIGHT(SUBSTITUTE(AB390,"-",""),9)=RIGHT(SUBSTITUTE('Company information'!D$4,"-",""),9))</f>
        <v/>
      </c>
      <c r="V390" s="414">
        <f>AH390-I390</f>
        <v/>
      </c>
      <c r="W390" s="450" t="n"/>
      <c r="X390" s="413" t="n"/>
      <c r="Y390" s="414" t="n"/>
      <c r="Z390" s="414" t="n"/>
      <c r="AA390" s="414" t="n"/>
      <c r="AB390" s="414" t="n"/>
      <c r="AC390" s="414" t="n"/>
      <c r="AD390" s="450" t="n"/>
      <c r="AE390" s="450" t="n"/>
      <c r="AF390" s="450" t="n"/>
      <c r="AG390" s="450" t="n"/>
      <c r="AH390" s="450" t="n"/>
      <c r="AI390" s="450" t="n"/>
      <c r="AJ390" s="450" t="n"/>
      <c r="AK390" s="450" t="n"/>
      <c r="AL390" s="450" t="n"/>
      <c r="AM390" s="450" t="n"/>
      <c r="AN390" s="450" t="n"/>
      <c r="AO390" s="450" t="n"/>
      <c r="AP390" s="450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0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0" t="n"/>
      <c r="N391" s="450">
        <f>IF(W391&lt;0,AH391,I391)</f>
        <v/>
      </c>
      <c r="O391" s="450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AND(AB391&lt;&gt;"", 'Company information'!D$4&lt;&gt;"", RIGHT(SUBSTITUTE(AB391,"-",""),9)=RIGHT(SUBSTITUTE('Company information'!D$4,"-",""),9))</f>
        <v/>
      </c>
      <c r="V391" s="414">
        <f>AH391-I391</f>
        <v/>
      </c>
      <c r="W391" s="450" t="n"/>
      <c r="X391" s="413" t="n"/>
      <c r="Y391" s="414" t="n"/>
      <c r="Z391" s="414" t="n"/>
      <c r="AA391" s="414" t="n"/>
      <c r="AB391" s="414" t="n"/>
      <c r="AC391" s="414" t="n"/>
      <c r="AD391" s="450" t="n"/>
      <c r="AE391" s="450" t="n"/>
      <c r="AF391" s="450" t="n"/>
      <c r="AG391" s="450" t="n"/>
      <c r="AH391" s="450" t="n"/>
      <c r="AI391" s="450" t="n"/>
      <c r="AJ391" s="450" t="n"/>
      <c r="AK391" s="450" t="n"/>
      <c r="AL391" s="450" t="n"/>
      <c r="AM391" s="450" t="n"/>
      <c r="AN391" s="450" t="n"/>
      <c r="AO391" s="450" t="n"/>
      <c r="AP391" s="450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0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0" t="n"/>
      <c r="N392" s="450">
        <f>IF(W392&lt;0,AH392,I392)</f>
        <v/>
      </c>
      <c r="O392" s="450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AND(AB392&lt;&gt;"", 'Company information'!D$4&lt;&gt;"", RIGHT(SUBSTITUTE(AB392,"-",""),9)=RIGHT(SUBSTITUTE('Company information'!D$4,"-",""),9))</f>
        <v/>
      </c>
      <c r="V392" s="414">
        <f>AH392-I392</f>
        <v/>
      </c>
      <c r="W392" s="450" t="n"/>
      <c r="X392" s="413" t="n"/>
      <c r="Y392" s="414" t="n"/>
      <c r="Z392" s="414" t="n"/>
      <c r="AA392" s="414" t="n"/>
      <c r="AB392" s="414" t="n"/>
      <c r="AC392" s="414" t="n"/>
      <c r="AD392" s="450" t="n"/>
      <c r="AE392" s="450" t="n"/>
      <c r="AF392" s="450" t="n"/>
      <c r="AG392" s="450" t="n"/>
      <c r="AH392" s="450" t="n"/>
      <c r="AI392" s="450" t="n"/>
      <c r="AJ392" s="450" t="n"/>
      <c r="AK392" s="450" t="n"/>
      <c r="AL392" s="450" t="n"/>
      <c r="AM392" s="450" t="n"/>
      <c r="AN392" s="450" t="n"/>
      <c r="AO392" s="450" t="n"/>
      <c r="AP392" s="450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0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0" t="n"/>
      <c r="N393" s="450">
        <f>IF(W393&lt;0,AH393,I393)</f>
        <v/>
      </c>
      <c r="O393" s="450">
        <f>I393-M393</f>
        <v/>
      </c>
      <c r="P393" s="414" t="n"/>
      <c r="Q393" s="414" t="inlineStr">
        <is>
          <t>YKT23-005</t>
        </is>
      </c>
      <c r="R393" s="414" t="inlineStr">
        <is>
          <t>YKT23-005</t>
        </is>
      </c>
      <c r="S393" s="414">
        <f>Q393=R393</f>
        <v/>
      </c>
      <c r="T393" s="414">
        <f>AND(MONTH(F393)=MONTH(X393), YEAR(F393)=YEAR(X393))</f>
        <v/>
      </c>
      <c r="U393" s="414">
        <f>AND(AB393&lt;&gt;"", 'Company information'!D$4&lt;&gt;"", RIGHT(SUBSTITUTE(AB393,"-",""),9)=RIGHT(SUBSTITUTE('Company information'!D$4,"-",""),9))</f>
        <v/>
      </c>
      <c r="V393" s="414">
        <f>AH393-I393</f>
        <v/>
      </c>
      <c r="W393" s="450" t="n"/>
      <c r="X393" s="415" t="n">
        <v>44927</v>
      </c>
      <c r="Y393" s="414" t="inlineStr">
        <is>
          <t>YKT23-005</t>
        </is>
      </c>
      <c r="Z393" s="414" t="inlineStr"/>
      <c r="AA393" s="414" t="inlineStr">
        <is>
          <t>បុគ្គលជាប់អាករ</t>
        </is>
      </c>
      <c r="AB393" s="414" t="inlineStr">
        <is>
          <t>L001-901905215</t>
        </is>
      </c>
      <c r="AC393" s="414" t="inlineStr">
        <is>
          <t>វីអ៊ីស៊ិន (ខេមបូឌា) អ៊ិនដាសស្ទ្រី ឯ.ក</t>
        </is>
      </c>
      <c r="AD393" s="450" t="n">
        <v>6340180</v>
      </c>
      <c r="AE393" s="450" t="n">
        <v>5763800</v>
      </c>
      <c r="AF393" s="450" t="n">
        <v>0</v>
      </c>
      <c r="AG393" s="450" t="n">
        <v>0</v>
      </c>
      <c r="AH393" s="450" t="n">
        <v>576380</v>
      </c>
      <c r="AI393" s="450" t="n">
        <v>0</v>
      </c>
      <c r="AJ393" s="450" t="n">
        <v>0</v>
      </c>
      <c r="AK393" s="450" t="n">
        <v>0</v>
      </c>
      <c r="AL393" s="450" t="n">
        <v>0</v>
      </c>
      <c r="AM393" s="450" t="n">
        <v>0</v>
      </c>
      <c r="AN393" s="450" t="n">
        <v>0</v>
      </c>
      <c r="AO393" s="450" t="n">
        <v>0</v>
      </c>
      <c r="AP393" s="450" t="n">
        <v>0</v>
      </c>
      <c r="AQ393" s="414" t="inlineStr"/>
      <c r="AR393" s="414" t="inlineStr">
        <is>
          <t>សេវារៀបចំលិខិតប្រកាសពន្ធខែ មករា ឆ្នាំ ២០២៣</t>
        </is>
      </c>
      <c r="AS393" s="414" t="inlineStr">
        <is>
          <t>បានប្រកាសពន្ធ</t>
        </is>
      </c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0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0" t="n"/>
      <c r="N394" s="450">
        <f>IF(W394&lt;0,AH394,I394)</f>
        <v/>
      </c>
      <c r="O394" s="450">
        <f>I394-M394</f>
        <v/>
      </c>
      <c r="P394" s="414" t="n"/>
      <c r="Q394" s="414" t="inlineStr">
        <is>
          <t>000018</t>
        </is>
      </c>
      <c r="R394" s="414" t="inlineStr">
        <is>
          <t>000018</t>
        </is>
      </c>
      <c r="S394" s="414">
        <f>Q394=R394</f>
        <v/>
      </c>
      <c r="T394" s="414">
        <f>AND(MONTH(F394)=MONTH(X394), YEAR(F394)=YEAR(X394))</f>
        <v/>
      </c>
      <c r="U394" s="414">
        <f>AND(AB394&lt;&gt;"", 'Company information'!D$4&lt;&gt;"", RIGHT(SUBSTITUTE(AB394,"-",""),9)=RIGHT(SUBSTITUTE('Company information'!D$4,"-",""),9))</f>
        <v/>
      </c>
      <c r="V394" s="414">
        <f>AH394-I394</f>
        <v/>
      </c>
      <c r="W394" s="450" t="n"/>
      <c r="X394" s="415" t="n">
        <v>44956</v>
      </c>
      <c r="Y394" s="414" t="inlineStr">
        <is>
          <t>000018</t>
        </is>
      </c>
      <c r="Z394" s="414" t="inlineStr"/>
      <c r="AA394" s="414" t="inlineStr">
        <is>
          <t>បុគ្គលជាប់អាករ</t>
        </is>
      </c>
      <c r="AB394" s="414" t="inlineStr">
        <is>
          <t>L001-901905215</t>
        </is>
      </c>
      <c r="AC394" s="414" t="inlineStr">
        <is>
          <t>វីអ៊ីស៊ិន (ខេមបូឌា) អ៊ិនដាសស្ទ្រី ឯ.ក</t>
        </is>
      </c>
      <c r="AD394" s="450" t="n">
        <v>2254992</v>
      </c>
      <c r="AE394" s="450" t="n">
        <v>2049993</v>
      </c>
      <c r="AF394" s="450" t="n">
        <v>0</v>
      </c>
      <c r="AG394" s="450" t="n">
        <v>0</v>
      </c>
      <c r="AH394" s="450" t="n">
        <v>204999</v>
      </c>
      <c r="AI394" s="450" t="n">
        <v>0</v>
      </c>
      <c r="AJ394" s="450" t="n">
        <v>0</v>
      </c>
      <c r="AK394" s="450" t="n">
        <v>0</v>
      </c>
      <c r="AL394" s="450" t="n">
        <v>0</v>
      </c>
      <c r="AM394" s="450" t="n">
        <v>0</v>
      </c>
      <c r="AN394" s="450" t="n">
        <v>0</v>
      </c>
      <c r="AO394" s="450" t="n">
        <v>0</v>
      </c>
      <c r="AP394" s="450" t="n">
        <v>0</v>
      </c>
      <c r="AQ394" s="414" t="inlineStr"/>
      <c r="AR394" s="414" t="inlineStr">
        <is>
          <t>PELLET EPE</t>
        </is>
      </c>
      <c r="AS394" s="414" t="inlineStr">
        <is>
          <t>បានប្រកាសពន្ធ</t>
        </is>
      </c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0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0" t="n"/>
      <c r="N395" s="450">
        <f>IF(W395&lt;0,AH395,I395)</f>
        <v/>
      </c>
      <c r="O395" s="450">
        <f>I395-M395</f>
        <v/>
      </c>
      <c r="P395" s="414" t="n"/>
      <c r="Q395" s="414" t="inlineStr">
        <is>
          <t>YM-0002</t>
        </is>
      </c>
      <c r="R395" s="414" t="inlineStr">
        <is>
          <t>YM-0002</t>
        </is>
      </c>
      <c r="S395" s="414">
        <f>Q395=R395</f>
        <v/>
      </c>
      <c r="T395" s="414">
        <f>AND(MONTH(F395)=MONTH(X395), YEAR(F395)=YEAR(X395))</f>
        <v/>
      </c>
      <c r="U395" s="414">
        <f>AND(AB395&lt;&gt;"", 'Company information'!D$4&lt;&gt;"", RIGHT(SUBSTITUTE(AB395,"-",""),9)=RIGHT(SUBSTITUTE('Company information'!D$4,"-",""),9))</f>
        <v/>
      </c>
      <c r="V395" s="414">
        <f>AH395-I395</f>
        <v/>
      </c>
      <c r="W395" s="450" t="n"/>
      <c r="X395" s="415" t="n">
        <v>44439</v>
      </c>
      <c r="Y395" s="414" t="inlineStr">
        <is>
          <t>YM-0002</t>
        </is>
      </c>
      <c r="Z395" s="414" t="inlineStr"/>
      <c r="AA395" s="414" t="inlineStr">
        <is>
          <t>បុគ្គលជាប់អាករ</t>
        </is>
      </c>
      <c r="AB395" s="414" t="inlineStr">
        <is>
          <t>L001-901905215</t>
        </is>
      </c>
      <c r="AC395" s="414" t="inlineStr">
        <is>
          <t>វីអ៊ីស៊ិន (ខេមបូឌា) អ៊ិនដាសស្ទ្រី ឯ.ក</t>
        </is>
      </c>
      <c r="AD395" s="450" t="n">
        <v>60848957</v>
      </c>
      <c r="AE395" s="450" t="n">
        <v>55317234</v>
      </c>
      <c r="AF395" s="450" t="n">
        <v>0</v>
      </c>
      <c r="AG395" s="450" t="n">
        <v>0</v>
      </c>
      <c r="AH395" s="450" t="n">
        <v>5531723</v>
      </c>
      <c r="AI395" s="450" t="n">
        <v>0</v>
      </c>
      <c r="AJ395" s="450" t="n">
        <v>0</v>
      </c>
      <c r="AK395" s="450" t="n">
        <v>0</v>
      </c>
      <c r="AL395" s="450" t="n">
        <v>0</v>
      </c>
      <c r="AM395" s="450" t="n">
        <v>0</v>
      </c>
      <c r="AN395" s="450" t="n">
        <v>0</v>
      </c>
      <c r="AO395" s="450" t="n">
        <v>0</v>
      </c>
      <c r="AP395" s="450" t="n">
        <v>0</v>
      </c>
      <c r="AQ395" s="414" t="inlineStr"/>
      <c r="AR395" s="414" t="inlineStr">
        <is>
          <t>ក្រដាសកាតុងធ្វើកេស</t>
        </is>
      </c>
      <c r="AS395" s="414" t="inlineStr">
        <is>
          <t>បានប្រកាសពន្ធ</t>
        </is>
      </c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0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0" t="n"/>
      <c r="N396" s="450">
        <f>IF(W396&lt;0,AH396,I396)</f>
        <v/>
      </c>
      <c r="O396" s="450">
        <f>I396-M396</f>
        <v/>
      </c>
      <c r="P396" s="414" t="n"/>
      <c r="Q396" s="414" t="inlineStr">
        <is>
          <t>XFY-YD2023015</t>
        </is>
      </c>
      <c r="R396" s="414" t="inlineStr">
        <is>
          <t>XFY-YD2023015</t>
        </is>
      </c>
      <c r="S396" s="414">
        <f>Q396=R396</f>
        <v/>
      </c>
      <c r="T396" s="414">
        <f>AND(MONTH(F396)=MONTH(X396), YEAR(F396)=YEAR(X396))</f>
        <v/>
      </c>
      <c r="U396" s="414">
        <f>AND(AB396&lt;&gt;"", 'Company information'!D$4&lt;&gt;"", RIGHT(SUBSTITUTE(AB396,"-",""),9)=RIGHT(SUBSTITUTE('Company information'!D$4,"-",""),9))</f>
        <v/>
      </c>
      <c r="V396" s="414">
        <f>AH396-I396</f>
        <v/>
      </c>
      <c r="W396" s="450" t="n"/>
      <c r="X396" s="415" t="n">
        <v>44957</v>
      </c>
      <c r="Y396" s="414" t="inlineStr">
        <is>
          <t>XFY-YD2023015</t>
        </is>
      </c>
      <c r="Z396" s="414" t="inlineStr"/>
      <c r="AA396" s="414" t="inlineStr">
        <is>
          <t>បុគ្គលជាប់អាករ</t>
        </is>
      </c>
      <c r="AB396" s="414" t="inlineStr">
        <is>
          <t>L001-901905215</t>
        </is>
      </c>
      <c r="AC396" s="414" t="inlineStr">
        <is>
          <t>វីអ៊ីស៊ិន (ខេមបូឌា) អ៊ិនដាសស្ទ្រី ឯ.ក</t>
        </is>
      </c>
      <c r="AD396" s="450" t="n">
        <v>2245869</v>
      </c>
      <c r="AE396" s="450" t="n">
        <v>2041699</v>
      </c>
      <c r="AF396" s="450" t="n">
        <v>0</v>
      </c>
      <c r="AG396" s="450" t="n">
        <v>0</v>
      </c>
      <c r="AH396" s="450" t="n">
        <v>204170</v>
      </c>
      <c r="AI396" s="450" t="n">
        <v>0</v>
      </c>
      <c r="AJ396" s="450" t="n">
        <v>0</v>
      </c>
      <c r="AK396" s="450" t="n">
        <v>0</v>
      </c>
      <c r="AL396" s="450" t="n">
        <v>0</v>
      </c>
      <c r="AM396" s="450" t="n">
        <v>0</v>
      </c>
      <c r="AN396" s="450" t="n">
        <v>0</v>
      </c>
      <c r="AO396" s="450" t="n">
        <v>0</v>
      </c>
      <c r="AP396" s="450" t="n">
        <v>0</v>
      </c>
      <c r="AQ396" s="414" t="inlineStr"/>
      <c r="AR396" s="414" t="inlineStr">
        <is>
          <t>(ផ្លាក) Paper Sticker</t>
        </is>
      </c>
      <c r="AS396" s="414" t="inlineStr">
        <is>
          <t>បានប្រកាសពន្ធ</t>
        </is>
      </c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0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0" t="n"/>
      <c r="N397" s="450">
        <f>IF(W397&lt;0,AH397,I397)</f>
        <v/>
      </c>
      <c r="O397" s="450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AND(AB397&lt;&gt;"", 'Company information'!D$4&lt;&gt;"", RIGHT(SUBSTITUTE(AB397,"-",""),9)=RIGHT(SUBSTITUTE('Company information'!D$4,"-",""),9))</f>
        <v/>
      </c>
      <c r="V397" s="414">
        <f>AH397-I397</f>
        <v/>
      </c>
      <c r="W397" s="450" t="n"/>
      <c r="X397" s="415" t="n">
        <v>44957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L001-901905215</t>
        </is>
      </c>
      <c r="AC397" s="414" t="inlineStr">
        <is>
          <t>វីអ៊ីស៊ិន (ខេមបូឌា) អ៊ិនដាសស្ទ្រី ឯ.ក</t>
        </is>
      </c>
      <c r="AD397" s="450" t="n">
        <v>54014591</v>
      </c>
      <c r="AE397" s="450" t="n">
        <v>49104174</v>
      </c>
      <c r="AF397" s="450" t="n">
        <v>0</v>
      </c>
      <c r="AG397" s="450" t="n">
        <v>0</v>
      </c>
      <c r="AH397" s="450" t="n">
        <v>4910417</v>
      </c>
      <c r="AI397" s="450" t="n">
        <v>0</v>
      </c>
      <c r="AJ397" s="450" t="n">
        <v>0</v>
      </c>
      <c r="AK397" s="450" t="n">
        <v>0</v>
      </c>
      <c r="AL397" s="450" t="n">
        <v>0</v>
      </c>
      <c r="AM397" s="450" t="n">
        <v>0</v>
      </c>
      <c r="AN397" s="450" t="n">
        <v>0</v>
      </c>
      <c r="AO397" s="450" t="n">
        <v>0</v>
      </c>
      <c r="AP397" s="450" t="n">
        <v>0</v>
      </c>
      <c r="AQ397" s="414" t="inlineStr"/>
      <c r="AR397" s="414" t="inlineStr">
        <is>
          <t>ចំណូលពីការលក់ Carton Box, Color Box, Paper Card and PDQ</t>
        </is>
      </c>
      <c r="AS397" s="414" t="inlineStr">
        <is>
          <t>បានប្រកាសពន្ធ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0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0" t="n"/>
      <c r="N398" s="450">
        <f>IF(W398&lt;0,AH398,I398)</f>
        <v/>
      </c>
      <c r="O398" s="450">
        <f>I398-M398</f>
        <v/>
      </c>
      <c r="P398" s="414" t="n"/>
      <c r="Q398" s="414" t="inlineStr">
        <is>
          <t>V0020572</t>
        </is>
      </c>
      <c r="R398" s="414" t="inlineStr">
        <is>
          <t>V0020572</t>
        </is>
      </c>
      <c r="S398" s="414">
        <f>Q398=R398</f>
        <v/>
      </c>
      <c r="T398" s="414">
        <f>AND(MONTH(F398)=MONTH(X398), YEAR(F398)=YEAR(X398))</f>
        <v/>
      </c>
      <c r="U398" s="414">
        <f>AND(AB398&lt;&gt;"", 'Company information'!D$4&lt;&gt;"", RIGHT(SUBSTITUTE(AB398,"-",""),9)=RIGHT(SUBSTITUTE('Company information'!D$4,"-",""),9))</f>
        <v/>
      </c>
      <c r="V398" s="414">
        <f>AH398-I398</f>
        <v/>
      </c>
      <c r="W398" s="450" t="n"/>
      <c r="X398" s="415" t="n">
        <v>44930</v>
      </c>
      <c r="Y398" s="414" t="inlineStr">
        <is>
          <t>V0020572</t>
        </is>
      </c>
      <c r="Z398" s="414" t="inlineStr"/>
      <c r="AA398" s="414" t="inlineStr">
        <is>
          <t>បុគ្គលជាប់អាករ</t>
        </is>
      </c>
      <c r="AB398" s="414" t="inlineStr">
        <is>
          <t>L001-901905215</t>
        </is>
      </c>
      <c r="AC398" s="414" t="inlineStr">
        <is>
          <t>វីអ៊ីស៊ិន (ខេមបូឌា) អ៊ិនដាសស្ទ្រី ឯ.ក</t>
        </is>
      </c>
      <c r="AD398" s="450" t="n">
        <v>9141660</v>
      </c>
      <c r="AE398" s="450" t="n">
        <v>8310600</v>
      </c>
      <c r="AF398" s="450" t="n">
        <v>0</v>
      </c>
      <c r="AG398" s="450" t="n">
        <v>0</v>
      </c>
      <c r="AH398" s="450" t="n">
        <v>831060</v>
      </c>
      <c r="AI398" s="450" t="n">
        <v>0</v>
      </c>
      <c r="AJ398" s="450" t="n">
        <v>0</v>
      </c>
      <c r="AK398" s="450" t="n">
        <v>0</v>
      </c>
      <c r="AL398" s="450" t="n">
        <v>0</v>
      </c>
      <c r="AM398" s="450" t="n">
        <v>0</v>
      </c>
      <c r="AN398" s="450" t="n">
        <v>0</v>
      </c>
      <c r="AO398" s="450" t="n">
        <v>0</v>
      </c>
      <c r="AP398" s="450" t="n">
        <v>0</v>
      </c>
      <c r="AQ398" s="414" t="inlineStr"/>
      <c r="AR398" s="414" t="inlineStr">
        <is>
          <t>កេសកាតុង</t>
        </is>
      </c>
      <c r="AS398" s="414" t="inlineStr">
        <is>
          <t>បានប្រកាសពន្ធ</t>
        </is>
      </c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0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0" t="n"/>
      <c r="N399" s="450">
        <f>IF(W399&lt;0,AH399,I399)</f>
        <v/>
      </c>
      <c r="O399" s="450">
        <f>I399-M399</f>
        <v/>
      </c>
      <c r="P399" s="414" t="n"/>
      <c r="Q399" s="414" t="inlineStr">
        <is>
          <t>V0020574</t>
        </is>
      </c>
      <c r="R399" s="414" t="inlineStr">
        <is>
          <t>V0020574</t>
        </is>
      </c>
      <c r="S399" s="414">
        <f>Q399=R399</f>
        <v/>
      </c>
      <c r="T399" s="414">
        <f>AND(MONTH(F399)=MONTH(X399), YEAR(F399)=YEAR(X399))</f>
        <v/>
      </c>
      <c r="U399" s="414">
        <f>AND(AB399&lt;&gt;"", 'Company information'!D$4&lt;&gt;"", RIGHT(SUBSTITUTE(AB399,"-",""),9)=RIGHT(SUBSTITUTE('Company information'!D$4,"-",""),9))</f>
        <v/>
      </c>
      <c r="V399" s="414">
        <f>AH399-I399</f>
        <v/>
      </c>
      <c r="W399" s="450" t="n"/>
      <c r="X399" s="415" t="n">
        <v>44931</v>
      </c>
      <c r="Y399" s="414" t="inlineStr">
        <is>
          <t>V0020574</t>
        </is>
      </c>
      <c r="Z399" s="414" t="inlineStr"/>
      <c r="AA399" s="414" t="inlineStr">
        <is>
          <t>បុគ្គលជាប់អាករ</t>
        </is>
      </c>
      <c r="AB399" s="414" t="inlineStr">
        <is>
          <t>L001-901905215</t>
        </is>
      </c>
      <c r="AC399" s="414" t="inlineStr">
        <is>
          <t>វីអ៊ីស៊ិន (ខេមបូឌា) អ៊ិនដាសស្ទ្រី ឯ.ក</t>
        </is>
      </c>
      <c r="AD399" s="450" t="n">
        <v>1663803</v>
      </c>
      <c r="AE399" s="450" t="n">
        <v>1512548</v>
      </c>
      <c r="AF399" s="450" t="n">
        <v>0</v>
      </c>
      <c r="AG399" s="450" t="n">
        <v>0</v>
      </c>
      <c r="AH399" s="450" t="n">
        <v>151255</v>
      </c>
      <c r="AI399" s="450" t="n">
        <v>0</v>
      </c>
      <c r="AJ399" s="450" t="n">
        <v>0</v>
      </c>
      <c r="AK399" s="450" t="n">
        <v>0</v>
      </c>
      <c r="AL399" s="450" t="n">
        <v>0</v>
      </c>
      <c r="AM399" s="450" t="n">
        <v>0</v>
      </c>
      <c r="AN399" s="450" t="n">
        <v>0</v>
      </c>
      <c r="AO399" s="450" t="n">
        <v>0</v>
      </c>
      <c r="AP399" s="450" t="n">
        <v>0</v>
      </c>
      <c r="AQ399" s="414" t="inlineStr"/>
      <c r="AR399" s="414" t="inlineStr">
        <is>
          <t>កេសកាតុង</t>
        </is>
      </c>
      <c r="AS399" s="414" t="inlineStr">
        <is>
          <t>បានប្រកាសពន្ធ</t>
        </is>
      </c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0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0" t="n"/>
      <c r="N400" s="450">
        <f>IF(W400&lt;0,AH400,I400)</f>
        <v/>
      </c>
      <c r="O400" s="450">
        <f>I400-M400</f>
        <v/>
      </c>
      <c r="P400" s="414" t="n"/>
      <c r="Q400" s="414" t="inlineStr">
        <is>
          <t>V0020628</t>
        </is>
      </c>
      <c r="R400" s="414" t="inlineStr">
        <is>
          <t>V0020628</t>
        </is>
      </c>
      <c r="S400" s="414">
        <f>Q400=R400</f>
        <v/>
      </c>
      <c r="T400" s="414">
        <f>AND(MONTH(F400)=MONTH(X400), YEAR(F400)=YEAR(X400))</f>
        <v/>
      </c>
      <c r="U400" s="414">
        <f>AND(AB400&lt;&gt;"", 'Company information'!D$4&lt;&gt;"", RIGHT(SUBSTITUTE(AB400,"-",""),9)=RIGHT(SUBSTITUTE('Company information'!D$4,"-",""),9))</f>
        <v/>
      </c>
      <c r="V400" s="414">
        <f>AH400-I400</f>
        <v/>
      </c>
      <c r="W400" s="450" t="n"/>
      <c r="X400" s="415" t="n">
        <v>44944</v>
      </c>
      <c r="Y400" s="414" t="inlineStr">
        <is>
          <t>V0020628</t>
        </is>
      </c>
      <c r="Z400" s="414" t="inlineStr"/>
      <c r="AA400" s="414" t="inlineStr">
        <is>
          <t>បុគ្គលជាប់អាករ</t>
        </is>
      </c>
      <c r="AB400" s="414" t="inlineStr">
        <is>
          <t>L001-901905215</t>
        </is>
      </c>
      <c r="AC400" s="414" t="inlineStr">
        <is>
          <t>វីអ៊ីស៊ិន (ខេមបូឌា) អ៊ិនដាសស្ទ្រី ឯ.ក</t>
        </is>
      </c>
      <c r="AD400" s="450" t="n">
        <v>117005</v>
      </c>
      <c r="AE400" s="450" t="n">
        <v>106368</v>
      </c>
      <c r="AF400" s="450" t="n">
        <v>0</v>
      </c>
      <c r="AG400" s="450" t="n">
        <v>0</v>
      </c>
      <c r="AH400" s="450" t="n">
        <v>10637</v>
      </c>
      <c r="AI400" s="450" t="n">
        <v>0</v>
      </c>
      <c r="AJ400" s="450" t="n">
        <v>0</v>
      </c>
      <c r="AK400" s="450" t="n">
        <v>0</v>
      </c>
      <c r="AL400" s="450" t="n">
        <v>0</v>
      </c>
      <c r="AM400" s="450" t="n">
        <v>0</v>
      </c>
      <c r="AN400" s="450" t="n">
        <v>0</v>
      </c>
      <c r="AO400" s="450" t="n">
        <v>0</v>
      </c>
      <c r="AP400" s="450" t="n">
        <v>0</v>
      </c>
      <c r="AQ400" s="414" t="inlineStr"/>
      <c r="AR400" s="414" t="inlineStr">
        <is>
          <t>កេសកាតុង</t>
        </is>
      </c>
      <c r="AS400" s="414" t="inlineStr">
        <is>
          <t>បានប្រកាសពន្ធ</t>
        </is>
      </c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0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0" t="n"/>
      <c r="N401" s="450">
        <f>IF(W401&lt;0,AH401,I401)</f>
        <v/>
      </c>
      <c r="O401" s="450">
        <f>I401-M401</f>
        <v/>
      </c>
      <c r="P401" s="414" t="n"/>
      <c r="Q401" s="414" t="inlineStr">
        <is>
          <t>V0020629</t>
        </is>
      </c>
      <c r="R401" s="414" t="inlineStr">
        <is>
          <t>V0020629</t>
        </is>
      </c>
      <c r="S401" s="414">
        <f>Q401=R401</f>
        <v/>
      </c>
      <c r="T401" s="414">
        <f>AND(MONTH(F401)=MONTH(X401), YEAR(F401)=YEAR(X401))</f>
        <v/>
      </c>
      <c r="U401" s="414">
        <f>AND(AB401&lt;&gt;"", 'Company information'!D$4&lt;&gt;"", RIGHT(SUBSTITUTE(AB401,"-",""),9)=RIGHT(SUBSTITUTE('Company information'!D$4,"-",""),9))</f>
        <v/>
      </c>
      <c r="V401" s="414">
        <f>AH401-I401</f>
        <v/>
      </c>
      <c r="W401" s="450" t="n"/>
      <c r="X401" s="415" t="n">
        <v>44944</v>
      </c>
      <c r="Y401" s="414" t="inlineStr">
        <is>
          <t>V0020629</t>
        </is>
      </c>
      <c r="Z401" s="414" t="inlineStr"/>
      <c r="AA401" s="414" t="inlineStr">
        <is>
          <t>បុគ្គលជាប់អាករ</t>
        </is>
      </c>
      <c r="AB401" s="414" t="inlineStr">
        <is>
          <t>L001-901905215</t>
        </is>
      </c>
      <c r="AC401" s="414" t="inlineStr">
        <is>
          <t>វីអ៊ីស៊ិន (ខេមបូឌា) អ៊ិនដាសស្ទ្រី ឯ.ក</t>
        </is>
      </c>
      <c r="AD401" s="450" t="n">
        <v>6464990</v>
      </c>
      <c r="AE401" s="450" t="n">
        <v>5877264</v>
      </c>
      <c r="AF401" s="450" t="n">
        <v>0</v>
      </c>
      <c r="AG401" s="450" t="n">
        <v>0</v>
      </c>
      <c r="AH401" s="450" t="n">
        <v>587726</v>
      </c>
      <c r="AI401" s="450" t="n">
        <v>0</v>
      </c>
      <c r="AJ401" s="450" t="n">
        <v>0</v>
      </c>
      <c r="AK401" s="450" t="n">
        <v>0</v>
      </c>
      <c r="AL401" s="450" t="n">
        <v>0</v>
      </c>
      <c r="AM401" s="450" t="n">
        <v>0</v>
      </c>
      <c r="AN401" s="450" t="n">
        <v>0</v>
      </c>
      <c r="AO401" s="450" t="n">
        <v>0</v>
      </c>
      <c r="AP401" s="450" t="n">
        <v>0</v>
      </c>
      <c r="AQ401" s="414" t="inlineStr"/>
      <c r="AR401" s="414" t="inlineStr">
        <is>
          <t>កេសកាតុង</t>
        </is>
      </c>
      <c r="AS401" s="414" t="inlineStr">
        <is>
          <t>បានប្រកាសពន្ធ</t>
        </is>
      </c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0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0" t="n"/>
      <c r="N402" s="450">
        <f>IF(W402&lt;0,AH402,I402)</f>
        <v/>
      </c>
      <c r="O402" s="450">
        <f>I402-M402</f>
        <v/>
      </c>
      <c r="P402" s="414" t="n"/>
      <c r="Q402" s="414" t="inlineStr">
        <is>
          <t>V0020630</t>
        </is>
      </c>
      <c r="R402" s="414" t="inlineStr">
        <is>
          <t>V0020630</t>
        </is>
      </c>
      <c r="S402" s="414">
        <f>Q402=R402</f>
        <v/>
      </c>
      <c r="T402" s="414">
        <f>AND(MONTH(F402)=MONTH(X402), YEAR(F402)=YEAR(X402))</f>
        <v/>
      </c>
      <c r="U402" s="414">
        <f>AND(AB402&lt;&gt;"", 'Company information'!D$4&lt;&gt;"", RIGHT(SUBSTITUTE(AB402,"-",""),9)=RIGHT(SUBSTITUTE('Company information'!D$4,"-",""),9))</f>
        <v/>
      </c>
      <c r="V402" s="414">
        <f>AH402-I402</f>
        <v/>
      </c>
      <c r="W402" s="450" t="n"/>
      <c r="X402" s="415" t="n">
        <v>44945</v>
      </c>
      <c r="Y402" s="414" t="inlineStr">
        <is>
          <t>V0020630</t>
        </is>
      </c>
      <c r="Z402" s="414" t="inlineStr"/>
      <c r="AA402" s="414" t="inlineStr">
        <is>
          <t>បុគ្គលជាប់អាករ</t>
        </is>
      </c>
      <c r="AB402" s="414" t="inlineStr">
        <is>
          <t>L001-901905215</t>
        </is>
      </c>
      <c r="AC402" s="414" t="inlineStr">
        <is>
          <t>វីអ៊ីស៊ិន (ខេមបូឌា) អ៊ិនដាសស្ទ្រី ឯ.ក</t>
        </is>
      </c>
      <c r="AD402" s="450" t="n">
        <v>6640518</v>
      </c>
      <c r="AE402" s="450" t="n">
        <v>6036835</v>
      </c>
      <c r="AF402" s="450" t="n">
        <v>0</v>
      </c>
      <c r="AG402" s="450" t="n">
        <v>0</v>
      </c>
      <c r="AH402" s="450" t="n">
        <v>603683</v>
      </c>
      <c r="AI402" s="450" t="n">
        <v>0</v>
      </c>
      <c r="AJ402" s="450" t="n">
        <v>0</v>
      </c>
      <c r="AK402" s="450" t="n">
        <v>0</v>
      </c>
      <c r="AL402" s="450" t="n">
        <v>0</v>
      </c>
      <c r="AM402" s="450" t="n">
        <v>0</v>
      </c>
      <c r="AN402" s="450" t="n">
        <v>0</v>
      </c>
      <c r="AO402" s="450" t="n">
        <v>0</v>
      </c>
      <c r="AP402" s="450" t="n">
        <v>0</v>
      </c>
      <c r="AQ402" s="414" t="inlineStr"/>
      <c r="AR402" s="414" t="inlineStr">
        <is>
          <t>កេសកាតុង</t>
        </is>
      </c>
      <c r="AS402" s="414" t="inlineStr">
        <is>
          <t>បានប្រកាសពន្ធ</t>
        </is>
      </c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0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0" t="n"/>
      <c r="N403" s="450">
        <f>IF(W403&lt;0,AH403,I403)</f>
        <v/>
      </c>
      <c r="O403" s="450">
        <f>I403-M403</f>
        <v/>
      </c>
      <c r="P403" s="414" t="n"/>
      <c r="Q403" s="414" t="inlineStr">
        <is>
          <t>NIL23-0262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AND(AB403&lt;&gt;"", 'Company information'!D$4&lt;&gt;"", RIGHT(SUBSTITUTE(AB403,"-",""),9)=RIGHT(SUBSTITUTE('Company information'!D$4,"-",""),9))</f>
        <v/>
      </c>
      <c r="V403" s="414">
        <f>AH403-I403</f>
        <v/>
      </c>
      <c r="W403" s="450" t="n"/>
      <c r="X403" s="413" t="n"/>
      <c r="Y403" s="414" t="n"/>
      <c r="Z403" s="414" t="n"/>
      <c r="AA403" s="414" t="n"/>
      <c r="AB403" s="414" t="n"/>
      <c r="AC403" s="414" t="n"/>
      <c r="AD403" s="450" t="n"/>
      <c r="AE403" s="450" t="n"/>
      <c r="AF403" s="450" t="n"/>
      <c r="AG403" s="450" t="n"/>
      <c r="AH403" s="450" t="n"/>
      <c r="AI403" s="450" t="n"/>
      <c r="AJ403" s="450" t="n"/>
      <c r="AK403" s="450" t="n"/>
      <c r="AL403" s="450" t="n"/>
      <c r="AM403" s="450" t="n"/>
      <c r="AN403" s="450" t="n"/>
      <c r="AO403" s="450" t="n"/>
      <c r="AP403" s="450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0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0" t="n"/>
      <c r="N404" s="450">
        <f>IF(W404&lt;0,AH404,I404)</f>
        <v/>
      </c>
      <c r="O404" s="450">
        <f>I404-M404</f>
        <v/>
      </c>
      <c r="P404" s="414" t="n"/>
      <c r="Q404" s="414" t="inlineStr">
        <is>
          <t>TI2023-000021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AND(AB404&lt;&gt;"", 'Company information'!D$4&lt;&gt;"", RIGHT(SUBSTITUTE(AB404,"-",""),9)=RIGHT(SUBSTITUTE('Company information'!D$4,"-",""),9))</f>
        <v/>
      </c>
      <c r="V404" s="414">
        <f>AH404-I404</f>
        <v/>
      </c>
      <c r="W404" s="450" t="n"/>
      <c r="X404" s="413" t="n"/>
      <c r="Y404" s="414" t="n"/>
      <c r="Z404" s="414" t="n"/>
      <c r="AA404" s="414" t="n"/>
      <c r="AB404" s="414" t="n"/>
      <c r="AC404" s="414" t="n"/>
      <c r="AD404" s="450" t="n"/>
      <c r="AE404" s="450" t="n"/>
      <c r="AF404" s="450" t="n"/>
      <c r="AG404" s="450" t="n"/>
      <c r="AH404" s="450" t="n"/>
      <c r="AI404" s="450" t="n"/>
      <c r="AJ404" s="450" t="n"/>
      <c r="AK404" s="450" t="n"/>
      <c r="AL404" s="450" t="n"/>
      <c r="AM404" s="450" t="n"/>
      <c r="AN404" s="450" t="n"/>
      <c r="AO404" s="450" t="n"/>
      <c r="AP404" s="450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0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0" t="n"/>
      <c r="N405" s="450">
        <f>IF(W405&lt;0,AH405,I405)</f>
        <v/>
      </c>
      <c r="O405" s="450">
        <f>I405-M405</f>
        <v/>
      </c>
      <c r="P405" s="414" t="n"/>
      <c r="Q405" s="414" t="inlineStr">
        <is>
          <t>2023-0194</t>
        </is>
      </c>
      <c r="R405" s="414" t="inlineStr">
        <is>
          <t>2023-0194</t>
        </is>
      </c>
      <c r="S405" s="414">
        <f>Q405=R405</f>
        <v/>
      </c>
      <c r="T405" s="414">
        <f>AND(MONTH(F405)=MONTH(X405), YEAR(F405)=YEAR(X405))</f>
        <v/>
      </c>
      <c r="U405" s="414">
        <f>AND(AB405&lt;&gt;"", 'Company information'!D$4&lt;&gt;"", RIGHT(SUBSTITUTE(AB405,"-",""),9)=RIGHT(SUBSTITUTE('Company information'!D$4,"-",""),9))</f>
        <v/>
      </c>
      <c r="V405" s="414">
        <f>AH405-I405</f>
        <v/>
      </c>
      <c r="W405" s="450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0" t="n">
        <v>64899014</v>
      </c>
      <c r="AE405" s="450" t="n">
        <v>58999104</v>
      </c>
      <c r="AF405" s="450" t="n">
        <v>0</v>
      </c>
      <c r="AG405" s="450" t="n">
        <v>0</v>
      </c>
      <c r="AH405" s="450" t="n">
        <v>5899910</v>
      </c>
      <c r="AI405" s="450" t="n">
        <v>0</v>
      </c>
      <c r="AJ405" s="450" t="n">
        <v>0</v>
      </c>
      <c r="AK405" s="450" t="n">
        <v>0</v>
      </c>
      <c r="AL405" s="450" t="n">
        <v>0</v>
      </c>
      <c r="AM405" s="450" t="n">
        <v>0</v>
      </c>
      <c r="AN405" s="450" t="n">
        <v>0</v>
      </c>
      <c r="AO405" s="450" t="n">
        <v>0</v>
      </c>
      <c r="AP405" s="450" t="n">
        <v>0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0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0" t="n"/>
      <c r="N406" s="450">
        <f>IF(W406&lt;0,AH406,I406)</f>
        <v/>
      </c>
      <c r="O406" s="450">
        <f>I406-M406</f>
        <v/>
      </c>
      <c r="P406" s="414" t="n"/>
      <c r="Q406" s="414" t="inlineStr">
        <is>
          <t>INV20230101</t>
        </is>
      </c>
      <c r="R406" s="414" t="inlineStr">
        <is>
          <t>INV20230101</t>
        </is>
      </c>
      <c r="S406" s="414">
        <f>Q406=R406</f>
        <v/>
      </c>
      <c r="T406" s="414">
        <f>AND(MONTH(F406)=MONTH(X406), YEAR(F406)=YEAR(X406))</f>
        <v/>
      </c>
      <c r="U406" s="414">
        <f>AND(AB406&lt;&gt;"", 'Company information'!D$4&lt;&gt;"", RIGHT(SUBSTITUTE(AB406,"-",""),9)=RIGHT(SUBSTITUTE('Company information'!D$4,"-",""),9))</f>
        <v/>
      </c>
      <c r="V406" s="414">
        <f>AH406-I406</f>
        <v/>
      </c>
      <c r="W406" s="450" t="n"/>
      <c r="X406" s="415" t="n">
        <v>44928</v>
      </c>
      <c r="Y406" s="414" t="inlineStr">
        <is>
          <t>INV20230101</t>
        </is>
      </c>
      <c r="Z406" s="414" t="inlineStr"/>
      <c r="AA406" s="414" t="inlineStr">
        <is>
          <t>បុគ្គលជាប់អាករ</t>
        </is>
      </c>
      <c r="AB406" s="414" t="inlineStr">
        <is>
          <t>L001-901905215</t>
        </is>
      </c>
      <c r="AC406" s="414" t="inlineStr">
        <is>
          <t>វីអ៊ីស៊ិន (ខេមបូឌា) អ៊ិនដាសស្ទ្រី ឯ.ក</t>
        </is>
      </c>
      <c r="AD406" s="450" t="n">
        <v>17146822</v>
      </c>
      <c r="AE406" s="450" t="n">
        <v>15588020</v>
      </c>
      <c r="AF406" s="450" t="n">
        <v>0</v>
      </c>
      <c r="AG406" s="450" t="n">
        <v>0</v>
      </c>
      <c r="AH406" s="450" t="n">
        <v>1558802</v>
      </c>
      <c r="AI406" s="450" t="n">
        <v>0</v>
      </c>
      <c r="AJ406" s="450" t="n">
        <v>0</v>
      </c>
      <c r="AK406" s="450" t="n">
        <v>0</v>
      </c>
      <c r="AL406" s="450" t="n">
        <v>0</v>
      </c>
      <c r="AM406" s="450" t="n">
        <v>0</v>
      </c>
      <c r="AN406" s="450" t="n">
        <v>0</v>
      </c>
      <c r="AO406" s="450" t="n">
        <v>0</v>
      </c>
      <c r="AP406" s="450" t="n">
        <v>0</v>
      </c>
      <c r="AQ406" s="414" t="inlineStr"/>
      <c r="AR406" s="414" t="inlineStr">
        <is>
          <t>Building rental charge</t>
        </is>
      </c>
      <c r="AS406" s="414" t="inlineStr">
        <is>
          <t>បានប្រកាសពន្ធ</t>
        </is>
      </c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0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0" t="n"/>
      <c r="N407" s="450">
        <f>IF(W407&lt;0,AH407,I407)</f>
        <v/>
      </c>
      <c r="O407" s="450">
        <f>I407-M407</f>
        <v/>
      </c>
      <c r="P407" s="414" t="n"/>
      <c r="Q407" s="414" t="inlineStr">
        <is>
          <t>SFI2023/038</t>
        </is>
      </c>
      <c r="R407" s="414" t="inlineStr">
        <is>
          <t>SFI2023/038</t>
        </is>
      </c>
      <c r="S407" s="414">
        <f>Q407=R407</f>
        <v/>
      </c>
      <c r="T407" s="414">
        <f>AND(MONTH(F407)=MONTH(X407), YEAR(F407)=YEAR(X407))</f>
        <v/>
      </c>
      <c r="U407" s="414">
        <f>AND(AB407&lt;&gt;"", 'Company information'!D$4&lt;&gt;"", RIGHT(SUBSTITUTE(AB407,"-",""),9)=RIGHT(SUBSTITUTE('Company information'!D$4,"-",""),9))</f>
        <v/>
      </c>
      <c r="V407" s="414">
        <f>AH407-I407</f>
        <v/>
      </c>
      <c r="W407" s="450" t="n"/>
      <c r="X407" s="415" t="n">
        <v>44950</v>
      </c>
      <c r="Y407" s="414" t="inlineStr">
        <is>
          <t>SFI2023/038</t>
        </is>
      </c>
      <c r="Z407" s="414" t="inlineStr"/>
      <c r="AA407" s="414" t="inlineStr">
        <is>
          <t>បុគ្គលជាប់អាករ</t>
        </is>
      </c>
      <c r="AB407" s="414" t="inlineStr">
        <is>
          <t>L001-901905215</t>
        </is>
      </c>
      <c r="AC407" s="414" t="inlineStr">
        <is>
          <t>វីអ៊ីស៊ិន (ខេមបូឌា) អ៊ិនដាសស្ទ្រី ឯ.ក</t>
        </is>
      </c>
      <c r="AD407" s="450" t="n">
        <v>2534840</v>
      </c>
      <c r="AE407" s="450" t="n">
        <v>2304400</v>
      </c>
      <c r="AF407" s="450" t="n">
        <v>0</v>
      </c>
      <c r="AG407" s="450" t="n">
        <v>0</v>
      </c>
      <c r="AH407" s="450" t="n">
        <v>230440</v>
      </c>
      <c r="AI407" s="450" t="n">
        <v>0</v>
      </c>
      <c r="AJ407" s="450" t="n">
        <v>0</v>
      </c>
      <c r="AK407" s="450" t="n">
        <v>0</v>
      </c>
      <c r="AL407" s="450" t="n">
        <v>0</v>
      </c>
      <c r="AM407" s="450" t="n">
        <v>0</v>
      </c>
      <c r="AN407" s="450" t="n">
        <v>0</v>
      </c>
      <c r="AO407" s="450" t="n">
        <v>0</v>
      </c>
      <c r="AP407" s="450" t="n">
        <v>0</v>
      </c>
      <c r="AQ407" s="414" t="inlineStr"/>
      <c r="AR407" s="414" t="inlineStr">
        <is>
          <t>Security Service for January 2023</t>
        </is>
      </c>
      <c r="AS407" s="414" t="inlineStr">
        <is>
          <t>បានប្រកាសពន្ធ</t>
        </is>
      </c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0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0" t="n"/>
      <c r="N408" s="450">
        <f>IF(W408&lt;0,AH408,I408)</f>
        <v/>
      </c>
      <c r="O408" s="450">
        <f>I408-M408</f>
        <v/>
      </c>
      <c r="P408" s="414" t="n"/>
      <c r="Q408" s="414" t="inlineStr">
        <is>
          <t>2023-00147</t>
        </is>
      </c>
      <c r="R408" s="414" t="inlineStr">
        <is>
          <t>2023-00147</t>
        </is>
      </c>
      <c r="S408" s="414">
        <f>Q408=R408</f>
        <v/>
      </c>
      <c r="T408" s="414">
        <f>AND(MONTH(F408)=MONTH(X408), YEAR(F408)=YEAR(X408))</f>
        <v/>
      </c>
      <c r="U408" s="414">
        <f>AND(AB408&lt;&gt;"", 'Company information'!D$4&lt;&gt;"", RIGHT(SUBSTITUTE(AB408,"-",""),9)=RIGHT(SUBSTITUTE('Company information'!D$4,"-",""),9))</f>
        <v/>
      </c>
      <c r="V408" s="414">
        <f>AH408-I408</f>
        <v/>
      </c>
      <c r="W408" s="450" t="n"/>
      <c r="X408" s="415" t="n">
        <v>44944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L001-901905215</t>
        </is>
      </c>
      <c r="AC408" s="414" t="inlineStr">
        <is>
          <t>វីអ៊ីស៊ិន (ខេមបូឌា) អ៊ិនដាសស្ទ្រី ឯ.ក</t>
        </is>
      </c>
      <c r="AD408" s="450" t="n">
        <v>1833143</v>
      </c>
      <c r="AE408" s="450" t="n">
        <v>1666494</v>
      </c>
      <c r="AF408" s="450" t="n">
        <v>0</v>
      </c>
      <c r="AG408" s="450" t="n">
        <v>0</v>
      </c>
      <c r="AH408" s="450" t="n">
        <v>166649</v>
      </c>
      <c r="AI408" s="450" t="n">
        <v>0</v>
      </c>
      <c r="AJ408" s="450" t="n">
        <v>0</v>
      </c>
      <c r="AK408" s="450" t="n">
        <v>0</v>
      </c>
      <c r="AL408" s="450" t="n">
        <v>0</v>
      </c>
      <c r="AM408" s="450" t="n">
        <v>0</v>
      </c>
      <c r="AN408" s="450" t="n">
        <v>0</v>
      </c>
      <c r="AO408" s="450" t="n">
        <v>0</v>
      </c>
      <c r="AP408" s="450" t="n">
        <v>0</v>
      </c>
      <c r="AQ408" s="414" t="inlineStr"/>
      <c r="AR408" s="414" t="inlineStr">
        <is>
          <t>Infrastructure Maintenance fee for Jan 2023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0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0" t="n"/>
      <c r="N409" s="450">
        <f>IF(W409&lt;0,AH409,I409)</f>
        <v/>
      </c>
      <c r="O409" s="450">
        <f>I409-M409</f>
        <v/>
      </c>
      <c r="P409" s="414" t="n"/>
      <c r="Q409" s="414" t="inlineStr">
        <is>
          <t>2023-00138</t>
        </is>
      </c>
      <c r="R409" s="414" t="inlineStr">
        <is>
          <t>2023-00138</t>
        </is>
      </c>
      <c r="S409" s="414">
        <f>Q409=R409</f>
        <v/>
      </c>
      <c r="T409" s="414">
        <f>AND(MONTH(F409)=MONTH(X409), YEAR(F409)=YEAR(X409))</f>
        <v/>
      </c>
      <c r="U409" s="414">
        <f>AND(AB409&lt;&gt;"", 'Company information'!D$4&lt;&gt;"", RIGHT(SUBSTITUTE(AB409,"-",""),9)=RIGHT(SUBSTITUTE('Company information'!D$4,"-",""),9))</f>
        <v/>
      </c>
      <c r="V409" s="414">
        <f>AH409-I409</f>
        <v/>
      </c>
      <c r="W409" s="450" t="n"/>
      <c r="X409" s="415" t="n">
        <v>44944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L001-901905215</t>
        </is>
      </c>
      <c r="AC409" s="414" t="inlineStr">
        <is>
          <t>វីអ៊ីស៊ិន (ខេមបូឌា) អ៊ិនដាសស្ទ្រី ឯ.ក</t>
        </is>
      </c>
      <c r="AD409" s="450" t="n">
        <v>2231942</v>
      </c>
      <c r="AE409" s="450" t="n">
        <v>2029038</v>
      </c>
      <c r="AF409" s="450" t="n">
        <v>0</v>
      </c>
      <c r="AG409" s="450" t="n">
        <v>0</v>
      </c>
      <c r="AH409" s="450" t="n">
        <v>202904</v>
      </c>
      <c r="AI409" s="450" t="n">
        <v>0</v>
      </c>
      <c r="AJ409" s="450" t="n">
        <v>0</v>
      </c>
      <c r="AK409" s="450" t="n">
        <v>0</v>
      </c>
      <c r="AL409" s="450" t="n">
        <v>0</v>
      </c>
      <c r="AM409" s="450" t="n">
        <v>0</v>
      </c>
      <c r="AN409" s="450" t="n">
        <v>0</v>
      </c>
      <c r="AO409" s="450" t="n">
        <v>0</v>
      </c>
      <c r="AP409" s="450" t="n">
        <v>0</v>
      </c>
      <c r="AQ409" s="414" t="inlineStr"/>
      <c r="AR409" s="414" t="inlineStr">
        <is>
          <t>Infrastructure Maintenance fee for Jan 2023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0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0" t="n"/>
      <c r="N410" s="450">
        <f>IF(W410&lt;0,AH410,I410)</f>
        <v/>
      </c>
      <c r="O410" s="450">
        <f>I410-M410</f>
        <v/>
      </c>
      <c r="P410" s="414" t="n"/>
      <c r="Q410" s="414" t="inlineStr">
        <is>
          <t>10024286</t>
        </is>
      </c>
      <c r="R410" s="414" t="inlineStr">
        <is>
          <t>10024286</t>
        </is>
      </c>
      <c r="S410" s="414">
        <f>Q410=R410</f>
        <v/>
      </c>
      <c r="T410" s="414">
        <f>AND(MONTH(F410)=MONTH(X410), YEAR(F410)=YEAR(X410))</f>
        <v/>
      </c>
      <c r="U410" s="414">
        <f>AND(AB410&lt;&gt;"", 'Company information'!D$4&lt;&gt;"", RIGHT(SUBSTITUTE(AB410,"-",""),9)=RIGHT(SUBSTITUTE('Company information'!D$4,"-",""),9))</f>
        <v/>
      </c>
      <c r="V410" s="414">
        <f>AH410-I410</f>
        <v/>
      </c>
      <c r="W410" s="450" t="n"/>
      <c r="X410" s="415" t="n">
        <v>44944</v>
      </c>
      <c r="Y410" s="414" t="inlineStr">
        <is>
          <t>10024286</t>
        </is>
      </c>
      <c r="Z410" s="414" t="inlineStr"/>
      <c r="AA410" s="414" t="inlineStr">
        <is>
          <t>បុគ្គលជាប់អាករ</t>
        </is>
      </c>
      <c r="AB410" s="414" t="inlineStr">
        <is>
          <t>L001-901905215</t>
        </is>
      </c>
      <c r="AC410" s="414" t="inlineStr">
        <is>
          <t>វីអ៊ីស៊ិន (ខេមបូឌា) អ៊ិនដាសស្ទ្រី ឯ.ក</t>
        </is>
      </c>
      <c r="AD410" s="450" t="n">
        <v>1204342</v>
      </c>
      <c r="AE410" s="450" t="n">
        <v>1094856</v>
      </c>
      <c r="AF410" s="450" t="n">
        <v>0</v>
      </c>
      <c r="AG410" s="450" t="n">
        <v>0</v>
      </c>
      <c r="AH410" s="450" t="n">
        <v>109486</v>
      </c>
      <c r="AI410" s="450" t="n">
        <v>0</v>
      </c>
      <c r="AJ410" s="450" t="n">
        <v>0</v>
      </c>
      <c r="AK410" s="450" t="n">
        <v>0</v>
      </c>
      <c r="AL410" s="450" t="n">
        <v>0</v>
      </c>
      <c r="AM410" s="450" t="n">
        <v>0</v>
      </c>
      <c r="AN410" s="450" t="n">
        <v>0</v>
      </c>
      <c r="AO410" s="450" t="n">
        <v>0</v>
      </c>
      <c r="AP410" s="450" t="n">
        <v>0</v>
      </c>
      <c r="AQ410" s="414" t="inlineStr"/>
      <c r="AR410" s="414" t="inlineStr">
        <is>
          <t>Sampling - Mdy - Trade - C&amp;P</t>
        </is>
      </c>
      <c r="AS410" s="414" t="inlineStr">
        <is>
          <t>បានប្រកាសពន្ធ</t>
        </is>
      </c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0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0" t="n"/>
      <c r="N411" s="450">
        <f>IF(W411&lt;0,AH411,I411)</f>
        <v/>
      </c>
      <c r="O411" s="450">
        <f>I411-M411</f>
        <v/>
      </c>
      <c r="P411" s="414" t="n"/>
      <c r="Q411" s="414" t="inlineStr">
        <is>
          <t>SITC2023-000160</t>
        </is>
      </c>
      <c r="R411" s="414" t="inlineStr">
        <is>
          <t>SITC2023-000160</t>
        </is>
      </c>
      <c r="S411" s="414">
        <f>Q411=R411</f>
        <v/>
      </c>
      <c r="T411" s="414">
        <f>AND(MONTH(F411)=MONTH(X411), YEAR(F411)=YEAR(X411))</f>
        <v/>
      </c>
      <c r="U411" s="414">
        <f>AND(AB411&lt;&gt;"", 'Company information'!D$4&lt;&gt;"", RIGHT(SUBSTITUTE(AB411,"-",""),9)=RIGHT(SUBSTITUTE('Company information'!D$4,"-",""),9))</f>
        <v/>
      </c>
      <c r="V411" s="414">
        <f>AH411-I411</f>
        <v/>
      </c>
      <c r="W411" s="450" t="n"/>
      <c r="X411" s="415" t="n">
        <v>44927</v>
      </c>
      <c r="Y411" s="414" t="inlineStr">
        <is>
          <t>SITC2023-000160</t>
        </is>
      </c>
      <c r="Z411" s="414" t="inlineStr"/>
      <c r="AA411" s="414" t="inlineStr">
        <is>
          <t>បុគ្គលជាប់អាករ</t>
        </is>
      </c>
      <c r="AB411" s="414" t="inlineStr">
        <is>
          <t>L001-901905215</t>
        </is>
      </c>
      <c r="AC411" s="414" t="inlineStr">
        <is>
          <t>វីអ៊ីស៊ិន (ខេមបូឌា) អ៊ិនដាសស្ទ្រី ឯ.ក</t>
        </is>
      </c>
      <c r="AD411" s="450" t="n">
        <v>4777779</v>
      </c>
      <c r="AE411" s="450" t="n">
        <v>4343435</v>
      </c>
      <c r="AF411" s="450" t="n">
        <v>0</v>
      </c>
      <c r="AG411" s="450" t="n">
        <v>0</v>
      </c>
      <c r="AH411" s="450" t="n">
        <v>434344</v>
      </c>
      <c r="AI411" s="450" t="n">
        <v>0</v>
      </c>
      <c r="AJ411" s="450" t="n">
        <v>0</v>
      </c>
      <c r="AK411" s="450" t="n">
        <v>0</v>
      </c>
      <c r="AL411" s="450" t="n">
        <v>0</v>
      </c>
      <c r="AM411" s="450" t="n">
        <v>0</v>
      </c>
      <c r="AN411" s="450" t="n">
        <v>0</v>
      </c>
      <c r="AO411" s="450" t="n">
        <v>0</v>
      </c>
      <c r="AP411" s="450" t="n">
        <v>0</v>
      </c>
      <c r="AQ411" s="414" t="inlineStr"/>
      <c r="AR411" s="414" t="inlineStr">
        <is>
          <t>KHTHC,KHCIC,EMF,KHDOC,EIB</t>
        </is>
      </c>
      <c r="AS411" s="414" t="inlineStr">
        <is>
          <t>បានប្រកាសពន្ធ</t>
        </is>
      </c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0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0" t="n"/>
      <c r="N412" s="450">
        <f>IF(W412&lt;0,AH412,I412)</f>
        <v/>
      </c>
      <c r="O412" s="450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AND(AB412&lt;&gt;"", 'Company information'!D$4&lt;&gt;"", RIGHT(SUBSTITUTE(AB412,"-",""),9)=RIGHT(SUBSTITUTE('Company information'!D$4,"-",""),9))</f>
        <v/>
      </c>
      <c r="V412" s="414">
        <f>AH412-I412</f>
        <v/>
      </c>
      <c r="W412" s="450" t="n"/>
      <c r="X412" s="413" t="n"/>
      <c r="Y412" s="414" t="n"/>
      <c r="Z412" s="414" t="n"/>
      <c r="AA412" s="414" t="n"/>
      <c r="AB412" s="414" t="n"/>
      <c r="AC412" s="414" t="n"/>
      <c r="AD412" s="450" t="n"/>
      <c r="AE412" s="450" t="n"/>
      <c r="AF412" s="450" t="n"/>
      <c r="AG412" s="450" t="n"/>
      <c r="AH412" s="450" t="n"/>
      <c r="AI412" s="450" t="n"/>
      <c r="AJ412" s="450" t="n"/>
      <c r="AK412" s="450" t="n"/>
      <c r="AL412" s="450" t="n"/>
      <c r="AM412" s="450" t="n"/>
      <c r="AN412" s="450" t="n"/>
      <c r="AO412" s="450" t="n"/>
      <c r="AP412" s="450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0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0" t="n"/>
      <c r="N413" s="450">
        <f>IF(W413&lt;0,AH413,I413)</f>
        <v/>
      </c>
      <c r="O413" s="450">
        <f>I413-M413</f>
        <v/>
      </c>
      <c r="P413" s="414" t="n"/>
      <c r="Q413" s="414" t="inlineStr">
        <is>
          <t>SITC2023-001819</t>
        </is>
      </c>
      <c r="R413" s="414" t="inlineStr">
        <is>
          <t>SITC2023-001819</t>
        </is>
      </c>
      <c r="S413" s="414">
        <f>Q413=R413</f>
        <v/>
      </c>
      <c r="T413" s="414">
        <f>AND(MONTH(F413)=MONTH(X413), YEAR(F413)=YEAR(X413))</f>
        <v/>
      </c>
      <c r="U413" s="414">
        <f>AND(AB413&lt;&gt;"", 'Company information'!D$4&lt;&gt;"", RIGHT(SUBSTITUTE(AB413,"-",""),9)=RIGHT(SUBSTITUTE('Company information'!D$4,"-",""),9))</f>
        <v/>
      </c>
      <c r="V413" s="414">
        <f>AH413-I413</f>
        <v/>
      </c>
      <c r="W413" s="450" t="n"/>
      <c r="X413" s="415" t="n">
        <v>44945</v>
      </c>
      <c r="Y413" s="414" t="inlineStr">
        <is>
          <t>SITC2023-001819</t>
        </is>
      </c>
      <c r="Z413" s="414" t="inlineStr"/>
      <c r="AA413" s="414" t="inlineStr">
        <is>
          <t>បុគ្គលជាប់អាករ</t>
        </is>
      </c>
      <c r="AB413" s="414" t="inlineStr">
        <is>
          <t>L001-901905215</t>
        </is>
      </c>
      <c r="AC413" s="414" t="inlineStr">
        <is>
          <t>វីអ៊ីស៊ិន (ខេមបូឌា) អ៊ិនដាសស្ទ្រី ឯ.ក</t>
        </is>
      </c>
      <c r="AD413" s="450" t="n">
        <v>2512818</v>
      </c>
      <c r="AE413" s="450" t="n">
        <v>2284380</v>
      </c>
      <c r="AF413" s="450" t="n">
        <v>0</v>
      </c>
      <c r="AG413" s="450" t="n">
        <v>0</v>
      </c>
      <c r="AH413" s="450" t="n">
        <v>228438</v>
      </c>
      <c r="AI413" s="450" t="n">
        <v>0</v>
      </c>
      <c r="AJ413" s="450" t="n">
        <v>0</v>
      </c>
      <c r="AK413" s="450" t="n">
        <v>0</v>
      </c>
      <c r="AL413" s="450" t="n">
        <v>0</v>
      </c>
      <c r="AM413" s="450" t="n">
        <v>0</v>
      </c>
      <c r="AN413" s="450" t="n">
        <v>0</v>
      </c>
      <c r="AO413" s="450" t="n">
        <v>0</v>
      </c>
      <c r="AP413" s="450" t="n">
        <v>0</v>
      </c>
      <c r="AQ413" s="414" t="inlineStr"/>
      <c r="AR413" s="414" t="inlineStr">
        <is>
          <t>KHDOC,KHCIC,EMF,EIB,KHTHC</t>
        </is>
      </c>
      <c r="AS413" s="414" t="inlineStr">
        <is>
          <t>បានប្រកាសពន្ធ</t>
        </is>
      </c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0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0" t="n"/>
      <c r="N414" s="450">
        <f>IF(W414&lt;0,AH414,I414)</f>
        <v/>
      </c>
      <c r="O414" s="450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AND(AB414&lt;&gt;"", 'Company information'!D$4&lt;&gt;"", RIGHT(SUBSTITUTE(AB414,"-",""),9)=RIGHT(SUBSTITUTE('Company information'!D$4,"-",""),9))</f>
        <v/>
      </c>
      <c r="V414" s="414">
        <f>AH414-I414</f>
        <v/>
      </c>
      <c r="W414" s="450" t="n"/>
      <c r="X414" s="413" t="n"/>
      <c r="Y414" s="414" t="n"/>
      <c r="Z414" s="414" t="n"/>
      <c r="AA414" s="414" t="n"/>
      <c r="AB414" s="414" t="n"/>
      <c r="AC414" s="414" t="n"/>
      <c r="AD414" s="450" t="n"/>
      <c r="AE414" s="450" t="n"/>
      <c r="AF414" s="450" t="n"/>
      <c r="AG414" s="450" t="n"/>
      <c r="AH414" s="450" t="n"/>
      <c r="AI414" s="450" t="n"/>
      <c r="AJ414" s="450" t="n"/>
      <c r="AK414" s="450" t="n"/>
      <c r="AL414" s="450" t="n"/>
      <c r="AM414" s="450" t="n"/>
      <c r="AN414" s="450" t="n"/>
      <c r="AO414" s="450" t="n"/>
      <c r="AP414" s="450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0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0" t="n"/>
      <c r="N415" s="450">
        <f>IF(W415&lt;0,AH415,I415)</f>
        <v/>
      </c>
      <c r="O415" s="450">
        <f>I415-M415</f>
        <v/>
      </c>
      <c r="P415" s="414" t="n"/>
      <c r="Q415" s="414" t="inlineStr">
        <is>
          <t>IY23000241</t>
        </is>
      </c>
      <c r="R415" s="414" t="inlineStr">
        <is>
          <t>IY23000241</t>
        </is>
      </c>
      <c r="S415" s="414">
        <f>Q415=R415</f>
        <v/>
      </c>
      <c r="T415" s="414">
        <f>AND(MONTH(F415)=MONTH(X415), YEAR(F415)=YEAR(X415))</f>
        <v/>
      </c>
      <c r="U415" s="414">
        <f>AND(AB415&lt;&gt;"", 'Company information'!D$4&lt;&gt;"", RIGHT(SUBSTITUTE(AB415,"-",""),9)=RIGHT(SUBSTITUTE('Company information'!D$4,"-",""),9))</f>
        <v/>
      </c>
      <c r="V415" s="414">
        <f>AH415-I415</f>
        <v/>
      </c>
      <c r="W415" s="450" t="n"/>
      <c r="X415" s="415" t="n">
        <v>44935</v>
      </c>
      <c r="Y415" s="414" t="inlineStr">
        <is>
          <t>IY23000241</t>
        </is>
      </c>
      <c r="Z415" s="414" t="inlineStr"/>
      <c r="AA415" s="414" t="inlineStr">
        <is>
          <t>បុគ្គលជាប់អាករ</t>
        </is>
      </c>
      <c r="AB415" s="414" t="inlineStr">
        <is>
          <t>L001-901905215</t>
        </is>
      </c>
      <c r="AC415" s="414" t="inlineStr">
        <is>
          <t>វីអ៊ីស៊ិន (ខេមបូឌា) អ៊ិនដាសស្ទ្រី ឯ.ក</t>
        </is>
      </c>
      <c r="AD415" s="450" t="n">
        <v>1382260</v>
      </c>
      <c r="AE415" s="450" t="n">
        <v>1256600</v>
      </c>
      <c r="AF415" s="450" t="n">
        <v>0</v>
      </c>
      <c r="AG415" s="450" t="n">
        <v>0</v>
      </c>
      <c r="AH415" s="450" t="n">
        <v>125660</v>
      </c>
      <c r="AI415" s="450" t="n">
        <v>0</v>
      </c>
      <c r="AJ415" s="450" t="n">
        <v>0</v>
      </c>
      <c r="AK415" s="450" t="n">
        <v>0</v>
      </c>
      <c r="AL415" s="450" t="n">
        <v>0</v>
      </c>
      <c r="AM415" s="450" t="n">
        <v>0</v>
      </c>
      <c r="AN415" s="450" t="n">
        <v>0</v>
      </c>
      <c r="AO415" s="450" t="n">
        <v>0</v>
      </c>
      <c r="AP415" s="450" t="n">
        <v>0</v>
      </c>
      <c r="AQ415" s="414" t="inlineStr"/>
      <c r="AR415" s="414" t="inlineStr">
        <is>
          <t>THC, DOCUMENT FEE…..</t>
        </is>
      </c>
      <c r="AS415" s="414" t="inlineStr">
        <is>
          <t>បានប្រកាសពន្ធ</t>
        </is>
      </c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0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0" t="n"/>
      <c r="N416" s="450">
        <f>IF(W416&lt;0,AH416,I416)</f>
        <v/>
      </c>
      <c r="O416" s="450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AND(AB416&lt;&gt;"", 'Company information'!D$4&lt;&gt;"", RIGHT(SUBSTITUTE(AB416,"-",""),9)=RIGHT(SUBSTITUTE('Company information'!D$4,"-",""),9))</f>
        <v/>
      </c>
      <c r="V416" s="414">
        <f>AH416-I416</f>
        <v/>
      </c>
      <c r="W416" s="450" t="n"/>
      <c r="X416" s="413" t="n"/>
      <c r="Y416" s="414" t="n"/>
      <c r="Z416" s="414" t="n"/>
      <c r="AA416" s="414" t="n"/>
      <c r="AB416" s="414" t="n"/>
      <c r="AC416" s="414" t="n"/>
      <c r="AD416" s="450" t="n"/>
      <c r="AE416" s="450" t="n"/>
      <c r="AF416" s="450" t="n"/>
      <c r="AG416" s="450" t="n"/>
      <c r="AH416" s="450" t="n"/>
      <c r="AI416" s="450" t="n"/>
      <c r="AJ416" s="450" t="n"/>
      <c r="AK416" s="450" t="n"/>
      <c r="AL416" s="450" t="n"/>
      <c r="AM416" s="450" t="n"/>
      <c r="AN416" s="450" t="n"/>
      <c r="AO416" s="450" t="n"/>
      <c r="AP416" s="450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0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0" t="n"/>
      <c r="N417" s="450">
        <f>IF(W417&lt;0,AH417,I417)</f>
        <v/>
      </c>
      <c r="O417" s="450">
        <f>I417-M417</f>
        <v/>
      </c>
      <c r="P417" s="414" t="n"/>
      <c r="Q417" s="414" t="inlineStr">
        <is>
          <t>SITC2023-000786</t>
        </is>
      </c>
      <c r="R417" s="414" t="inlineStr">
        <is>
          <t>SITC2023-000786</t>
        </is>
      </c>
      <c r="S417" s="414">
        <f>Q417=R417</f>
        <v/>
      </c>
      <c r="T417" s="414">
        <f>AND(MONTH(F417)=MONTH(X417), YEAR(F417)=YEAR(X417))</f>
        <v/>
      </c>
      <c r="U417" s="414">
        <f>AND(AB417&lt;&gt;"", 'Company information'!D$4&lt;&gt;"", RIGHT(SUBSTITUTE(AB417,"-",""),9)=RIGHT(SUBSTITUTE('Company information'!D$4,"-",""),9))</f>
        <v/>
      </c>
      <c r="V417" s="414">
        <f>AH417-I417</f>
        <v/>
      </c>
      <c r="W417" s="450" t="n"/>
      <c r="X417" s="415" t="n">
        <v>44932</v>
      </c>
      <c r="Y417" s="414" t="inlineStr">
        <is>
          <t>SITC2023-000786</t>
        </is>
      </c>
      <c r="Z417" s="414" t="inlineStr"/>
      <c r="AA417" s="414" t="inlineStr">
        <is>
          <t>បុគ្គលជាប់អាករ</t>
        </is>
      </c>
      <c r="AB417" s="414" t="inlineStr">
        <is>
          <t>L001-901905215</t>
        </is>
      </c>
      <c r="AC417" s="414" t="inlineStr">
        <is>
          <t>វីអ៊ីស៊ិន (ខេមបូឌា) អ៊ិនដាសស្ទ្រី ឯ.ក</t>
        </is>
      </c>
      <c r="AD417" s="450" t="n">
        <v>1562781</v>
      </c>
      <c r="AE417" s="450" t="n">
        <v>1420710</v>
      </c>
      <c r="AF417" s="450" t="n">
        <v>0</v>
      </c>
      <c r="AG417" s="450" t="n">
        <v>0</v>
      </c>
      <c r="AH417" s="450" t="n">
        <v>142071</v>
      </c>
      <c r="AI417" s="450" t="n">
        <v>0</v>
      </c>
      <c r="AJ417" s="450" t="n">
        <v>0</v>
      </c>
      <c r="AK417" s="450" t="n">
        <v>0</v>
      </c>
      <c r="AL417" s="450" t="n">
        <v>0</v>
      </c>
      <c r="AM417" s="450" t="n">
        <v>0</v>
      </c>
      <c r="AN417" s="450" t="n">
        <v>0</v>
      </c>
      <c r="AO417" s="450" t="n">
        <v>0</v>
      </c>
      <c r="AP417" s="450" t="n">
        <v>0</v>
      </c>
      <c r="AQ417" s="414" t="inlineStr"/>
      <c r="AR417" s="414" t="inlineStr">
        <is>
          <t>KHCIC,EMF,KHDOC,EIB,KHTHC</t>
        </is>
      </c>
      <c r="AS417" s="414" t="inlineStr">
        <is>
          <t>បានប្រកាសពន្ធ</t>
        </is>
      </c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0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0" t="n"/>
      <c r="N418" s="450">
        <f>IF(W418&lt;0,AH418,I418)</f>
        <v/>
      </c>
      <c r="O418" s="450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AND(AB418&lt;&gt;"", 'Company information'!D$4&lt;&gt;"", RIGHT(SUBSTITUTE(AB418,"-",""),9)=RIGHT(SUBSTITUTE('Company information'!D$4,"-",""),9))</f>
        <v/>
      </c>
      <c r="V418" s="414">
        <f>AH418-I418</f>
        <v/>
      </c>
      <c r="W418" s="450" t="n"/>
      <c r="X418" s="413" t="n"/>
      <c r="Y418" s="414" t="n"/>
      <c r="Z418" s="414" t="n"/>
      <c r="AA418" s="414" t="n"/>
      <c r="AB418" s="414" t="n"/>
      <c r="AC418" s="414" t="n"/>
      <c r="AD418" s="450" t="n"/>
      <c r="AE418" s="450" t="n"/>
      <c r="AF418" s="450" t="n"/>
      <c r="AG418" s="450" t="n"/>
      <c r="AH418" s="450" t="n"/>
      <c r="AI418" s="450" t="n"/>
      <c r="AJ418" s="450" t="n"/>
      <c r="AK418" s="450" t="n"/>
      <c r="AL418" s="450" t="n"/>
      <c r="AM418" s="450" t="n"/>
      <c r="AN418" s="450" t="n"/>
      <c r="AO418" s="450" t="n"/>
      <c r="AP418" s="450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0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0" t="n"/>
      <c r="N419" s="450">
        <f>IF(W419&lt;0,AH419,I419)</f>
        <v/>
      </c>
      <c r="O419" s="450">
        <f>I419-M419</f>
        <v/>
      </c>
      <c r="P419" s="414" t="n"/>
      <c r="Q419" s="414" t="inlineStr">
        <is>
          <t>SITC2023-000162</t>
        </is>
      </c>
      <c r="R419" s="414" t="inlineStr">
        <is>
          <t>SITC2023-000162</t>
        </is>
      </c>
      <c r="S419" s="414">
        <f>Q419=R419</f>
        <v/>
      </c>
      <c r="T419" s="414">
        <f>AND(MONTH(F419)=MONTH(X419), YEAR(F419)=YEAR(X419))</f>
        <v/>
      </c>
      <c r="U419" s="414">
        <f>AND(AB419&lt;&gt;"", 'Company information'!D$4&lt;&gt;"", RIGHT(SUBSTITUTE(AB419,"-",""),9)=RIGHT(SUBSTITUTE('Company information'!D$4,"-",""),9))</f>
        <v/>
      </c>
      <c r="V419" s="414">
        <f>AH419-I419</f>
        <v/>
      </c>
      <c r="W419" s="450" t="n"/>
      <c r="X419" s="415" t="n">
        <v>44927</v>
      </c>
      <c r="Y419" s="414" t="inlineStr">
        <is>
          <t>SITC2023-000162</t>
        </is>
      </c>
      <c r="Z419" s="414" t="inlineStr"/>
      <c r="AA419" s="414" t="inlineStr">
        <is>
          <t>បុគ្គលជាប់អាករ</t>
        </is>
      </c>
      <c r="AB419" s="414" t="inlineStr">
        <is>
          <t>L001-901905215</t>
        </is>
      </c>
      <c r="AC419" s="414" t="inlineStr">
        <is>
          <t>វីអ៊ីស៊ិន (ខេមបូឌា) អ៊ិនដាសស្ទ្រី ឯ.ក</t>
        </is>
      </c>
      <c r="AD419" s="450" t="n">
        <v>1562402</v>
      </c>
      <c r="AE419" s="450" t="n">
        <v>1420365</v>
      </c>
      <c r="AF419" s="450" t="n">
        <v>0</v>
      </c>
      <c r="AG419" s="450" t="n">
        <v>0</v>
      </c>
      <c r="AH419" s="450" t="n">
        <v>142037</v>
      </c>
      <c r="AI419" s="450" t="n">
        <v>0</v>
      </c>
      <c r="AJ419" s="450" t="n">
        <v>0</v>
      </c>
      <c r="AK419" s="450" t="n">
        <v>0</v>
      </c>
      <c r="AL419" s="450" t="n">
        <v>0</v>
      </c>
      <c r="AM419" s="450" t="n">
        <v>0</v>
      </c>
      <c r="AN419" s="450" t="n">
        <v>0</v>
      </c>
      <c r="AO419" s="450" t="n">
        <v>0</v>
      </c>
      <c r="AP419" s="450" t="n">
        <v>0</v>
      </c>
      <c r="AQ419" s="414" t="inlineStr"/>
      <c r="AR419" s="414" t="inlineStr">
        <is>
          <t>KHCIC,EMF,KHDOC,KHTHC,EIB</t>
        </is>
      </c>
      <c r="AS419" s="414" t="inlineStr">
        <is>
          <t>បានប្រកាសពន្ធ</t>
        </is>
      </c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0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0" t="n"/>
      <c r="N420" s="450">
        <f>IF(W420&lt;0,AH420,I420)</f>
        <v/>
      </c>
      <c r="O420" s="450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AND(AB420&lt;&gt;"", 'Company information'!D$4&lt;&gt;"", RIGHT(SUBSTITUTE(AB420,"-",""),9)=RIGHT(SUBSTITUTE('Company information'!D$4,"-",""),9))</f>
        <v/>
      </c>
      <c r="V420" s="414">
        <f>AH420-I420</f>
        <v/>
      </c>
      <c r="W420" s="450" t="n"/>
      <c r="X420" s="413" t="n"/>
      <c r="Y420" s="414" t="n"/>
      <c r="Z420" s="414" t="n"/>
      <c r="AA420" s="414" t="n"/>
      <c r="AB420" s="414" t="n"/>
      <c r="AC420" s="414" t="n"/>
      <c r="AD420" s="450" t="n"/>
      <c r="AE420" s="450" t="n"/>
      <c r="AF420" s="450" t="n"/>
      <c r="AG420" s="450" t="n"/>
      <c r="AH420" s="450" t="n"/>
      <c r="AI420" s="450" t="n"/>
      <c r="AJ420" s="450" t="n"/>
      <c r="AK420" s="450" t="n"/>
      <c r="AL420" s="450" t="n"/>
      <c r="AM420" s="450" t="n"/>
      <c r="AN420" s="450" t="n"/>
      <c r="AO420" s="450" t="n"/>
      <c r="AP420" s="450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0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0" t="n"/>
      <c r="N421" s="450">
        <f>IF(W421&lt;0,AH421,I421)</f>
        <v/>
      </c>
      <c r="O421" s="450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AND(AB421&lt;&gt;"", 'Company information'!D$4&lt;&gt;"", RIGHT(SUBSTITUTE(AB421,"-",""),9)=RIGHT(SUBSTITUTE('Company information'!D$4,"-",""),9))</f>
        <v/>
      </c>
      <c r="V421" s="414">
        <f>AH421-I421</f>
        <v/>
      </c>
      <c r="W421" s="450" t="n"/>
      <c r="X421" s="413" t="n"/>
      <c r="Y421" s="414" t="n"/>
      <c r="Z421" s="414" t="n"/>
      <c r="AA421" s="414" t="n"/>
      <c r="AB421" s="414" t="n"/>
      <c r="AC421" s="414" t="n"/>
      <c r="AD421" s="450" t="n"/>
      <c r="AE421" s="450" t="n"/>
      <c r="AF421" s="450" t="n"/>
      <c r="AG421" s="450" t="n"/>
      <c r="AH421" s="450" t="n"/>
      <c r="AI421" s="450" t="n"/>
      <c r="AJ421" s="450" t="n"/>
      <c r="AK421" s="450" t="n"/>
      <c r="AL421" s="450" t="n"/>
      <c r="AM421" s="450" t="n"/>
      <c r="AN421" s="450" t="n"/>
      <c r="AO421" s="450" t="n"/>
      <c r="AP421" s="450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0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0" t="n"/>
      <c r="N422" s="450">
        <f>IF(W422&lt;0,AH422,I422)</f>
        <v/>
      </c>
      <c r="O422" s="450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AND(AB422&lt;&gt;"", 'Company information'!D$4&lt;&gt;"", RIGHT(SUBSTITUTE(AB422,"-",""),9)=RIGHT(SUBSTITUTE('Company information'!D$4,"-",""),9))</f>
        <v/>
      </c>
      <c r="V422" s="414">
        <f>AH422-I422</f>
        <v/>
      </c>
      <c r="W422" s="450" t="n"/>
      <c r="X422" s="413" t="n"/>
      <c r="Y422" s="414" t="n"/>
      <c r="Z422" s="414" t="n"/>
      <c r="AA422" s="414" t="n"/>
      <c r="AB422" s="414" t="n"/>
      <c r="AC422" s="414" t="n"/>
      <c r="AD422" s="450" t="n"/>
      <c r="AE422" s="450" t="n"/>
      <c r="AF422" s="450" t="n"/>
      <c r="AG422" s="450" t="n"/>
      <c r="AH422" s="450" t="n"/>
      <c r="AI422" s="450" t="n"/>
      <c r="AJ422" s="450" t="n"/>
      <c r="AK422" s="450" t="n"/>
      <c r="AL422" s="450" t="n"/>
      <c r="AM422" s="450" t="n"/>
      <c r="AN422" s="450" t="n"/>
      <c r="AO422" s="450" t="n"/>
      <c r="AP422" s="450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0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0" t="n"/>
      <c r="N423" s="450">
        <f>IF(W423&lt;0,AH423,I423)</f>
        <v/>
      </c>
      <c r="O423" s="450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AND(AB423&lt;&gt;"", 'Company information'!D$4&lt;&gt;"", RIGHT(SUBSTITUTE(AB423,"-",""),9)=RIGHT(SUBSTITUTE('Company information'!D$4,"-",""),9))</f>
        <v/>
      </c>
      <c r="V423" s="414">
        <f>AH423-I423</f>
        <v/>
      </c>
      <c r="W423" s="450" t="n"/>
      <c r="X423" s="413" t="n"/>
      <c r="Y423" s="414" t="n"/>
      <c r="Z423" s="414" t="n"/>
      <c r="AA423" s="414" t="n"/>
      <c r="AB423" s="414" t="n"/>
      <c r="AC423" s="414" t="n"/>
      <c r="AD423" s="450" t="n"/>
      <c r="AE423" s="450" t="n"/>
      <c r="AF423" s="450" t="n"/>
      <c r="AG423" s="450" t="n"/>
      <c r="AH423" s="450" t="n"/>
      <c r="AI423" s="450" t="n"/>
      <c r="AJ423" s="450" t="n"/>
      <c r="AK423" s="450" t="n"/>
      <c r="AL423" s="450" t="n"/>
      <c r="AM423" s="450" t="n"/>
      <c r="AN423" s="450" t="n"/>
      <c r="AO423" s="450" t="n"/>
      <c r="AP423" s="450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0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0" t="n"/>
      <c r="N424" s="450">
        <f>IF(W424&lt;0,AH424,I424)</f>
        <v/>
      </c>
      <c r="O424" s="450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AND(AB424&lt;&gt;"", 'Company information'!D$4&lt;&gt;"", RIGHT(SUBSTITUTE(AB424,"-",""),9)=RIGHT(SUBSTITUTE('Company information'!D$4,"-",""),9))</f>
        <v/>
      </c>
      <c r="V424" s="414">
        <f>AH424-I424</f>
        <v/>
      </c>
      <c r="W424" s="450" t="n"/>
      <c r="X424" s="413" t="n"/>
      <c r="Y424" s="414" t="n"/>
      <c r="Z424" s="414" t="n"/>
      <c r="AA424" s="414" t="n"/>
      <c r="AB424" s="414" t="n"/>
      <c r="AC424" s="414" t="n"/>
      <c r="AD424" s="450" t="n"/>
      <c r="AE424" s="450" t="n"/>
      <c r="AF424" s="450" t="n"/>
      <c r="AG424" s="450" t="n"/>
      <c r="AH424" s="450" t="n"/>
      <c r="AI424" s="450" t="n"/>
      <c r="AJ424" s="450" t="n"/>
      <c r="AK424" s="450" t="n"/>
      <c r="AL424" s="450" t="n"/>
      <c r="AM424" s="450" t="n"/>
      <c r="AN424" s="450" t="n"/>
      <c r="AO424" s="450" t="n"/>
      <c r="AP424" s="450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0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0" t="n"/>
      <c r="N425" s="450">
        <f>IF(W425&lt;0,AH425,I425)</f>
        <v/>
      </c>
      <c r="O425" s="450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AND(AB425&lt;&gt;"", 'Company information'!D$4&lt;&gt;"", RIGHT(SUBSTITUTE(AB425,"-",""),9)=RIGHT(SUBSTITUTE('Company information'!D$4,"-",""),9))</f>
        <v/>
      </c>
      <c r="V425" s="414">
        <f>AH425-I425</f>
        <v/>
      </c>
      <c r="W425" s="450" t="n"/>
      <c r="X425" s="413" t="n"/>
      <c r="Y425" s="414" t="n"/>
      <c r="Z425" s="414" t="n"/>
      <c r="AA425" s="414" t="n"/>
      <c r="AB425" s="414" t="n"/>
      <c r="AC425" s="414" t="n"/>
      <c r="AD425" s="450" t="n"/>
      <c r="AE425" s="450" t="n"/>
      <c r="AF425" s="450" t="n"/>
      <c r="AG425" s="450" t="n"/>
      <c r="AH425" s="450" t="n"/>
      <c r="AI425" s="450" t="n"/>
      <c r="AJ425" s="450" t="n"/>
      <c r="AK425" s="450" t="n"/>
      <c r="AL425" s="450" t="n"/>
      <c r="AM425" s="450" t="n"/>
      <c r="AN425" s="450" t="n"/>
      <c r="AO425" s="450" t="n"/>
      <c r="AP425" s="450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0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0" t="n"/>
      <c r="N426" s="450">
        <f>IF(W426&lt;0,AH426,I426)</f>
        <v/>
      </c>
      <c r="O426" s="450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AND(AB426&lt;&gt;"", 'Company information'!D$4&lt;&gt;"", RIGHT(SUBSTITUTE(AB426,"-",""),9)=RIGHT(SUBSTITUTE('Company information'!D$4,"-",""),9))</f>
        <v/>
      </c>
      <c r="V426" s="414">
        <f>AH426-I426</f>
        <v/>
      </c>
      <c r="W426" s="450" t="n"/>
      <c r="X426" s="413" t="n"/>
      <c r="Y426" s="414" t="n"/>
      <c r="Z426" s="414" t="n"/>
      <c r="AA426" s="414" t="n"/>
      <c r="AB426" s="414" t="n"/>
      <c r="AC426" s="414" t="n"/>
      <c r="AD426" s="450" t="n"/>
      <c r="AE426" s="450" t="n"/>
      <c r="AF426" s="450" t="n"/>
      <c r="AG426" s="450" t="n"/>
      <c r="AH426" s="450" t="n"/>
      <c r="AI426" s="450" t="n"/>
      <c r="AJ426" s="450" t="n"/>
      <c r="AK426" s="450" t="n"/>
      <c r="AL426" s="450" t="n"/>
      <c r="AM426" s="450" t="n"/>
      <c r="AN426" s="450" t="n"/>
      <c r="AO426" s="450" t="n"/>
      <c r="AP426" s="450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0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0" t="n"/>
      <c r="N427" s="450">
        <f>IF(W427&lt;0,AH427,I427)</f>
        <v/>
      </c>
      <c r="O427" s="450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AND(AB427&lt;&gt;"", 'Company information'!D$4&lt;&gt;"", RIGHT(SUBSTITUTE(AB427,"-",""),9)=RIGHT(SUBSTITUTE('Company information'!D$4,"-",""),9))</f>
        <v/>
      </c>
      <c r="V427" s="414">
        <f>AH427-I427</f>
        <v/>
      </c>
      <c r="W427" s="450" t="n"/>
      <c r="X427" s="413" t="n"/>
      <c r="Y427" s="414" t="n"/>
      <c r="Z427" s="414" t="n"/>
      <c r="AA427" s="414" t="n"/>
      <c r="AB427" s="414" t="n"/>
      <c r="AC427" s="414" t="n"/>
      <c r="AD427" s="450" t="n"/>
      <c r="AE427" s="450" t="n"/>
      <c r="AF427" s="450" t="n"/>
      <c r="AG427" s="450" t="n"/>
      <c r="AH427" s="450" t="n"/>
      <c r="AI427" s="450" t="n"/>
      <c r="AJ427" s="450" t="n"/>
      <c r="AK427" s="450" t="n"/>
      <c r="AL427" s="450" t="n"/>
      <c r="AM427" s="450" t="n"/>
      <c r="AN427" s="450" t="n"/>
      <c r="AO427" s="450" t="n"/>
      <c r="AP427" s="450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0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0" t="n"/>
      <c r="N428" s="450">
        <f>IF(W428&lt;0,AH428,I428)</f>
        <v/>
      </c>
      <c r="O428" s="450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AND(AB428&lt;&gt;"", 'Company information'!D$4&lt;&gt;"", RIGHT(SUBSTITUTE(AB428,"-",""),9)=RIGHT(SUBSTITUTE('Company information'!D$4,"-",""),9))</f>
        <v/>
      </c>
      <c r="V428" s="414">
        <f>AH428-I428</f>
        <v/>
      </c>
      <c r="W428" s="450" t="n"/>
      <c r="X428" s="413" t="n"/>
      <c r="Y428" s="414" t="n"/>
      <c r="Z428" s="414" t="n"/>
      <c r="AA428" s="414" t="n"/>
      <c r="AB428" s="414" t="n"/>
      <c r="AC428" s="414" t="n"/>
      <c r="AD428" s="450" t="n"/>
      <c r="AE428" s="450" t="n"/>
      <c r="AF428" s="450" t="n"/>
      <c r="AG428" s="450" t="n"/>
      <c r="AH428" s="450" t="n"/>
      <c r="AI428" s="450" t="n"/>
      <c r="AJ428" s="450" t="n"/>
      <c r="AK428" s="450" t="n"/>
      <c r="AL428" s="450" t="n"/>
      <c r="AM428" s="450" t="n"/>
      <c r="AN428" s="450" t="n"/>
      <c r="AO428" s="450" t="n"/>
      <c r="AP428" s="450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0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0" t="n"/>
      <c r="N429" s="450">
        <f>IF(W429&lt;0,AH429,I429)</f>
        <v/>
      </c>
      <c r="O429" s="450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AND(AB429&lt;&gt;"", 'Company information'!D$4&lt;&gt;"", RIGHT(SUBSTITUTE(AB429,"-",""),9)=RIGHT(SUBSTITUTE('Company information'!D$4,"-",""),9))</f>
        <v/>
      </c>
      <c r="V429" s="414">
        <f>AH429-I429</f>
        <v/>
      </c>
      <c r="W429" s="450" t="n"/>
      <c r="X429" s="413" t="n"/>
      <c r="Y429" s="414" t="n"/>
      <c r="Z429" s="414" t="n"/>
      <c r="AA429" s="414" t="n"/>
      <c r="AB429" s="414" t="n"/>
      <c r="AC429" s="414" t="n"/>
      <c r="AD429" s="450" t="n"/>
      <c r="AE429" s="450" t="n"/>
      <c r="AF429" s="450" t="n"/>
      <c r="AG429" s="450" t="n"/>
      <c r="AH429" s="450" t="n"/>
      <c r="AI429" s="450" t="n"/>
      <c r="AJ429" s="450" t="n"/>
      <c r="AK429" s="450" t="n"/>
      <c r="AL429" s="450" t="n"/>
      <c r="AM429" s="450" t="n"/>
      <c r="AN429" s="450" t="n"/>
      <c r="AO429" s="450" t="n"/>
      <c r="AP429" s="450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0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0" t="n"/>
      <c r="N430" s="450">
        <f>IF(W430&lt;0,AH430,I430)</f>
        <v/>
      </c>
      <c r="O430" s="450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AND(AB430&lt;&gt;"", 'Company information'!D$4&lt;&gt;"", RIGHT(SUBSTITUTE(AB430,"-",""),9)=RIGHT(SUBSTITUTE('Company information'!D$4,"-",""),9))</f>
        <v/>
      </c>
      <c r="V430" s="414">
        <f>AH430-I430</f>
        <v/>
      </c>
      <c r="W430" s="450" t="n"/>
      <c r="X430" s="413" t="n"/>
      <c r="Y430" s="414" t="n"/>
      <c r="Z430" s="414" t="n"/>
      <c r="AA430" s="414" t="n"/>
      <c r="AB430" s="414" t="n"/>
      <c r="AC430" s="414" t="n"/>
      <c r="AD430" s="450" t="n"/>
      <c r="AE430" s="450" t="n"/>
      <c r="AF430" s="450" t="n"/>
      <c r="AG430" s="450" t="n"/>
      <c r="AH430" s="450" t="n"/>
      <c r="AI430" s="450" t="n"/>
      <c r="AJ430" s="450" t="n"/>
      <c r="AK430" s="450" t="n"/>
      <c r="AL430" s="450" t="n"/>
      <c r="AM430" s="450" t="n"/>
      <c r="AN430" s="450" t="n"/>
      <c r="AO430" s="450" t="n"/>
      <c r="AP430" s="450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0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0" t="n"/>
      <c r="N431" s="450">
        <f>IF(W431&lt;0,AH431,I431)</f>
        <v/>
      </c>
      <c r="O431" s="450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AND(AB431&lt;&gt;"", 'Company information'!D$4&lt;&gt;"", RIGHT(SUBSTITUTE(AB431,"-",""),9)=RIGHT(SUBSTITUTE('Company information'!D$4,"-",""),9))</f>
        <v/>
      </c>
      <c r="V431" s="414">
        <f>AH431-I431</f>
        <v/>
      </c>
      <c r="W431" s="450" t="n"/>
      <c r="X431" s="413" t="n"/>
      <c r="Y431" s="414" t="n"/>
      <c r="Z431" s="414" t="n"/>
      <c r="AA431" s="414" t="n"/>
      <c r="AB431" s="414" t="n"/>
      <c r="AC431" s="414" t="n"/>
      <c r="AD431" s="450" t="n"/>
      <c r="AE431" s="450" t="n"/>
      <c r="AF431" s="450" t="n"/>
      <c r="AG431" s="450" t="n"/>
      <c r="AH431" s="450" t="n"/>
      <c r="AI431" s="450" t="n"/>
      <c r="AJ431" s="450" t="n"/>
      <c r="AK431" s="450" t="n"/>
      <c r="AL431" s="450" t="n"/>
      <c r="AM431" s="450" t="n"/>
      <c r="AN431" s="450" t="n"/>
      <c r="AO431" s="450" t="n"/>
      <c r="AP431" s="450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0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0" t="n"/>
      <c r="N432" s="450">
        <f>IF(W432&lt;0,AH432,I432)</f>
        <v/>
      </c>
      <c r="O432" s="450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AND(AB432&lt;&gt;"", 'Company information'!D$4&lt;&gt;"", RIGHT(SUBSTITUTE(AB432,"-",""),9)=RIGHT(SUBSTITUTE('Company information'!D$4,"-",""),9))</f>
        <v/>
      </c>
      <c r="V432" s="414">
        <f>AH432-I432</f>
        <v/>
      </c>
      <c r="W432" s="450" t="n"/>
      <c r="X432" s="413" t="n"/>
      <c r="Y432" s="414" t="n"/>
      <c r="Z432" s="414" t="n"/>
      <c r="AA432" s="414" t="n"/>
      <c r="AB432" s="414" t="n"/>
      <c r="AC432" s="414" t="n"/>
      <c r="AD432" s="450" t="n"/>
      <c r="AE432" s="450" t="n"/>
      <c r="AF432" s="450" t="n"/>
      <c r="AG432" s="450" t="n"/>
      <c r="AH432" s="450" t="n"/>
      <c r="AI432" s="450" t="n"/>
      <c r="AJ432" s="450" t="n"/>
      <c r="AK432" s="450" t="n"/>
      <c r="AL432" s="450" t="n"/>
      <c r="AM432" s="450" t="n"/>
      <c r="AN432" s="450" t="n"/>
      <c r="AO432" s="450" t="n"/>
      <c r="AP432" s="450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0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0" t="n"/>
      <c r="N433" s="450">
        <f>IF(W433&lt;0,AH433,I433)</f>
        <v/>
      </c>
      <c r="O433" s="450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AND(AB433&lt;&gt;"", 'Company information'!D$4&lt;&gt;"", RIGHT(SUBSTITUTE(AB433,"-",""),9)=RIGHT(SUBSTITUTE('Company information'!D$4,"-",""),9))</f>
        <v/>
      </c>
      <c r="V433" s="414">
        <f>AH433-I433</f>
        <v/>
      </c>
      <c r="W433" s="450" t="n"/>
      <c r="X433" s="413" t="n"/>
      <c r="Y433" s="414" t="n"/>
      <c r="Z433" s="414" t="n"/>
      <c r="AA433" s="414" t="n"/>
      <c r="AB433" s="414" t="n"/>
      <c r="AC433" s="414" t="n"/>
      <c r="AD433" s="450" t="n"/>
      <c r="AE433" s="450" t="n"/>
      <c r="AF433" s="450" t="n"/>
      <c r="AG433" s="450" t="n"/>
      <c r="AH433" s="450" t="n"/>
      <c r="AI433" s="450" t="n"/>
      <c r="AJ433" s="450" t="n"/>
      <c r="AK433" s="450" t="n"/>
      <c r="AL433" s="450" t="n"/>
      <c r="AM433" s="450" t="n"/>
      <c r="AN433" s="450" t="n"/>
      <c r="AO433" s="450" t="n"/>
      <c r="AP433" s="450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0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0" t="n"/>
      <c r="N434" s="450">
        <f>IF(W434&lt;0,AH434,I434)</f>
        <v/>
      </c>
      <c r="O434" s="450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AND(AB434&lt;&gt;"", 'Company information'!D$4&lt;&gt;"", RIGHT(SUBSTITUTE(AB434,"-",""),9)=RIGHT(SUBSTITUTE('Company information'!D$4,"-",""),9))</f>
        <v/>
      </c>
      <c r="V434" s="414">
        <f>AH434-I434</f>
        <v/>
      </c>
      <c r="W434" s="450" t="n"/>
      <c r="X434" s="413" t="n"/>
      <c r="Y434" s="414" t="n"/>
      <c r="Z434" s="414" t="n"/>
      <c r="AA434" s="414" t="n"/>
      <c r="AB434" s="414" t="n"/>
      <c r="AC434" s="414" t="n"/>
      <c r="AD434" s="450" t="n"/>
      <c r="AE434" s="450" t="n"/>
      <c r="AF434" s="450" t="n"/>
      <c r="AG434" s="450" t="n"/>
      <c r="AH434" s="450" t="n"/>
      <c r="AI434" s="450" t="n"/>
      <c r="AJ434" s="450" t="n"/>
      <c r="AK434" s="450" t="n"/>
      <c r="AL434" s="450" t="n"/>
      <c r="AM434" s="450" t="n"/>
      <c r="AN434" s="450" t="n"/>
      <c r="AO434" s="450" t="n"/>
      <c r="AP434" s="450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0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0" t="n"/>
      <c r="N435" s="450">
        <f>IF(W435&lt;0,AH435,I435)</f>
        <v/>
      </c>
      <c r="O435" s="450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AND(AB435&lt;&gt;"", 'Company information'!D$4&lt;&gt;"", RIGHT(SUBSTITUTE(AB435,"-",""),9)=RIGHT(SUBSTITUTE('Company information'!D$4,"-",""),9))</f>
        <v/>
      </c>
      <c r="V435" s="414">
        <f>AH435-I435</f>
        <v/>
      </c>
      <c r="W435" s="450" t="n"/>
      <c r="X435" s="413" t="n"/>
      <c r="Y435" s="414" t="n"/>
      <c r="Z435" s="414" t="n"/>
      <c r="AA435" s="414" t="n"/>
      <c r="AB435" s="414" t="n"/>
      <c r="AC435" s="414" t="n"/>
      <c r="AD435" s="450" t="n"/>
      <c r="AE435" s="450" t="n"/>
      <c r="AF435" s="450" t="n"/>
      <c r="AG435" s="450" t="n"/>
      <c r="AH435" s="450" t="n"/>
      <c r="AI435" s="450" t="n"/>
      <c r="AJ435" s="450" t="n"/>
      <c r="AK435" s="450" t="n"/>
      <c r="AL435" s="450" t="n"/>
      <c r="AM435" s="450" t="n"/>
      <c r="AN435" s="450" t="n"/>
      <c r="AO435" s="450" t="n"/>
      <c r="AP435" s="450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0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0" t="n"/>
      <c r="N436" s="450">
        <f>IF(W436&lt;0,AH436,I436)</f>
        <v/>
      </c>
      <c r="O436" s="450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AND(AB436&lt;&gt;"", 'Company information'!D$4&lt;&gt;"", RIGHT(SUBSTITUTE(AB436,"-",""),9)=RIGHT(SUBSTITUTE('Company information'!D$4,"-",""),9))</f>
        <v/>
      </c>
      <c r="V436" s="414">
        <f>AH436-I436</f>
        <v/>
      </c>
      <c r="W436" s="450" t="n"/>
      <c r="X436" s="413" t="n"/>
      <c r="Y436" s="414" t="n"/>
      <c r="Z436" s="414" t="n"/>
      <c r="AA436" s="414" t="n"/>
      <c r="AB436" s="414" t="n"/>
      <c r="AC436" s="414" t="n"/>
      <c r="AD436" s="450" t="n"/>
      <c r="AE436" s="450" t="n"/>
      <c r="AF436" s="450" t="n"/>
      <c r="AG436" s="450" t="n"/>
      <c r="AH436" s="450" t="n"/>
      <c r="AI436" s="450" t="n"/>
      <c r="AJ436" s="450" t="n"/>
      <c r="AK436" s="450" t="n"/>
      <c r="AL436" s="450" t="n"/>
      <c r="AM436" s="450" t="n"/>
      <c r="AN436" s="450" t="n"/>
      <c r="AO436" s="450" t="n"/>
      <c r="AP436" s="450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0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0" t="n"/>
      <c r="N437" s="450">
        <f>IF(W437&lt;0,AH437,I437)</f>
        <v/>
      </c>
      <c r="O437" s="450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AND(AB437&lt;&gt;"", 'Company information'!D$4&lt;&gt;"", RIGHT(SUBSTITUTE(AB437,"-",""),9)=RIGHT(SUBSTITUTE('Company information'!D$4,"-",""),9))</f>
        <v/>
      </c>
      <c r="V437" s="414">
        <f>AH437-I437</f>
        <v/>
      </c>
      <c r="W437" s="450" t="n"/>
      <c r="X437" s="413" t="n"/>
      <c r="Y437" s="414" t="n"/>
      <c r="Z437" s="414" t="n"/>
      <c r="AA437" s="414" t="n"/>
      <c r="AB437" s="414" t="n"/>
      <c r="AC437" s="414" t="n"/>
      <c r="AD437" s="450" t="n"/>
      <c r="AE437" s="450" t="n"/>
      <c r="AF437" s="450" t="n"/>
      <c r="AG437" s="450" t="n"/>
      <c r="AH437" s="450" t="n"/>
      <c r="AI437" s="450" t="n"/>
      <c r="AJ437" s="450" t="n"/>
      <c r="AK437" s="450" t="n"/>
      <c r="AL437" s="450" t="n"/>
      <c r="AM437" s="450" t="n"/>
      <c r="AN437" s="450" t="n"/>
      <c r="AO437" s="450" t="n"/>
      <c r="AP437" s="450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0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0" t="n"/>
      <c r="N438" s="450">
        <f>IF(W438&lt;0,AH438,I438)</f>
        <v/>
      </c>
      <c r="O438" s="450">
        <f>I438-M438</f>
        <v/>
      </c>
      <c r="P438" s="414" t="n"/>
      <c r="Q438" s="414" t="inlineStr">
        <is>
          <t>HT230016</t>
        </is>
      </c>
      <c r="R438" s="414" t="inlineStr">
        <is>
          <t>HT230016</t>
        </is>
      </c>
      <c r="S438" s="414">
        <f>Q438=R438</f>
        <v/>
      </c>
      <c r="T438" s="414">
        <f>AND(MONTH(F438)=MONTH(X438), YEAR(F438)=YEAR(X438))</f>
        <v/>
      </c>
      <c r="U438" s="414">
        <f>AND(AB438&lt;&gt;"", 'Company information'!D$4&lt;&gt;"", RIGHT(SUBSTITUTE(AB438,"-",""),9)=RIGHT(SUBSTITUTE('Company information'!D$4,"-",""),9))</f>
        <v/>
      </c>
      <c r="V438" s="414">
        <f>AH438-I438</f>
        <v/>
      </c>
      <c r="W438" s="450" t="n"/>
      <c r="X438" s="415" t="n">
        <v>44957</v>
      </c>
      <c r="Y438" s="414" t="inlineStr">
        <is>
          <t>HT230016</t>
        </is>
      </c>
      <c r="Z438" s="414" t="inlineStr"/>
      <c r="AA438" s="414" t="inlineStr">
        <is>
          <t>បុគ្គលជាប់អាករ</t>
        </is>
      </c>
      <c r="AB438" s="414" t="inlineStr">
        <is>
          <t>L001-901905215</t>
        </is>
      </c>
      <c r="AC438" s="414" t="inlineStr">
        <is>
          <t>វីអ៊ីស៊ិន (ខេមបូឌា) អ៊ិនដាសស្ទ្រី ឯ.ក</t>
        </is>
      </c>
      <c r="AD438" s="450" t="n">
        <v>5507568</v>
      </c>
      <c r="AE438" s="450" t="n">
        <v>5006880</v>
      </c>
      <c r="AF438" s="450" t="n">
        <v>0</v>
      </c>
      <c r="AG438" s="450" t="n">
        <v>0</v>
      </c>
      <c r="AH438" s="450" t="n">
        <v>500688</v>
      </c>
      <c r="AI438" s="450" t="n">
        <v>0</v>
      </c>
      <c r="AJ438" s="450" t="n">
        <v>0</v>
      </c>
      <c r="AK438" s="450" t="n">
        <v>0</v>
      </c>
      <c r="AL438" s="450" t="n">
        <v>0</v>
      </c>
      <c r="AM438" s="450" t="n">
        <v>0</v>
      </c>
      <c r="AN438" s="450" t="n">
        <v>0</v>
      </c>
      <c r="AO438" s="450" t="n">
        <v>0</v>
      </c>
      <c r="AP438" s="450" t="n">
        <v>0</v>
      </c>
      <c r="AQ438" s="414" t="inlineStr"/>
      <c r="AR438" s="414" t="inlineStr">
        <is>
          <t>Trucking service</t>
        </is>
      </c>
      <c r="AS438" s="414" t="inlineStr">
        <is>
          <t>បានប្រកាសពន្ធ</t>
        </is>
      </c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0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0" t="n"/>
      <c r="N439" s="450">
        <f>IF(W439&lt;0,AH439,I439)</f>
        <v/>
      </c>
      <c r="O439" s="450">
        <f>I439-M439</f>
        <v/>
      </c>
      <c r="P439" s="414" t="n"/>
      <c r="Q439" s="414" t="inlineStr">
        <is>
          <t>HT230015</t>
        </is>
      </c>
      <c r="R439" s="414" t="inlineStr">
        <is>
          <t>HT230015</t>
        </is>
      </c>
      <c r="S439" s="414">
        <f>Q439=R439</f>
        <v/>
      </c>
      <c r="T439" s="414">
        <f>AND(MONTH(F439)=MONTH(X439), YEAR(F439)=YEAR(X439))</f>
        <v/>
      </c>
      <c r="U439" s="414">
        <f>AND(AB439&lt;&gt;"", 'Company information'!D$4&lt;&gt;"", RIGHT(SUBSTITUTE(AB439,"-",""),9)=RIGHT(SUBSTITUTE('Company information'!D$4,"-",""),9))</f>
        <v/>
      </c>
      <c r="V439" s="414">
        <f>AH439-I439</f>
        <v/>
      </c>
      <c r="W439" s="450" t="n"/>
      <c r="X439" s="415" t="n">
        <v>44957</v>
      </c>
      <c r="Y439" s="414" t="inlineStr">
        <is>
          <t>HT230015</t>
        </is>
      </c>
      <c r="Z439" s="414" t="inlineStr"/>
      <c r="AA439" s="414" t="inlineStr">
        <is>
          <t>បុគ្គលជាប់អាករ</t>
        </is>
      </c>
      <c r="AB439" s="414" t="inlineStr">
        <is>
          <t>L001-901905215</t>
        </is>
      </c>
      <c r="AC439" s="414" t="inlineStr">
        <is>
          <t>វីអ៊ីស៊ិន (ខេមបូឌា) អ៊ិនដាសស្ទ្រី ឯ.ក</t>
        </is>
      </c>
      <c r="AD439" s="450" t="n">
        <v>2753784</v>
      </c>
      <c r="AE439" s="450" t="n">
        <v>2503440</v>
      </c>
      <c r="AF439" s="450" t="n">
        <v>0</v>
      </c>
      <c r="AG439" s="450" t="n">
        <v>0</v>
      </c>
      <c r="AH439" s="450" t="n">
        <v>250344</v>
      </c>
      <c r="AI439" s="450" t="n">
        <v>0</v>
      </c>
      <c r="AJ439" s="450" t="n">
        <v>0</v>
      </c>
      <c r="AK439" s="450" t="n">
        <v>0</v>
      </c>
      <c r="AL439" s="450" t="n">
        <v>0</v>
      </c>
      <c r="AM439" s="450" t="n">
        <v>0</v>
      </c>
      <c r="AN439" s="450" t="n">
        <v>0</v>
      </c>
      <c r="AO439" s="450" t="n">
        <v>0</v>
      </c>
      <c r="AP439" s="450" t="n">
        <v>0</v>
      </c>
      <c r="AQ439" s="414" t="inlineStr"/>
      <c r="AR439" s="414" t="inlineStr">
        <is>
          <t>Trucking service</t>
        </is>
      </c>
      <c r="AS439" s="414" t="inlineStr">
        <is>
          <t>បានប្រកាសពន្ធ</t>
        </is>
      </c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0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0" t="n"/>
      <c r="N440" s="450">
        <f>IF(W440&lt;0,AH440,I440)</f>
        <v/>
      </c>
      <c r="O440" s="450">
        <f>I440-M440</f>
        <v/>
      </c>
      <c r="P440" s="414" t="n"/>
      <c r="Q440" s="414" t="inlineStr">
        <is>
          <t>HT230014</t>
        </is>
      </c>
      <c r="R440" s="414" t="inlineStr">
        <is>
          <t>HT230014</t>
        </is>
      </c>
      <c r="S440" s="414">
        <f>Q440=R440</f>
        <v/>
      </c>
      <c r="T440" s="414">
        <f>AND(MONTH(F440)=MONTH(X440), YEAR(F440)=YEAR(X440))</f>
        <v/>
      </c>
      <c r="U440" s="414">
        <f>AND(AB440&lt;&gt;"", 'Company information'!D$4&lt;&gt;"", RIGHT(SUBSTITUTE(AB440,"-",""),9)=RIGHT(SUBSTITUTE('Company information'!D$4,"-",""),9))</f>
        <v/>
      </c>
      <c r="V440" s="414">
        <f>AH440-I440</f>
        <v/>
      </c>
      <c r="W440" s="450" t="n"/>
      <c r="X440" s="415" t="n">
        <v>44957</v>
      </c>
      <c r="Y440" s="414" t="inlineStr">
        <is>
          <t>HT230014</t>
        </is>
      </c>
      <c r="Z440" s="414" t="inlineStr"/>
      <c r="AA440" s="414" t="inlineStr">
        <is>
          <t>បុគ្គលជាប់អាករ</t>
        </is>
      </c>
      <c r="AB440" s="414" t="inlineStr">
        <is>
          <t>L001-901905215</t>
        </is>
      </c>
      <c r="AC440" s="414" t="inlineStr">
        <is>
          <t>វីអ៊ីស៊ិន (ខេមបូឌា) អ៊ិនដាសស្ទ្រី ឯ.ក</t>
        </is>
      </c>
      <c r="AD440" s="450" t="n">
        <v>2753784</v>
      </c>
      <c r="AE440" s="450" t="n">
        <v>2503440</v>
      </c>
      <c r="AF440" s="450" t="n">
        <v>0</v>
      </c>
      <c r="AG440" s="450" t="n">
        <v>0</v>
      </c>
      <c r="AH440" s="450" t="n">
        <v>250344</v>
      </c>
      <c r="AI440" s="450" t="n">
        <v>0</v>
      </c>
      <c r="AJ440" s="450" t="n">
        <v>0</v>
      </c>
      <c r="AK440" s="450" t="n">
        <v>0</v>
      </c>
      <c r="AL440" s="450" t="n">
        <v>0</v>
      </c>
      <c r="AM440" s="450" t="n">
        <v>0</v>
      </c>
      <c r="AN440" s="450" t="n">
        <v>0</v>
      </c>
      <c r="AO440" s="450" t="n">
        <v>0</v>
      </c>
      <c r="AP440" s="450" t="n">
        <v>0</v>
      </c>
      <c r="AQ440" s="414" t="inlineStr"/>
      <c r="AR440" s="414" t="inlineStr">
        <is>
          <t>Trucking service</t>
        </is>
      </c>
      <c r="AS440" s="414" t="inlineStr">
        <is>
          <t>បានប្រកាសពន្ធ</t>
        </is>
      </c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0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0" t="n"/>
      <c r="N441" s="450">
        <f>IF(W441&lt;0,AH441,I441)</f>
        <v/>
      </c>
      <c r="O441" s="450">
        <f>I441-M441</f>
        <v/>
      </c>
      <c r="P441" s="414" t="n"/>
      <c r="Q441" s="414" t="inlineStr">
        <is>
          <t>HT230013</t>
        </is>
      </c>
      <c r="R441" s="414" t="inlineStr">
        <is>
          <t>HT230013</t>
        </is>
      </c>
      <c r="S441" s="414">
        <f>Q441=R441</f>
        <v/>
      </c>
      <c r="T441" s="414">
        <f>AND(MONTH(F441)=MONTH(X441), YEAR(F441)=YEAR(X441))</f>
        <v/>
      </c>
      <c r="U441" s="414">
        <f>AND(AB441&lt;&gt;"", 'Company information'!D$4&lt;&gt;"", RIGHT(SUBSTITUTE(AB441,"-",""),9)=RIGHT(SUBSTITUTE('Company information'!D$4,"-",""),9))</f>
        <v/>
      </c>
      <c r="V441" s="414">
        <f>AH441-I441</f>
        <v/>
      </c>
      <c r="W441" s="450" t="n"/>
      <c r="X441" s="415" t="n">
        <v>44957</v>
      </c>
      <c r="Y441" s="414" t="inlineStr">
        <is>
          <t>HT230013</t>
        </is>
      </c>
      <c r="Z441" s="414" t="inlineStr"/>
      <c r="AA441" s="414" t="inlineStr">
        <is>
          <t>បុគ្គលជាប់អាករ</t>
        </is>
      </c>
      <c r="AB441" s="414" t="inlineStr">
        <is>
          <t>L001-901905215</t>
        </is>
      </c>
      <c r="AC441" s="414" t="inlineStr">
        <is>
          <t>វីអ៊ីស៊ិន (ខេមបូឌា) អ៊ិនដាសស្ទ្រី ឯ.ក</t>
        </is>
      </c>
      <c r="AD441" s="450" t="n">
        <v>2663496</v>
      </c>
      <c r="AE441" s="450" t="n">
        <v>2421360</v>
      </c>
      <c r="AF441" s="450" t="n">
        <v>0</v>
      </c>
      <c r="AG441" s="450" t="n">
        <v>0</v>
      </c>
      <c r="AH441" s="450" t="n">
        <v>242136</v>
      </c>
      <c r="AI441" s="450" t="n">
        <v>0</v>
      </c>
      <c r="AJ441" s="450" t="n">
        <v>0</v>
      </c>
      <c r="AK441" s="450" t="n">
        <v>0</v>
      </c>
      <c r="AL441" s="450" t="n">
        <v>0</v>
      </c>
      <c r="AM441" s="450" t="n">
        <v>0</v>
      </c>
      <c r="AN441" s="450" t="n">
        <v>0</v>
      </c>
      <c r="AO441" s="450" t="n">
        <v>0</v>
      </c>
      <c r="AP441" s="450" t="n">
        <v>0</v>
      </c>
      <c r="AQ441" s="414" t="inlineStr"/>
      <c r="AR441" s="414" t="inlineStr">
        <is>
          <t>Trucking service</t>
        </is>
      </c>
      <c r="AS441" s="414" t="inlineStr">
        <is>
          <t>បានប្រកាសពន្ធ</t>
        </is>
      </c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0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0" t="n"/>
      <c r="N442" s="450">
        <f>IF(W442&lt;0,AH442,I442)</f>
        <v/>
      </c>
      <c r="O442" s="450">
        <f>I442-M442</f>
        <v/>
      </c>
      <c r="P442" s="414" t="n"/>
      <c r="Q442" s="414" t="inlineStr">
        <is>
          <t>HT230008</t>
        </is>
      </c>
      <c r="R442" s="414" t="inlineStr">
        <is>
          <t>HT230008</t>
        </is>
      </c>
      <c r="S442" s="414">
        <f>Q442=R442</f>
        <v/>
      </c>
      <c r="T442" s="414">
        <f>AND(MONTH(F442)=MONTH(X442), YEAR(F442)=YEAR(X442))</f>
        <v/>
      </c>
      <c r="U442" s="414">
        <f>AND(AB442&lt;&gt;"", 'Company information'!D$4&lt;&gt;"", RIGHT(SUBSTITUTE(AB442,"-",""),9)=RIGHT(SUBSTITUTE('Company information'!D$4,"-",""),9))</f>
        <v/>
      </c>
      <c r="V442" s="414">
        <f>AH442-I442</f>
        <v/>
      </c>
      <c r="W442" s="450" t="n"/>
      <c r="X442" s="415" t="n">
        <v>44953</v>
      </c>
      <c r="Y442" s="414" t="inlineStr">
        <is>
          <t>HT230008</t>
        </is>
      </c>
      <c r="Z442" s="414" t="inlineStr"/>
      <c r="AA442" s="414" t="inlineStr">
        <is>
          <t>បុគ្គលជាប់អាករ</t>
        </is>
      </c>
      <c r="AB442" s="414" t="inlineStr">
        <is>
          <t>L001-901905215</t>
        </is>
      </c>
      <c r="AC442" s="414" t="inlineStr">
        <is>
          <t>វីអ៊ីស៊ិន (ខេមបូឌា) អ៊ិនដាសស្ទ្រី ឯ.ក</t>
        </is>
      </c>
      <c r="AD442" s="450" t="n">
        <v>2662847</v>
      </c>
      <c r="AE442" s="450" t="n">
        <v>2420770</v>
      </c>
      <c r="AF442" s="450" t="n">
        <v>0</v>
      </c>
      <c r="AG442" s="450" t="n">
        <v>0</v>
      </c>
      <c r="AH442" s="450" t="n">
        <v>242077</v>
      </c>
      <c r="AI442" s="450" t="n">
        <v>0</v>
      </c>
      <c r="AJ442" s="450" t="n">
        <v>0</v>
      </c>
      <c r="AK442" s="450" t="n">
        <v>0</v>
      </c>
      <c r="AL442" s="450" t="n">
        <v>0</v>
      </c>
      <c r="AM442" s="450" t="n">
        <v>0</v>
      </c>
      <c r="AN442" s="450" t="n">
        <v>0</v>
      </c>
      <c r="AO442" s="450" t="n">
        <v>0</v>
      </c>
      <c r="AP442" s="450" t="n">
        <v>0</v>
      </c>
      <c r="AQ442" s="414" t="inlineStr"/>
      <c r="AR442" s="414" t="inlineStr">
        <is>
          <t>Trucking service</t>
        </is>
      </c>
      <c r="AS442" s="414" t="inlineStr">
        <is>
          <t>បានប្រកាសពន្ធ</t>
        </is>
      </c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0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0" t="n"/>
      <c r="N443" s="450">
        <f>IF(W443&lt;0,AH443,I443)</f>
        <v/>
      </c>
      <c r="O443" s="450">
        <f>I443-M443</f>
        <v/>
      </c>
      <c r="P443" s="414" t="n"/>
      <c r="Q443" s="414" t="inlineStr">
        <is>
          <t>HT230007</t>
        </is>
      </c>
      <c r="R443" s="414" t="inlineStr">
        <is>
          <t>HT230007</t>
        </is>
      </c>
      <c r="S443" s="414">
        <f>Q443=R443</f>
        <v/>
      </c>
      <c r="T443" s="414">
        <f>AND(MONTH(F443)=MONTH(X443), YEAR(F443)=YEAR(X443))</f>
        <v/>
      </c>
      <c r="U443" s="414">
        <f>AND(AB443&lt;&gt;"", 'Company information'!D$4&lt;&gt;"", RIGHT(SUBSTITUTE(AB443,"-",""),9)=RIGHT(SUBSTITUTE('Company information'!D$4,"-",""),9))</f>
        <v/>
      </c>
      <c r="V443" s="414">
        <f>AH443-I443</f>
        <v/>
      </c>
      <c r="W443" s="450" t="n"/>
      <c r="X443" s="415" t="n">
        <v>44953</v>
      </c>
      <c r="Y443" s="414" t="inlineStr">
        <is>
          <t>HT230007</t>
        </is>
      </c>
      <c r="Z443" s="414" t="inlineStr"/>
      <c r="AA443" s="414" t="inlineStr">
        <is>
          <t>បុគ្គលជាប់អាករ</t>
        </is>
      </c>
      <c r="AB443" s="414" t="inlineStr">
        <is>
          <t>L001-901905215</t>
        </is>
      </c>
      <c r="AC443" s="414" t="inlineStr">
        <is>
          <t>វីអ៊ីស៊ិន (ខេមបូឌា) អ៊ិនដាសស្ទ្រី ឯ.ក</t>
        </is>
      </c>
      <c r="AD443" s="450" t="n">
        <v>5506226</v>
      </c>
      <c r="AE443" s="450" t="n">
        <v>5005660</v>
      </c>
      <c r="AF443" s="450" t="n">
        <v>0</v>
      </c>
      <c r="AG443" s="450" t="n">
        <v>0</v>
      </c>
      <c r="AH443" s="450" t="n">
        <v>500566</v>
      </c>
      <c r="AI443" s="450" t="n">
        <v>0</v>
      </c>
      <c r="AJ443" s="450" t="n">
        <v>0</v>
      </c>
      <c r="AK443" s="450" t="n">
        <v>0</v>
      </c>
      <c r="AL443" s="450" t="n">
        <v>0</v>
      </c>
      <c r="AM443" s="450" t="n">
        <v>0</v>
      </c>
      <c r="AN443" s="450" t="n">
        <v>0</v>
      </c>
      <c r="AO443" s="450" t="n">
        <v>0</v>
      </c>
      <c r="AP443" s="450" t="n">
        <v>0</v>
      </c>
      <c r="AQ443" s="414" t="inlineStr"/>
      <c r="AR443" s="414" t="inlineStr">
        <is>
          <t>Trucking service</t>
        </is>
      </c>
      <c r="AS443" s="414" t="inlineStr">
        <is>
          <t>បានប្រកាសពន្ធ</t>
        </is>
      </c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0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0" t="n"/>
      <c r="N444" s="450">
        <f>IF(W444&lt;0,AH444,I444)</f>
        <v/>
      </c>
      <c r="O444" s="450">
        <f>I444-M444</f>
        <v/>
      </c>
      <c r="P444" s="414" t="n"/>
      <c r="Q444" s="414" t="inlineStr">
        <is>
          <t>HT230006</t>
        </is>
      </c>
      <c r="R444" s="414" t="inlineStr">
        <is>
          <t>HT230006</t>
        </is>
      </c>
      <c r="S444" s="414">
        <f>Q444=R444</f>
        <v/>
      </c>
      <c r="T444" s="414">
        <f>AND(MONTH(F444)=MONTH(X444), YEAR(F444)=YEAR(X444))</f>
        <v/>
      </c>
      <c r="U444" s="414">
        <f>AND(AB444&lt;&gt;"", 'Company information'!D$4&lt;&gt;"", RIGHT(SUBSTITUTE(AB444,"-",""),9)=RIGHT(SUBSTITUTE('Company information'!D$4,"-",""),9))</f>
        <v/>
      </c>
      <c r="V444" s="414">
        <f>AH444-I444</f>
        <v/>
      </c>
      <c r="W444" s="450" t="n"/>
      <c r="X444" s="415" t="n">
        <v>44953</v>
      </c>
      <c r="Y444" s="414" t="inlineStr">
        <is>
          <t>HT230006</t>
        </is>
      </c>
      <c r="Z444" s="414" t="inlineStr"/>
      <c r="AA444" s="414" t="inlineStr">
        <is>
          <t>បុគ្គលជាប់អាករ</t>
        </is>
      </c>
      <c r="AB444" s="414" t="inlineStr">
        <is>
          <t>L001-901905215</t>
        </is>
      </c>
      <c r="AC444" s="414" t="inlineStr">
        <is>
          <t>វីអ៊ីស៊ិន (ខេមបូឌា) អ៊ិនដាសស្ទ្រី ឯ.ក</t>
        </is>
      </c>
      <c r="AD444" s="450" t="n">
        <v>2753113</v>
      </c>
      <c r="AE444" s="450" t="n">
        <v>2502830</v>
      </c>
      <c r="AF444" s="450" t="n">
        <v>0</v>
      </c>
      <c r="AG444" s="450" t="n">
        <v>0</v>
      </c>
      <c r="AH444" s="450" t="n">
        <v>250283</v>
      </c>
      <c r="AI444" s="450" t="n">
        <v>0</v>
      </c>
      <c r="AJ444" s="450" t="n">
        <v>0</v>
      </c>
      <c r="AK444" s="450" t="n">
        <v>0</v>
      </c>
      <c r="AL444" s="450" t="n">
        <v>0</v>
      </c>
      <c r="AM444" s="450" t="n">
        <v>0</v>
      </c>
      <c r="AN444" s="450" t="n">
        <v>0</v>
      </c>
      <c r="AO444" s="450" t="n">
        <v>0</v>
      </c>
      <c r="AP444" s="450" t="n">
        <v>0</v>
      </c>
      <c r="AQ444" s="414" t="inlineStr"/>
      <c r="AR444" s="414" t="inlineStr">
        <is>
          <t>Trucking service</t>
        </is>
      </c>
      <c r="AS444" s="414" t="inlineStr">
        <is>
          <t>បានប្រកាសពន្ធ</t>
        </is>
      </c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0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0" t="n"/>
      <c r="N445" s="450">
        <f>IF(W445&lt;0,AH445,I445)</f>
        <v/>
      </c>
      <c r="O445" s="450">
        <f>I445-M445</f>
        <v/>
      </c>
      <c r="P445" s="414" t="n"/>
      <c r="Q445" s="414" t="inlineStr">
        <is>
          <t>HT230005</t>
        </is>
      </c>
      <c r="R445" s="414" t="inlineStr">
        <is>
          <t>HT230005</t>
        </is>
      </c>
      <c r="S445" s="414">
        <f>Q445=R445</f>
        <v/>
      </c>
      <c r="T445" s="414">
        <f>AND(MONTH(F445)=MONTH(X445), YEAR(F445)=YEAR(X445))</f>
        <v/>
      </c>
      <c r="U445" s="414">
        <f>AND(AB445&lt;&gt;"", 'Company information'!D$4&lt;&gt;"", RIGHT(SUBSTITUTE(AB445,"-",""),9)=RIGHT(SUBSTITUTE('Company information'!D$4,"-",""),9))</f>
        <v/>
      </c>
      <c r="V445" s="414">
        <f>AH445-I445</f>
        <v/>
      </c>
      <c r="W445" s="450" t="n"/>
      <c r="X445" s="415" t="n">
        <v>44953</v>
      </c>
      <c r="Y445" s="414" t="inlineStr">
        <is>
          <t>HT230005</t>
        </is>
      </c>
      <c r="Z445" s="414" t="inlineStr"/>
      <c r="AA445" s="414" t="inlineStr">
        <is>
          <t>បុគ្គលជាប់អាករ</t>
        </is>
      </c>
      <c r="AB445" s="414" t="inlineStr">
        <is>
          <t>L001-901905215</t>
        </is>
      </c>
      <c r="AC445" s="414" t="inlineStr">
        <is>
          <t>វីអ៊ីស៊ិន (ខេមបូឌា) អ៊ិនដាសស្ទ្រី ឯ.ក</t>
        </is>
      </c>
      <c r="AD445" s="450" t="n">
        <v>2753113</v>
      </c>
      <c r="AE445" s="450" t="n">
        <v>2502830</v>
      </c>
      <c r="AF445" s="450" t="n">
        <v>0</v>
      </c>
      <c r="AG445" s="450" t="n">
        <v>0</v>
      </c>
      <c r="AH445" s="450" t="n">
        <v>250283</v>
      </c>
      <c r="AI445" s="450" t="n">
        <v>0</v>
      </c>
      <c r="AJ445" s="450" t="n">
        <v>0</v>
      </c>
      <c r="AK445" s="450" t="n">
        <v>0</v>
      </c>
      <c r="AL445" s="450" t="n">
        <v>0</v>
      </c>
      <c r="AM445" s="450" t="n">
        <v>0</v>
      </c>
      <c r="AN445" s="450" t="n">
        <v>0</v>
      </c>
      <c r="AO445" s="450" t="n">
        <v>0</v>
      </c>
      <c r="AP445" s="450" t="n">
        <v>0</v>
      </c>
      <c r="AQ445" s="414" t="inlineStr"/>
      <c r="AR445" s="414" t="inlineStr">
        <is>
          <t>Trucking service</t>
        </is>
      </c>
      <c r="AS445" s="414" t="inlineStr">
        <is>
          <t>បានប្រកាសពន្ធ</t>
        </is>
      </c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0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0" t="n"/>
      <c r="N446" s="450">
        <f>IF(W446&lt;0,AH446,I446)</f>
        <v/>
      </c>
      <c r="O446" s="450">
        <f>I446-M446</f>
        <v/>
      </c>
      <c r="P446" s="414" t="n"/>
      <c r="Q446" s="414" t="inlineStr">
        <is>
          <t>HT230004</t>
        </is>
      </c>
      <c r="R446" s="414" t="inlineStr">
        <is>
          <t>HT230004</t>
        </is>
      </c>
      <c r="S446" s="414">
        <f>Q446=R446</f>
        <v/>
      </c>
      <c r="T446" s="414">
        <f>AND(MONTH(F446)=MONTH(X446), YEAR(F446)=YEAR(X446))</f>
        <v/>
      </c>
      <c r="U446" s="414">
        <f>AND(AB446&lt;&gt;"", 'Company information'!D$4&lt;&gt;"", RIGHT(SUBSTITUTE(AB446,"-",""),9)=RIGHT(SUBSTITUTE('Company information'!D$4,"-",""),9))</f>
        <v/>
      </c>
      <c r="V446" s="414">
        <f>AH446-I446</f>
        <v/>
      </c>
      <c r="W446" s="450" t="n"/>
      <c r="X446" s="415" t="n">
        <v>44953</v>
      </c>
      <c r="Y446" s="414" t="inlineStr">
        <is>
          <t>HT230004</t>
        </is>
      </c>
      <c r="Z446" s="414" t="inlineStr"/>
      <c r="AA446" s="414" t="inlineStr">
        <is>
          <t>បុគ្គលជាប់អាករ</t>
        </is>
      </c>
      <c r="AB446" s="414" t="inlineStr">
        <is>
          <t>L001-901905215</t>
        </is>
      </c>
      <c r="AC446" s="414" t="inlineStr">
        <is>
          <t>វីអ៊ីស៊ិន (ខេមបូឌា) អ៊ិនដាសស្ទ្រី ឯ.ក</t>
        </is>
      </c>
      <c r="AD446" s="450" t="n">
        <v>2753113</v>
      </c>
      <c r="AE446" s="450" t="n">
        <v>2502830</v>
      </c>
      <c r="AF446" s="450" t="n">
        <v>0</v>
      </c>
      <c r="AG446" s="450" t="n">
        <v>0</v>
      </c>
      <c r="AH446" s="450" t="n">
        <v>250283</v>
      </c>
      <c r="AI446" s="450" t="n">
        <v>0</v>
      </c>
      <c r="AJ446" s="450" t="n">
        <v>0</v>
      </c>
      <c r="AK446" s="450" t="n">
        <v>0</v>
      </c>
      <c r="AL446" s="450" t="n">
        <v>0</v>
      </c>
      <c r="AM446" s="450" t="n">
        <v>0</v>
      </c>
      <c r="AN446" s="450" t="n">
        <v>0</v>
      </c>
      <c r="AO446" s="450" t="n">
        <v>0</v>
      </c>
      <c r="AP446" s="450" t="n">
        <v>0</v>
      </c>
      <c r="AQ446" s="414" t="inlineStr"/>
      <c r="AR446" s="414" t="inlineStr">
        <is>
          <t>Trucking service</t>
        </is>
      </c>
      <c r="AS446" s="414" t="inlineStr">
        <is>
          <t>បានប្រកាសពន្ធ</t>
        </is>
      </c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0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0" t="n"/>
      <c r="N447" s="450">
        <f>IF(W447&lt;0,AH447,I447)</f>
        <v/>
      </c>
      <c r="O447" s="450">
        <f>I447-M447</f>
        <v/>
      </c>
      <c r="P447" s="414" t="n"/>
      <c r="Q447" s="414" t="inlineStr">
        <is>
          <t>HT230003</t>
        </is>
      </c>
      <c r="R447" s="414" t="inlineStr">
        <is>
          <t>HT230003</t>
        </is>
      </c>
      <c r="S447" s="414">
        <f>Q447=R447</f>
        <v/>
      </c>
      <c r="T447" s="414">
        <f>AND(MONTH(F447)=MONTH(X447), YEAR(F447)=YEAR(X447))</f>
        <v/>
      </c>
      <c r="U447" s="414">
        <f>AND(AB447&lt;&gt;"", 'Company information'!D$4&lt;&gt;"", RIGHT(SUBSTITUTE(AB447,"-",""),9)=RIGHT(SUBSTITUTE('Company information'!D$4,"-",""),9))</f>
        <v/>
      </c>
      <c r="V447" s="414">
        <f>AH447-I447</f>
        <v/>
      </c>
      <c r="W447" s="450" t="n"/>
      <c r="X447" s="415" t="n">
        <v>44953</v>
      </c>
      <c r="Y447" s="414" t="inlineStr">
        <is>
          <t>HT230003</t>
        </is>
      </c>
      <c r="Z447" s="414" t="inlineStr"/>
      <c r="AA447" s="414" t="inlineStr">
        <is>
          <t>បុគ្គលជាប់អាករ</t>
        </is>
      </c>
      <c r="AB447" s="414" t="inlineStr">
        <is>
          <t>L001-901905215</t>
        </is>
      </c>
      <c r="AC447" s="414" t="inlineStr">
        <is>
          <t>វីអ៊ីស៊ិន (ខេមបូឌា) អ៊ិនដាសស្ទ្រី ឯ.ក</t>
        </is>
      </c>
      <c r="AD447" s="450" t="n">
        <v>2753113</v>
      </c>
      <c r="AE447" s="450" t="n">
        <v>2502830</v>
      </c>
      <c r="AF447" s="450" t="n">
        <v>0</v>
      </c>
      <c r="AG447" s="450" t="n">
        <v>0</v>
      </c>
      <c r="AH447" s="450" t="n">
        <v>250283</v>
      </c>
      <c r="AI447" s="450" t="n">
        <v>0</v>
      </c>
      <c r="AJ447" s="450" t="n">
        <v>0</v>
      </c>
      <c r="AK447" s="450" t="n">
        <v>0</v>
      </c>
      <c r="AL447" s="450" t="n">
        <v>0</v>
      </c>
      <c r="AM447" s="450" t="n">
        <v>0</v>
      </c>
      <c r="AN447" s="450" t="n">
        <v>0</v>
      </c>
      <c r="AO447" s="450" t="n">
        <v>0</v>
      </c>
      <c r="AP447" s="450" t="n">
        <v>0</v>
      </c>
      <c r="AQ447" s="414" t="inlineStr"/>
      <c r="AR447" s="414" t="inlineStr">
        <is>
          <t>Trucking service</t>
        </is>
      </c>
      <c r="AS447" s="414" t="inlineStr">
        <is>
          <t>បានប្រកាសពន្ធ</t>
        </is>
      </c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0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0" t="n"/>
      <c r="N448" s="450">
        <f>IF(W448&lt;0,AH448,I448)</f>
        <v/>
      </c>
      <c r="O448" s="450">
        <f>I448-M448</f>
        <v/>
      </c>
      <c r="P448" s="414" t="n"/>
      <c r="Q448" s="414" t="inlineStr">
        <is>
          <t>HT230002</t>
        </is>
      </c>
      <c r="R448" s="414" t="inlineStr">
        <is>
          <t>HT230002</t>
        </is>
      </c>
      <c r="S448" s="414">
        <f>Q448=R448</f>
        <v/>
      </c>
      <c r="T448" s="414">
        <f>AND(MONTH(F448)=MONTH(X448), YEAR(F448)=YEAR(X448))</f>
        <v/>
      </c>
      <c r="U448" s="414">
        <f>AND(AB448&lt;&gt;"", 'Company information'!D$4&lt;&gt;"", RIGHT(SUBSTITUTE(AB448,"-",""),9)=RIGHT(SUBSTITUTE('Company information'!D$4,"-",""),9))</f>
        <v/>
      </c>
      <c r="V448" s="414">
        <f>AH448-I448</f>
        <v/>
      </c>
      <c r="W448" s="450" t="n"/>
      <c r="X448" s="415" t="n">
        <v>44953</v>
      </c>
      <c r="Y448" s="414" t="inlineStr">
        <is>
          <t>HT230002</t>
        </is>
      </c>
      <c r="Z448" s="414" t="inlineStr"/>
      <c r="AA448" s="414" t="inlineStr">
        <is>
          <t>បុគ្គលជាប់អាករ</t>
        </is>
      </c>
      <c r="AB448" s="414" t="inlineStr">
        <is>
          <t>L001-901905215</t>
        </is>
      </c>
      <c r="AC448" s="414" t="inlineStr">
        <is>
          <t>វីអ៊ីស៊ិន (ខេមបូឌា) អ៊ិនដាសស្ទ្រី ឯ.ក</t>
        </is>
      </c>
      <c r="AD448" s="450" t="n">
        <v>2753113</v>
      </c>
      <c r="AE448" s="450" t="n">
        <v>2502830</v>
      </c>
      <c r="AF448" s="450" t="n">
        <v>0</v>
      </c>
      <c r="AG448" s="450" t="n">
        <v>0</v>
      </c>
      <c r="AH448" s="450" t="n">
        <v>250283</v>
      </c>
      <c r="AI448" s="450" t="n">
        <v>0</v>
      </c>
      <c r="AJ448" s="450" t="n">
        <v>0</v>
      </c>
      <c r="AK448" s="450" t="n">
        <v>0</v>
      </c>
      <c r="AL448" s="450" t="n">
        <v>0</v>
      </c>
      <c r="AM448" s="450" t="n">
        <v>0</v>
      </c>
      <c r="AN448" s="450" t="n">
        <v>0</v>
      </c>
      <c r="AO448" s="450" t="n">
        <v>0</v>
      </c>
      <c r="AP448" s="450" t="n">
        <v>0</v>
      </c>
      <c r="AQ448" s="414" t="inlineStr"/>
      <c r="AR448" s="414" t="inlineStr">
        <is>
          <t>Trucking service</t>
        </is>
      </c>
      <c r="AS448" s="414" t="inlineStr">
        <is>
          <t>បានប្រកាសពន្ធ</t>
        </is>
      </c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0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0" t="n"/>
      <c r="N449" s="450">
        <f>IF(W449&lt;0,AH449,I449)</f>
        <v/>
      </c>
      <c r="O449" s="450">
        <f>I449-M449</f>
        <v/>
      </c>
      <c r="P449" s="414" t="n"/>
      <c r="Q449" s="414" t="inlineStr">
        <is>
          <t>59014236</t>
        </is>
      </c>
      <c r="R449" s="414" t="inlineStr">
        <is>
          <t>59014236</t>
        </is>
      </c>
      <c r="S449" s="414">
        <f>Q449=R449</f>
        <v/>
      </c>
      <c r="T449" s="414">
        <f>AND(MONTH(F449)=MONTH(X449), YEAR(F449)=YEAR(X449))</f>
        <v/>
      </c>
      <c r="U449" s="414">
        <f>AND(AB449&lt;&gt;"", 'Company information'!D$4&lt;&gt;"", RIGHT(SUBSTITUTE(AB449,"-",""),9)=RIGHT(SUBSTITUTE('Company information'!D$4,"-",""),9))</f>
        <v/>
      </c>
      <c r="V449" s="414">
        <f>AH449-I449</f>
        <v/>
      </c>
      <c r="W449" s="450" t="n"/>
      <c r="X449" s="415" t="n">
        <v>44957</v>
      </c>
      <c r="Y449" s="414" t="inlineStr">
        <is>
          <t>59014236</t>
        </is>
      </c>
      <c r="Z449" s="414" t="inlineStr"/>
      <c r="AA449" s="414" t="inlineStr">
        <is>
          <t>បុគ្គលជាប់អាករ</t>
        </is>
      </c>
      <c r="AB449" s="414" t="inlineStr">
        <is>
          <t>L001-901905215</t>
        </is>
      </c>
      <c r="AC449" s="414" t="inlineStr">
        <is>
          <t>វីអ៊ីស៊ិន (ខេមបូឌា) អ៊ិនដាសស្ទ្រី ឯ.ក</t>
        </is>
      </c>
      <c r="AD449" s="450" t="n">
        <v>611496</v>
      </c>
      <c r="AE449" s="450" t="n">
        <v>555905</v>
      </c>
      <c r="AF449" s="450" t="n">
        <v>0</v>
      </c>
      <c r="AG449" s="450" t="n">
        <v>0</v>
      </c>
      <c r="AH449" s="450" t="n">
        <v>55591</v>
      </c>
      <c r="AI449" s="450" t="n">
        <v>0</v>
      </c>
      <c r="AJ449" s="450" t="n">
        <v>0</v>
      </c>
      <c r="AK449" s="450" t="n">
        <v>0</v>
      </c>
      <c r="AL449" s="450" t="n">
        <v>0</v>
      </c>
      <c r="AM449" s="450" t="n">
        <v>0</v>
      </c>
      <c r="AN449" s="450" t="n">
        <v>0</v>
      </c>
      <c r="AO449" s="450" t="n">
        <v>0</v>
      </c>
      <c r="AP449" s="450" t="n">
        <v>0</v>
      </c>
      <c r="AQ449" s="414" t="inlineStr"/>
      <c r="AR449" s="414" t="inlineStr">
        <is>
          <t>ចំនូលបានមកពីការលក់</t>
        </is>
      </c>
      <c r="AS449" s="414" t="inlineStr">
        <is>
          <t>បានប្រកាសពន្ធ</t>
        </is>
      </c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0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0" t="n"/>
      <c r="N450" s="450">
        <f>IF(W450&lt;0,AH450,I450)</f>
        <v/>
      </c>
      <c r="O450" s="450">
        <f>I450-M450</f>
        <v/>
      </c>
      <c r="P450" s="414" t="n"/>
      <c r="Q450" s="414" t="inlineStr">
        <is>
          <t>59014222</t>
        </is>
      </c>
      <c r="R450" s="414" t="inlineStr">
        <is>
          <t>59014222</t>
        </is>
      </c>
      <c r="S450" s="414">
        <f>Q450=R450</f>
        <v/>
      </c>
      <c r="T450" s="414">
        <f>AND(MONTH(F450)=MONTH(X450), YEAR(F450)=YEAR(X450))</f>
        <v/>
      </c>
      <c r="U450" s="414">
        <f>AND(AB450&lt;&gt;"", 'Company information'!D$4&lt;&gt;"", RIGHT(SUBSTITUTE(AB450,"-",""),9)=RIGHT(SUBSTITUTE('Company information'!D$4,"-",""),9))</f>
        <v/>
      </c>
      <c r="V450" s="414">
        <f>AH450-I450</f>
        <v/>
      </c>
      <c r="W450" s="450" t="n"/>
      <c r="X450" s="415" t="n">
        <v>44956</v>
      </c>
      <c r="Y450" s="414" t="inlineStr">
        <is>
          <t>59014222</t>
        </is>
      </c>
      <c r="Z450" s="414" t="inlineStr"/>
      <c r="AA450" s="414" t="inlineStr">
        <is>
          <t>បុគ្គលជាប់អាករ</t>
        </is>
      </c>
      <c r="AB450" s="414" t="inlineStr">
        <is>
          <t>L001-901905215</t>
        </is>
      </c>
      <c r="AC450" s="414" t="inlineStr">
        <is>
          <t>វីអ៊ីស៊ិន (ខេមបូឌា) អ៊ិនដាសស្ទ្រី ឯ.ក</t>
        </is>
      </c>
      <c r="AD450" s="450" t="n">
        <v>610900</v>
      </c>
      <c r="AE450" s="450" t="n">
        <v>555364</v>
      </c>
      <c r="AF450" s="450" t="n">
        <v>0</v>
      </c>
      <c r="AG450" s="450" t="n">
        <v>0</v>
      </c>
      <c r="AH450" s="450" t="n">
        <v>55536</v>
      </c>
      <c r="AI450" s="450" t="n">
        <v>0</v>
      </c>
      <c r="AJ450" s="450" t="n">
        <v>0</v>
      </c>
      <c r="AK450" s="450" t="n">
        <v>0</v>
      </c>
      <c r="AL450" s="450" t="n">
        <v>0</v>
      </c>
      <c r="AM450" s="450" t="n">
        <v>0</v>
      </c>
      <c r="AN450" s="450" t="n">
        <v>0</v>
      </c>
      <c r="AO450" s="450" t="n">
        <v>0</v>
      </c>
      <c r="AP450" s="450" t="n">
        <v>0</v>
      </c>
      <c r="AQ450" s="414" t="inlineStr"/>
      <c r="AR450" s="414" t="inlineStr">
        <is>
          <t>ចំនូលបានមកពីការលក់</t>
        </is>
      </c>
      <c r="AS450" s="414" t="inlineStr">
        <is>
          <t>បានប្រកាសពន្ធ</t>
        </is>
      </c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0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0" t="n"/>
      <c r="N451" s="450">
        <f>IF(W451&lt;0,AH451,I451)</f>
        <v/>
      </c>
      <c r="O451" s="450">
        <f>I451-M451</f>
        <v/>
      </c>
      <c r="P451" s="414" t="n"/>
      <c r="Q451" s="414" t="inlineStr">
        <is>
          <t>59014208</t>
        </is>
      </c>
      <c r="R451" s="414" t="inlineStr">
        <is>
          <t>59014208</t>
        </is>
      </c>
      <c r="S451" s="414">
        <f>Q451=R451</f>
        <v/>
      </c>
      <c r="T451" s="414">
        <f>AND(MONTH(F451)=MONTH(X451), YEAR(F451)=YEAR(X451))</f>
        <v/>
      </c>
      <c r="U451" s="414">
        <f>AND(AB451&lt;&gt;"", 'Company information'!D$4&lt;&gt;"", RIGHT(SUBSTITUTE(AB451,"-",""),9)=RIGHT(SUBSTITUTE('Company information'!D$4,"-",""),9))</f>
        <v/>
      </c>
      <c r="V451" s="414">
        <f>AH451-I451</f>
        <v/>
      </c>
      <c r="W451" s="450" t="n"/>
      <c r="X451" s="415" t="n">
        <v>44953</v>
      </c>
      <c r="Y451" s="414" t="inlineStr">
        <is>
          <t>59014208</t>
        </is>
      </c>
      <c r="Z451" s="414" t="inlineStr"/>
      <c r="AA451" s="414" t="inlineStr">
        <is>
          <t>បុគ្គលជាប់អាករ</t>
        </is>
      </c>
      <c r="AB451" s="414" t="inlineStr">
        <is>
          <t>L001-901905215</t>
        </is>
      </c>
      <c r="AC451" s="414" t="inlineStr">
        <is>
          <t>វីអ៊ីស៊ិន (ខេមបូឌា) អ៊ិនដាសស្ទ្រី ឯ.ក</t>
        </is>
      </c>
      <c r="AD451" s="450" t="n">
        <v>1222653</v>
      </c>
      <c r="AE451" s="450" t="n">
        <v>1111503</v>
      </c>
      <c r="AF451" s="450" t="n">
        <v>0</v>
      </c>
      <c r="AG451" s="450" t="n">
        <v>0</v>
      </c>
      <c r="AH451" s="450" t="n">
        <v>111150</v>
      </c>
      <c r="AI451" s="450" t="n">
        <v>0</v>
      </c>
      <c r="AJ451" s="450" t="n">
        <v>0</v>
      </c>
      <c r="AK451" s="450" t="n">
        <v>0</v>
      </c>
      <c r="AL451" s="450" t="n">
        <v>0</v>
      </c>
      <c r="AM451" s="450" t="n">
        <v>0</v>
      </c>
      <c r="AN451" s="450" t="n">
        <v>0</v>
      </c>
      <c r="AO451" s="450" t="n">
        <v>0</v>
      </c>
      <c r="AP451" s="450" t="n">
        <v>0</v>
      </c>
      <c r="AQ451" s="414" t="inlineStr"/>
      <c r="AR451" s="414" t="inlineStr">
        <is>
          <t>ចំនូលបានមកពីការលក់</t>
        </is>
      </c>
      <c r="AS451" s="414" t="inlineStr">
        <is>
          <t>បានប្រកាសពន្ធ</t>
        </is>
      </c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0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0" t="n"/>
      <c r="N452" s="450">
        <f>IF(W452&lt;0,AH452,I452)</f>
        <v/>
      </c>
      <c r="O452" s="450">
        <f>I452-M452</f>
        <v/>
      </c>
      <c r="P452" s="414" t="n"/>
      <c r="Q452" s="414" t="inlineStr">
        <is>
          <t>59014207</t>
        </is>
      </c>
      <c r="R452" s="414" t="inlineStr">
        <is>
          <t>59014207</t>
        </is>
      </c>
      <c r="S452" s="414">
        <f>Q452=R452</f>
        <v/>
      </c>
      <c r="T452" s="414">
        <f>AND(MONTH(F452)=MONTH(X452), YEAR(F452)=YEAR(X452))</f>
        <v/>
      </c>
      <c r="U452" s="414">
        <f>AND(AB452&lt;&gt;"", 'Company information'!D$4&lt;&gt;"", RIGHT(SUBSTITUTE(AB452,"-",""),9)=RIGHT(SUBSTITUTE('Company information'!D$4,"-",""),9))</f>
        <v/>
      </c>
      <c r="V452" s="414">
        <f>AH452-I452</f>
        <v/>
      </c>
      <c r="W452" s="450" t="n"/>
      <c r="X452" s="415" t="n">
        <v>44953</v>
      </c>
      <c r="Y452" s="414" t="inlineStr">
        <is>
          <t>59014207</t>
        </is>
      </c>
      <c r="Z452" s="414" t="inlineStr"/>
      <c r="AA452" s="414" t="inlineStr">
        <is>
          <t>បុគ្គលជាប់អាករ</t>
        </is>
      </c>
      <c r="AB452" s="414" t="inlineStr">
        <is>
          <t>L001-901905215</t>
        </is>
      </c>
      <c r="AC452" s="414" t="inlineStr">
        <is>
          <t>វីអ៊ីស៊ិន (ខេមបូឌា) អ៊ិនដាសស្ទ្រី ឯ.ក</t>
        </is>
      </c>
      <c r="AD452" s="450" t="n">
        <v>1222653</v>
      </c>
      <c r="AE452" s="450" t="n">
        <v>1111503</v>
      </c>
      <c r="AF452" s="450" t="n">
        <v>0</v>
      </c>
      <c r="AG452" s="450" t="n">
        <v>0</v>
      </c>
      <c r="AH452" s="450" t="n">
        <v>111150</v>
      </c>
      <c r="AI452" s="450" t="n">
        <v>0</v>
      </c>
      <c r="AJ452" s="450" t="n">
        <v>0</v>
      </c>
      <c r="AK452" s="450" t="n">
        <v>0</v>
      </c>
      <c r="AL452" s="450" t="n">
        <v>0</v>
      </c>
      <c r="AM452" s="450" t="n">
        <v>0</v>
      </c>
      <c r="AN452" s="450" t="n">
        <v>0</v>
      </c>
      <c r="AO452" s="450" t="n">
        <v>0</v>
      </c>
      <c r="AP452" s="450" t="n">
        <v>0</v>
      </c>
      <c r="AQ452" s="414" t="inlineStr"/>
      <c r="AR452" s="414" t="inlineStr">
        <is>
          <t>ចំនូលបានមកពីការលក់</t>
        </is>
      </c>
      <c r="AS452" s="414" t="inlineStr">
        <is>
          <t>បានប្រកាសពន្ធ</t>
        </is>
      </c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0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0" t="n"/>
      <c r="N453" s="450">
        <f>IF(W453&lt;0,AH453,I453)</f>
        <v/>
      </c>
      <c r="O453" s="450">
        <f>I453-M453</f>
        <v/>
      </c>
      <c r="P453" s="414" t="n"/>
      <c r="Q453" s="414" t="inlineStr">
        <is>
          <t>59014206</t>
        </is>
      </c>
      <c r="R453" s="414" t="inlineStr">
        <is>
          <t>59014206</t>
        </is>
      </c>
      <c r="S453" s="414">
        <f>Q453=R453</f>
        <v/>
      </c>
      <c r="T453" s="414">
        <f>AND(MONTH(F453)=MONTH(X453), YEAR(F453)=YEAR(X453))</f>
        <v/>
      </c>
      <c r="U453" s="414">
        <f>AND(AB453&lt;&gt;"", 'Company information'!D$4&lt;&gt;"", RIGHT(SUBSTITUTE(AB453,"-",""),9)=RIGHT(SUBSTITUTE('Company information'!D$4,"-",""),9))</f>
        <v/>
      </c>
      <c r="V453" s="414">
        <f>AH453-I453</f>
        <v/>
      </c>
      <c r="W453" s="450" t="n"/>
      <c r="X453" s="415" t="n">
        <v>44953</v>
      </c>
      <c r="Y453" s="414" t="inlineStr">
        <is>
          <t>59014206</t>
        </is>
      </c>
      <c r="Z453" s="414" t="inlineStr"/>
      <c r="AA453" s="414" t="inlineStr">
        <is>
          <t>បុគ្គលជាប់អាករ</t>
        </is>
      </c>
      <c r="AB453" s="414" t="inlineStr">
        <is>
          <t>L001-901905215</t>
        </is>
      </c>
      <c r="AC453" s="414" t="inlineStr">
        <is>
          <t>វីអ៊ីស៊ិន (ខេមបូឌា) អ៊ិនដាសស្ទ្រី ឯ.ក</t>
        </is>
      </c>
      <c r="AD453" s="450" t="n">
        <v>611347</v>
      </c>
      <c r="AE453" s="450" t="n">
        <v>555770</v>
      </c>
      <c r="AF453" s="450" t="n">
        <v>0</v>
      </c>
      <c r="AG453" s="450" t="n">
        <v>0</v>
      </c>
      <c r="AH453" s="450" t="n">
        <v>55577</v>
      </c>
      <c r="AI453" s="450" t="n">
        <v>0</v>
      </c>
      <c r="AJ453" s="450" t="n">
        <v>0</v>
      </c>
      <c r="AK453" s="450" t="n">
        <v>0</v>
      </c>
      <c r="AL453" s="450" t="n">
        <v>0</v>
      </c>
      <c r="AM453" s="450" t="n">
        <v>0</v>
      </c>
      <c r="AN453" s="450" t="n">
        <v>0</v>
      </c>
      <c r="AO453" s="450" t="n">
        <v>0</v>
      </c>
      <c r="AP453" s="450" t="n">
        <v>0</v>
      </c>
      <c r="AQ453" s="414" t="inlineStr"/>
      <c r="AR453" s="414" t="inlineStr">
        <is>
          <t>ចំនូលបានមកពីការលក់</t>
        </is>
      </c>
      <c r="AS453" s="414" t="inlineStr">
        <is>
          <t>បានប្រកាសពន្ធ</t>
        </is>
      </c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0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0" t="n"/>
      <c r="N454" s="450">
        <f>IF(W454&lt;0,AH454,I454)</f>
        <v/>
      </c>
      <c r="O454" s="450">
        <f>I454-M454</f>
        <v/>
      </c>
      <c r="P454" s="414" t="n"/>
      <c r="Q454" s="414" t="inlineStr">
        <is>
          <t>59014197</t>
        </is>
      </c>
      <c r="R454" s="414" t="inlineStr">
        <is>
          <t>59014197</t>
        </is>
      </c>
      <c r="S454" s="414">
        <f>Q454=R454</f>
        <v/>
      </c>
      <c r="T454" s="414">
        <f>AND(MONTH(F454)=MONTH(X454), YEAR(F454)=YEAR(X454))</f>
        <v/>
      </c>
      <c r="U454" s="414">
        <f>AND(AB454&lt;&gt;"", 'Company information'!D$4&lt;&gt;"", RIGHT(SUBSTITUTE(AB454,"-",""),9)=RIGHT(SUBSTITUTE('Company information'!D$4,"-",""),9))</f>
        <v/>
      </c>
      <c r="V454" s="414">
        <f>AH454-I454</f>
        <v/>
      </c>
      <c r="W454" s="450" t="n"/>
      <c r="X454" s="415" t="n">
        <v>44953</v>
      </c>
      <c r="Y454" s="414" t="inlineStr">
        <is>
          <t>59014197</t>
        </is>
      </c>
      <c r="Z454" s="414" t="inlineStr"/>
      <c r="AA454" s="414" t="inlineStr">
        <is>
          <t>បុគ្គលជាប់អាករ</t>
        </is>
      </c>
      <c r="AB454" s="414" t="inlineStr">
        <is>
          <t>L001-901905215</t>
        </is>
      </c>
      <c r="AC454" s="414" t="inlineStr">
        <is>
          <t>វីអ៊ីស៊ិន (ខេមបូឌា) អ៊ិនដាសស្ទ្រី ឯ.ក</t>
        </is>
      </c>
      <c r="AD454" s="450" t="n">
        <v>2441285</v>
      </c>
      <c r="AE454" s="450" t="n">
        <v>2219350</v>
      </c>
      <c r="AF454" s="450" t="n">
        <v>0</v>
      </c>
      <c r="AG454" s="450" t="n">
        <v>0</v>
      </c>
      <c r="AH454" s="450" t="n">
        <v>221935</v>
      </c>
      <c r="AI454" s="450" t="n">
        <v>0</v>
      </c>
      <c r="AJ454" s="450" t="n">
        <v>0</v>
      </c>
      <c r="AK454" s="450" t="n">
        <v>0</v>
      </c>
      <c r="AL454" s="450" t="n">
        <v>0</v>
      </c>
      <c r="AM454" s="450" t="n">
        <v>0</v>
      </c>
      <c r="AN454" s="450" t="n">
        <v>0</v>
      </c>
      <c r="AO454" s="450" t="n">
        <v>0</v>
      </c>
      <c r="AP454" s="450" t="n">
        <v>0</v>
      </c>
      <c r="AQ454" s="414" t="inlineStr"/>
      <c r="AR454" s="414" t="inlineStr">
        <is>
          <t>ចំនូលបានមកពីការលក់</t>
        </is>
      </c>
      <c r="AS454" s="414" t="inlineStr">
        <is>
          <t>បានប្រកាសពន្ធ</t>
        </is>
      </c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0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0" t="n"/>
      <c r="N455" s="450">
        <f>IF(W455&lt;0,AH455,I455)</f>
        <v/>
      </c>
      <c r="O455" s="450">
        <f>I455-M455</f>
        <v/>
      </c>
      <c r="P455" s="414" t="n"/>
      <c r="Q455" s="414" t="inlineStr">
        <is>
          <t>59014177</t>
        </is>
      </c>
      <c r="R455" s="414" t="inlineStr">
        <is>
          <t>59014177</t>
        </is>
      </c>
      <c r="S455" s="414">
        <f>Q455=R455</f>
        <v/>
      </c>
      <c r="T455" s="414">
        <f>AND(MONTH(F455)=MONTH(X455), YEAR(F455)=YEAR(X455))</f>
        <v/>
      </c>
      <c r="U455" s="414">
        <f>AND(AB455&lt;&gt;"", 'Company information'!D$4&lt;&gt;"", RIGHT(SUBSTITUTE(AB455,"-",""),9)=RIGHT(SUBSTITUTE('Company information'!D$4,"-",""),9))</f>
        <v/>
      </c>
      <c r="V455" s="414">
        <f>AH455-I455</f>
        <v/>
      </c>
      <c r="W455" s="450" t="n"/>
      <c r="X455" s="415" t="n">
        <v>44946</v>
      </c>
      <c r="Y455" s="414" t="inlineStr">
        <is>
          <t>59014177</t>
        </is>
      </c>
      <c r="Z455" s="414" t="inlineStr"/>
      <c r="AA455" s="414" t="inlineStr">
        <is>
          <t>បុគ្គលជាប់អាករ</t>
        </is>
      </c>
      <c r="AB455" s="414" t="inlineStr">
        <is>
          <t>L001-901905215</t>
        </is>
      </c>
      <c r="AC455" s="414" t="inlineStr">
        <is>
          <t>វីអ៊ីស៊ិន (ខេមបូឌា) អ៊ិនដាសស្ទ្រី ឯ.ក</t>
        </is>
      </c>
      <c r="AD455" s="450" t="n">
        <v>613433</v>
      </c>
      <c r="AE455" s="450" t="n">
        <v>557666</v>
      </c>
      <c r="AF455" s="450" t="n">
        <v>0</v>
      </c>
      <c r="AG455" s="450" t="n">
        <v>0</v>
      </c>
      <c r="AH455" s="450" t="n">
        <v>55767</v>
      </c>
      <c r="AI455" s="450" t="n">
        <v>0</v>
      </c>
      <c r="AJ455" s="450" t="n">
        <v>0</v>
      </c>
      <c r="AK455" s="450" t="n">
        <v>0</v>
      </c>
      <c r="AL455" s="450" t="n">
        <v>0</v>
      </c>
      <c r="AM455" s="450" t="n">
        <v>0</v>
      </c>
      <c r="AN455" s="450" t="n">
        <v>0</v>
      </c>
      <c r="AO455" s="450" t="n">
        <v>0</v>
      </c>
      <c r="AP455" s="450" t="n">
        <v>0</v>
      </c>
      <c r="AQ455" s="414" t="inlineStr"/>
      <c r="AR455" s="414" t="inlineStr">
        <is>
          <t>ចំនូលបានមកពីការលក់</t>
        </is>
      </c>
      <c r="AS455" s="414" t="inlineStr">
        <is>
          <t>បានប្រកាសពន្ធ</t>
        </is>
      </c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0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0" t="n"/>
      <c r="N456" s="450">
        <f>IF(W456&lt;0,AH456,I456)</f>
        <v/>
      </c>
      <c r="O456" s="450">
        <f>I456-M456</f>
        <v/>
      </c>
      <c r="P456" s="414" t="n"/>
      <c r="Q456" s="414" t="inlineStr">
        <is>
          <t>59014153</t>
        </is>
      </c>
      <c r="R456" s="414" t="inlineStr">
        <is>
          <t>59014153</t>
        </is>
      </c>
      <c r="S456" s="414">
        <f>Q456=R456</f>
        <v/>
      </c>
      <c r="T456" s="414">
        <f>AND(MONTH(F456)=MONTH(X456), YEAR(F456)=YEAR(X456))</f>
        <v/>
      </c>
      <c r="U456" s="414">
        <f>AND(AB456&lt;&gt;"", 'Company information'!D$4&lt;&gt;"", RIGHT(SUBSTITUTE(AB456,"-",""),9)=RIGHT(SUBSTITUTE('Company information'!D$4,"-",""),9))</f>
        <v/>
      </c>
      <c r="V456" s="414">
        <f>AH456-I456</f>
        <v/>
      </c>
      <c r="W456" s="450" t="n"/>
      <c r="X456" s="415" t="n">
        <v>44939</v>
      </c>
      <c r="Y456" s="414" t="inlineStr">
        <is>
          <t>59014153</t>
        </is>
      </c>
      <c r="Z456" s="414" t="inlineStr"/>
      <c r="AA456" s="414" t="inlineStr">
        <is>
          <t>បុគ្គលជាប់អាករ</t>
        </is>
      </c>
      <c r="AB456" s="414" t="inlineStr">
        <is>
          <t>L001-901905215</t>
        </is>
      </c>
      <c r="AC456" s="414" t="inlineStr">
        <is>
          <t>វីអ៊ីស៊ិន (ខេមបូឌា) អ៊ិនដាសស្ទ្រី ឯ.ក</t>
        </is>
      </c>
      <c r="AD456" s="450" t="n">
        <v>613284</v>
      </c>
      <c r="AE456" s="450" t="n">
        <v>557531</v>
      </c>
      <c r="AF456" s="450" t="n">
        <v>0</v>
      </c>
      <c r="AG456" s="450" t="n">
        <v>0</v>
      </c>
      <c r="AH456" s="450" t="n">
        <v>55753</v>
      </c>
      <c r="AI456" s="450" t="n">
        <v>0</v>
      </c>
      <c r="AJ456" s="450" t="n">
        <v>0</v>
      </c>
      <c r="AK456" s="450" t="n">
        <v>0</v>
      </c>
      <c r="AL456" s="450" t="n">
        <v>0</v>
      </c>
      <c r="AM456" s="450" t="n">
        <v>0</v>
      </c>
      <c r="AN456" s="450" t="n">
        <v>0</v>
      </c>
      <c r="AO456" s="450" t="n">
        <v>0</v>
      </c>
      <c r="AP456" s="450" t="n">
        <v>0</v>
      </c>
      <c r="AQ456" s="414" t="inlineStr"/>
      <c r="AR456" s="414" t="inlineStr">
        <is>
          <t>ចំនូលបានមកពីការលក់</t>
        </is>
      </c>
      <c r="AS456" s="414" t="inlineStr">
        <is>
          <t>បានប្រកាសពន្ធ</t>
        </is>
      </c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0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0" t="n"/>
      <c r="N457" s="450">
        <f>IF(W457&lt;0,AH457,I457)</f>
        <v/>
      </c>
      <c r="O457" s="450">
        <f>I457-M457</f>
        <v/>
      </c>
      <c r="P457" s="414" t="n"/>
      <c r="Q457" s="414" t="inlineStr">
        <is>
          <t>59014150</t>
        </is>
      </c>
      <c r="R457" s="414" t="inlineStr">
        <is>
          <t>59014150</t>
        </is>
      </c>
      <c r="S457" s="414">
        <f>Q457=R457</f>
        <v/>
      </c>
      <c r="T457" s="414">
        <f>AND(MONTH(F457)=MONTH(X457), YEAR(F457)=YEAR(X457))</f>
        <v/>
      </c>
      <c r="U457" s="414">
        <f>AND(AB457&lt;&gt;"", 'Company information'!D$4&lt;&gt;"", RIGHT(SUBSTITUTE(AB457,"-",""),9)=RIGHT(SUBSTITUTE('Company information'!D$4,"-",""),9))</f>
        <v/>
      </c>
      <c r="V457" s="414">
        <f>AH457-I457</f>
        <v/>
      </c>
      <c r="W457" s="450" t="n"/>
      <c r="X457" s="415" t="n">
        <v>44938</v>
      </c>
      <c r="Y457" s="414" t="inlineStr">
        <is>
          <t>59014150</t>
        </is>
      </c>
      <c r="Z457" s="414" t="inlineStr"/>
      <c r="AA457" s="414" t="inlineStr">
        <is>
          <t>បុគ្គលជាប់អាករ</t>
        </is>
      </c>
      <c r="AB457" s="414" t="inlineStr">
        <is>
          <t>L001-901905215</t>
        </is>
      </c>
      <c r="AC457" s="414" t="inlineStr">
        <is>
          <t>វីអ៊ីស៊ិន (ខេមបូឌា) អ៊ិនដាសស្ទ្រី ឯ.ក</t>
        </is>
      </c>
      <c r="AD457" s="450" t="n">
        <v>613135</v>
      </c>
      <c r="AE457" s="450" t="n">
        <v>557395</v>
      </c>
      <c r="AF457" s="450" t="n">
        <v>0</v>
      </c>
      <c r="AG457" s="450" t="n">
        <v>0</v>
      </c>
      <c r="AH457" s="450" t="n">
        <v>55740</v>
      </c>
      <c r="AI457" s="450" t="n">
        <v>0</v>
      </c>
      <c r="AJ457" s="450" t="n">
        <v>0</v>
      </c>
      <c r="AK457" s="450" t="n">
        <v>0</v>
      </c>
      <c r="AL457" s="450" t="n">
        <v>0</v>
      </c>
      <c r="AM457" s="450" t="n">
        <v>0</v>
      </c>
      <c r="AN457" s="450" t="n">
        <v>0</v>
      </c>
      <c r="AO457" s="450" t="n">
        <v>0</v>
      </c>
      <c r="AP457" s="450" t="n">
        <v>0</v>
      </c>
      <c r="AQ457" s="414" t="inlineStr"/>
      <c r="AR457" s="414" t="inlineStr">
        <is>
          <t>ចំនូលបានមកពីការលក់</t>
        </is>
      </c>
      <c r="AS457" s="414" t="inlineStr">
        <is>
          <t>បានប្រកាសពន្ធ</t>
        </is>
      </c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0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0" t="n"/>
      <c r="N458" s="450">
        <f>IF(W458&lt;0,AH458,I458)</f>
        <v/>
      </c>
      <c r="O458" s="450">
        <f>I458-M458</f>
        <v/>
      </c>
      <c r="P458" s="414" t="n"/>
      <c r="Q458" s="414" t="inlineStr">
        <is>
          <t>59014130</t>
        </is>
      </c>
      <c r="R458" s="414" t="inlineStr">
        <is>
          <t>59014130</t>
        </is>
      </c>
      <c r="S458" s="414">
        <f>Q458=R458</f>
        <v/>
      </c>
      <c r="T458" s="414">
        <f>AND(MONTH(F458)=MONTH(X458), YEAR(F458)=YEAR(X458))</f>
        <v/>
      </c>
      <c r="U458" s="414">
        <f>AND(AB458&lt;&gt;"", 'Company information'!D$4&lt;&gt;"", RIGHT(SUBSTITUTE(AB458,"-",""),9)=RIGHT(SUBSTITUTE('Company information'!D$4,"-",""),9))</f>
        <v/>
      </c>
      <c r="V458" s="414">
        <f>AH458-I458</f>
        <v/>
      </c>
      <c r="W458" s="450" t="n"/>
      <c r="X458" s="415" t="n">
        <v>44936</v>
      </c>
      <c r="Y458" s="414" t="inlineStr">
        <is>
          <t>59014130</t>
        </is>
      </c>
      <c r="Z458" s="414" t="inlineStr"/>
      <c r="AA458" s="414" t="inlineStr">
        <is>
          <t>បុគ្គលជាប់អាករ</t>
        </is>
      </c>
      <c r="AB458" s="414" t="inlineStr">
        <is>
          <t>L001-901905215</t>
        </is>
      </c>
      <c r="AC458" s="414" t="inlineStr">
        <is>
          <t>វីអ៊ីស៊ិន (ខេមបូឌា) អ៊ិនដាសស្ទ្រី ឯ.ក</t>
        </is>
      </c>
      <c r="AD458" s="450" t="n">
        <v>613582</v>
      </c>
      <c r="AE458" s="450" t="n">
        <v>557802</v>
      </c>
      <c r="AF458" s="450" t="n">
        <v>0</v>
      </c>
      <c r="AG458" s="450" t="n">
        <v>0</v>
      </c>
      <c r="AH458" s="450" t="n">
        <v>55780</v>
      </c>
      <c r="AI458" s="450" t="n">
        <v>0</v>
      </c>
      <c r="AJ458" s="450" t="n">
        <v>0</v>
      </c>
      <c r="AK458" s="450" t="n">
        <v>0</v>
      </c>
      <c r="AL458" s="450" t="n">
        <v>0</v>
      </c>
      <c r="AM458" s="450" t="n">
        <v>0</v>
      </c>
      <c r="AN458" s="450" t="n">
        <v>0</v>
      </c>
      <c r="AO458" s="450" t="n">
        <v>0</v>
      </c>
      <c r="AP458" s="450" t="n">
        <v>0</v>
      </c>
      <c r="AQ458" s="414" t="inlineStr"/>
      <c r="AR458" s="414" t="inlineStr">
        <is>
          <t>ចំនូលបានមកពីការលក់</t>
        </is>
      </c>
      <c r="AS458" s="414" t="inlineStr">
        <is>
          <t>បានប្រកាសពន្ធ</t>
        </is>
      </c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0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0" t="n"/>
      <c r="N459" s="450">
        <f>IF(W459&lt;0,AH459,I459)</f>
        <v/>
      </c>
      <c r="O459" s="450">
        <f>I459-M459</f>
        <v/>
      </c>
      <c r="P459" s="414" t="n"/>
      <c r="Q459" s="414" t="inlineStr">
        <is>
          <t>59014127</t>
        </is>
      </c>
      <c r="R459" s="414" t="inlineStr">
        <is>
          <t>59014127</t>
        </is>
      </c>
      <c r="S459" s="414">
        <f>Q459=R459</f>
        <v/>
      </c>
      <c r="T459" s="414">
        <f>AND(MONTH(F459)=MONTH(X459), YEAR(F459)=YEAR(X459))</f>
        <v/>
      </c>
      <c r="U459" s="414">
        <f>AND(AB459&lt;&gt;"", 'Company information'!D$4&lt;&gt;"", RIGHT(SUBSTITUTE(AB459,"-",""),9)=RIGHT(SUBSTITUTE('Company information'!D$4,"-",""),9))</f>
        <v/>
      </c>
      <c r="V459" s="414">
        <f>AH459-I459</f>
        <v/>
      </c>
      <c r="W459" s="450" t="n"/>
      <c r="X459" s="415" t="n">
        <v>44936</v>
      </c>
      <c r="Y459" s="414" t="inlineStr">
        <is>
          <t>59014127</t>
        </is>
      </c>
      <c r="Z459" s="414" t="inlineStr"/>
      <c r="AA459" s="414" t="inlineStr">
        <is>
          <t>បុគ្គលជាប់អាករ</t>
        </is>
      </c>
      <c r="AB459" s="414" t="inlineStr">
        <is>
          <t>L001-901905215</t>
        </is>
      </c>
      <c r="AC459" s="414" t="inlineStr">
        <is>
          <t>វីអ៊ីស៊ិន (ខេមបូឌា) អ៊ិនដាសស្ទ្រី ឯ.ក</t>
        </is>
      </c>
      <c r="AD459" s="450" t="n">
        <v>613582</v>
      </c>
      <c r="AE459" s="450" t="n">
        <v>557802</v>
      </c>
      <c r="AF459" s="450" t="n">
        <v>0</v>
      </c>
      <c r="AG459" s="450" t="n">
        <v>0</v>
      </c>
      <c r="AH459" s="450" t="n">
        <v>55780</v>
      </c>
      <c r="AI459" s="450" t="n">
        <v>0</v>
      </c>
      <c r="AJ459" s="450" t="n">
        <v>0</v>
      </c>
      <c r="AK459" s="450" t="n">
        <v>0</v>
      </c>
      <c r="AL459" s="450" t="n">
        <v>0</v>
      </c>
      <c r="AM459" s="450" t="n">
        <v>0</v>
      </c>
      <c r="AN459" s="450" t="n">
        <v>0</v>
      </c>
      <c r="AO459" s="450" t="n">
        <v>0</v>
      </c>
      <c r="AP459" s="450" t="n">
        <v>0</v>
      </c>
      <c r="AQ459" s="414" t="inlineStr"/>
      <c r="AR459" s="414" t="inlineStr">
        <is>
          <t>ចំនូលបានមកពីការលក់</t>
        </is>
      </c>
      <c r="AS459" s="414" t="inlineStr">
        <is>
          <t>បានប្រកាសពន្ធ</t>
        </is>
      </c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0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0" t="n"/>
      <c r="N460" s="450">
        <f>IF(W460&lt;0,AH460,I460)</f>
        <v/>
      </c>
      <c r="O460" s="450">
        <f>I460-M460</f>
        <v/>
      </c>
      <c r="P460" s="414" t="n"/>
      <c r="Q460" s="414" t="inlineStr">
        <is>
          <t>59014114</t>
        </is>
      </c>
      <c r="R460" s="414" t="inlineStr">
        <is>
          <t>59014114</t>
        </is>
      </c>
      <c r="S460" s="414">
        <f>Q460=R460</f>
        <v/>
      </c>
      <c r="T460" s="414">
        <f>AND(MONTH(F460)=MONTH(X460), YEAR(F460)=YEAR(X460))</f>
        <v/>
      </c>
      <c r="U460" s="414">
        <f>AND(AB460&lt;&gt;"", 'Company information'!D$4&lt;&gt;"", RIGHT(SUBSTITUTE(AB460,"-",""),9)=RIGHT(SUBSTITUTE('Company information'!D$4,"-",""),9))</f>
        <v/>
      </c>
      <c r="V460" s="414">
        <f>AH460-I460</f>
        <v/>
      </c>
      <c r="W460" s="450" t="n"/>
      <c r="X460" s="415" t="n">
        <v>44935</v>
      </c>
      <c r="Y460" s="414" t="inlineStr">
        <is>
          <t>59014114</t>
        </is>
      </c>
      <c r="Z460" s="414" t="inlineStr"/>
      <c r="AA460" s="414" t="inlineStr">
        <is>
          <t>បុគ្គលជាប់អាករ</t>
        </is>
      </c>
      <c r="AB460" s="414" t="inlineStr">
        <is>
          <t>L001-901905215</t>
        </is>
      </c>
      <c r="AC460" s="414" t="inlineStr">
        <is>
          <t>វីអ៊ីស៊ិន (ខេមបូឌា) អ៊ិនដាសស្ទ្រី ឯ.ក</t>
        </is>
      </c>
      <c r="AD460" s="450" t="n">
        <v>1227719</v>
      </c>
      <c r="AE460" s="450" t="n">
        <v>1116108</v>
      </c>
      <c r="AF460" s="450" t="n">
        <v>0</v>
      </c>
      <c r="AG460" s="450" t="n">
        <v>0</v>
      </c>
      <c r="AH460" s="450" t="n">
        <v>111611</v>
      </c>
      <c r="AI460" s="450" t="n">
        <v>0</v>
      </c>
      <c r="AJ460" s="450" t="n">
        <v>0</v>
      </c>
      <c r="AK460" s="450" t="n">
        <v>0</v>
      </c>
      <c r="AL460" s="450" t="n">
        <v>0</v>
      </c>
      <c r="AM460" s="450" t="n">
        <v>0</v>
      </c>
      <c r="AN460" s="450" t="n">
        <v>0</v>
      </c>
      <c r="AO460" s="450" t="n">
        <v>0</v>
      </c>
      <c r="AP460" s="450" t="n">
        <v>0</v>
      </c>
      <c r="AQ460" s="414" t="inlineStr"/>
      <c r="AR460" s="414" t="inlineStr">
        <is>
          <t>ចំនូលបានមកពីការលក់</t>
        </is>
      </c>
      <c r="AS460" s="414" t="inlineStr">
        <is>
          <t>បានប្រកាសពន្ធ</t>
        </is>
      </c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0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0" t="n"/>
      <c r="N461" s="450">
        <f>IF(W461&lt;0,AH461,I461)</f>
        <v/>
      </c>
      <c r="O461" s="450">
        <f>I461-M461</f>
        <v/>
      </c>
      <c r="P461" s="414" t="n"/>
      <c r="Q461" s="414" t="inlineStr">
        <is>
          <t>TI2023-0020</t>
        </is>
      </c>
      <c r="R461" s="414" t="inlineStr">
        <is>
          <t>TI2023-0020</t>
        </is>
      </c>
      <c r="S461" s="414">
        <f>Q461=R461</f>
        <v/>
      </c>
      <c r="T461" s="414">
        <f>AND(MONTH(F461)=MONTH(X461), YEAR(F461)=YEAR(X461))</f>
        <v/>
      </c>
      <c r="U461" s="414">
        <f>AND(AB461&lt;&gt;"", 'Company information'!D$4&lt;&gt;"", RIGHT(SUBSTITUTE(AB461,"-",""),9)=RIGHT(SUBSTITUTE('Company information'!D$4,"-",""),9))</f>
        <v/>
      </c>
      <c r="V461" s="414">
        <f>AH461-I461</f>
        <v/>
      </c>
      <c r="W461" s="450" t="n"/>
      <c r="X461" s="415" t="n">
        <v>44932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L001-901905215</t>
        </is>
      </c>
      <c r="AC461" s="414" t="inlineStr">
        <is>
          <t>វីអ៊ីស៊ិន (ខេមបូឌា) អ៊ិនដាសស្ទ្រី ឯ.ក</t>
        </is>
      </c>
      <c r="AD461" s="450" t="n">
        <v>2332847</v>
      </c>
      <c r="AE461" s="450" t="n">
        <v>2120770</v>
      </c>
      <c r="AF461" s="450" t="n">
        <v>0</v>
      </c>
      <c r="AG461" s="450" t="n">
        <v>0</v>
      </c>
      <c r="AH461" s="450" t="n">
        <v>212077</v>
      </c>
      <c r="AI461" s="450" t="n">
        <v>0</v>
      </c>
      <c r="AJ461" s="450" t="n">
        <v>0</v>
      </c>
      <c r="AK461" s="450" t="n">
        <v>0</v>
      </c>
      <c r="AL461" s="450" t="n">
        <v>0</v>
      </c>
      <c r="AM461" s="450" t="n">
        <v>0</v>
      </c>
      <c r="AN461" s="450" t="n">
        <v>0</v>
      </c>
      <c r="AO461" s="450" t="n">
        <v>0</v>
      </c>
      <c r="AP461" s="450" t="n">
        <v>0</v>
      </c>
      <c r="AQ461" s="414" t="inlineStr"/>
      <c r="AR461" s="414" t="inlineStr">
        <is>
          <t>CLEARANCE AND TRUCKING FEE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0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0" t="n"/>
      <c r="N462" s="450">
        <f>IF(W462&lt;0,AH462,I462)</f>
        <v/>
      </c>
      <c r="O462" s="450">
        <f>I462-M462</f>
        <v/>
      </c>
      <c r="P462" s="414" t="n"/>
      <c r="Q462" s="414" t="inlineStr">
        <is>
          <t>TI2023-0019</t>
        </is>
      </c>
      <c r="R462" s="414" t="inlineStr">
        <is>
          <t>TI2023-0019</t>
        </is>
      </c>
      <c r="S462" s="414">
        <f>Q462=R462</f>
        <v/>
      </c>
      <c r="T462" s="414">
        <f>AND(MONTH(F462)=MONTH(X462), YEAR(F462)=YEAR(X462))</f>
        <v/>
      </c>
      <c r="U462" s="414">
        <f>AND(AB462&lt;&gt;"", 'Company information'!D$4&lt;&gt;"", RIGHT(SUBSTITUTE(AB462,"-",""),9)=RIGHT(SUBSTITUTE('Company information'!D$4,"-",""),9))</f>
        <v/>
      </c>
      <c r="V462" s="414">
        <f>AH462-I462</f>
        <v/>
      </c>
      <c r="W462" s="450" t="n"/>
      <c r="X462" s="415" t="n">
        <v>44932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L001-901905215</t>
        </is>
      </c>
      <c r="AC462" s="414" t="inlineStr">
        <is>
          <t>វីអ៊ីស៊ិន (ខេមបូឌា) អ៊ិនដាសស្ទ្រី ឯ.ក</t>
        </is>
      </c>
      <c r="AD462" s="450" t="n">
        <v>2332847</v>
      </c>
      <c r="AE462" s="450" t="n">
        <v>2120770</v>
      </c>
      <c r="AF462" s="450" t="n">
        <v>0</v>
      </c>
      <c r="AG462" s="450" t="n">
        <v>0</v>
      </c>
      <c r="AH462" s="450" t="n">
        <v>212077</v>
      </c>
      <c r="AI462" s="450" t="n">
        <v>0</v>
      </c>
      <c r="AJ462" s="450" t="n">
        <v>0</v>
      </c>
      <c r="AK462" s="450" t="n">
        <v>0</v>
      </c>
      <c r="AL462" s="450" t="n">
        <v>0</v>
      </c>
      <c r="AM462" s="450" t="n">
        <v>0</v>
      </c>
      <c r="AN462" s="450" t="n">
        <v>0</v>
      </c>
      <c r="AO462" s="450" t="n">
        <v>0</v>
      </c>
      <c r="AP462" s="450" t="n">
        <v>0</v>
      </c>
      <c r="AQ462" s="414" t="inlineStr"/>
      <c r="AR462" s="414" t="inlineStr">
        <is>
          <t>CLEARANCE AND TRUCKING FEE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0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0" t="n"/>
      <c r="N463" s="450">
        <f>IF(W463&lt;0,AH463,I463)</f>
        <v/>
      </c>
      <c r="O463" s="450">
        <f>I463-M463</f>
        <v/>
      </c>
      <c r="P463" s="414" t="n"/>
      <c r="Q463" s="414" t="inlineStr">
        <is>
          <t>TI2023-0018</t>
        </is>
      </c>
      <c r="R463" s="414" t="inlineStr">
        <is>
          <t>TI2023-0018</t>
        </is>
      </c>
      <c r="S463" s="414">
        <f>Q463=R463</f>
        <v/>
      </c>
      <c r="T463" s="414">
        <f>AND(MONTH(F463)=MONTH(X463), YEAR(F463)=YEAR(X463))</f>
        <v/>
      </c>
      <c r="U463" s="414">
        <f>AND(AB463&lt;&gt;"", 'Company information'!D$4&lt;&gt;"", RIGHT(SUBSTITUTE(AB463,"-",""),9)=RIGHT(SUBSTITUTE('Company information'!D$4,"-",""),9))</f>
        <v/>
      </c>
      <c r="V463" s="414">
        <f>AH463-I463</f>
        <v/>
      </c>
      <c r="W463" s="450" t="n"/>
      <c r="X463" s="415" t="n">
        <v>44932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L001-901905215</t>
        </is>
      </c>
      <c r="AC463" s="414" t="inlineStr">
        <is>
          <t>វីអ៊ីស៊ិន (ខេមបូឌា) អ៊ិនដាសស្ទ្រី ឯ.ក</t>
        </is>
      </c>
      <c r="AD463" s="450" t="n">
        <v>5390462</v>
      </c>
      <c r="AE463" s="450" t="n">
        <v>4900420</v>
      </c>
      <c r="AF463" s="450" t="n">
        <v>0</v>
      </c>
      <c r="AG463" s="450" t="n">
        <v>0</v>
      </c>
      <c r="AH463" s="450" t="n">
        <v>490042</v>
      </c>
      <c r="AI463" s="450" t="n">
        <v>0</v>
      </c>
      <c r="AJ463" s="450" t="n">
        <v>0</v>
      </c>
      <c r="AK463" s="450" t="n">
        <v>0</v>
      </c>
      <c r="AL463" s="450" t="n">
        <v>0</v>
      </c>
      <c r="AM463" s="450" t="n">
        <v>0</v>
      </c>
      <c r="AN463" s="450" t="n">
        <v>0</v>
      </c>
      <c r="AO463" s="450" t="n">
        <v>0</v>
      </c>
      <c r="AP463" s="450" t="n">
        <v>0</v>
      </c>
      <c r="AQ463" s="414" t="inlineStr"/>
      <c r="AR463" s="414" t="inlineStr">
        <is>
          <t>CLEARANCE AND TRUCKING FEE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0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0" t="n"/>
      <c r="N464" s="450">
        <f>IF(W464&lt;0,AH464,I464)</f>
        <v/>
      </c>
      <c r="O464" s="450">
        <f>I464-M464</f>
        <v/>
      </c>
      <c r="P464" s="414" t="n"/>
      <c r="Q464" s="414" t="inlineStr">
        <is>
          <t>TI2023-0017</t>
        </is>
      </c>
      <c r="R464" s="414" t="inlineStr">
        <is>
          <t>TI2023-0017</t>
        </is>
      </c>
      <c r="S464" s="414">
        <f>Q464=R464</f>
        <v/>
      </c>
      <c r="T464" s="414">
        <f>AND(MONTH(F464)=MONTH(X464), YEAR(F464)=YEAR(X464))</f>
        <v/>
      </c>
      <c r="U464" s="414">
        <f>AND(AB464&lt;&gt;"", 'Company information'!D$4&lt;&gt;"", RIGHT(SUBSTITUTE(AB464,"-",""),9)=RIGHT(SUBSTITUTE('Company information'!D$4,"-",""),9))</f>
        <v/>
      </c>
      <c r="V464" s="414">
        <f>AH464-I464</f>
        <v/>
      </c>
      <c r="W464" s="450" t="n"/>
      <c r="X464" s="415" t="n">
        <v>44932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L001-901905215</t>
        </is>
      </c>
      <c r="AC464" s="414" t="inlineStr">
        <is>
          <t>វីអ៊ីស៊ិន (ខេមបូឌា) អ៊ិនដាសស្ទ្រី ឯ.ក</t>
        </is>
      </c>
      <c r="AD464" s="450" t="n">
        <v>5390462</v>
      </c>
      <c r="AE464" s="450" t="n">
        <v>4900420</v>
      </c>
      <c r="AF464" s="450" t="n">
        <v>0</v>
      </c>
      <c r="AG464" s="450" t="n">
        <v>0</v>
      </c>
      <c r="AH464" s="450" t="n">
        <v>490042</v>
      </c>
      <c r="AI464" s="450" t="n">
        <v>0</v>
      </c>
      <c r="AJ464" s="450" t="n">
        <v>0</v>
      </c>
      <c r="AK464" s="450" t="n">
        <v>0</v>
      </c>
      <c r="AL464" s="450" t="n">
        <v>0</v>
      </c>
      <c r="AM464" s="450" t="n">
        <v>0</v>
      </c>
      <c r="AN464" s="450" t="n">
        <v>0</v>
      </c>
      <c r="AO464" s="450" t="n">
        <v>0</v>
      </c>
      <c r="AP464" s="450" t="n">
        <v>0</v>
      </c>
      <c r="AQ464" s="414" t="inlineStr"/>
      <c r="AR464" s="414" t="inlineStr">
        <is>
          <t>CLEARANCE AND TRUCKING FEE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0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0" t="n"/>
      <c r="N465" s="450">
        <f>IF(W465&lt;0,AH465,I465)</f>
        <v/>
      </c>
      <c r="O465" s="450">
        <f>I465-M465</f>
        <v/>
      </c>
      <c r="P465" s="414" t="n"/>
      <c r="Q465" s="414" t="inlineStr">
        <is>
          <t>TI2023-0016</t>
        </is>
      </c>
      <c r="R465" s="414" t="inlineStr">
        <is>
          <t>TI2023-0016</t>
        </is>
      </c>
      <c r="S465" s="414">
        <f>Q465=R465</f>
        <v/>
      </c>
      <c r="T465" s="414">
        <f>AND(MONTH(F465)=MONTH(X465), YEAR(F465)=YEAR(X465))</f>
        <v/>
      </c>
      <c r="U465" s="414">
        <f>AND(AB465&lt;&gt;"", 'Company information'!D$4&lt;&gt;"", RIGHT(SUBSTITUTE(AB465,"-",""),9)=RIGHT(SUBSTITUTE('Company information'!D$4,"-",""),9))</f>
        <v/>
      </c>
      <c r="V465" s="414">
        <f>AH465-I465</f>
        <v/>
      </c>
      <c r="W465" s="450" t="n"/>
      <c r="X465" s="415" t="n">
        <v>44932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L001-901905215</t>
        </is>
      </c>
      <c r="AC465" s="414" t="inlineStr">
        <is>
          <t>វីអ៊ីស៊ិន (ខេមបូឌា) អ៊ិនដាសស្ទ្រី ឯ.ក</t>
        </is>
      </c>
      <c r="AD465" s="450" t="n">
        <v>3012317</v>
      </c>
      <c r="AE465" s="450" t="n">
        <v>2738470</v>
      </c>
      <c r="AF465" s="450" t="n">
        <v>0</v>
      </c>
      <c r="AG465" s="450" t="n">
        <v>0</v>
      </c>
      <c r="AH465" s="450" t="n">
        <v>273847</v>
      </c>
      <c r="AI465" s="450" t="n">
        <v>0</v>
      </c>
      <c r="AJ465" s="450" t="n">
        <v>0</v>
      </c>
      <c r="AK465" s="450" t="n">
        <v>0</v>
      </c>
      <c r="AL465" s="450" t="n">
        <v>0</v>
      </c>
      <c r="AM465" s="450" t="n">
        <v>0</v>
      </c>
      <c r="AN465" s="450" t="n">
        <v>0</v>
      </c>
      <c r="AO465" s="450" t="n">
        <v>0</v>
      </c>
      <c r="AP465" s="450" t="n">
        <v>0</v>
      </c>
      <c r="AQ465" s="414" t="inlineStr"/>
      <c r="AR465" s="414" t="inlineStr">
        <is>
          <t>CLEARANCE AND TRUCKING FEE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0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0" t="n"/>
      <c r="N466" s="450">
        <f>IF(W466&lt;0,AH466,I466)</f>
        <v/>
      </c>
      <c r="O466" s="450">
        <f>I466-M466</f>
        <v/>
      </c>
      <c r="P466" s="414" t="n"/>
      <c r="Q466" s="414" t="inlineStr">
        <is>
          <t>TI2023-0066</t>
        </is>
      </c>
      <c r="R466" s="414" t="inlineStr">
        <is>
          <t>TI2023-0066</t>
        </is>
      </c>
      <c r="S466" s="414">
        <f>Q466=R466</f>
        <v/>
      </c>
      <c r="T466" s="414">
        <f>AND(MONTH(F466)=MONTH(X466), YEAR(F466)=YEAR(X466))</f>
        <v/>
      </c>
      <c r="U466" s="414">
        <f>AND(AB466&lt;&gt;"", 'Company information'!D$4&lt;&gt;"", RIGHT(SUBSTITUTE(AB466,"-",""),9)=RIGHT(SUBSTITUTE('Company information'!D$4,"-",""),9))</f>
        <v/>
      </c>
      <c r="V466" s="414">
        <f>AH466-I466</f>
        <v/>
      </c>
      <c r="W466" s="450" t="n"/>
      <c r="X466" s="415" t="n">
        <v>44956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L001-901905215</t>
        </is>
      </c>
      <c r="AC466" s="414" t="inlineStr">
        <is>
          <t>វីអ៊ីស៊ិន (ខេមបូឌា) អ៊ិនដាសស្ទ្រី ឯ.ក</t>
        </is>
      </c>
      <c r="AD466" s="450" t="n">
        <v>5366900</v>
      </c>
      <c r="AE466" s="450" t="n">
        <v>4879000</v>
      </c>
      <c r="AF466" s="450" t="n">
        <v>0</v>
      </c>
      <c r="AG466" s="450" t="n">
        <v>0</v>
      </c>
      <c r="AH466" s="450" t="n">
        <v>487900</v>
      </c>
      <c r="AI466" s="450" t="n">
        <v>0</v>
      </c>
      <c r="AJ466" s="450" t="n">
        <v>0</v>
      </c>
      <c r="AK466" s="450" t="n">
        <v>0</v>
      </c>
      <c r="AL466" s="450" t="n">
        <v>0</v>
      </c>
      <c r="AM466" s="450" t="n">
        <v>0</v>
      </c>
      <c r="AN466" s="450" t="n">
        <v>0</v>
      </c>
      <c r="AO466" s="450" t="n">
        <v>0</v>
      </c>
      <c r="AP466" s="450" t="n">
        <v>0</v>
      </c>
      <c r="AQ466" s="414" t="inlineStr"/>
      <c r="AR466" s="414" t="inlineStr">
        <is>
          <t>CLEARANCE AND TRUCKING FEE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0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0" t="n"/>
      <c r="N467" s="450">
        <f>IF(W467&lt;0,AH467,I467)</f>
        <v/>
      </c>
      <c r="O467" s="450">
        <f>I467-M467</f>
        <v/>
      </c>
      <c r="P467" s="414" t="n"/>
      <c r="Q467" s="414" t="inlineStr">
        <is>
          <t>TI2023-0065</t>
        </is>
      </c>
      <c r="R467" s="414" t="inlineStr">
        <is>
          <t>TI2023-0065</t>
        </is>
      </c>
      <c r="S467" s="414">
        <f>Q467=R467</f>
        <v/>
      </c>
      <c r="T467" s="414">
        <f>AND(MONTH(F467)=MONTH(X467), YEAR(F467)=YEAR(X467))</f>
        <v/>
      </c>
      <c r="U467" s="414">
        <f>AND(AB467&lt;&gt;"", 'Company information'!D$4&lt;&gt;"", RIGHT(SUBSTITUTE(AB467,"-",""),9)=RIGHT(SUBSTITUTE('Company information'!D$4,"-",""),9))</f>
        <v/>
      </c>
      <c r="V467" s="414">
        <f>AH467-I467</f>
        <v/>
      </c>
      <c r="W467" s="450" t="n"/>
      <c r="X467" s="415" t="n">
        <v>44956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L001-901905215</t>
        </is>
      </c>
      <c r="AC467" s="414" t="inlineStr">
        <is>
          <t>វីអ៊ីស៊ិន (ខេមបូឌា) អ៊ិនដាសស្ទ្រី ឯ.ក</t>
        </is>
      </c>
      <c r="AD467" s="450" t="n">
        <v>5366900</v>
      </c>
      <c r="AE467" s="450" t="n">
        <v>4879000</v>
      </c>
      <c r="AF467" s="450" t="n">
        <v>0</v>
      </c>
      <c r="AG467" s="450" t="n">
        <v>0</v>
      </c>
      <c r="AH467" s="450" t="n">
        <v>487900</v>
      </c>
      <c r="AI467" s="450" t="n">
        <v>0</v>
      </c>
      <c r="AJ467" s="450" t="n">
        <v>0</v>
      </c>
      <c r="AK467" s="450" t="n">
        <v>0</v>
      </c>
      <c r="AL467" s="450" t="n">
        <v>0</v>
      </c>
      <c r="AM467" s="450" t="n">
        <v>0</v>
      </c>
      <c r="AN467" s="450" t="n">
        <v>0</v>
      </c>
      <c r="AO467" s="450" t="n">
        <v>0</v>
      </c>
      <c r="AP467" s="450" t="n">
        <v>0</v>
      </c>
      <c r="AQ467" s="414" t="inlineStr"/>
      <c r="AR467" s="414" t="inlineStr">
        <is>
          <t>CLEARANCE AND TRUCKING FEE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0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0" t="n"/>
      <c r="N468" s="450">
        <f>IF(W468&lt;0,AH468,I468)</f>
        <v/>
      </c>
      <c r="O468" s="450">
        <f>I468-M468</f>
        <v/>
      </c>
      <c r="P468" s="414" t="n"/>
      <c r="Q468" s="414" t="inlineStr">
        <is>
          <t>TI2023-0064</t>
        </is>
      </c>
      <c r="R468" s="414" t="inlineStr">
        <is>
          <t>TI2023-0064</t>
        </is>
      </c>
      <c r="S468" s="414">
        <f>Q468=R468</f>
        <v/>
      </c>
      <c r="T468" s="414">
        <f>AND(MONTH(F468)=MONTH(X468), YEAR(F468)=YEAR(X468))</f>
        <v/>
      </c>
      <c r="U468" s="414">
        <f>AND(AB468&lt;&gt;"", 'Company information'!D$4&lt;&gt;"", RIGHT(SUBSTITUTE(AB468,"-",""),9)=RIGHT(SUBSTITUTE('Company information'!D$4,"-",""),9))</f>
        <v/>
      </c>
      <c r="V468" s="414">
        <f>AH468-I468</f>
        <v/>
      </c>
      <c r="W468" s="450" t="n"/>
      <c r="X468" s="415" t="n">
        <v>44956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L001-901905215</t>
        </is>
      </c>
      <c r="AC468" s="414" t="inlineStr">
        <is>
          <t>វីអ៊ីស៊ិន (ខេមបូឌា) អ៊ិនដាសស្ទ្រី ឯ.ក</t>
        </is>
      </c>
      <c r="AD468" s="450" t="n">
        <v>2863850</v>
      </c>
      <c r="AE468" s="450" t="n">
        <v>2603500</v>
      </c>
      <c r="AF468" s="450" t="n">
        <v>0</v>
      </c>
      <c r="AG468" s="450" t="n">
        <v>0</v>
      </c>
      <c r="AH468" s="450" t="n">
        <v>260350</v>
      </c>
      <c r="AI468" s="450" t="n">
        <v>0</v>
      </c>
      <c r="AJ468" s="450" t="n">
        <v>0</v>
      </c>
      <c r="AK468" s="450" t="n">
        <v>0</v>
      </c>
      <c r="AL468" s="450" t="n">
        <v>0</v>
      </c>
      <c r="AM468" s="450" t="n">
        <v>0</v>
      </c>
      <c r="AN468" s="450" t="n">
        <v>0</v>
      </c>
      <c r="AO468" s="450" t="n">
        <v>0</v>
      </c>
      <c r="AP468" s="450" t="n">
        <v>0</v>
      </c>
      <c r="AQ468" s="414" t="inlineStr"/>
      <c r="AR468" s="414" t="inlineStr">
        <is>
          <t>CLEARANCE AND TRUCKING FEE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0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0" t="n"/>
      <c r="N469" s="450">
        <f>IF(W469&lt;0,AH469,I469)</f>
        <v/>
      </c>
      <c r="O469" s="450">
        <f>I469-M469</f>
        <v/>
      </c>
      <c r="P469" s="414" t="n"/>
      <c r="Q469" s="414" t="inlineStr">
        <is>
          <t>TI2023-0063</t>
        </is>
      </c>
      <c r="R469" s="414" t="inlineStr">
        <is>
          <t>TI2023-0063</t>
        </is>
      </c>
      <c r="S469" s="414">
        <f>Q469=R469</f>
        <v/>
      </c>
      <c r="T469" s="414">
        <f>AND(MONTH(F469)=MONTH(X469), YEAR(F469)=YEAR(X469))</f>
        <v/>
      </c>
      <c r="U469" s="414">
        <f>AND(AB469&lt;&gt;"", 'Company information'!D$4&lt;&gt;"", RIGHT(SUBSTITUTE(AB469,"-",""),9)=RIGHT(SUBSTITUTE('Company information'!D$4,"-",""),9))</f>
        <v/>
      </c>
      <c r="V469" s="414">
        <f>AH469-I469</f>
        <v/>
      </c>
      <c r="W469" s="450" t="n"/>
      <c r="X469" s="415" t="n">
        <v>44956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L001-901905215</t>
        </is>
      </c>
      <c r="AC469" s="414" t="inlineStr">
        <is>
          <t>វីអ៊ីស៊ិន (ខេមបូឌា) អ៊ិនដាសស្ទ្រី ឯ.ក</t>
        </is>
      </c>
      <c r="AD469" s="450" t="n">
        <v>1894200</v>
      </c>
      <c r="AE469" s="450" t="n">
        <v>1722000</v>
      </c>
      <c r="AF469" s="450" t="n">
        <v>0</v>
      </c>
      <c r="AG469" s="450" t="n">
        <v>0</v>
      </c>
      <c r="AH469" s="450" t="n">
        <v>172200</v>
      </c>
      <c r="AI469" s="450" t="n">
        <v>0</v>
      </c>
      <c r="AJ469" s="450" t="n">
        <v>0</v>
      </c>
      <c r="AK469" s="450" t="n">
        <v>0</v>
      </c>
      <c r="AL469" s="450" t="n">
        <v>0</v>
      </c>
      <c r="AM469" s="450" t="n">
        <v>0</v>
      </c>
      <c r="AN469" s="450" t="n">
        <v>0</v>
      </c>
      <c r="AO469" s="450" t="n">
        <v>0</v>
      </c>
      <c r="AP469" s="450" t="n">
        <v>0</v>
      </c>
      <c r="AQ469" s="414" t="inlineStr"/>
      <c r="AR469" s="414" t="inlineStr">
        <is>
          <t>CLEARANCE FEE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0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0" t="n"/>
      <c r="N470" s="450">
        <f>IF(W470&lt;0,AH470,I470)</f>
        <v/>
      </c>
      <c r="O470" s="450">
        <f>I470-M470</f>
        <v/>
      </c>
      <c r="P470" s="414" t="n"/>
      <c r="Q470" s="414" t="inlineStr">
        <is>
          <t>TI2023-0062</t>
        </is>
      </c>
      <c r="R470" s="414" t="inlineStr">
        <is>
          <t>TI2023-0062</t>
        </is>
      </c>
      <c r="S470" s="414">
        <f>Q470=R470</f>
        <v/>
      </c>
      <c r="T470" s="414">
        <f>AND(MONTH(F470)=MONTH(X470), YEAR(F470)=YEAR(X470))</f>
        <v/>
      </c>
      <c r="U470" s="414">
        <f>AND(AB470&lt;&gt;"", 'Company information'!D$4&lt;&gt;"", RIGHT(SUBSTITUTE(AB470,"-",""),9)=RIGHT(SUBSTITUTE('Company information'!D$4,"-",""),9))</f>
        <v/>
      </c>
      <c r="V470" s="414">
        <f>AH470-I470</f>
        <v/>
      </c>
      <c r="W470" s="450" t="n"/>
      <c r="X470" s="415" t="n">
        <v>44956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L001-901905215</t>
        </is>
      </c>
      <c r="AC470" s="414" t="inlineStr">
        <is>
          <t>វីអ៊ីស៊ិន (ខេមបូឌា) អ៊ិនដាសស្ទ្រី ឯ.ក</t>
        </is>
      </c>
      <c r="AD470" s="450" t="n">
        <v>2322650</v>
      </c>
      <c r="AE470" s="450" t="n">
        <v>2111500</v>
      </c>
      <c r="AF470" s="450" t="n">
        <v>0</v>
      </c>
      <c r="AG470" s="450" t="n">
        <v>0</v>
      </c>
      <c r="AH470" s="450" t="n">
        <v>211150</v>
      </c>
      <c r="AI470" s="450" t="n">
        <v>0</v>
      </c>
      <c r="AJ470" s="450" t="n">
        <v>0</v>
      </c>
      <c r="AK470" s="450" t="n">
        <v>0</v>
      </c>
      <c r="AL470" s="450" t="n">
        <v>0</v>
      </c>
      <c r="AM470" s="450" t="n">
        <v>0</v>
      </c>
      <c r="AN470" s="450" t="n">
        <v>0</v>
      </c>
      <c r="AO470" s="450" t="n">
        <v>0</v>
      </c>
      <c r="AP470" s="450" t="n">
        <v>0</v>
      </c>
      <c r="AQ470" s="414" t="inlineStr"/>
      <c r="AR470" s="414" t="inlineStr">
        <is>
          <t>CLEARANCE AND TRUCKING FEE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0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0" t="n"/>
      <c r="N471" s="450">
        <f>IF(W471&lt;0,AH471,I471)</f>
        <v/>
      </c>
      <c r="O471" s="450">
        <f>I471-M471</f>
        <v/>
      </c>
      <c r="P471" s="414" t="n"/>
      <c r="Q471" s="414" t="inlineStr">
        <is>
          <t>TI2023-0061</t>
        </is>
      </c>
      <c r="R471" s="414" t="inlineStr">
        <is>
          <t>TI2023-0061</t>
        </is>
      </c>
      <c r="S471" s="414">
        <f>Q471=R471</f>
        <v/>
      </c>
      <c r="T471" s="414">
        <f>AND(MONTH(F471)=MONTH(X471), YEAR(F471)=YEAR(X471))</f>
        <v/>
      </c>
      <c r="U471" s="414">
        <f>AND(AB471&lt;&gt;"", 'Company information'!D$4&lt;&gt;"", RIGHT(SUBSTITUTE(AB471,"-",""),9)=RIGHT(SUBSTITUTE('Company information'!D$4,"-",""),9))</f>
        <v/>
      </c>
      <c r="V471" s="414">
        <f>AH471-I471</f>
        <v/>
      </c>
      <c r="W471" s="450" t="n"/>
      <c r="X471" s="415" t="n">
        <v>44927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L001-901905215</t>
        </is>
      </c>
      <c r="AC471" s="414" t="inlineStr">
        <is>
          <t>វីអ៊ីស៊ិន (ខេមបូឌា) អ៊ិនដាសស្ទ្រី ឯ.ក</t>
        </is>
      </c>
      <c r="AD471" s="450" t="n">
        <v>4013900</v>
      </c>
      <c r="AE471" s="450" t="n">
        <v>3649000</v>
      </c>
      <c r="AF471" s="450" t="n">
        <v>0</v>
      </c>
      <c r="AG471" s="450" t="n">
        <v>0</v>
      </c>
      <c r="AH471" s="450" t="n">
        <v>364900</v>
      </c>
      <c r="AI471" s="450" t="n">
        <v>0</v>
      </c>
      <c r="AJ471" s="450" t="n">
        <v>0</v>
      </c>
      <c r="AK471" s="450" t="n">
        <v>0</v>
      </c>
      <c r="AL471" s="450" t="n">
        <v>0</v>
      </c>
      <c r="AM471" s="450" t="n">
        <v>0</v>
      </c>
      <c r="AN471" s="450" t="n">
        <v>0</v>
      </c>
      <c r="AO471" s="450" t="n">
        <v>0</v>
      </c>
      <c r="AP471" s="450" t="n">
        <v>0</v>
      </c>
      <c r="AQ471" s="414" t="inlineStr"/>
      <c r="AR471" s="414" t="inlineStr">
        <is>
          <t>CLEARANCE AND TRUCKING FEE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0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0" t="n"/>
      <c r="N472" s="450">
        <f>IF(W472&lt;0,AH472,I472)</f>
        <v/>
      </c>
      <c r="O472" s="450">
        <f>I472-M472</f>
        <v/>
      </c>
      <c r="P472" s="414" t="n"/>
      <c r="Q472" s="414" t="inlineStr">
        <is>
          <t>TI2023-0060</t>
        </is>
      </c>
      <c r="R472" s="414" t="inlineStr">
        <is>
          <t>TI2023-0060</t>
        </is>
      </c>
      <c r="S472" s="414">
        <f>Q472=R472</f>
        <v/>
      </c>
      <c r="T472" s="414">
        <f>AND(MONTH(F472)=MONTH(X472), YEAR(F472)=YEAR(X472))</f>
        <v/>
      </c>
      <c r="U472" s="414">
        <f>AND(AB472&lt;&gt;"", 'Company information'!D$4&lt;&gt;"", RIGHT(SUBSTITUTE(AB472,"-",""),9)=RIGHT(SUBSTITUTE('Company information'!D$4,"-",""),9))</f>
        <v/>
      </c>
      <c r="V472" s="414">
        <f>AH472-I472</f>
        <v/>
      </c>
      <c r="W472" s="450" t="n"/>
      <c r="X472" s="415" t="n">
        <v>44956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L001-901905215</t>
        </is>
      </c>
      <c r="AC472" s="414" t="inlineStr">
        <is>
          <t>វីអ៊ីស៊ិន (ខេមបូឌា) អ៊ិនដាសស្ទ្រី ឯ.ក</t>
        </is>
      </c>
      <c r="AD472" s="450" t="n">
        <v>4013900</v>
      </c>
      <c r="AE472" s="450" t="n">
        <v>3649000</v>
      </c>
      <c r="AF472" s="450" t="n">
        <v>0</v>
      </c>
      <c r="AG472" s="450" t="n">
        <v>0</v>
      </c>
      <c r="AH472" s="450" t="n">
        <v>364900</v>
      </c>
      <c r="AI472" s="450" t="n">
        <v>0</v>
      </c>
      <c r="AJ472" s="450" t="n">
        <v>0</v>
      </c>
      <c r="AK472" s="450" t="n">
        <v>0</v>
      </c>
      <c r="AL472" s="450" t="n">
        <v>0</v>
      </c>
      <c r="AM472" s="450" t="n">
        <v>0</v>
      </c>
      <c r="AN472" s="450" t="n">
        <v>0</v>
      </c>
      <c r="AO472" s="450" t="n">
        <v>0</v>
      </c>
      <c r="AP472" s="450" t="n">
        <v>0</v>
      </c>
      <c r="AQ472" s="414" t="inlineStr"/>
      <c r="AR472" s="414" t="inlineStr">
        <is>
          <t>CLEARANCE AND TRUCKING FEE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0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0" t="n"/>
      <c r="N473" s="450">
        <f>IF(W473&lt;0,AH473,I473)</f>
        <v/>
      </c>
      <c r="O473" s="450">
        <f>I473-M473</f>
        <v/>
      </c>
      <c r="P473" s="414" t="n"/>
      <c r="Q473" s="414" t="inlineStr">
        <is>
          <t>TI2023-0052</t>
        </is>
      </c>
      <c r="R473" s="414" t="inlineStr">
        <is>
          <t>TI2023-0052</t>
        </is>
      </c>
      <c r="S473" s="414">
        <f>Q473=R473</f>
        <v/>
      </c>
      <c r="T473" s="414">
        <f>AND(MONTH(F473)=MONTH(X473), YEAR(F473)=YEAR(X473))</f>
        <v/>
      </c>
      <c r="U473" s="414">
        <f>AND(AB473&lt;&gt;"", 'Company information'!D$4&lt;&gt;"", RIGHT(SUBSTITUTE(AB473,"-",""),9)=RIGHT(SUBSTITUTE('Company information'!D$4,"-",""),9))</f>
        <v/>
      </c>
      <c r="V473" s="414">
        <f>AH473-I473</f>
        <v/>
      </c>
      <c r="W473" s="450" t="n"/>
      <c r="X473" s="415" t="n">
        <v>44946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L001-901905215</t>
        </is>
      </c>
      <c r="AC473" s="414" t="inlineStr">
        <is>
          <t>វីអ៊ីស៊ិន (ខេមបូឌា) អ៊ិនដាសស្ទ្រី ឯ.ក</t>
        </is>
      </c>
      <c r="AD473" s="450" t="n">
        <v>4030543</v>
      </c>
      <c r="AE473" s="450" t="n">
        <v>3664130</v>
      </c>
      <c r="AF473" s="450" t="n">
        <v>0</v>
      </c>
      <c r="AG473" s="450" t="n">
        <v>0</v>
      </c>
      <c r="AH473" s="450" t="n">
        <v>366413</v>
      </c>
      <c r="AI473" s="450" t="n">
        <v>0</v>
      </c>
      <c r="AJ473" s="450" t="n">
        <v>0</v>
      </c>
      <c r="AK473" s="450" t="n">
        <v>0</v>
      </c>
      <c r="AL473" s="450" t="n">
        <v>0</v>
      </c>
      <c r="AM473" s="450" t="n">
        <v>0</v>
      </c>
      <c r="AN473" s="450" t="n">
        <v>0</v>
      </c>
      <c r="AO473" s="450" t="n">
        <v>0</v>
      </c>
      <c r="AP473" s="450" t="n">
        <v>0</v>
      </c>
      <c r="AQ473" s="414" t="inlineStr"/>
      <c r="AR473" s="414" t="inlineStr">
        <is>
          <t>CLEARANCE AND TRUCKING FEE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0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0" t="n"/>
      <c r="N474" s="450">
        <f>IF(W474&lt;0,AH474,I474)</f>
        <v/>
      </c>
      <c r="O474" s="450">
        <f>I474-M474</f>
        <v/>
      </c>
      <c r="P474" s="414" t="n"/>
      <c r="Q474" s="414" t="inlineStr">
        <is>
          <t>TI2023-0051</t>
        </is>
      </c>
      <c r="R474" s="414" t="inlineStr">
        <is>
          <t>TI2023-0051</t>
        </is>
      </c>
      <c r="S474" s="414">
        <f>Q474=R474</f>
        <v/>
      </c>
      <c r="T474" s="414">
        <f>AND(MONTH(F474)=MONTH(X474), YEAR(F474)=YEAR(X474))</f>
        <v/>
      </c>
      <c r="U474" s="414">
        <f>AND(AB474&lt;&gt;"", 'Company information'!D$4&lt;&gt;"", RIGHT(SUBSTITUTE(AB474,"-",""),9)=RIGHT(SUBSTITUTE('Company information'!D$4,"-",""),9))</f>
        <v/>
      </c>
      <c r="V474" s="414">
        <f>AH474-I474</f>
        <v/>
      </c>
      <c r="W474" s="450" t="n"/>
      <c r="X474" s="415" t="n">
        <v>44946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L001-901905215</t>
        </is>
      </c>
      <c r="AC474" s="414" t="inlineStr">
        <is>
          <t>វីអ៊ីស៊ិន (ខេមបូឌា) អ៊ិនដាសស្ទ្រី ឯ.ក</t>
        </is>
      </c>
      <c r="AD474" s="450" t="n">
        <v>8717748</v>
      </c>
      <c r="AE474" s="450" t="n">
        <v>7925225</v>
      </c>
      <c r="AF474" s="450" t="n">
        <v>0</v>
      </c>
      <c r="AG474" s="450" t="n">
        <v>0</v>
      </c>
      <c r="AH474" s="450" t="n">
        <v>792523</v>
      </c>
      <c r="AI474" s="450" t="n">
        <v>0</v>
      </c>
      <c r="AJ474" s="450" t="n">
        <v>0</v>
      </c>
      <c r="AK474" s="450" t="n">
        <v>0</v>
      </c>
      <c r="AL474" s="450" t="n">
        <v>0</v>
      </c>
      <c r="AM474" s="450" t="n">
        <v>0</v>
      </c>
      <c r="AN474" s="450" t="n">
        <v>0</v>
      </c>
      <c r="AO474" s="450" t="n">
        <v>0</v>
      </c>
      <c r="AP474" s="450" t="n">
        <v>0</v>
      </c>
      <c r="AQ474" s="414" t="inlineStr"/>
      <c r="AR474" s="414" t="inlineStr">
        <is>
          <t>CLEARANCE AND TRUCKING FEE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0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0" t="n"/>
      <c r="N475" s="450">
        <f>IF(W475&lt;0,AH475,I475)</f>
        <v/>
      </c>
      <c r="O475" s="450">
        <f>I475-M475</f>
        <v/>
      </c>
      <c r="P475" s="414" t="n"/>
      <c r="Q475" s="414" t="inlineStr">
        <is>
          <t>TI2023-0050</t>
        </is>
      </c>
      <c r="R475" s="414" t="inlineStr">
        <is>
          <t>TI2023-0050</t>
        </is>
      </c>
      <c r="S475" s="414">
        <f>Q475=R475</f>
        <v/>
      </c>
      <c r="T475" s="414">
        <f>AND(MONTH(F475)=MONTH(X475), YEAR(F475)=YEAR(X475))</f>
        <v/>
      </c>
      <c r="U475" s="414">
        <f>AND(AB475&lt;&gt;"", 'Company information'!D$4&lt;&gt;"", RIGHT(SUBSTITUTE(AB475,"-",""),9)=RIGHT(SUBSTITUTE('Company information'!D$4,"-",""),9))</f>
        <v/>
      </c>
      <c r="V475" s="414">
        <f>AH475-I475</f>
        <v/>
      </c>
      <c r="W475" s="450" t="n"/>
      <c r="X475" s="415" t="n">
        <v>44946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L001-901905215</t>
        </is>
      </c>
      <c r="AC475" s="414" t="inlineStr">
        <is>
          <t>វីអ៊ីស៊ិន (ខេមបូឌា) អ៊ិនដាសស្ទ្រី ឯ.ក</t>
        </is>
      </c>
      <c r="AD475" s="450" t="n">
        <v>7766721</v>
      </c>
      <c r="AE475" s="450" t="n">
        <v>7060655</v>
      </c>
      <c r="AF475" s="450" t="n">
        <v>0</v>
      </c>
      <c r="AG475" s="450" t="n">
        <v>0</v>
      </c>
      <c r="AH475" s="450" t="n">
        <v>706066</v>
      </c>
      <c r="AI475" s="450" t="n">
        <v>0</v>
      </c>
      <c r="AJ475" s="450" t="n">
        <v>0</v>
      </c>
      <c r="AK475" s="450" t="n">
        <v>0</v>
      </c>
      <c r="AL475" s="450" t="n">
        <v>0</v>
      </c>
      <c r="AM475" s="450" t="n">
        <v>0</v>
      </c>
      <c r="AN475" s="450" t="n">
        <v>0</v>
      </c>
      <c r="AO475" s="450" t="n">
        <v>0</v>
      </c>
      <c r="AP475" s="450" t="n">
        <v>0</v>
      </c>
      <c r="AQ475" s="414" t="inlineStr"/>
      <c r="AR475" s="414" t="inlineStr">
        <is>
          <t>CLEARANCE AND TRUCKING FEE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0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0" t="n"/>
      <c r="N476" s="450">
        <f>IF(W476&lt;0,AH476,I476)</f>
        <v/>
      </c>
      <c r="O476" s="450">
        <f>I476-M476</f>
        <v/>
      </c>
      <c r="P476" s="414" t="n"/>
      <c r="Q476" s="414" t="inlineStr">
        <is>
          <t>TI2023-0049</t>
        </is>
      </c>
      <c r="R476" s="414" t="inlineStr">
        <is>
          <t>TI2023-0049</t>
        </is>
      </c>
      <c r="S476" s="414">
        <f>Q476=R476</f>
        <v/>
      </c>
      <c r="T476" s="414">
        <f>AND(MONTH(F476)=MONTH(X476), YEAR(F476)=YEAR(X476))</f>
        <v/>
      </c>
      <c r="U476" s="414">
        <f>AND(AB476&lt;&gt;"", 'Company information'!D$4&lt;&gt;"", RIGHT(SUBSTITUTE(AB476,"-",""),9)=RIGHT(SUBSTITUTE('Company information'!D$4,"-",""),9))</f>
        <v/>
      </c>
      <c r="V476" s="414">
        <f>AH476-I476</f>
        <v/>
      </c>
      <c r="W476" s="450" t="n"/>
      <c r="X476" s="415" t="n">
        <v>44946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L001-901905215</t>
        </is>
      </c>
      <c r="AC476" s="414" t="inlineStr">
        <is>
          <t>វីអ៊ីស៊ិន (ខេមបូឌា) អ៊ិនដាសស្ទ្រី ឯ.ក</t>
        </is>
      </c>
      <c r="AD476" s="450" t="n">
        <v>2332281</v>
      </c>
      <c r="AE476" s="450" t="n">
        <v>2120255</v>
      </c>
      <c r="AF476" s="450" t="n">
        <v>0</v>
      </c>
      <c r="AG476" s="450" t="n">
        <v>0</v>
      </c>
      <c r="AH476" s="450" t="n">
        <v>212026</v>
      </c>
      <c r="AI476" s="450" t="n">
        <v>0</v>
      </c>
      <c r="AJ476" s="450" t="n">
        <v>0</v>
      </c>
      <c r="AK476" s="450" t="n">
        <v>0</v>
      </c>
      <c r="AL476" s="450" t="n">
        <v>0</v>
      </c>
      <c r="AM476" s="450" t="n">
        <v>0</v>
      </c>
      <c r="AN476" s="450" t="n">
        <v>0</v>
      </c>
      <c r="AO476" s="450" t="n">
        <v>0</v>
      </c>
      <c r="AP476" s="450" t="n">
        <v>0</v>
      </c>
      <c r="AQ476" s="414" t="inlineStr"/>
      <c r="AR476" s="414" t="inlineStr">
        <is>
          <t>CLEARANCE AND TRUCKING FEE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0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0" t="n"/>
      <c r="N477" s="450">
        <f>IF(W477&lt;0,AH477,I477)</f>
        <v/>
      </c>
      <c r="O477" s="450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AND(AB477&lt;&gt;"", 'Company information'!D$4&lt;&gt;"", RIGHT(SUBSTITUTE(AB477,"-",""),9)=RIGHT(SUBSTITUTE('Company information'!D$4,"-",""),9))</f>
        <v/>
      </c>
      <c r="V477" s="414">
        <f>AH477-I477</f>
        <v/>
      </c>
      <c r="W477" s="450" t="n"/>
      <c r="X477" s="413" t="n"/>
      <c r="Y477" s="414" t="n"/>
      <c r="Z477" s="414" t="n"/>
      <c r="AA477" s="414" t="n"/>
      <c r="AB477" s="414" t="n"/>
      <c r="AC477" s="414" t="n"/>
      <c r="AD477" s="450" t="n"/>
      <c r="AE477" s="450" t="n"/>
      <c r="AF477" s="450" t="n"/>
      <c r="AG477" s="450" t="n"/>
      <c r="AH477" s="450" t="n"/>
      <c r="AI477" s="450" t="n"/>
      <c r="AJ477" s="450" t="n"/>
      <c r="AK477" s="450" t="n"/>
      <c r="AL477" s="450" t="n"/>
      <c r="AM477" s="450" t="n"/>
      <c r="AN477" s="450" t="n"/>
      <c r="AO477" s="450" t="n"/>
      <c r="AP477" s="450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0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0" t="n"/>
      <c r="N478" s="450">
        <f>IF(W478&lt;0,AH478,I478)</f>
        <v/>
      </c>
      <c r="O478" s="450">
        <f>I478-M478</f>
        <v/>
      </c>
      <c r="P478" s="414" t="n"/>
      <c r="Q478" s="414" t="inlineStr">
        <is>
          <t>TI2023-0047</t>
        </is>
      </c>
      <c r="R478" s="414" t="inlineStr">
        <is>
          <t>TI2023-0047</t>
        </is>
      </c>
      <c r="S478" s="414">
        <f>Q478=R478</f>
        <v/>
      </c>
      <c r="T478" s="414">
        <f>AND(MONTH(F478)=MONTH(X478), YEAR(F478)=YEAR(X478))</f>
        <v/>
      </c>
      <c r="U478" s="414">
        <f>AND(AB478&lt;&gt;"", 'Company information'!D$4&lt;&gt;"", RIGHT(SUBSTITUTE(AB478,"-",""),9)=RIGHT(SUBSTITUTE('Company information'!D$4,"-",""),9))</f>
        <v/>
      </c>
      <c r="V478" s="414">
        <f>AH478-I478</f>
        <v/>
      </c>
      <c r="W478" s="450" t="n"/>
      <c r="X478" s="415" t="n">
        <v>44946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L001-901905215</t>
        </is>
      </c>
      <c r="AC478" s="414" t="inlineStr">
        <is>
          <t>វីអ៊ីស៊ិន (ខេមបូឌា) អ៊ិនដាសស្ទ្រី ឯ.ក</t>
        </is>
      </c>
      <c r="AD478" s="450" t="n">
        <v>10144288</v>
      </c>
      <c r="AE478" s="450" t="n">
        <v>9222080</v>
      </c>
      <c r="AF478" s="450" t="n">
        <v>0</v>
      </c>
      <c r="AG478" s="450" t="n">
        <v>0</v>
      </c>
      <c r="AH478" s="450" t="n">
        <v>922208</v>
      </c>
      <c r="AI478" s="450" t="n">
        <v>0</v>
      </c>
      <c r="AJ478" s="450" t="n">
        <v>0</v>
      </c>
      <c r="AK478" s="450" t="n">
        <v>0</v>
      </c>
      <c r="AL478" s="450" t="n">
        <v>0</v>
      </c>
      <c r="AM478" s="450" t="n">
        <v>0</v>
      </c>
      <c r="AN478" s="450" t="n">
        <v>0</v>
      </c>
      <c r="AO478" s="450" t="n">
        <v>0</v>
      </c>
      <c r="AP478" s="450" t="n">
        <v>0</v>
      </c>
      <c r="AQ478" s="414" t="inlineStr"/>
      <c r="AR478" s="414" t="inlineStr">
        <is>
          <t>CLEARANCE AND TRUCKING FEE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0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0" t="n"/>
      <c r="N479" s="450">
        <f>IF(W479&lt;0,AH479,I479)</f>
        <v/>
      </c>
      <c r="O479" s="450">
        <f>I479-M479</f>
        <v/>
      </c>
      <c r="P479" s="414" t="n"/>
      <c r="Q479" s="414" t="inlineStr">
        <is>
          <t>TI2023-0041</t>
        </is>
      </c>
      <c r="R479" s="414" t="inlineStr">
        <is>
          <t>TI2023-0041</t>
        </is>
      </c>
      <c r="S479" s="414">
        <f>Q479=R479</f>
        <v/>
      </c>
      <c r="T479" s="414">
        <f>AND(MONTH(F479)=MONTH(X479), YEAR(F479)=YEAR(X479))</f>
        <v/>
      </c>
      <c r="U479" s="414">
        <f>AND(AB479&lt;&gt;"", 'Company information'!D$4&lt;&gt;"", RIGHT(SUBSTITUTE(AB479,"-",""),9)=RIGHT(SUBSTITUTE('Company information'!D$4,"-",""),9))</f>
        <v/>
      </c>
      <c r="V479" s="414">
        <f>AH479-I479</f>
        <v/>
      </c>
      <c r="W479" s="450" t="n"/>
      <c r="X479" s="415" t="n">
        <v>44939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L001-901905215</t>
        </is>
      </c>
      <c r="AC479" s="414" t="inlineStr">
        <is>
          <t>វីអ៊ីស៊ិន (ខេមបូឌា) អ៊ិនដាសស្ទ្រី ឯ.ក</t>
        </is>
      </c>
      <c r="AD479" s="450" t="n">
        <v>6021708</v>
      </c>
      <c r="AE479" s="450" t="n">
        <v>5474280</v>
      </c>
      <c r="AF479" s="450" t="n">
        <v>0</v>
      </c>
      <c r="AG479" s="450" t="n">
        <v>0</v>
      </c>
      <c r="AH479" s="450" t="n">
        <v>547428</v>
      </c>
      <c r="AI479" s="450" t="n">
        <v>0</v>
      </c>
      <c r="AJ479" s="450" t="n">
        <v>0</v>
      </c>
      <c r="AK479" s="450" t="n">
        <v>0</v>
      </c>
      <c r="AL479" s="450" t="n">
        <v>0</v>
      </c>
      <c r="AM479" s="450" t="n">
        <v>0</v>
      </c>
      <c r="AN479" s="450" t="n">
        <v>0</v>
      </c>
      <c r="AO479" s="450" t="n">
        <v>0</v>
      </c>
      <c r="AP479" s="450" t="n">
        <v>0</v>
      </c>
      <c r="AQ479" s="414" t="inlineStr"/>
      <c r="AR479" s="414" t="inlineStr">
        <is>
          <t>CLEARANCE AND TRUCKING FEE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0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0" t="n"/>
      <c r="N480" s="450">
        <f>IF(W480&lt;0,AH480,I480)</f>
        <v/>
      </c>
      <c r="O480" s="450">
        <f>I480-M480</f>
        <v/>
      </c>
      <c r="P480" s="414" t="n"/>
      <c r="Q480" s="414" t="inlineStr">
        <is>
          <t>TI2023-0040</t>
        </is>
      </c>
      <c r="R480" s="414" t="inlineStr">
        <is>
          <t>TI2023-0040</t>
        </is>
      </c>
      <c r="S480" s="414">
        <f>Q480=R480</f>
        <v/>
      </c>
      <c r="T480" s="414">
        <f>AND(MONTH(F480)=MONTH(X480), YEAR(F480)=YEAR(X480))</f>
        <v/>
      </c>
      <c r="U480" s="414">
        <f>AND(AB480&lt;&gt;"", 'Company information'!D$4&lt;&gt;"", RIGHT(SUBSTITUTE(AB480,"-",""),9)=RIGHT(SUBSTITUTE('Company information'!D$4,"-",""),9))</f>
        <v/>
      </c>
      <c r="V480" s="414">
        <f>AH480-I480</f>
        <v/>
      </c>
      <c r="W480" s="450" t="n"/>
      <c r="X480" s="415" t="n">
        <v>44939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L001-901905215</t>
        </is>
      </c>
      <c r="AC480" s="414" t="inlineStr">
        <is>
          <t>វីអ៊ីស៊ិន (ខេមបូឌា) អ៊ិនដាសស្ទ្រី ឯ.ក</t>
        </is>
      </c>
      <c r="AD480" s="450" t="n">
        <v>5387844</v>
      </c>
      <c r="AE480" s="450" t="n">
        <v>4898040</v>
      </c>
      <c r="AF480" s="450" t="n">
        <v>0</v>
      </c>
      <c r="AG480" s="450" t="n">
        <v>0</v>
      </c>
      <c r="AH480" s="450" t="n">
        <v>489804</v>
      </c>
      <c r="AI480" s="450" t="n">
        <v>0</v>
      </c>
      <c r="AJ480" s="450" t="n">
        <v>0</v>
      </c>
      <c r="AK480" s="450" t="n">
        <v>0</v>
      </c>
      <c r="AL480" s="450" t="n">
        <v>0</v>
      </c>
      <c r="AM480" s="450" t="n">
        <v>0</v>
      </c>
      <c r="AN480" s="450" t="n">
        <v>0</v>
      </c>
      <c r="AO480" s="450" t="n">
        <v>0</v>
      </c>
      <c r="AP480" s="450" t="n">
        <v>0</v>
      </c>
      <c r="AQ480" s="414" t="inlineStr"/>
      <c r="AR480" s="414" t="inlineStr">
        <is>
          <t>CLEARANCE AND TRUCKING FEE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0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0" t="n"/>
      <c r="N481" s="450">
        <f>IF(W481&lt;0,AH481,I481)</f>
        <v/>
      </c>
      <c r="O481" s="450">
        <f>I481-M481</f>
        <v/>
      </c>
      <c r="P481" s="414" t="n"/>
      <c r="Q481" s="414" t="inlineStr">
        <is>
          <t>TI2023-0038</t>
        </is>
      </c>
      <c r="R481" s="414" t="inlineStr">
        <is>
          <t>TI2023-0038</t>
        </is>
      </c>
      <c r="S481" s="414">
        <f>Q481=R481</f>
        <v/>
      </c>
      <c r="T481" s="414">
        <f>AND(MONTH(F481)=MONTH(X481), YEAR(F481)=YEAR(X481))</f>
        <v/>
      </c>
      <c r="U481" s="414">
        <f>AND(AB481&lt;&gt;"", 'Company information'!D$4&lt;&gt;"", RIGHT(SUBSTITUTE(AB481,"-",""),9)=RIGHT(SUBSTITUTE('Company information'!D$4,"-",""),9))</f>
        <v/>
      </c>
      <c r="V481" s="414">
        <f>AH481-I481</f>
        <v/>
      </c>
      <c r="W481" s="450" t="n"/>
      <c r="X481" s="415" t="n">
        <v>44939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L001-901905215</t>
        </is>
      </c>
      <c r="AC481" s="414" t="inlineStr">
        <is>
          <t>វីអ៊ីស៊ិន (ខេមបូឌា) អ៊ិនដាសស្ទ្រី ឯ.ក</t>
        </is>
      </c>
      <c r="AD481" s="450" t="n">
        <v>3848460</v>
      </c>
      <c r="AE481" s="450" t="n">
        <v>3498600</v>
      </c>
      <c r="AF481" s="450" t="n">
        <v>0</v>
      </c>
      <c r="AG481" s="450" t="n">
        <v>0</v>
      </c>
      <c r="AH481" s="450" t="n">
        <v>349860</v>
      </c>
      <c r="AI481" s="450" t="n">
        <v>0</v>
      </c>
      <c r="AJ481" s="450" t="n">
        <v>0</v>
      </c>
      <c r="AK481" s="450" t="n">
        <v>0</v>
      </c>
      <c r="AL481" s="450" t="n">
        <v>0</v>
      </c>
      <c r="AM481" s="450" t="n">
        <v>0</v>
      </c>
      <c r="AN481" s="450" t="n">
        <v>0</v>
      </c>
      <c r="AO481" s="450" t="n">
        <v>0</v>
      </c>
      <c r="AP481" s="450" t="n">
        <v>0</v>
      </c>
      <c r="AQ481" s="414" t="inlineStr"/>
      <c r="AR481" s="414" t="inlineStr">
        <is>
          <t>CLEARANCE AND TRUCKING FEE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0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0" t="n"/>
      <c r="N482" s="450">
        <f>IF(W482&lt;0,AH482,I482)</f>
        <v/>
      </c>
      <c r="O482" s="450">
        <f>I482-M482</f>
        <v/>
      </c>
      <c r="P482" s="414" t="n"/>
      <c r="Q482" s="414" t="inlineStr">
        <is>
          <t>TI2023-0037</t>
        </is>
      </c>
      <c r="R482" s="414" t="inlineStr">
        <is>
          <t>TI2023-0037</t>
        </is>
      </c>
      <c r="S482" s="414">
        <f>Q482=R482</f>
        <v/>
      </c>
      <c r="T482" s="414">
        <f>AND(MONTH(F482)=MONTH(X482), YEAR(F482)=YEAR(X482))</f>
        <v/>
      </c>
      <c r="U482" s="414">
        <f>AND(AB482&lt;&gt;"", 'Company information'!D$4&lt;&gt;"", RIGHT(SUBSTITUTE(AB482,"-",""),9)=RIGHT(SUBSTITUTE('Company information'!D$4,"-",""),9))</f>
        <v/>
      </c>
      <c r="V482" s="414">
        <f>AH482-I482</f>
        <v/>
      </c>
      <c r="W482" s="450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0" t="n">
        <v>5387844</v>
      </c>
      <c r="AE482" s="450" t="n">
        <v>4898040</v>
      </c>
      <c r="AF482" s="450" t="n">
        <v>0</v>
      </c>
      <c r="AG482" s="450" t="n">
        <v>0</v>
      </c>
      <c r="AH482" s="450" t="n">
        <v>489804</v>
      </c>
      <c r="AI482" s="450" t="n">
        <v>0</v>
      </c>
      <c r="AJ482" s="450" t="n">
        <v>0</v>
      </c>
      <c r="AK482" s="450" t="n">
        <v>0</v>
      </c>
      <c r="AL482" s="450" t="n">
        <v>0</v>
      </c>
      <c r="AM482" s="450" t="n">
        <v>0</v>
      </c>
      <c r="AN482" s="450" t="n">
        <v>0</v>
      </c>
      <c r="AO482" s="450" t="n">
        <v>0</v>
      </c>
      <c r="AP482" s="450" t="n">
        <v>0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0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0" t="n"/>
      <c r="N483" s="450">
        <f>IF(W483&lt;0,AH483,I483)</f>
        <v/>
      </c>
      <c r="O483" s="450">
        <f>I483-M483</f>
        <v/>
      </c>
      <c r="P483" s="414" t="n"/>
      <c r="Q483" s="414" t="inlineStr">
        <is>
          <t>TI2023-0036</t>
        </is>
      </c>
      <c r="R483" s="414" t="inlineStr">
        <is>
          <t>TI2023-0036</t>
        </is>
      </c>
      <c r="S483" s="414">
        <f>Q483=R483</f>
        <v/>
      </c>
      <c r="T483" s="414">
        <f>AND(MONTH(F483)=MONTH(X483), YEAR(F483)=YEAR(X483))</f>
        <v/>
      </c>
      <c r="U483" s="414">
        <f>AND(AB483&lt;&gt;"", 'Company information'!D$4&lt;&gt;"", RIGHT(SUBSTITUTE(AB483,"-",""),9)=RIGHT(SUBSTITUTE('Company information'!D$4,"-",""),9))</f>
        <v/>
      </c>
      <c r="V483" s="414">
        <f>AH483-I483</f>
        <v/>
      </c>
      <c r="W483" s="450" t="n"/>
      <c r="X483" s="415" t="n">
        <v>44939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L001-901905215</t>
        </is>
      </c>
      <c r="AC483" s="414" t="inlineStr">
        <is>
          <t>វីអ៊ីស៊ិន (ខេមបូឌា) អ៊ិនដាសស្ទ្រី ឯ.ក</t>
        </is>
      </c>
      <c r="AD483" s="450" t="n">
        <v>3848460</v>
      </c>
      <c r="AE483" s="450" t="n">
        <v>3498600</v>
      </c>
      <c r="AF483" s="450" t="n">
        <v>0</v>
      </c>
      <c r="AG483" s="450" t="n">
        <v>0</v>
      </c>
      <c r="AH483" s="450" t="n">
        <v>349860</v>
      </c>
      <c r="AI483" s="450" t="n">
        <v>0</v>
      </c>
      <c r="AJ483" s="450" t="n">
        <v>0</v>
      </c>
      <c r="AK483" s="450" t="n">
        <v>0</v>
      </c>
      <c r="AL483" s="450" t="n">
        <v>0</v>
      </c>
      <c r="AM483" s="450" t="n">
        <v>0</v>
      </c>
      <c r="AN483" s="450" t="n">
        <v>0</v>
      </c>
      <c r="AO483" s="450" t="n">
        <v>0</v>
      </c>
      <c r="AP483" s="450" t="n">
        <v>0</v>
      </c>
      <c r="AQ483" s="414" t="inlineStr"/>
      <c r="AR483" s="414" t="inlineStr">
        <is>
          <t>CLEARANCE AND TRUCKING FEE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0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0" t="n"/>
      <c r="N484" s="450">
        <f>IF(W484&lt;0,AH484,I484)</f>
        <v/>
      </c>
      <c r="O484" s="450">
        <f>I484-M484</f>
        <v/>
      </c>
      <c r="P484" s="414" t="n"/>
      <c r="Q484" s="414" t="inlineStr">
        <is>
          <t>TI2023-0028</t>
        </is>
      </c>
      <c r="R484" s="414" t="inlineStr">
        <is>
          <t>TI2023-0028</t>
        </is>
      </c>
      <c r="S484" s="414">
        <f>Q484=R484</f>
        <v/>
      </c>
      <c r="T484" s="414">
        <f>AND(MONTH(F484)=MONTH(X484), YEAR(F484)=YEAR(X484))</f>
        <v/>
      </c>
      <c r="U484" s="414">
        <f>AND(AB484&lt;&gt;"", 'Company information'!D$4&lt;&gt;"", RIGHT(SUBSTITUTE(AB484,"-",""),9)=RIGHT(SUBSTITUTE('Company information'!D$4,"-",""),9))</f>
        <v/>
      </c>
      <c r="V484" s="414">
        <f>AH484-I484</f>
        <v/>
      </c>
      <c r="W484" s="450" t="n"/>
      <c r="X484" s="415" t="n">
        <v>44939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L001-901905215</t>
        </is>
      </c>
      <c r="AC484" s="414" t="inlineStr">
        <is>
          <t>វីអ៊ីស៊ិន (ខេមបូឌា) អ៊ិនដាសស្ទ្រី ឯ.ក</t>
        </is>
      </c>
      <c r="AD484" s="450" t="n">
        <v>7764834</v>
      </c>
      <c r="AE484" s="450" t="n">
        <v>7058940</v>
      </c>
      <c r="AF484" s="450" t="n">
        <v>0</v>
      </c>
      <c r="AG484" s="450" t="n">
        <v>0</v>
      </c>
      <c r="AH484" s="450" t="n">
        <v>705894</v>
      </c>
      <c r="AI484" s="450" t="n">
        <v>0</v>
      </c>
      <c r="AJ484" s="450" t="n">
        <v>0</v>
      </c>
      <c r="AK484" s="450" t="n">
        <v>0</v>
      </c>
      <c r="AL484" s="450" t="n">
        <v>0</v>
      </c>
      <c r="AM484" s="450" t="n">
        <v>0</v>
      </c>
      <c r="AN484" s="450" t="n">
        <v>0</v>
      </c>
      <c r="AO484" s="450" t="n">
        <v>0</v>
      </c>
      <c r="AP484" s="450" t="n">
        <v>0</v>
      </c>
      <c r="AQ484" s="414" t="inlineStr"/>
      <c r="AR484" s="414" t="inlineStr">
        <is>
          <t>CLEARANCE AND TRUCKING FEE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0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0" t="n"/>
      <c r="N485" s="450">
        <f>IF(W485&lt;0,AH485,I485)</f>
        <v/>
      </c>
      <c r="O485" s="450">
        <f>I485-M485</f>
        <v/>
      </c>
      <c r="P485" s="414" t="n"/>
      <c r="Q485" s="414" t="inlineStr">
        <is>
          <t>TI2023-0027</t>
        </is>
      </c>
      <c r="R485" s="414" t="inlineStr">
        <is>
          <t>TI2023-0027</t>
        </is>
      </c>
      <c r="S485" s="414">
        <f>Q485=R485</f>
        <v/>
      </c>
      <c r="T485" s="414">
        <f>AND(MONTH(F485)=MONTH(X485), YEAR(F485)=YEAR(X485))</f>
        <v/>
      </c>
      <c r="U485" s="414">
        <f>AND(AB485&lt;&gt;"", 'Company information'!D$4&lt;&gt;"", RIGHT(SUBSTITUTE(AB485,"-",""),9)=RIGHT(SUBSTITUTE('Company information'!D$4,"-",""),9))</f>
        <v/>
      </c>
      <c r="V485" s="414">
        <f>AH485-I485</f>
        <v/>
      </c>
      <c r="W485" s="450" t="n"/>
      <c r="X485" s="415" t="n">
        <v>44939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L001-901905215</t>
        </is>
      </c>
      <c r="AC485" s="414" t="inlineStr">
        <is>
          <t>វីអ៊ីស៊ិន (ខេមបូឌា) អ៊ិនដាសស្ទ្រី ឯ.ក</t>
        </is>
      </c>
      <c r="AD485" s="450" t="n">
        <v>7764834</v>
      </c>
      <c r="AE485" s="450" t="n">
        <v>7058940</v>
      </c>
      <c r="AF485" s="450" t="n">
        <v>0</v>
      </c>
      <c r="AG485" s="450" t="n">
        <v>0</v>
      </c>
      <c r="AH485" s="450" t="n">
        <v>705894</v>
      </c>
      <c r="AI485" s="450" t="n">
        <v>0</v>
      </c>
      <c r="AJ485" s="450" t="n">
        <v>0</v>
      </c>
      <c r="AK485" s="450" t="n">
        <v>0</v>
      </c>
      <c r="AL485" s="450" t="n">
        <v>0</v>
      </c>
      <c r="AM485" s="450" t="n">
        <v>0</v>
      </c>
      <c r="AN485" s="450" t="n">
        <v>0</v>
      </c>
      <c r="AO485" s="450" t="n">
        <v>0</v>
      </c>
      <c r="AP485" s="450" t="n">
        <v>0</v>
      </c>
      <c r="AQ485" s="414" t="inlineStr"/>
      <c r="AR485" s="414" t="inlineStr">
        <is>
          <t>CLEARANCE AND TRUCKING FEE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0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0" t="n"/>
      <c r="N486" s="450">
        <f>IF(W486&lt;0,AH486,I486)</f>
        <v/>
      </c>
      <c r="O486" s="450">
        <f>I486-M486</f>
        <v/>
      </c>
      <c r="P486" s="414" t="n"/>
      <c r="Q486" s="414" t="inlineStr">
        <is>
          <t>TI2023-0026</t>
        </is>
      </c>
      <c r="R486" s="414" t="inlineStr">
        <is>
          <t>TI2023-0026</t>
        </is>
      </c>
      <c r="S486" s="414">
        <f>Q486=R486</f>
        <v/>
      </c>
      <c r="T486" s="414">
        <f>AND(MONTH(F486)=MONTH(X486), YEAR(F486)=YEAR(X486))</f>
        <v/>
      </c>
      <c r="U486" s="414">
        <f>AND(AB486&lt;&gt;"", 'Company information'!D$4&lt;&gt;"", RIGHT(SUBSTITUTE(AB486,"-",""),9)=RIGHT(SUBSTITUTE('Company information'!D$4,"-",""),9))</f>
        <v/>
      </c>
      <c r="V486" s="414">
        <f>AH486-I486</f>
        <v/>
      </c>
      <c r="W486" s="450" t="n"/>
      <c r="X486" s="415" t="n">
        <v>44939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L001-901905215</t>
        </is>
      </c>
      <c r="AC486" s="414" t="inlineStr">
        <is>
          <t>វីអ៊ីស៊ិន (ខេមបូឌា) អ៊ិនដាសស្ទ្រី ឯ.ក</t>
        </is>
      </c>
      <c r="AD486" s="450" t="n">
        <v>2150610</v>
      </c>
      <c r="AE486" s="450" t="n">
        <v>1955100</v>
      </c>
      <c r="AF486" s="450" t="n">
        <v>0</v>
      </c>
      <c r="AG486" s="450" t="n">
        <v>0</v>
      </c>
      <c r="AH486" s="450" t="n">
        <v>195510</v>
      </c>
      <c r="AI486" s="450" t="n">
        <v>0</v>
      </c>
      <c r="AJ486" s="450" t="n">
        <v>0</v>
      </c>
      <c r="AK486" s="450" t="n">
        <v>0</v>
      </c>
      <c r="AL486" s="450" t="n">
        <v>0</v>
      </c>
      <c r="AM486" s="450" t="n">
        <v>0</v>
      </c>
      <c r="AN486" s="450" t="n">
        <v>0</v>
      </c>
      <c r="AO486" s="450" t="n">
        <v>0</v>
      </c>
      <c r="AP486" s="450" t="n">
        <v>0</v>
      </c>
      <c r="AQ486" s="414" t="inlineStr"/>
      <c r="AR486" s="414" t="inlineStr">
        <is>
          <t>CLEARANCE AND TRUCKING FEE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0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0" t="n"/>
      <c r="N487" s="450">
        <f>IF(W487&lt;0,AH487,I487)</f>
        <v/>
      </c>
      <c r="O487" s="450">
        <f>I487-M487</f>
        <v/>
      </c>
      <c r="P487" s="414" t="n"/>
      <c r="Q487" s="414" t="inlineStr">
        <is>
          <t>TI2023-0021</t>
        </is>
      </c>
      <c r="R487" s="414" t="inlineStr">
        <is>
          <t>TI2023-0021</t>
        </is>
      </c>
      <c r="S487" s="414">
        <f>Q487=R487</f>
        <v/>
      </c>
      <c r="T487" s="414">
        <f>AND(MONTH(F487)=MONTH(X487), YEAR(F487)=YEAR(X487))</f>
        <v/>
      </c>
      <c r="U487" s="414">
        <f>AND(AB487&lt;&gt;"", 'Company information'!D$4&lt;&gt;"", RIGHT(SUBSTITUTE(AB487,"-",""),9)=RIGHT(SUBSTITUTE('Company information'!D$4,"-",""),9))</f>
        <v/>
      </c>
      <c r="V487" s="414">
        <f>AH487-I487</f>
        <v/>
      </c>
      <c r="W487" s="450" t="n"/>
      <c r="X487" s="415" t="n">
        <v>44932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L001-901905215</t>
        </is>
      </c>
      <c r="AC487" s="414" t="inlineStr">
        <is>
          <t>វីអ៊ីស៊ិន (ខេមបូឌា) អ៊ិនដាសស្ទ្រី ឯ.ក</t>
        </is>
      </c>
      <c r="AD487" s="450" t="n">
        <v>2151655</v>
      </c>
      <c r="AE487" s="450" t="n">
        <v>1956050</v>
      </c>
      <c r="AF487" s="450" t="n">
        <v>0</v>
      </c>
      <c r="AG487" s="450" t="n">
        <v>0</v>
      </c>
      <c r="AH487" s="450" t="n">
        <v>195605</v>
      </c>
      <c r="AI487" s="450" t="n">
        <v>0</v>
      </c>
      <c r="AJ487" s="450" t="n">
        <v>0</v>
      </c>
      <c r="AK487" s="450" t="n">
        <v>0</v>
      </c>
      <c r="AL487" s="450" t="n">
        <v>0</v>
      </c>
      <c r="AM487" s="450" t="n">
        <v>0</v>
      </c>
      <c r="AN487" s="450" t="n">
        <v>0</v>
      </c>
      <c r="AO487" s="450" t="n">
        <v>0</v>
      </c>
      <c r="AP487" s="450" t="n">
        <v>0</v>
      </c>
      <c r="AQ487" s="414" t="inlineStr"/>
      <c r="AR487" s="414" t="inlineStr">
        <is>
          <t>CLEARANCE AND TRUCKING FEE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0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0" t="n"/>
      <c r="N488" s="450">
        <f>IF(W488&lt;0,AH488,I488)</f>
        <v/>
      </c>
      <c r="O488" s="450">
        <f>I488-M488</f>
        <v/>
      </c>
      <c r="P488" s="414" t="n"/>
      <c r="Q488" s="414" t="inlineStr">
        <is>
          <t>2301001072</t>
        </is>
      </c>
      <c r="R488" s="414" t="inlineStr">
        <is>
          <t>2301001072</t>
        </is>
      </c>
      <c r="S488" s="414">
        <f>Q488=R488</f>
        <v/>
      </c>
      <c r="T488" s="414">
        <f>AND(MONTH(F488)=MONTH(X488), YEAR(F488)=YEAR(X488))</f>
        <v/>
      </c>
      <c r="U488" s="414">
        <f>AND(AB488&lt;&gt;"", 'Company information'!D$4&lt;&gt;"", RIGHT(SUBSTITUTE(AB488,"-",""),9)=RIGHT(SUBSTITUTE('Company information'!D$4,"-",""),9))</f>
        <v/>
      </c>
      <c r="V488" s="414">
        <f>AH488-I488</f>
        <v/>
      </c>
      <c r="W488" s="450" t="n"/>
      <c r="X488" s="415" t="n">
        <v>44956</v>
      </c>
      <c r="Y488" s="414" t="inlineStr">
        <is>
          <t>2301001072</t>
        </is>
      </c>
      <c r="Z488" s="414" t="inlineStr"/>
      <c r="AA488" s="414" t="inlineStr">
        <is>
          <t>បុគ្គលជាប់អាករ</t>
        </is>
      </c>
      <c r="AB488" s="414" t="inlineStr">
        <is>
          <t>L001-901905215</t>
        </is>
      </c>
      <c r="AC488" s="414" t="inlineStr">
        <is>
          <t>វីអ៊ីស៊ិន (ខេមបូឌា) អ៊ិនដាសស្ទ្រី ឯ.ក</t>
        </is>
      </c>
      <c r="AD488" s="450" t="n">
        <v>338250</v>
      </c>
      <c r="AE488" s="450" t="n">
        <v>307500</v>
      </c>
      <c r="AF488" s="450" t="n">
        <v>0</v>
      </c>
      <c r="AG488" s="450" t="n">
        <v>0</v>
      </c>
      <c r="AH488" s="450" t="n">
        <v>30750</v>
      </c>
      <c r="AI488" s="450" t="n">
        <v>0</v>
      </c>
      <c r="AJ488" s="450" t="n">
        <v>0</v>
      </c>
      <c r="AK488" s="450" t="n">
        <v>0</v>
      </c>
      <c r="AL488" s="450" t="n">
        <v>0</v>
      </c>
      <c r="AM488" s="450" t="n">
        <v>0</v>
      </c>
      <c r="AN488" s="450" t="n">
        <v>0</v>
      </c>
      <c r="AO488" s="450" t="n">
        <v>0</v>
      </c>
      <c r="AP488" s="450" t="n">
        <v>0</v>
      </c>
      <c r="AQ488" s="414" t="inlineStr"/>
      <c r="AR488" s="414" t="inlineStr">
        <is>
          <t>Worker Fee</t>
        </is>
      </c>
      <c r="AS488" s="414" t="inlineStr">
        <is>
          <t>បានប្រកាសពន្ធ</t>
        </is>
      </c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0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0" t="n"/>
      <c r="N489" s="450">
        <f>IF(W489&lt;0,AH489,I489)</f>
        <v/>
      </c>
      <c r="O489" s="450">
        <f>I489-M489</f>
        <v/>
      </c>
      <c r="P489" s="414" t="n"/>
      <c r="Q489" s="414" t="inlineStr">
        <is>
          <t>2301001047</t>
        </is>
      </c>
      <c r="R489" s="414" t="inlineStr">
        <is>
          <t>2301001047</t>
        </is>
      </c>
      <c r="S489" s="414">
        <f>Q489=R489</f>
        <v/>
      </c>
      <c r="T489" s="414">
        <f>AND(MONTH(F489)=MONTH(X489), YEAR(F489)=YEAR(X489))</f>
        <v/>
      </c>
      <c r="U489" s="414">
        <f>AND(AB489&lt;&gt;"", 'Company information'!D$4&lt;&gt;"", RIGHT(SUBSTITUTE(AB489,"-",""),9)=RIGHT(SUBSTITUTE('Company information'!D$4,"-",""),9))</f>
        <v/>
      </c>
      <c r="V489" s="414">
        <f>AH489-I489</f>
        <v/>
      </c>
      <c r="W489" s="450" t="n"/>
      <c r="X489" s="415" t="n">
        <v>44956</v>
      </c>
      <c r="Y489" s="414" t="inlineStr">
        <is>
          <t>2301001047</t>
        </is>
      </c>
      <c r="Z489" s="414" t="inlineStr"/>
      <c r="AA489" s="414" t="inlineStr">
        <is>
          <t>បុគ្គលជាប់អាករ</t>
        </is>
      </c>
      <c r="AB489" s="414" t="inlineStr">
        <is>
          <t>L001-901905215</t>
        </is>
      </c>
      <c r="AC489" s="414" t="inlineStr">
        <is>
          <t>វីអ៊ីស៊ិន (ខេមបូឌា) អ៊ិនដាសស្ទ្រី ឯ.ក</t>
        </is>
      </c>
      <c r="AD489" s="450" t="n">
        <v>987690</v>
      </c>
      <c r="AE489" s="450" t="n">
        <v>897900</v>
      </c>
      <c r="AF489" s="450" t="n">
        <v>0</v>
      </c>
      <c r="AG489" s="450" t="n">
        <v>0</v>
      </c>
      <c r="AH489" s="450" t="n">
        <v>89790</v>
      </c>
      <c r="AI489" s="450" t="n">
        <v>0</v>
      </c>
      <c r="AJ489" s="450" t="n">
        <v>0</v>
      </c>
      <c r="AK489" s="450" t="n">
        <v>0</v>
      </c>
      <c r="AL489" s="450" t="n">
        <v>0</v>
      </c>
      <c r="AM489" s="450" t="n">
        <v>0</v>
      </c>
      <c r="AN489" s="450" t="n">
        <v>0</v>
      </c>
      <c r="AO489" s="450" t="n">
        <v>0</v>
      </c>
      <c r="AP489" s="450" t="n">
        <v>0</v>
      </c>
      <c r="AQ489" s="414" t="inlineStr"/>
      <c r="AR489" s="414" t="inlineStr">
        <is>
          <t>Export Administration Fee</t>
        </is>
      </c>
      <c r="AS489" s="414" t="inlineStr">
        <is>
          <t>បានប្រកាសពន្ធ</t>
        </is>
      </c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0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0" t="n"/>
      <c r="N490" s="450">
        <f>IF(W490&lt;0,AH490,I490)</f>
        <v/>
      </c>
      <c r="O490" s="450">
        <f>I490-M490</f>
        <v/>
      </c>
      <c r="P490" s="414" t="n"/>
      <c r="Q490" s="414" t="inlineStr">
        <is>
          <t>2301001042</t>
        </is>
      </c>
      <c r="R490" s="414" t="inlineStr">
        <is>
          <t>2301001042</t>
        </is>
      </c>
      <c r="S490" s="414">
        <f>Q490=R490</f>
        <v/>
      </c>
      <c r="T490" s="414">
        <f>AND(MONTH(F490)=MONTH(X490), YEAR(F490)=YEAR(X490))</f>
        <v/>
      </c>
      <c r="U490" s="414">
        <f>AND(AB490&lt;&gt;"", 'Company information'!D$4&lt;&gt;"", RIGHT(SUBSTITUTE(AB490,"-",""),9)=RIGHT(SUBSTITUTE('Company information'!D$4,"-",""),9))</f>
        <v/>
      </c>
      <c r="V490" s="414">
        <f>AH490-I490</f>
        <v/>
      </c>
      <c r="W490" s="450" t="n"/>
      <c r="X490" s="415" t="n">
        <v>44956</v>
      </c>
      <c r="Y490" s="414" t="inlineStr">
        <is>
          <t>2301001042</t>
        </is>
      </c>
      <c r="Z490" s="414" t="inlineStr"/>
      <c r="AA490" s="414" t="inlineStr">
        <is>
          <t>បុគ្គលជាប់អាករ</t>
        </is>
      </c>
      <c r="AB490" s="414" t="inlineStr">
        <is>
          <t>L001-901905215</t>
        </is>
      </c>
      <c r="AC490" s="414" t="inlineStr">
        <is>
          <t>វីអ៊ីស៊ិន (ខេមបូឌា) អ៊ិនដាសស្ទ្រី ឯ.ក</t>
        </is>
      </c>
      <c r="AD490" s="450" t="n">
        <v>987690</v>
      </c>
      <c r="AE490" s="450" t="n">
        <v>897900</v>
      </c>
      <c r="AF490" s="450" t="n">
        <v>0</v>
      </c>
      <c r="AG490" s="450" t="n">
        <v>0</v>
      </c>
      <c r="AH490" s="450" t="n">
        <v>89790</v>
      </c>
      <c r="AI490" s="450" t="n">
        <v>0</v>
      </c>
      <c r="AJ490" s="450" t="n">
        <v>0</v>
      </c>
      <c r="AK490" s="450" t="n">
        <v>0</v>
      </c>
      <c r="AL490" s="450" t="n">
        <v>0</v>
      </c>
      <c r="AM490" s="450" t="n">
        <v>0</v>
      </c>
      <c r="AN490" s="450" t="n">
        <v>0</v>
      </c>
      <c r="AO490" s="450" t="n">
        <v>0</v>
      </c>
      <c r="AP490" s="450" t="n">
        <v>0</v>
      </c>
      <c r="AQ490" s="414" t="inlineStr"/>
      <c r="AR490" s="414" t="inlineStr">
        <is>
          <t>Export Administration Fee</t>
        </is>
      </c>
      <c r="AS490" s="414" t="inlineStr">
        <is>
          <t>បានប្រកាសពន្ធ</t>
        </is>
      </c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0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0" t="n"/>
      <c r="N491" s="450">
        <f>IF(W491&lt;0,AH491,I491)</f>
        <v/>
      </c>
      <c r="O491" s="450">
        <f>I491-M491</f>
        <v/>
      </c>
      <c r="P491" s="414" t="n"/>
      <c r="Q491" s="414" t="inlineStr">
        <is>
          <t>2301001036</t>
        </is>
      </c>
      <c r="R491" s="414" t="inlineStr">
        <is>
          <t>2301001036</t>
        </is>
      </c>
      <c r="S491" s="414">
        <f>Q491=R491</f>
        <v/>
      </c>
      <c r="T491" s="414">
        <f>AND(MONTH(F491)=MONTH(X491), YEAR(F491)=YEAR(X491))</f>
        <v/>
      </c>
      <c r="U491" s="414">
        <f>AND(AB491&lt;&gt;"", 'Company information'!D$4&lt;&gt;"", RIGHT(SUBSTITUTE(AB491,"-",""),9)=RIGHT(SUBSTITUTE('Company information'!D$4,"-",""),9))</f>
        <v/>
      </c>
      <c r="V491" s="414">
        <f>AH491-I491</f>
        <v/>
      </c>
      <c r="W491" s="450" t="n"/>
      <c r="X491" s="415" t="n">
        <v>44956</v>
      </c>
      <c r="Y491" s="414" t="inlineStr">
        <is>
          <t>2301001036</t>
        </is>
      </c>
      <c r="Z491" s="414" t="inlineStr"/>
      <c r="AA491" s="414" t="inlineStr">
        <is>
          <t>បុគ្គលជាប់អាករ</t>
        </is>
      </c>
      <c r="AB491" s="414" t="inlineStr">
        <is>
          <t>L001-901905215</t>
        </is>
      </c>
      <c r="AC491" s="414" t="inlineStr">
        <is>
          <t>វីអ៊ីស៊ិន (ខេមបូឌា) អ៊ិនដាសស្ទ្រី ឯ.ក</t>
        </is>
      </c>
      <c r="AD491" s="450" t="n">
        <v>1975380</v>
      </c>
      <c r="AE491" s="450" t="n">
        <v>1795800</v>
      </c>
      <c r="AF491" s="450" t="n">
        <v>0</v>
      </c>
      <c r="AG491" s="450" t="n">
        <v>0</v>
      </c>
      <c r="AH491" s="450" t="n">
        <v>179580</v>
      </c>
      <c r="AI491" s="450" t="n">
        <v>0</v>
      </c>
      <c r="AJ491" s="450" t="n">
        <v>0</v>
      </c>
      <c r="AK491" s="450" t="n">
        <v>0</v>
      </c>
      <c r="AL491" s="450" t="n">
        <v>0</v>
      </c>
      <c r="AM491" s="450" t="n">
        <v>0</v>
      </c>
      <c r="AN491" s="450" t="n">
        <v>0</v>
      </c>
      <c r="AO491" s="450" t="n">
        <v>0</v>
      </c>
      <c r="AP491" s="450" t="n">
        <v>0</v>
      </c>
      <c r="AQ491" s="414" t="inlineStr"/>
      <c r="AR491" s="414" t="inlineStr">
        <is>
          <t>Export Administration Fee</t>
        </is>
      </c>
      <c r="AS491" s="414" t="inlineStr">
        <is>
          <t>បានប្រកាសពន្ធ</t>
        </is>
      </c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0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0" t="n"/>
      <c r="N492" s="450">
        <f>IF(W492&lt;0,AH492,I492)</f>
        <v/>
      </c>
      <c r="O492" s="450">
        <f>I492-M492</f>
        <v/>
      </c>
      <c r="P492" s="414" t="n"/>
      <c r="Q492" s="414" t="inlineStr">
        <is>
          <t>2301001025</t>
        </is>
      </c>
      <c r="R492" s="414" t="inlineStr">
        <is>
          <t>2301001025</t>
        </is>
      </c>
      <c r="S492" s="414">
        <f>Q492=R492</f>
        <v/>
      </c>
      <c r="T492" s="414">
        <f>AND(MONTH(F492)=MONTH(X492), YEAR(F492)=YEAR(X492))</f>
        <v/>
      </c>
      <c r="U492" s="414">
        <f>AND(AB492&lt;&gt;"", 'Company information'!D$4&lt;&gt;"", RIGHT(SUBSTITUTE(AB492,"-",""),9)=RIGHT(SUBSTITUTE('Company information'!D$4,"-",""),9))</f>
        <v/>
      </c>
      <c r="V492" s="414">
        <f>AH492-I492</f>
        <v/>
      </c>
      <c r="W492" s="450" t="n"/>
      <c r="X492" s="415" t="n">
        <v>44956</v>
      </c>
      <c r="Y492" s="414" t="inlineStr">
        <is>
          <t>2301001025</t>
        </is>
      </c>
      <c r="Z492" s="414" t="inlineStr"/>
      <c r="AA492" s="414" t="inlineStr">
        <is>
          <t>បុគ្គលជាប់អាករ</t>
        </is>
      </c>
      <c r="AB492" s="414" t="inlineStr">
        <is>
          <t>L001-901905215</t>
        </is>
      </c>
      <c r="AC492" s="414" t="inlineStr">
        <is>
          <t>វីអ៊ីស៊ិន (ខេមបូឌា) អ៊ិនដាសស្ទ្រី ឯ.ក</t>
        </is>
      </c>
      <c r="AD492" s="450" t="n">
        <v>1975380</v>
      </c>
      <c r="AE492" s="450" t="n">
        <v>1795800</v>
      </c>
      <c r="AF492" s="450" t="n">
        <v>0</v>
      </c>
      <c r="AG492" s="450" t="n">
        <v>0</v>
      </c>
      <c r="AH492" s="450" t="n">
        <v>179580</v>
      </c>
      <c r="AI492" s="450" t="n">
        <v>0</v>
      </c>
      <c r="AJ492" s="450" t="n">
        <v>0</v>
      </c>
      <c r="AK492" s="450" t="n">
        <v>0</v>
      </c>
      <c r="AL492" s="450" t="n">
        <v>0</v>
      </c>
      <c r="AM492" s="450" t="n">
        <v>0</v>
      </c>
      <c r="AN492" s="450" t="n">
        <v>0</v>
      </c>
      <c r="AO492" s="450" t="n">
        <v>0</v>
      </c>
      <c r="AP492" s="450" t="n">
        <v>0</v>
      </c>
      <c r="AQ492" s="414" t="inlineStr"/>
      <c r="AR492" s="414" t="inlineStr">
        <is>
          <t>Export Administration Fee</t>
        </is>
      </c>
      <c r="AS492" s="414" t="inlineStr">
        <is>
          <t>បានប្រកាសពន្ធ</t>
        </is>
      </c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0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0" t="n"/>
      <c r="N493" s="450">
        <f>IF(W493&lt;0,AH493,I493)</f>
        <v/>
      </c>
      <c r="O493" s="450">
        <f>I493-M493</f>
        <v/>
      </c>
      <c r="P493" s="414" t="n"/>
      <c r="Q493" s="414" t="inlineStr">
        <is>
          <t>2301000797</t>
        </is>
      </c>
      <c r="R493" s="414" t="inlineStr">
        <is>
          <t>2301000797</t>
        </is>
      </c>
      <c r="S493" s="414">
        <f>Q493=R493</f>
        <v/>
      </c>
      <c r="T493" s="414">
        <f>AND(MONTH(F493)=MONTH(X493), YEAR(F493)=YEAR(X493))</f>
        <v/>
      </c>
      <c r="U493" s="414">
        <f>AND(AB493&lt;&gt;"", 'Company information'!D$4&lt;&gt;"", RIGHT(SUBSTITUTE(AB493,"-",""),9)=RIGHT(SUBSTITUTE('Company information'!D$4,"-",""),9))</f>
        <v/>
      </c>
      <c r="V493" s="414">
        <f>AH493-I493</f>
        <v/>
      </c>
      <c r="W493" s="450" t="n"/>
      <c r="X493" s="415" t="n">
        <v>44949</v>
      </c>
      <c r="Y493" s="414" t="inlineStr">
        <is>
          <t>2301000797</t>
        </is>
      </c>
      <c r="Z493" s="414" t="inlineStr"/>
      <c r="AA493" s="414" t="inlineStr">
        <is>
          <t>បុគ្គលជាប់អាករ</t>
        </is>
      </c>
      <c r="AB493" s="414" t="inlineStr">
        <is>
          <t>L001-901905215</t>
        </is>
      </c>
      <c r="AC493" s="414" t="inlineStr">
        <is>
          <t>វីអ៊ីស៊ិន (ខេមបូឌា) អ៊ិនដាសស្ទ្រី ឯ.ក</t>
        </is>
      </c>
      <c r="AD493" s="450" t="n">
        <v>308026</v>
      </c>
      <c r="AE493" s="450" t="n">
        <v>280024</v>
      </c>
      <c r="AF493" s="450" t="n">
        <v>0</v>
      </c>
      <c r="AG493" s="450" t="n">
        <v>0</v>
      </c>
      <c r="AH493" s="450" t="n">
        <v>28002</v>
      </c>
      <c r="AI493" s="450" t="n">
        <v>0</v>
      </c>
      <c r="AJ493" s="450" t="n">
        <v>0</v>
      </c>
      <c r="AK493" s="450" t="n">
        <v>0</v>
      </c>
      <c r="AL493" s="450" t="n">
        <v>0</v>
      </c>
      <c r="AM493" s="450" t="n">
        <v>0</v>
      </c>
      <c r="AN493" s="450" t="n">
        <v>0</v>
      </c>
      <c r="AO493" s="450" t="n">
        <v>0</v>
      </c>
      <c r="AP493" s="450" t="n">
        <v>0</v>
      </c>
      <c r="AQ493" s="414" t="inlineStr"/>
      <c r="AR493" s="414" t="inlineStr">
        <is>
          <t>Worker Fee</t>
        </is>
      </c>
      <c r="AS493" s="414" t="inlineStr">
        <is>
          <t>បានប្រកាសពន្ធ</t>
        </is>
      </c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0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0" t="n"/>
      <c r="N494" s="450">
        <f>IF(W494&lt;0,AH494,I494)</f>
        <v/>
      </c>
      <c r="O494" s="450">
        <f>I494-M494</f>
        <v/>
      </c>
      <c r="P494" s="414" t="n"/>
      <c r="Q494" s="414" t="inlineStr">
        <is>
          <t>2301000763</t>
        </is>
      </c>
      <c r="R494" s="414" t="inlineStr">
        <is>
          <t>2301000763</t>
        </is>
      </c>
      <c r="S494" s="414">
        <f>Q494=R494</f>
        <v/>
      </c>
      <c r="T494" s="414">
        <f>AND(MONTH(F494)=MONTH(X494), YEAR(F494)=YEAR(X494))</f>
        <v/>
      </c>
      <c r="U494" s="414">
        <f>AND(AB494&lt;&gt;"", 'Company information'!D$4&lt;&gt;"", RIGHT(SUBSTITUTE(AB494,"-",""),9)=RIGHT(SUBSTITUTE('Company information'!D$4,"-",""),9))</f>
        <v/>
      </c>
      <c r="V494" s="414">
        <f>AH494-I494</f>
        <v/>
      </c>
      <c r="W494" s="450" t="n"/>
      <c r="X494" s="415" t="n">
        <v>44949</v>
      </c>
      <c r="Y494" s="414" t="inlineStr">
        <is>
          <t>2301000763</t>
        </is>
      </c>
      <c r="Z494" s="414" t="inlineStr"/>
      <c r="AA494" s="414" t="inlineStr">
        <is>
          <t>បុគ្គលជាប់អាករ</t>
        </is>
      </c>
      <c r="AB494" s="414" t="inlineStr">
        <is>
          <t>L001-901905215</t>
        </is>
      </c>
      <c r="AC494" s="414" t="inlineStr">
        <is>
          <t>វីអ៊ីស៊ិន (ខេមបូឌា) អ៊ិនដាសស្ទ្រី ឯ.ក</t>
        </is>
      </c>
      <c r="AD494" s="450" t="n">
        <v>992026</v>
      </c>
      <c r="AE494" s="450" t="n">
        <v>901842</v>
      </c>
      <c r="AF494" s="450" t="n">
        <v>0</v>
      </c>
      <c r="AG494" s="450" t="n">
        <v>0</v>
      </c>
      <c r="AH494" s="450" t="n">
        <v>90184</v>
      </c>
      <c r="AI494" s="450" t="n">
        <v>0</v>
      </c>
      <c r="AJ494" s="450" t="n">
        <v>0</v>
      </c>
      <c r="AK494" s="450" t="n">
        <v>0</v>
      </c>
      <c r="AL494" s="450" t="n">
        <v>0</v>
      </c>
      <c r="AM494" s="450" t="n">
        <v>0</v>
      </c>
      <c r="AN494" s="450" t="n">
        <v>0</v>
      </c>
      <c r="AO494" s="450" t="n">
        <v>0</v>
      </c>
      <c r="AP494" s="450" t="n">
        <v>0</v>
      </c>
      <c r="AQ494" s="414" t="inlineStr"/>
      <c r="AR494" s="414" t="inlineStr">
        <is>
          <t>Export Administration Fee</t>
        </is>
      </c>
      <c r="AS494" s="414" t="inlineStr">
        <is>
          <t>បានប្រកាសពន្ធ</t>
        </is>
      </c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0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0" t="n"/>
      <c r="N495" s="450">
        <f>IF(W495&lt;0,AH495,I495)</f>
        <v/>
      </c>
      <c r="O495" s="450">
        <f>I495-M495</f>
        <v/>
      </c>
      <c r="P495" s="414" t="n"/>
      <c r="Q495" s="414" t="inlineStr">
        <is>
          <t>2301000746</t>
        </is>
      </c>
      <c r="R495" s="414" t="inlineStr">
        <is>
          <t>2301000746</t>
        </is>
      </c>
      <c r="S495" s="414">
        <f>Q495=R495</f>
        <v/>
      </c>
      <c r="T495" s="414">
        <f>AND(MONTH(F495)=MONTH(X495), YEAR(F495)=YEAR(X495))</f>
        <v/>
      </c>
      <c r="U495" s="414">
        <f>AND(AB495&lt;&gt;"", 'Company information'!D$4&lt;&gt;"", RIGHT(SUBSTITUTE(AB495,"-",""),9)=RIGHT(SUBSTITUTE('Company information'!D$4,"-",""),9))</f>
        <v/>
      </c>
      <c r="V495" s="414">
        <f>AH495-I495</f>
        <v/>
      </c>
      <c r="W495" s="450" t="n"/>
      <c r="X495" s="415" t="n">
        <v>44949</v>
      </c>
      <c r="Y495" s="414" t="inlineStr">
        <is>
          <t>2301000746</t>
        </is>
      </c>
      <c r="Z495" s="414" t="inlineStr"/>
      <c r="AA495" s="414" t="inlineStr">
        <is>
          <t>បុគ្គលជាប់អាករ</t>
        </is>
      </c>
      <c r="AB495" s="414" t="inlineStr">
        <is>
          <t>L001-901905215</t>
        </is>
      </c>
      <c r="AC495" s="414" t="inlineStr">
        <is>
          <t>វីអ៊ីស៊ិន (ខេមបូឌា) អ៊ិនដាសស្ទ្រី ឯ.ក</t>
        </is>
      </c>
      <c r="AD495" s="450" t="n">
        <v>992026</v>
      </c>
      <c r="AE495" s="450" t="n">
        <v>901842</v>
      </c>
      <c r="AF495" s="450" t="n">
        <v>0</v>
      </c>
      <c r="AG495" s="450" t="n">
        <v>0</v>
      </c>
      <c r="AH495" s="450" t="n">
        <v>90184</v>
      </c>
      <c r="AI495" s="450" t="n">
        <v>0</v>
      </c>
      <c r="AJ495" s="450" t="n">
        <v>0</v>
      </c>
      <c r="AK495" s="450" t="n">
        <v>0</v>
      </c>
      <c r="AL495" s="450" t="n">
        <v>0</v>
      </c>
      <c r="AM495" s="450" t="n">
        <v>0</v>
      </c>
      <c r="AN495" s="450" t="n">
        <v>0</v>
      </c>
      <c r="AO495" s="450" t="n">
        <v>0</v>
      </c>
      <c r="AP495" s="450" t="n">
        <v>0</v>
      </c>
      <c r="AQ495" s="414" t="inlineStr"/>
      <c r="AR495" s="414" t="inlineStr">
        <is>
          <t>Export Administration Fee</t>
        </is>
      </c>
      <c r="AS495" s="414" t="inlineStr">
        <is>
          <t>បានប្រកាសពន្ធ</t>
        </is>
      </c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0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0" t="n"/>
      <c r="N496" s="450">
        <f>IF(W496&lt;0,AH496,I496)</f>
        <v/>
      </c>
      <c r="O496" s="450">
        <f>I496-M496</f>
        <v/>
      </c>
      <c r="P496" s="414" t="n"/>
      <c r="Q496" s="414" t="inlineStr">
        <is>
          <t>2301000747</t>
        </is>
      </c>
      <c r="R496" s="414" t="inlineStr">
        <is>
          <t>2301000747</t>
        </is>
      </c>
      <c r="S496" s="414">
        <f>Q496=R496</f>
        <v/>
      </c>
      <c r="T496" s="414">
        <f>AND(MONTH(F496)=MONTH(X496), YEAR(F496)=YEAR(X496))</f>
        <v/>
      </c>
      <c r="U496" s="414">
        <f>AND(AB496&lt;&gt;"", 'Company information'!D$4&lt;&gt;"", RIGHT(SUBSTITUTE(AB496,"-",""),9)=RIGHT(SUBSTITUTE('Company information'!D$4,"-",""),9))</f>
        <v/>
      </c>
      <c r="V496" s="414">
        <f>AH496-I496</f>
        <v/>
      </c>
      <c r="W496" s="450" t="n"/>
      <c r="X496" s="415" t="n">
        <v>44949</v>
      </c>
      <c r="Y496" s="414" t="inlineStr">
        <is>
          <t>2301000747</t>
        </is>
      </c>
      <c r="Z496" s="414" t="inlineStr"/>
      <c r="AA496" s="414" t="inlineStr">
        <is>
          <t>បុគ្គលជាប់អាករ</t>
        </is>
      </c>
      <c r="AB496" s="414" t="inlineStr">
        <is>
          <t>L001-901905215</t>
        </is>
      </c>
      <c r="AC496" s="414" t="inlineStr">
        <is>
          <t>វីអ៊ីស៊ិន (ខេមបូឌា) អ៊ិនដាសស្ទ្រី ឯ.ក</t>
        </is>
      </c>
      <c r="AD496" s="450" t="n">
        <v>992026</v>
      </c>
      <c r="AE496" s="450" t="n">
        <v>901842</v>
      </c>
      <c r="AF496" s="450" t="n">
        <v>0</v>
      </c>
      <c r="AG496" s="450" t="n">
        <v>0</v>
      </c>
      <c r="AH496" s="450" t="n">
        <v>90184</v>
      </c>
      <c r="AI496" s="450" t="n">
        <v>0</v>
      </c>
      <c r="AJ496" s="450" t="n">
        <v>0</v>
      </c>
      <c r="AK496" s="450" t="n">
        <v>0</v>
      </c>
      <c r="AL496" s="450" t="n">
        <v>0</v>
      </c>
      <c r="AM496" s="450" t="n">
        <v>0</v>
      </c>
      <c r="AN496" s="450" t="n">
        <v>0</v>
      </c>
      <c r="AO496" s="450" t="n">
        <v>0</v>
      </c>
      <c r="AP496" s="450" t="n">
        <v>0</v>
      </c>
      <c r="AQ496" s="414" t="inlineStr"/>
      <c r="AR496" s="414" t="inlineStr">
        <is>
          <t>Export Administration Fee</t>
        </is>
      </c>
      <c r="AS496" s="414" t="inlineStr">
        <is>
          <t>បានប្រកាសពន្ធ</t>
        </is>
      </c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0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0" t="n"/>
      <c r="N497" s="450">
        <f>IF(W497&lt;0,AH497,I497)</f>
        <v/>
      </c>
      <c r="O497" s="450">
        <f>I497-M497</f>
        <v/>
      </c>
      <c r="P497" s="414" t="n"/>
      <c r="Q497" s="414" t="inlineStr">
        <is>
          <t>2301000509</t>
        </is>
      </c>
      <c r="R497" s="414" t="inlineStr">
        <is>
          <t>2301000509</t>
        </is>
      </c>
      <c r="S497" s="414">
        <f>Q497=R497</f>
        <v/>
      </c>
      <c r="T497" s="414">
        <f>AND(MONTH(F497)=MONTH(X497), YEAR(F497)=YEAR(X497))</f>
        <v/>
      </c>
      <c r="U497" s="414">
        <f>AND(AB497&lt;&gt;"", 'Company information'!D$4&lt;&gt;"", RIGHT(SUBSTITUTE(AB497,"-",""),9)=RIGHT(SUBSTITUTE('Company information'!D$4,"-",""),9))</f>
        <v/>
      </c>
      <c r="V497" s="414">
        <f>AH497-I497</f>
        <v/>
      </c>
      <c r="W497" s="450" t="n"/>
      <c r="X497" s="415" t="n">
        <v>44942</v>
      </c>
      <c r="Y497" s="414" t="inlineStr">
        <is>
          <t>2301000509</t>
        </is>
      </c>
      <c r="Z497" s="414" t="inlineStr"/>
      <c r="AA497" s="414" t="inlineStr">
        <is>
          <t>បុគ្គលជាប់អាករ</t>
        </is>
      </c>
      <c r="AB497" s="414" t="inlineStr">
        <is>
          <t>L001-901905215</t>
        </is>
      </c>
      <c r="AC497" s="414" t="inlineStr">
        <is>
          <t>វីអ៊ីស៊ិន (ខេមបូឌា) អ៊ិនដាសស្ទ្រី ឯ.ក</t>
        </is>
      </c>
      <c r="AD497" s="450" t="n">
        <v>991304</v>
      </c>
      <c r="AE497" s="450" t="n">
        <v>901185</v>
      </c>
      <c r="AF497" s="450" t="n">
        <v>0</v>
      </c>
      <c r="AG497" s="450" t="n">
        <v>0</v>
      </c>
      <c r="AH497" s="450" t="n">
        <v>90119</v>
      </c>
      <c r="AI497" s="450" t="n">
        <v>0</v>
      </c>
      <c r="AJ497" s="450" t="n">
        <v>0</v>
      </c>
      <c r="AK497" s="450" t="n">
        <v>0</v>
      </c>
      <c r="AL497" s="450" t="n">
        <v>0</v>
      </c>
      <c r="AM497" s="450" t="n">
        <v>0</v>
      </c>
      <c r="AN497" s="450" t="n">
        <v>0</v>
      </c>
      <c r="AO497" s="450" t="n">
        <v>0</v>
      </c>
      <c r="AP497" s="450" t="n">
        <v>0</v>
      </c>
      <c r="AQ497" s="414" t="inlineStr"/>
      <c r="AR497" s="414" t="inlineStr">
        <is>
          <t>Export Administration Fee</t>
        </is>
      </c>
      <c r="AS497" s="414" t="inlineStr">
        <is>
          <t>បានប្រកាសពន្ធ</t>
        </is>
      </c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0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0" t="n"/>
      <c r="N498" s="450">
        <f>IF(W498&lt;0,AH498,I498)</f>
        <v/>
      </c>
      <c r="O498" s="450">
        <f>I498-M498</f>
        <v/>
      </c>
      <c r="P498" s="414" t="n"/>
      <c r="Q498" s="414" t="inlineStr">
        <is>
          <t>2301000508</t>
        </is>
      </c>
      <c r="R498" s="414" t="inlineStr">
        <is>
          <t>2301000508</t>
        </is>
      </c>
      <c r="S498" s="414">
        <f>Q498=R498</f>
        <v/>
      </c>
      <c r="T498" s="414">
        <f>AND(MONTH(F498)=MONTH(X498), YEAR(F498)=YEAR(X498))</f>
        <v/>
      </c>
      <c r="U498" s="414">
        <f>AND(AB498&lt;&gt;"", 'Company information'!D$4&lt;&gt;"", RIGHT(SUBSTITUTE(AB498,"-",""),9)=RIGHT(SUBSTITUTE('Company information'!D$4,"-",""),9))</f>
        <v/>
      </c>
      <c r="V498" s="414">
        <f>AH498-I498</f>
        <v/>
      </c>
      <c r="W498" s="450" t="n"/>
      <c r="X498" s="415" t="n">
        <v>44942</v>
      </c>
      <c r="Y498" s="414" t="inlineStr">
        <is>
          <t>2301000508</t>
        </is>
      </c>
      <c r="Z498" s="414" t="inlineStr"/>
      <c r="AA498" s="414" t="inlineStr">
        <is>
          <t>បុគ្គលជាប់អាករ</t>
        </is>
      </c>
      <c r="AB498" s="414" t="inlineStr">
        <is>
          <t>L001-901905215</t>
        </is>
      </c>
      <c r="AC498" s="414" t="inlineStr">
        <is>
          <t>វីអ៊ីស៊ិន (ខេមបូឌា) អ៊ិនដាសស្ទ្រី ឯ.ក</t>
        </is>
      </c>
      <c r="AD498" s="450" t="n">
        <v>991304</v>
      </c>
      <c r="AE498" s="450" t="n">
        <v>901185</v>
      </c>
      <c r="AF498" s="450" t="n">
        <v>0</v>
      </c>
      <c r="AG498" s="450" t="n">
        <v>0</v>
      </c>
      <c r="AH498" s="450" t="n">
        <v>90119</v>
      </c>
      <c r="AI498" s="450" t="n">
        <v>0</v>
      </c>
      <c r="AJ498" s="450" t="n">
        <v>0</v>
      </c>
      <c r="AK498" s="450" t="n">
        <v>0</v>
      </c>
      <c r="AL498" s="450" t="n">
        <v>0</v>
      </c>
      <c r="AM498" s="450" t="n">
        <v>0</v>
      </c>
      <c r="AN498" s="450" t="n">
        <v>0</v>
      </c>
      <c r="AO498" s="450" t="n">
        <v>0</v>
      </c>
      <c r="AP498" s="450" t="n">
        <v>0</v>
      </c>
      <c r="AQ498" s="414" t="inlineStr"/>
      <c r="AR498" s="414" t="inlineStr">
        <is>
          <t>Export Administration Fee</t>
        </is>
      </c>
      <c r="AS498" s="414" t="inlineStr">
        <is>
          <t>បានប្រកាសពន្ធ</t>
        </is>
      </c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0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0" t="n"/>
      <c r="N499" s="450">
        <f>IF(W499&lt;0,AH499,I499)</f>
        <v/>
      </c>
      <c r="O499" s="450">
        <f>I499-M499</f>
        <v/>
      </c>
      <c r="P499" s="414" t="n"/>
      <c r="Q499" s="414" t="inlineStr">
        <is>
          <t>2301000292</t>
        </is>
      </c>
      <c r="R499" s="414" t="inlineStr">
        <is>
          <t>2301000292</t>
        </is>
      </c>
      <c r="S499" s="414">
        <f>Q499=R499</f>
        <v/>
      </c>
      <c r="T499" s="414">
        <f>AND(MONTH(F499)=MONTH(X499), YEAR(F499)=YEAR(X499))</f>
        <v/>
      </c>
      <c r="U499" s="414">
        <f>AND(AB499&lt;&gt;"", 'Company information'!D$4&lt;&gt;"", RIGHT(SUBSTITUTE(AB499,"-",""),9)=RIGHT(SUBSTITUTE('Company information'!D$4,"-",""),9))</f>
        <v/>
      </c>
      <c r="V499" s="414">
        <f>AH499-I499</f>
        <v/>
      </c>
      <c r="W499" s="450" t="n"/>
      <c r="X499" s="415" t="n">
        <v>44935</v>
      </c>
      <c r="Y499" s="414" t="inlineStr">
        <is>
          <t>2301000292</t>
        </is>
      </c>
      <c r="Z499" s="414" t="inlineStr"/>
      <c r="AA499" s="414" t="inlineStr">
        <is>
          <t>បុគ្គលជាប់អាករ</t>
        </is>
      </c>
      <c r="AB499" s="414" t="inlineStr">
        <is>
          <t>L001-901905215</t>
        </is>
      </c>
      <c r="AC499" s="414" t="inlineStr">
        <is>
          <t>វីអ៊ីស៊ិន (ខេមបូឌា) អ៊ិនដាសស្ទ្រី ឯ.ក</t>
        </is>
      </c>
      <c r="AD499" s="450" t="n">
        <v>140492</v>
      </c>
      <c r="AE499" s="450" t="n">
        <v>127720</v>
      </c>
      <c r="AF499" s="450" t="n">
        <v>0</v>
      </c>
      <c r="AG499" s="450" t="n">
        <v>0</v>
      </c>
      <c r="AH499" s="450" t="n">
        <v>12772</v>
      </c>
      <c r="AI499" s="450" t="n">
        <v>0</v>
      </c>
      <c r="AJ499" s="450" t="n">
        <v>0</v>
      </c>
      <c r="AK499" s="450" t="n">
        <v>0</v>
      </c>
      <c r="AL499" s="450" t="n">
        <v>0</v>
      </c>
      <c r="AM499" s="450" t="n">
        <v>0</v>
      </c>
      <c r="AN499" s="450" t="n">
        <v>0</v>
      </c>
      <c r="AO499" s="450" t="n">
        <v>0</v>
      </c>
      <c r="AP499" s="450" t="n">
        <v>0</v>
      </c>
      <c r="AQ499" s="414" t="inlineStr"/>
      <c r="AR499" s="414" t="inlineStr">
        <is>
          <t>Worker Fee</t>
        </is>
      </c>
      <c r="AS499" s="414" t="inlineStr">
        <is>
          <t>បានប្រកាសពន្ធ</t>
        </is>
      </c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0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0" t="n"/>
      <c r="N500" s="450">
        <f>IF(W500&lt;0,AH500,I500)</f>
        <v/>
      </c>
      <c r="O500" s="450">
        <f>I500-M500</f>
        <v/>
      </c>
      <c r="P500" s="414" t="n"/>
      <c r="Q500" s="414" t="inlineStr">
        <is>
          <t>2301000252</t>
        </is>
      </c>
      <c r="R500" s="414" t="inlineStr">
        <is>
          <t>2301000252</t>
        </is>
      </c>
      <c r="S500" s="414">
        <f>Q500=R500</f>
        <v/>
      </c>
      <c r="T500" s="414">
        <f>AND(MONTH(F500)=MONTH(X500), YEAR(F500)=YEAR(X500))</f>
        <v/>
      </c>
      <c r="U500" s="414">
        <f>AND(AB500&lt;&gt;"", 'Company information'!D$4&lt;&gt;"", RIGHT(SUBSTITUTE(AB500,"-",""),9)=RIGHT(SUBSTITUTE('Company information'!D$4,"-",""),9))</f>
        <v/>
      </c>
      <c r="V500" s="414">
        <f>AH500-I500</f>
        <v/>
      </c>
      <c r="W500" s="450" t="n"/>
      <c r="X500" s="415" t="n">
        <v>44935</v>
      </c>
      <c r="Y500" s="414" t="inlineStr">
        <is>
          <t>2301000252</t>
        </is>
      </c>
      <c r="Z500" s="414" t="inlineStr"/>
      <c r="AA500" s="414" t="inlineStr">
        <is>
          <t>បុគ្គលជាប់អាករ</t>
        </is>
      </c>
      <c r="AB500" s="414" t="inlineStr">
        <is>
          <t>L001-901905215</t>
        </is>
      </c>
      <c r="AC500" s="414" t="inlineStr">
        <is>
          <t>វីអ៊ីស៊ិន (ខេមបូឌា) អ៊ិនដាសស្ទ្រី ឯ.ក</t>
        </is>
      </c>
      <c r="AD500" s="450" t="n">
        <v>992508</v>
      </c>
      <c r="AE500" s="450" t="n">
        <v>902280</v>
      </c>
      <c r="AF500" s="450" t="n">
        <v>0</v>
      </c>
      <c r="AG500" s="450" t="n">
        <v>0</v>
      </c>
      <c r="AH500" s="450" t="n">
        <v>90228</v>
      </c>
      <c r="AI500" s="450" t="n">
        <v>0</v>
      </c>
      <c r="AJ500" s="450" t="n">
        <v>0</v>
      </c>
      <c r="AK500" s="450" t="n">
        <v>0</v>
      </c>
      <c r="AL500" s="450" t="n">
        <v>0</v>
      </c>
      <c r="AM500" s="450" t="n">
        <v>0</v>
      </c>
      <c r="AN500" s="450" t="n">
        <v>0</v>
      </c>
      <c r="AO500" s="450" t="n">
        <v>0</v>
      </c>
      <c r="AP500" s="450" t="n">
        <v>0</v>
      </c>
      <c r="AQ500" s="414" t="inlineStr"/>
      <c r="AR500" s="414" t="inlineStr">
        <is>
          <t>Export Administration Fee</t>
        </is>
      </c>
      <c r="AS500" s="414" t="inlineStr">
        <is>
          <t>បានប្រកាសពន្ធ</t>
        </is>
      </c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0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0" t="n"/>
      <c r="N501" s="450">
        <f>IF(W501&lt;0,AH501,I501)</f>
        <v/>
      </c>
      <c r="O501" s="450">
        <f>I501-M501</f>
        <v/>
      </c>
      <c r="P501" s="414" t="n"/>
      <c r="Q501" s="414" t="inlineStr">
        <is>
          <t>2301000246</t>
        </is>
      </c>
      <c r="R501" s="414" t="inlineStr">
        <is>
          <t>2301000246</t>
        </is>
      </c>
      <c r="S501" s="414">
        <f>Q501=R501</f>
        <v/>
      </c>
      <c r="T501" s="414">
        <f>AND(MONTH(F501)=MONTH(X501), YEAR(F501)=YEAR(X501))</f>
        <v/>
      </c>
      <c r="U501" s="414">
        <f>AND(AB501&lt;&gt;"", 'Company information'!D$4&lt;&gt;"", RIGHT(SUBSTITUTE(AB501,"-",""),9)=RIGHT(SUBSTITUTE('Company information'!D$4,"-",""),9))</f>
        <v/>
      </c>
      <c r="V501" s="414">
        <f>AH501-I501</f>
        <v/>
      </c>
      <c r="W501" s="450" t="n"/>
      <c r="X501" s="415" t="n">
        <v>44935</v>
      </c>
      <c r="Y501" s="414" t="inlineStr">
        <is>
          <t>2301000246</t>
        </is>
      </c>
      <c r="Z501" s="414" t="inlineStr"/>
      <c r="AA501" s="414" t="inlineStr">
        <is>
          <t>បុគ្គលជាប់អាករ</t>
        </is>
      </c>
      <c r="AB501" s="414" t="inlineStr">
        <is>
          <t>L001-901905215</t>
        </is>
      </c>
      <c r="AC501" s="414" t="inlineStr">
        <is>
          <t>វីអ៊ីស៊ិន (ខេមបូឌា) អ៊ិនដាសស្ទ្រី ឯ.ក</t>
        </is>
      </c>
      <c r="AD501" s="450" t="n">
        <v>2148168</v>
      </c>
      <c r="AE501" s="450" t="n">
        <v>1952880</v>
      </c>
      <c r="AF501" s="450" t="n">
        <v>0</v>
      </c>
      <c r="AG501" s="450" t="n">
        <v>0</v>
      </c>
      <c r="AH501" s="450" t="n">
        <v>195288</v>
      </c>
      <c r="AI501" s="450" t="n">
        <v>0</v>
      </c>
      <c r="AJ501" s="450" t="n">
        <v>0</v>
      </c>
      <c r="AK501" s="450" t="n">
        <v>0</v>
      </c>
      <c r="AL501" s="450" t="n">
        <v>0</v>
      </c>
      <c r="AM501" s="450" t="n">
        <v>0</v>
      </c>
      <c r="AN501" s="450" t="n">
        <v>0</v>
      </c>
      <c r="AO501" s="450" t="n">
        <v>0</v>
      </c>
      <c r="AP501" s="450" t="n">
        <v>0</v>
      </c>
      <c r="AQ501" s="414" t="inlineStr"/>
      <c r="AR501" s="414" t="inlineStr">
        <is>
          <t>Export Administration Fee</t>
        </is>
      </c>
      <c r="AS501" s="414" t="inlineStr">
        <is>
          <t>បានប្រកាសពន្ធ</t>
        </is>
      </c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0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0" t="n"/>
      <c r="N502" s="450">
        <f>IF(W502&lt;0,AH502,I502)</f>
        <v/>
      </c>
      <c r="O502" s="450">
        <f>I502-M502</f>
        <v/>
      </c>
      <c r="P502" s="414" t="n"/>
      <c r="Q502" s="414" t="inlineStr">
        <is>
          <t>2301000077</t>
        </is>
      </c>
      <c r="R502" s="414" t="inlineStr">
        <is>
          <t>2301000077</t>
        </is>
      </c>
      <c r="S502" s="414">
        <f>Q502=R502</f>
        <v/>
      </c>
      <c r="T502" s="414">
        <f>AND(MONTH(F502)=MONTH(X502), YEAR(F502)=YEAR(X502))</f>
        <v/>
      </c>
      <c r="U502" s="414">
        <f>AND(AB502&lt;&gt;"", 'Company information'!D$4&lt;&gt;"", RIGHT(SUBSTITUTE(AB502,"-",""),9)=RIGHT(SUBSTITUTE('Company information'!D$4,"-",""),9))</f>
        <v/>
      </c>
      <c r="V502" s="414">
        <f>AH502-I502</f>
        <v/>
      </c>
      <c r="W502" s="450" t="n"/>
      <c r="X502" s="415" t="n">
        <v>44928</v>
      </c>
      <c r="Y502" s="414" t="inlineStr">
        <is>
          <t>2301000077</t>
        </is>
      </c>
      <c r="Z502" s="414" t="inlineStr"/>
      <c r="AA502" s="414" t="inlineStr">
        <is>
          <t>បុគ្គលជាប់អាករ</t>
        </is>
      </c>
      <c r="AB502" s="414" t="inlineStr">
        <is>
          <t>L001-901905215</t>
        </is>
      </c>
      <c r="AC502" s="414" t="inlineStr">
        <is>
          <t>វីអ៊ីស៊ិន (ខេមបូឌា) អ៊ិនដាសស្ទ្រី ឯ.ក</t>
        </is>
      </c>
      <c r="AD502" s="450" t="n">
        <v>135960</v>
      </c>
      <c r="AE502" s="450" t="n">
        <v>123600</v>
      </c>
      <c r="AF502" s="450" t="n">
        <v>0</v>
      </c>
      <c r="AG502" s="450" t="n">
        <v>0</v>
      </c>
      <c r="AH502" s="450" t="n">
        <v>12360</v>
      </c>
      <c r="AI502" s="450" t="n">
        <v>0</v>
      </c>
      <c r="AJ502" s="450" t="n">
        <v>0</v>
      </c>
      <c r="AK502" s="450" t="n">
        <v>0</v>
      </c>
      <c r="AL502" s="450" t="n">
        <v>0</v>
      </c>
      <c r="AM502" s="450" t="n">
        <v>0</v>
      </c>
      <c r="AN502" s="450" t="n">
        <v>0</v>
      </c>
      <c r="AO502" s="450" t="n">
        <v>0</v>
      </c>
      <c r="AP502" s="450" t="n">
        <v>0</v>
      </c>
      <c r="AQ502" s="414" t="inlineStr"/>
      <c r="AR502" s="414" t="inlineStr">
        <is>
          <t>Worker Fee</t>
        </is>
      </c>
      <c r="AS502" s="414" t="inlineStr">
        <is>
          <t>បានប្រកាសពន្ធ</t>
        </is>
      </c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0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0" t="n"/>
      <c r="N503" s="450">
        <f>IF(W503&lt;0,AH503,I503)</f>
        <v/>
      </c>
      <c r="O503" s="450">
        <f>I503-M503</f>
        <v/>
      </c>
      <c r="P503" s="414" t="n"/>
      <c r="Q503" s="414" t="inlineStr">
        <is>
          <t>2301000054</t>
        </is>
      </c>
      <c r="R503" s="414" t="inlineStr">
        <is>
          <t>2301000054</t>
        </is>
      </c>
      <c r="S503" s="414">
        <f>Q503=R503</f>
        <v/>
      </c>
      <c r="T503" s="414">
        <f>AND(MONTH(F503)=MONTH(X503), YEAR(F503)=YEAR(X503))</f>
        <v/>
      </c>
      <c r="U503" s="414">
        <f>AND(AB503&lt;&gt;"", 'Company information'!D$4&lt;&gt;"", RIGHT(SUBSTITUTE(AB503,"-",""),9)=RIGHT(SUBSTITUTE('Company information'!D$4,"-",""),9))</f>
        <v/>
      </c>
      <c r="V503" s="414">
        <f>AH503-I503</f>
        <v/>
      </c>
      <c r="W503" s="450" t="n"/>
      <c r="X503" s="415" t="n">
        <v>44928</v>
      </c>
      <c r="Y503" s="414" t="inlineStr">
        <is>
          <t>2301000054</t>
        </is>
      </c>
      <c r="Z503" s="414" t="inlineStr"/>
      <c r="AA503" s="414" t="inlineStr">
        <is>
          <t>បុគ្គលជាប់អាករ</t>
        </is>
      </c>
      <c r="AB503" s="414" t="inlineStr">
        <is>
          <t>L001-901905215</t>
        </is>
      </c>
      <c r="AC503" s="414" t="inlineStr">
        <is>
          <t>វីអ៊ីស៊ិន (ខេមបូឌា) អ៊ិនដាសស្ទ្រី ឯ.ក</t>
        </is>
      </c>
      <c r="AD503" s="450" t="n">
        <v>992508</v>
      </c>
      <c r="AE503" s="450" t="n">
        <v>902280</v>
      </c>
      <c r="AF503" s="450" t="n">
        <v>0</v>
      </c>
      <c r="AG503" s="450" t="n">
        <v>0</v>
      </c>
      <c r="AH503" s="450" t="n">
        <v>90228</v>
      </c>
      <c r="AI503" s="450" t="n">
        <v>0</v>
      </c>
      <c r="AJ503" s="450" t="n">
        <v>0</v>
      </c>
      <c r="AK503" s="450" t="n">
        <v>0</v>
      </c>
      <c r="AL503" s="450" t="n">
        <v>0</v>
      </c>
      <c r="AM503" s="450" t="n">
        <v>0</v>
      </c>
      <c r="AN503" s="450" t="n">
        <v>0</v>
      </c>
      <c r="AO503" s="450" t="n">
        <v>0</v>
      </c>
      <c r="AP503" s="450" t="n">
        <v>0</v>
      </c>
      <c r="AQ503" s="414" t="inlineStr"/>
      <c r="AR503" s="414" t="inlineStr">
        <is>
          <t>Export Administration Fee</t>
        </is>
      </c>
      <c r="AS503" s="414" t="inlineStr">
        <is>
          <t>បានប្រកាសពន្ធ</t>
        </is>
      </c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0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0" t="n"/>
      <c r="N504" s="450">
        <f>IF(W504&lt;0,AH504,I504)</f>
        <v/>
      </c>
      <c r="O504" s="450">
        <f>I504-M504</f>
        <v/>
      </c>
      <c r="P504" s="414" t="n"/>
      <c r="Q504" s="414" t="inlineStr">
        <is>
          <t>2301000035</t>
        </is>
      </c>
      <c r="R504" s="414" t="inlineStr">
        <is>
          <t>2301000035</t>
        </is>
      </c>
      <c r="S504" s="414">
        <f>Q504=R504</f>
        <v/>
      </c>
      <c r="T504" s="414">
        <f>AND(MONTH(F504)=MONTH(X504), YEAR(F504)=YEAR(X504))</f>
        <v/>
      </c>
      <c r="U504" s="414">
        <f>AND(AB504&lt;&gt;"", 'Company information'!D$4&lt;&gt;"", RIGHT(SUBSTITUTE(AB504,"-",""),9)=RIGHT(SUBSTITUTE('Company information'!D$4,"-",""),9))</f>
        <v/>
      </c>
      <c r="V504" s="414">
        <f>AH504-I504</f>
        <v/>
      </c>
      <c r="W504" s="450" t="n"/>
      <c r="X504" s="415" t="n">
        <v>44928</v>
      </c>
      <c r="Y504" s="414" t="inlineStr">
        <is>
          <t>2301000035</t>
        </is>
      </c>
      <c r="Z504" s="414" t="inlineStr"/>
      <c r="AA504" s="414" t="inlineStr">
        <is>
          <t>បុគ្គលជាប់អាករ</t>
        </is>
      </c>
      <c r="AB504" s="414" t="inlineStr">
        <is>
          <t>L001-901905215</t>
        </is>
      </c>
      <c r="AC504" s="414" t="inlineStr">
        <is>
          <t>វីអ៊ីស៊ិន (ខេមបូឌា) អ៊ិនដាសស្ទ្រី ឯ.ក</t>
        </is>
      </c>
      <c r="AD504" s="450" t="n">
        <v>992508</v>
      </c>
      <c r="AE504" s="450" t="n">
        <v>902280</v>
      </c>
      <c r="AF504" s="450" t="n">
        <v>0</v>
      </c>
      <c r="AG504" s="450" t="n">
        <v>0</v>
      </c>
      <c r="AH504" s="450" t="n">
        <v>90228</v>
      </c>
      <c r="AI504" s="450" t="n">
        <v>0</v>
      </c>
      <c r="AJ504" s="450" t="n">
        <v>0</v>
      </c>
      <c r="AK504" s="450" t="n">
        <v>0</v>
      </c>
      <c r="AL504" s="450" t="n">
        <v>0</v>
      </c>
      <c r="AM504" s="450" t="n">
        <v>0</v>
      </c>
      <c r="AN504" s="450" t="n">
        <v>0</v>
      </c>
      <c r="AO504" s="450" t="n">
        <v>0</v>
      </c>
      <c r="AP504" s="450" t="n">
        <v>0</v>
      </c>
      <c r="AQ504" s="414" t="inlineStr"/>
      <c r="AR504" s="414" t="inlineStr">
        <is>
          <t>Export Administration Fee</t>
        </is>
      </c>
      <c r="AS504" s="414" t="inlineStr">
        <is>
          <t>បានប្រកាសពន្ធ</t>
        </is>
      </c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0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0" t="n"/>
      <c r="N505" s="450">
        <f>IF(W505&lt;0,AH505,I505)</f>
        <v/>
      </c>
      <c r="O505" s="450">
        <f>I505-M505</f>
        <v/>
      </c>
      <c r="P505" s="414" t="n"/>
      <c r="Q505" s="414" t="inlineStr">
        <is>
          <t>TI-0243430</t>
        </is>
      </c>
      <c r="R505" s="414" t="inlineStr">
        <is>
          <t>TI-0243430</t>
        </is>
      </c>
      <c r="S505" s="414">
        <f>Q505=R505</f>
        <v/>
      </c>
      <c r="T505" s="414">
        <f>AND(MONTH(F505)=MONTH(X505), YEAR(F505)=YEAR(X505))</f>
        <v/>
      </c>
      <c r="U505" s="414">
        <f>AND(AB505&lt;&gt;"", 'Company information'!D$4&lt;&gt;"", RIGHT(SUBSTITUTE(AB505,"-",""),9)=RIGHT(SUBSTITUTE('Company information'!D$4,"-",""),9))</f>
        <v/>
      </c>
      <c r="V505" s="414">
        <f>AH505-I505</f>
        <v/>
      </c>
      <c r="W505" s="450" t="n"/>
      <c r="X505" s="415" t="n">
        <v>44957</v>
      </c>
      <c r="Y505" s="414" t="inlineStr">
        <is>
          <t>TI-0243430</t>
        </is>
      </c>
      <c r="Z505" s="414" t="inlineStr"/>
      <c r="AA505" s="414" t="inlineStr">
        <is>
          <t>បុគ្គលជាប់អាករ</t>
        </is>
      </c>
      <c r="AB505" s="414" t="inlineStr">
        <is>
          <t>L001-901905215</t>
        </is>
      </c>
      <c r="AC505" s="414" t="inlineStr">
        <is>
          <t>វីអ៊ីស៊ិន (ខេមបូឌា) អ៊ិនដាសស្ទ្រី ឯ.ក</t>
        </is>
      </c>
      <c r="AD505" s="450" t="n">
        <v>4261594</v>
      </c>
      <c r="AE505" s="450" t="n">
        <v>3874176</v>
      </c>
      <c r="AF505" s="450" t="n">
        <v>0</v>
      </c>
      <c r="AG505" s="450" t="n">
        <v>0</v>
      </c>
      <c r="AH505" s="450" t="n">
        <v>387418</v>
      </c>
      <c r="AI505" s="450" t="n">
        <v>0</v>
      </c>
      <c r="AJ505" s="450" t="n">
        <v>0</v>
      </c>
      <c r="AK505" s="450" t="n">
        <v>0</v>
      </c>
      <c r="AL505" s="450" t="n">
        <v>0</v>
      </c>
      <c r="AM505" s="450" t="n">
        <v>0</v>
      </c>
      <c r="AN505" s="450" t="n">
        <v>0</v>
      </c>
      <c r="AO505" s="450" t="n">
        <v>0</v>
      </c>
      <c r="AP505" s="450" t="n">
        <v>0</v>
      </c>
      <c r="AQ505" s="414" t="inlineStr"/>
      <c r="AR505" s="414" t="inlineStr">
        <is>
          <t>Local Charge</t>
        </is>
      </c>
      <c r="AS505" s="414" t="inlineStr">
        <is>
          <t>បានប្រកាសពន្ធ</t>
        </is>
      </c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0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0" t="n"/>
      <c r="N506" s="450">
        <f>IF(W506&lt;0,AH506,I506)</f>
        <v/>
      </c>
      <c r="O506" s="450">
        <f>I506-M506</f>
        <v/>
      </c>
      <c r="P506" s="414" t="n"/>
      <c r="Q506" s="414" t="inlineStr">
        <is>
          <t>TI-0243469</t>
        </is>
      </c>
      <c r="R506" s="414" t="inlineStr">
        <is>
          <t>TI-0243469</t>
        </is>
      </c>
      <c r="S506" s="414">
        <f>Q506=R506</f>
        <v/>
      </c>
      <c r="T506" s="414">
        <f>AND(MONTH(F506)=MONTH(X506), YEAR(F506)=YEAR(X506))</f>
        <v/>
      </c>
      <c r="U506" s="414">
        <f>AND(AB506&lt;&gt;"", 'Company information'!D$4&lt;&gt;"", RIGHT(SUBSTITUTE(AB506,"-",""),9)=RIGHT(SUBSTITUTE('Company information'!D$4,"-",""),9))</f>
        <v/>
      </c>
      <c r="V506" s="414">
        <f>AH506-I506</f>
        <v/>
      </c>
      <c r="W506" s="450" t="n"/>
      <c r="X506" s="415" t="n">
        <v>44957</v>
      </c>
      <c r="Y506" s="414" t="inlineStr">
        <is>
          <t>TI-0243469</t>
        </is>
      </c>
      <c r="Z506" s="414" t="inlineStr"/>
      <c r="AA506" s="414" t="inlineStr">
        <is>
          <t>បុគ្គលជាប់អាករ</t>
        </is>
      </c>
      <c r="AB506" s="414" t="inlineStr">
        <is>
          <t>L001-901905215</t>
        </is>
      </c>
      <c r="AC506" s="414" t="inlineStr">
        <is>
          <t>វីអ៊ីស៊ិន (ខេមបូឌា) អ៊ិនដាសស្ទ្រី ឯ.ក</t>
        </is>
      </c>
      <c r="AD506" s="450" t="n">
        <v>3575405</v>
      </c>
      <c r="AE506" s="450" t="n">
        <v>3250368</v>
      </c>
      <c r="AF506" s="450" t="n">
        <v>0</v>
      </c>
      <c r="AG506" s="450" t="n">
        <v>0</v>
      </c>
      <c r="AH506" s="450" t="n">
        <v>325037</v>
      </c>
      <c r="AI506" s="450" t="n">
        <v>0</v>
      </c>
      <c r="AJ506" s="450" t="n">
        <v>0</v>
      </c>
      <c r="AK506" s="450" t="n">
        <v>0</v>
      </c>
      <c r="AL506" s="450" t="n">
        <v>0</v>
      </c>
      <c r="AM506" s="450" t="n">
        <v>0</v>
      </c>
      <c r="AN506" s="450" t="n">
        <v>0</v>
      </c>
      <c r="AO506" s="450" t="n">
        <v>0</v>
      </c>
      <c r="AP506" s="450" t="n">
        <v>0</v>
      </c>
      <c r="AQ506" s="414" t="inlineStr"/>
      <c r="AR506" s="414" t="inlineStr">
        <is>
          <t>Local Charge</t>
        </is>
      </c>
      <c r="AS506" s="414" t="inlineStr">
        <is>
          <t>បានប្រកាសពន្ធ</t>
        </is>
      </c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0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0" t="n"/>
      <c r="N507" s="450">
        <f>IF(W507&lt;0,AH507,I507)</f>
        <v/>
      </c>
      <c r="O507" s="450">
        <f>I507-M507</f>
        <v/>
      </c>
      <c r="P507" s="414" t="n"/>
      <c r="Q507" s="414" t="inlineStr">
        <is>
          <t>TI-0243468</t>
        </is>
      </c>
      <c r="R507" s="414" t="inlineStr">
        <is>
          <t>TI-0243468</t>
        </is>
      </c>
      <c r="S507" s="414">
        <f>Q507=R507</f>
        <v/>
      </c>
      <c r="T507" s="414">
        <f>AND(MONTH(F507)=MONTH(X507), YEAR(F507)=YEAR(X507))</f>
        <v/>
      </c>
      <c r="U507" s="414">
        <f>AND(AB507&lt;&gt;"", 'Company information'!D$4&lt;&gt;"", RIGHT(SUBSTITUTE(AB507,"-",""),9)=RIGHT(SUBSTITUTE('Company information'!D$4,"-",""),9))</f>
        <v/>
      </c>
      <c r="V507" s="414">
        <f>AH507-I507</f>
        <v/>
      </c>
      <c r="W507" s="450" t="n"/>
      <c r="X507" s="415" t="n">
        <v>44957</v>
      </c>
      <c r="Y507" s="414" t="inlineStr">
        <is>
          <t>TI-0243468</t>
        </is>
      </c>
      <c r="Z507" s="414" t="inlineStr"/>
      <c r="AA507" s="414" t="inlineStr">
        <is>
          <t>បុគ្គលជាប់អាករ</t>
        </is>
      </c>
      <c r="AB507" s="414" t="inlineStr">
        <is>
          <t>L001-901905215</t>
        </is>
      </c>
      <c r="AC507" s="414" t="inlineStr">
        <is>
          <t>វីអ៊ីស៊ិន (ខេមបូឌា) អ៊ិនដាសស្ទ្រី ឯ.ក</t>
        </is>
      </c>
      <c r="AD507" s="450" t="n">
        <v>2328979</v>
      </c>
      <c r="AE507" s="450" t="n">
        <v>2117254</v>
      </c>
      <c r="AF507" s="450" t="n">
        <v>0</v>
      </c>
      <c r="AG507" s="450" t="n">
        <v>0</v>
      </c>
      <c r="AH507" s="450" t="n">
        <v>211725</v>
      </c>
      <c r="AI507" s="450" t="n">
        <v>0</v>
      </c>
      <c r="AJ507" s="450" t="n">
        <v>0</v>
      </c>
      <c r="AK507" s="450" t="n">
        <v>0</v>
      </c>
      <c r="AL507" s="450" t="n">
        <v>0</v>
      </c>
      <c r="AM507" s="450" t="n">
        <v>0</v>
      </c>
      <c r="AN507" s="450" t="n">
        <v>0</v>
      </c>
      <c r="AO507" s="450" t="n">
        <v>0</v>
      </c>
      <c r="AP507" s="450" t="n">
        <v>0</v>
      </c>
      <c r="AQ507" s="414" t="inlineStr"/>
      <c r="AR507" s="414" t="inlineStr">
        <is>
          <t>Local Charge</t>
        </is>
      </c>
      <c r="AS507" s="414" t="inlineStr">
        <is>
          <t>បានប្រកាសពន្ធ</t>
        </is>
      </c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0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0" t="n"/>
      <c r="N508" s="450">
        <f>IF(W508&lt;0,AH508,I508)</f>
        <v/>
      </c>
      <c r="O508" s="450">
        <f>I508-M508</f>
        <v/>
      </c>
      <c r="P508" s="414" t="n"/>
      <c r="Q508" s="414" t="inlineStr">
        <is>
          <t>TI-0243455</t>
        </is>
      </c>
      <c r="R508" s="414" t="inlineStr">
        <is>
          <t>TI-0243455</t>
        </is>
      </c>
      <c r="S508" s="414">
        <f>Q508=R508</f>
        <v/>
      </c>
      <c r="T508" s="414">
        <f>AND(MONTH(F508)=MONTH(X508), YEAR(F508)=YEAR(X508))</f>
        <v/>
      </c>
      <c r="U508" s="414">
        <f>AND(AB508&lt;&gt;"", 'Company information'!D$4&lt;&gt;"", RIGHT(SUBSTITUTE(AB508,"-",""),9)=RIGHT(SUBSTITUTE('Company information'!D$4,"-",""),9))</f>
        <v/>
      </c>
      <c r="V508" s="414">
        <f>AH508-I508</f>
        <v/>
      </c>
      <c r="W508" s="450" t="n"/>
      <c r="X508" s="415" t="n">
        <v>44957</v>
      </c>
      <c r="Y508" s="414" t="inlineStr">
        <is>
          <t>TI-0243455</t>
        </is>
      </c>
      <c r="Z508" s="414" t="inlineStr"/>
      <c r="AA508" s="414" t="inlineStr">
        <is>
          <t>បុគ្គលជាប់អាករ</t>
        </is>
      </c>
      <c r="AB508" s="414" t="inlineStr">
        <is>
          <t>L001-901905215</t>
        </is>
      </c>
      <c r="AC508" s="414" t="inlineStr">
        <is>
          <t>វីអ៊ីស៊ិន (ខេមបូឌា) អ៊ិនដាសស្ទ្រី ឯ.ក</t>
        </is>
      </c>
      <c r="AD508" s="450" t="n">
        <v>2417010</v>
      </c>
      <c r="AE508" s="450" t="n">
        <v>2197282</v>
      </c>
      <c r="AF508" s="450" t="n">
        <v>0</v>
      </c>
      <c r="AG508" s="450" t="n">
        <v>0</v>
      </c>
      <c r="AH508" s="450" t="n">
        <v>219728</v>
      </c>
      <c r="AI508" s="450" t="n">
        <v>0</v>
      </c>
      <c r="AJ508" s="450" t="n">
        <v>0</v>
      </c>
      <c r="AK508" s="450" t="n">
        <v>0</v>
      </c>
      <c r="AL508" s="450" t="n">
        <v>0</v>
      </c>
      <c r="AM508" s="450" t="n">
        <v>0</v>
      </c>
      <c r="AN508" s="450" t="n">
        <v>0</v>
      </c>
      <c r="AO508" s="450" t="n">
        <v>0</v>
      </c>
      <c r="AP508" s="450" t="n">
        <v>0</v>
      </c>
      <c r="AQ508" s="414" t="inlineStr"/>
      <c r="AR508" s="414" t="inlineStr">
        <is>
          <t>Local Charge</t>
        </is>
      </c>
      <c r="AS508" s="414" t="inlineStr">
        <is>
          <t>បានប្រកាសពន្ធ</t>
        </is>
      </c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0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0" t="n"/>
      <c r="N509" s="450">
        <f>IF(W509&lt;0,AH509,I509)</f>
        <v/>
      </c>
      <c r="O509" s="450">
        <f>I509-M509</f>
        <v/>
      </c>
      <c r="P509" s="414" t="n"/>
      <c r="Q509" s="414" t="inlineStr">
        <is>
          <t>TI-0243449</t>
        </is>
      </c>
      <c r="R509" s="414" t="inlineStr">
        <is>
          <t>TI-0243449</t>
        </is>
      </c>
      <c r="S509" s="414">
        <f>Q509=R509</f>
        <v/>
      </c>
      <c r="T509" s="414">
        <f>AND(MONTH(F509)=MONTH(X509), YEAR(F509)=YEAR(X509))</f>
        <v/>
      </c>
      <c r="U509" s="414">
        <f>AND(AB509&lt;&gt;"", 'Company information'!D$4&lt;&gt;"", RIGHT(SUBSTITUTE(AB509,"-",""),9)=RIGHT(SUBSTITUTE('Company information'!D$4,"-",""),9))</f>
        <v/>
      </c>
      <c r="V509" s="414">
        <f>AH509-I509</f>
        <v/>
      </c>
      <c r="W509" s="450" t="n"/>
      <c r="X509" s="415" t="n">
        <v>44957</v>
      </c>
      <c r="Y509" s="414" t="inlineStr">
        <is>
          <t>TI-0243449</t>
        </is>
      </c>
      <c r="Z509" s="414" t="inlineStr"/>
      <c r="AA509" s="414" t="inlineStr">
        <is>
          <t>បុគ្គលជាប់អាករ</t>
        </is>
      </c>
      <c r="AB509" s="414" t="inlineStr">
        <is>
          <t>L001-901905215</t>
        </is>
      </c>
      <c r="AC509" s="414" t="inlineStr">
        <is>
          <t>វីអ៊ីស៊ិន (ខេមបូឌា) អ៊ិនដាសស្ទ្រី ឯ.ក</t>
        </is>
      </c>
      <c r="AD509" s="450" t="n">
        <v>1867607</v>
      </c>
      <c r="AE509" s="450" t="n">
        <v>1697825</v>
      </c>
      <c r="AF509" s="450" t="n">
        <v>0</v>
      </c>
      <c r="AG509" s="450" t="n">
        <v>0</v>
      </c>
      <c r="AH509" s="450" t="n">
        <v>169782</v>
      </c>
      <c r="AI509" s="450" t="n">
        <v>0</v>
      </c>
      <c r="AJ509" s="450" t="n">
        <v>0</v>
      </c>
      <c r="AK509" s="450" t="n">
        <v>0</v>
      </c>
      <c r="AL509" s="450" t="n">
        <v>0</v>
      </c>
      <c r="AM509" s="450" t="n">
        <v>0</v>
      </c>
      <c r="AN509" s="450" t="n">
        <v>0</v>
      </c>
      <c r="AO509" s="450" t="n">
        <v>0</v>
      </c>
      <c r="AP509" s="450" t="n">
        <v>0</v>
      </c>
      <c r="AQ509" s="414" t="inlineStr"/>
      <c r="AR509" s="414" t="inlineStr">
        <is>
          <t>Local Charge</t>
        </is>
      </c>
      <c r="AS509" s="414" t="inlineStr">
        <is>
          <t>បានប្រកាសពន្ធ</t>
        </is>
      </c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0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0" t="n"/>
      <c r="N510" s="450">
        <f>IF(W510&lt;0,AH510,I510)</f>
        <v/>
      </c>
      <c r="O510" s="450">
        <f>I510-M510</f>
        <v/>
      </c>
      <c r="P510" s="414" t="n"/>
      <c r="Q510" s="414" t="inlineStr">
        <is>
          <t>TI-0243447</t>
        </is>
      </c>
      <c r="R510" s="414" t="inlineStr">
        <is>
          <t>TI-0243447</t>
        </is>
      </c>
      <c r="S510" s="414">
        <f>Q510=R510</f>
        <v/>
      </c>
      <c r="T510" s="414">
        <f>AND(MONTH(F510)=MONTH(X510), YEAR(F510)=YEAR(X510))</f>
        <v/>
      </c>
      <c r="U510" s="414">
        <f>AND(AB510&lt;&gt;"", 'Company information'!D$4&lt;&gt;"", RIGHT(SUBSTITUTE(AB510,"-",""),9)=RIGHT(SUBSTITUTE('Company information'!D$4,"-",""),9))</f>
        <v/>
      </c>
      <c r="V510" s="414">
        <f>AH510-I510</f>
        <v/>
      </c>
      <c r="W510" s="450" t="n"/>
      <c r="X510" s="415" t="n">
        <v>44957</v>
      </c>
      <c r="Y510" s="414" t="inlineStr">
        <is>
          <t>TI-0243447</t>
        </is>
      </c>
      <c r="Z510" s="414" t="inlineStr"/>
      <c r="AA510" s="414" t="inlineStr">
        <is>
          <t>បុគ្គលជាប់អាករ</t>
        </is>
      </c>
      <c r="AB510" s="414" t="inlineStr">
        <is>
          <t>L001-901905215</t>
        </is>
      </c>
      <c r="AC510" s="414" t="inlineStr">
        <is>
          <t>វីអ៊ីស៊ិន (ខេមបូឌា) អ៊ិនដាសស្ទ្រី ឯ.ក</t>
        </is>
      </c>
      <c r="AD510" s="450" t="n">
        <v>3712643</v>
      </c>
      <c r="AE510" s="450" t="n">
        <v>3375130</v>
      </c>
      <c r="AF510" s="450" t="n">
        <v>0</v>
      </c>
      <c r="AG510" s="450" t="n">
        <v>0</v>
      </c>
      <c r="AH510" s="450" t="n">
        <v>337513</v>
      </c>
      <c r="AI510" s="450" t="n">
        <v>0</v>
      </c>
      <c r="AJ510" s="450" t="n">
        <v>0</v>
      </c>
      <c r="AK510" s="450" t="n">
        <v>0</v>
      </c>
      <c r="AL510" s="450" t="n">
        <v>0</v>
      </c>
      <c r="AM510" s="450" t="n">
        <v>0</v>
      </c>
      <c r="AN510" s="450" t="n">
        <v>0</v>
      </c>
      <c r="AO510" s="450" t="n">
        <v>0</v>
      </c>
      <c r="AP510" s="450" t="n">
        <v>0</v>
      </c>
      <c r="AQ510" s="414" t="inlineStr"/>
      <c r="AR510" s="414" t="inlineStr">
        <is>
          <t>Local Charge</t>
        </is>
      </c>
      <c r="AS510" s="414" t="inlineStr">
        <is>
          <t>បានប្រកាសពន្ធ</t>
        </is>
      </c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0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0" t="n"/>
      <c r="N511" s="450">
        <f>IF(W511&lt;0,AH511,I511)</f>
        <v/>
      </c>
      <c r="O511" s="450">
        <f>I511-M511</f>
        <v/>
      </c>
      <c r="P511" s="414" t="n"/>
      <c r="Q511" s="414" t="inlineStr">
        <is>
          <t>TI-0243440</t>
        </is>
      </c>
      <c r="R511" s="414" t="inlineStr">
        <is>
          <t>TI-0243440</t>
        </is>
      </c>
      <c r="S511" s="414">
        <f>Q511=R511</f>
        <v/>
      </c>
      <c r="T511" s="414">
        <f>AND(MONTH(F511)=MONTH(X511), YEAR(F511)=YEAR(X511))</f>
        <v/>
      </c>
      <c r="U511" s="414">
        <f>AND(AB511&lt;&gt;"", 'Company information'!D$4&lt;&gt;"", RIGHT(SUBSTITUTE(AB511,"-",""),9)=RIGHT(SUBSTITUTE('Company information'!D$4,"-",""),9))</f>
        <v/>
      </c>
      <c r="V511" s="414">
        <f>AH511-I511</f>
        <v/>
      </c>
      <c r="W511" s="450" t="n"/>
      <c r="X511" s="415" t="n">
        <v>44957</v>
      </c>
      <c r="Y511" s="414" t="inlineStr">
        <is>
          <t>TI-0243440</t>
        </is>
      </c>
      <c r="Z511" s="414" t="inlineStr"/>
      <c r="AA511" s="414" t="inlineStr">
        <is>
          <t>បុគ្គលជាប់អាករ</t>
        </is>
      </c>
      <c r="AB511" s="414" t="inlineStr">
        <is>
          <t>L001-901905215</t>
        </is>
      </c>
      <c r="AC511" s="414" t="inlineStr">
        <is>
          <t>វីអ៊ីស៊ិន (ខេមបូឌា) អ៊ិនដាសស្ទ្រី ឯ.ក</t>
        </is>
      </c>
      <c r="AD511" s="450" t="n">
        <v>5134679</v>
      </c>
      <c r="AE511" s="450" t="n">
        <v>4667890</v>
      </c>
      <c r="AF511" s="450" t="n">
        <v>0</v>
      </c>
      <c r="AG511" s="450" t="n">
        <v>0</v>
      </c>
      <c r="AH511" s="450" t="n">
        <v>466789</v>
      </c>
      <c r="AI511" s="450" t="n">
        <v>0</v>
      </c>
      <c r="AJ511" s="450" t="n">
        <v>0</v>
      </c>
      <c r="AK511" s="450" t="n">
        <v>0</v>
      </c>
      <c r="AL511" s="450" t="n">
        <v>0</v>
      </c>
      <c r="AM511" s="450" t="n">
        <v>0</v>
      </c>
      <c r="AN511" s="450" t="n">
        <v>0</v>
      </c>
      <c r="AO511" s="450" t="n">
        <v>0</v>
      </c>
      <c r="AP511" s="450" t="n">
        <v>0</v>
      </c>
      <c r="AQ511" s="414" t="inlineStr"/>
      <c r="AR511" s="414" t="inlineStr">
        <is>
          <t>Local Charge</t>
        </is>
      </c>
      <c r="AS511" s="414" t="inlineStr">
        <is>
          <t>បានប្រកាសពន្ធ</t>
        </is>
      </c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0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0" t="n"/>
      <c r="N512" s="450">
        <f>IF(W512&lt;0,AH512,I512)</f>
        <v/>
      </c>
      <c r="O512" s="450">
        <f>I512-M512</f>
        <v/>
      </c>
      <c r="P512" s="414" t="n"/>
      <c r="Q512" s="414" t="inlineStr">
        <is>
          <t>TI-0243437</t>
        </is>
      </c>
      <c r="R512" s="414" t="inlineStr">
        <is>
          <t>TI-0243437</t>
        </is>
      </c>
      <c r="S512" s="414">
        <f>Q512=R512</f>
        <v/>
      </c>
      <c r="T512" s="414">
        <f>AND(MONTH(F512)=MONTH(X512), YEAR(F512)=YEAR(X512))</f>
        <v/>
      </c>
      <c r="U512" s="414">
        <f>AND(AB512&lt;&gt;"", 'Company information'!D$4&lt;&gt;"", RIGHT(SUBSTITUTE(AB512,"-",""),9)=RIGHT(SUBSTITUTE('Company information'!D$4,"-",""),9))</f>
        <v/>
      </c>
      <c r="V512" s="414">
        <f>AH512-I512</f>
        <v/>
      </c>
      <c r="W512" s="450" t="n"/>
      <c r="X512" s="415" t="n">
        <v>44957</v>
      </c>
      <c r="Y512" s="414" t="inlineStr">
        <is>
          <t>TI-0243437</t>
        </is>
      </c>
      <c r="Z512" s="414" t="inlineStr"/>
      <c r="AA512" s="414" t="inlineStr">
        <is>
          <t>បុគ្គលជាប់អាករ</t>
        </is>
      </c>
      <c r="AB512" s="414" t="inlineStr">
        <is>
          <t>L001-901905215</t>
        </is>
      </c>
      <c r="AC512" s="414" t="inlineStr">
        <is>
          <t>វីអ៊ីស៊ិន (ខេមបូឌា) អ៊ិនដាសស្ទ្រី ឯ.ក</t>
        </is>
      </c>
      <c r="AD512" s="450" t="n">
        <v>1852710</v>
      </c>
      <c r="AE512" s="450" t="n">
        <v>1684282</v>
      </c>
      <c r="AF512" s="450" t="n">
        <v>0</v>
      </c>
      <c r="AG512" s="450" t="n">
        <v>0</v>
      </c>
      <c r="AH512" s="450" t="n">
        <v>168428</v>
      </c>
      <c r="AI512" s="450" t="n">
        <v>0</v>
      </c>
      <c r="AJ512" s="450" t="n">
        <v>0</v>
      </c>
      <c r="AK512" s="450" t="n">
        <v>0</v>
      </c>
      <c r="AL512" s="450" t="n">
        <v>0</v>
      </c>
      <c r="AM512" s="450" t="n">
        <v>0</v>
      </c>
      <c r="AN512" s="450" t="n">
        <v>0</v>
      </c>
      <c r="AO512" s="450" t="n">
        <v>0</v>
      </c>
      <c r="AP512" s="450" t="n">
        <v>0</v>
      </c>
      <c r="AQ512" s="414" t="inlineStr"/>
      <c r="AR512" s="414" t="inlineStr">
        <is>
          <t>Local Charge</t>
        </is>
      </c>
      <c r="AS512" s="414" t="inlineStr">
        <is>
          <t>បានប្រកាសពន្ធ</t>
        </is>
      </c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0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0" t="n"/>
      <c r="N513" s="450">
        <f>IF(W513&lt;0,AH513,I513)</f>
        <v/>
      </c>
      <c r="O513" s="450">
        <f>I513-M513</f>
        <v/>
      </c>
      <c r="P513" s="414" t="n"/>
      <c r="Q513" s="414" t="inlineStr">
        <is>
          <t>TI-0243287</t>
        </is>
      </c>
      <c r="R513" s="414" t="inlineStr">
        <is>
          <t>TI-0243287</t>
        </is>
      </c>
      <c r="S513" s="414">
        <f>Q513=R513</f>
        <v/>
      </c>
      <c r="T513" s="414">
        <f>AND(MONTH(F513)=MONTH(X513), YEAR(F513)=YEAR(X513))</f>
        <v/>
      </c>
      <c r="U513" s="414">
        <f>AND(AB513&lt;&gt;"", 'Company information'!D$4&lt;&gt;"", RIGHT(SUBSTITUTE(AB513,"-",""),9)=RIGHT(SUBSTITUTE('Company information'!D$4,"-",""),9))</f>
        <v/>
      </c>
      <c r="V513" s="414">
        <f>AH513-I513</f>
        <v/>
      </c>
      <c r="W513" s="450" t="n"/>
      <c r="X513" s="415" t="n">
        <v>44956</v>
      </c>
      <c r="Y513" s="414" t="inlineStr">
        <is>
          <t>TI-0243287</t>
        </is>
      </c>
      <c r="Z513" s="414" t="inlineStr"/>
      <c r="AA513" s="414" t="inlineStr">
        <is>
          <t>បុគ្គលជាប់អាករ</t>
        </is>
      </c>
      <c r="AB513" s="414" t="inlineStr">
        <is>
          <t>L001-901905215</t>
        </is>
      </c>
      <c r="AC513" s="414" t="inlineStr">
        <is>
          <t>វីអ៊ីស៊ិន (ខេមបូឌា) អ៊ិនដាសស្ទ្រី ឯ.ក</t>
        </is>
      </c>
      <c r="AD513" s="450" t="n">
        <v>270798</v>
      </c>
      <c r="AE513" s="450" t="n">
        <v>246180</v>
      </c>
      <c r="AF513" s="450" t="n">
        <v>0</v>
      </c>
      <c r="AG513" s="450" t="n">
        <v>0</v>
      </c>
      <c r="AH513" s="450" t="n">
        <v>24618</v>
      </c>
      <c r="AI513" s="450" t="n">
        <v>0</v>
      </c>
      <c r="AJ513" s="450" t="n">
        <v>0</v>
      </c>
      <c r="AK513" s="450" t="n">
        <v>0</v>
      </c>
      <c r="AL513" s="450" t="n">
        <v>0</v>
      </c>
      <c r="AM513" s="450" t="n">
        <v>0</v>
      </c>
      <c r="AN513" s="450" t="n">
        <v>0</v>
      </c>
      <c r="AO513" s="450" t="n">
        <v>0</v>
      </c>
      <c r="AP513" s="450" t="n">
        <v>0</v>
      </c>
      <c r="AQ513" s="414" t="inlineStr"/>
      <c r="AR513" s="414" t="inlineStr">
        <is>
          <t>Local Charge</t>
        </is>
      </c>
      <c r="AS513" s="414" t="inlineStr">
        <is>
          <t>បានប្រកាសពន្ធ</t>
        </is>
      </c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0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0" t="n"/>
      <c r="N514" s="450">
        <f>IF(W514&lt;0,AH514,I514)</f>
        <v/>
      </c>
      <c r="O514" s="450">
        <f>I514-M514</f>
        <v/>
      </c>
      <c r="P514" s="414" t="n"/>
      <c r="Q514" s="414" t="inlineStr">
        <is>
          <t>TI-0243143</t>
        </is>
      </c>
      <c r="R514" s="414" t="inlineStr">
        <is>
          <t>TI-0243143</t>
        </is>
      </c>
      <c r="S514" s="414">
        <f>Q514=R514</f>
        <v/>
      </c>
      <c r="T514" s="414">
        <f>AND(MONTH(F514)=MONTH(X514), YEAR(F514)=YEAR(X514))</f>
        <v/>
      </c>
      <c r="U514" s="414">
        <f>AND(AB514&lt;&gt;"", 'Company information'!D$4&lt;&gt;"", RIGHT(SUBSTITUTE(AB514,"-",""),9)=RIGHT(SUBSTITUTE('Company information'!D$4,"-",""),9))</f>
        <v/>
      </c>
      <c r="V514" s="414">
        <f>AH514-I514</f>
        <v/>
      </c>
      <c r="W514" s="450" t="n"/>
      <c r="X514" s="415" t="n">
        <v>44951</v>
      </c>
      <c r="Y514" s="414" t="inlineStr">
        <is>
          <t>TI-0243143</t>
        </is>
      </c>
      <c r="Z514" s="414" t="inlineStr"/>
      <c r="AA514" s="414" t="inlineStr">
        <is>
          <t>បុគ្គលជាប់អាករ</t>
        </is>
      </c>
      <c r="AB514" s="414" t="inlineStr">
        <is>
          <t>L001-901905215</t>
        </is>
      </c>
      <c r="AC514" s="414" t="inlineStr">
        <is>
          <t>វីអ៊ីស៊ិន (ខេមបូឌា) អ៊ិនដាសស្ទ្រី ឯ.ក</t>
        </is>
      </c>
      <c r="AD514" s="450" t="n">
        <v>8465371</v>
      </c>
      <c r="AE514" s="450" t="n">
        <v>7695792</v>
      </c>
      <c r="AF514" s="450" t="n">
        <v>0</v>
      </c>
      <c r="AG514" s="450" t="n">
        <v>0</v>
      </c>
      <c r="AH514" s="450" t="n">
        <v>769579</v>
      </c>
      <c r="AI514" s="450" t="n">
        <v>0</v>
      </c>
      <c r="AJ514" s="450" t="n">
        <v>0</v>
      </c>
      <c r="AK514" s="450" t="n">
        <v>0</v>
      </c>
      <c r="AL514" s="450" t="n">
        <v>0</v>
      </c>
      <c r="AM514" s="450" t="n">
        <v>0</v>
      </c>
      <c r="AN514" s="450" t="n">
        <v>0</v>
      </c>
      <c r="AO514" s="450" t="n">
        <v>0</v>
      </c>
      <c r="AP514" s="450" t="n">
        <v>0</v>
      </c>
      <c r="AQ514" s="414" t="inlineStr"/>
      <c r="AR514" s="414" t="inlineStr">
        <is>
          <t>Local Charge</t>
        </is>
      </c>
      <c r="AS514" s="414" t="inlineStr">
        <is>
          <t>បានប្រកាសពន្ធ</t>
        </is>
      </c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0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0" t="n"/>
      <c r="N515" s="450">
        <f>IF(W515&lt;0,AH515,I515)</f>
        <v/>
      </c>
      <c r="O515" s="450">
        <f>I515-M515</f>
        <v/>
      </c>
      <c r="P515" s="414" t="n"/>
      <c r="Q515" s="414" t="inlineStr">
        <is>
          <t>TI-0243125</t>
        </is>
      </c>
      <c r="R515" s="414" t="inlineStr">
        <is>
          <t>TI-0243125</t>
        </is>
      </c>
      <c r="S515" s="414">
        <f>Q515=R515</f>
        <v/>
      </c>
      <c r="T515" s="414">
        <f>AND(MONTH(F515)=MONTH(X515), YEAR(F515)=YEAR(X515))</f>
        <v/>
      </c>
      <c r="U515" s="414">
        <f>AND(AB515&lt;&gt;"", 'Company information'!D$4&lt;&gt;"", RIGHT(SUBSTITUTE(AB515,"-",""),9)=RIGHT(SUBSTITUTE('Company information'!D$4,"-",""),9))</f>
        <v/>
      </c>
      <c r="V515" s="414">
        <f>AH515-I515</f>
        <v/>
      </c>
      <c r="W515" s="450" t="n"/>
      <c r="X515" s="415" t="n">
        <v>44951</v>
      </c>
      <c r="Y515" s="414" t="inlineStr">
        <is>
          <t>TI-0243125</t>
        </is>
      </c>
      <c r="Z515" s="414" t="inlineStr"/>
      <c r="AA515" s="414" t="inlineStr">
        <is>
          <t>បុគ្គលជាប់អាករ</t>
        </is>
      </c>
      <c r="AB515" s="414" t="inlineStr">
        <is>
          <t>L001-901905215</t>
        </is>
      </c>
      <c r="AC515" s="414" t="inlineStr">
        <is>
          <t>វីអ៊ីស៊ិន (ខេមបូឌា) អ៊ិនដាសស្ទ្រី ឯ.ក</t>
        </is>
      </c>
      <c r="AD515" s="450" t="n">
        <v>6074537</v>
      </c>
      <c r="AE515" s="450" t="n">
        <v>5522306</v>
      </c>
      <c r="AF515" s="450" t="n">
        <v>0</v>
      </c>
      <c r="AG515" s="450" t="n">
        <v>0</v>
      </c>
      <c r="AH515" s="450" t="n">
        <v>552231</v>
      </c>
      <c r="AI515" s="450" t="n">
        <v>0</v>
      </c>
      <c r="AJ515" s="450" t="n">
        <v>0</v>
      </c>
      <c r="AK515" s="450" t="n">
        <v>0</v>
      </c>
      <c r="AL515" s="450" t="n">
        <v>0</v>
      </c>
      <c r="AM515" s="450" t="n">
        <v>0</v>
      </c>
      <c r="AN515" s="450" t="n">
        <v>0</v>
      </c>
      <c r="AO515" s="450" t="n">
        <v>0</v>
      </c>
      <c r="AP515" s="450" t="n">
        <v>0</v>
      </c>
      <c r="AQ515" s="414" t="inlineStr"/>
      <c r="AR515" s="414" t="inlineStr">
        <is>
          <t>Local Charge</t>
        </is>
      </c>
      <c r="AS515" s="414" t="inlineStr">
        <is>
          <t>បានប្រកាសពន្ធ</t>
        </is>
      </c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0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0" t="n"/>
      <c r="N516" s="450">
        <f>IF(W516&lt;0,AH516,I516)</f>
        <v/>
      </c>
      <c r="O516" s="450">
        <f>I516-M516</f>
        <v/>
      </c>
      <c r="P516" s="414" t="n"/>
      <c r="Q516" s="414" t="inlineStr">
        <is>
          <t>TI-0243124</t>
        </is>
      </c>
      <c r="R516" s="414" t="inlineStr">
        <is>
          <t>TI-0243124</t>
        </is>
      </c>
      <c r="S516" s="414">
        <f>Q516=R516</f>
        <v/>
      </c>
      <c r="T516" s="414">
        <f>AND(MONTH(F516)=MONTH(X516), YEAR(F516)=YEAR(X516))</f>
        <v/>
      </c>
      <c r="U516" s="414">
        <f>AND(AB516&lt;&gt;"", 'Company information'!D$4&lt;&gt;"", RIGHT(SUBSTITUTE(AB516,"-",""),9)=RIGHT(SUBSTITUTE('Company information'!D$4,"-",""),9))</f>
        <v/>
      </c>
      <c r="V516" s="414">
        <f>AH516-I516</f>
        <v/>
      </c>
      <c r="W516" s="450" t="n"/>
      <c r="X516" s="415" t="n">
        <v>44951</v>
      </c>
      <c r="Y516" s="414" t="inlineStr">
        <is>
          <t>TI-0243124</t>
        </is>
      </c>
      <c r="Z516" s="414" t="inlineStr"/>
      <c r="AA516" s="414" t="inlineStr">
        <is>
          <t>បុគ្គលជាប់អាករ</t>
        </is>
      </c>
      <c r="AB516" s="414" t="inlineStr">
        <is>
          <t>L001-901905215</t>
        </is>
      </c>
      <c r="AC516" s="414" t="inlineStr">
        <is>
          <t>វីអ៊ីស៊ិន (ខេមបូឌា) អ៊ិនដាសស្ទ្រី ឯ.ក</t>
        </is>
      </c>
      <c r="AD516" s="450" t="n">
        <v>3811226</v>
      </c>
      <c r="AE516" s="450" t="n">
        <v>3464751</v>
      </c>
      <c r="AF516" s="450" t="n">
        <v>0</v>
      </c>
      <c r="AG516" s="450" t="n">
        <v>0</v>
      </c>
      <c r="AH516" s="450" t="n">
        <v>346475</v>
      </c>
      <c r="AI516" s="450" t="n">
        <v>0</v>
      </c>
      <c r="AJ516" s="450" t="n">
        <v>0</v>
      </c>
      <c r="AK516" s="450" t="n">
        <v>0</v>
      </c>
      <c r="AL516" s="450" t="n">
        <v>0</v>
      </c>
      <c r="AM516" s="450" t="n">
        <v>0</v>
      </c>
      <c r="AN516" s="450" t="n">
        <v>0</v>
      </c>
      <c r="AO516" s="450" t="n">
        <v>0</v>
      </c>
      <c r="AP516" s="450" t="n">
        <v>0</v>
      </c>
      <c r="AQ516" s="414" t="inlineStr"/>
      <c r="AR516" s="414" t="inlineStr">
        <is>
          <t>Local Charge</t>
        </is>
      </c>
      <c r="AS516" s="414" t="inlineStr">
        <is>
          <t>បានប្រកាសពន្ធ</t>
        </is>
      </c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0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0" t="n"/>
      <c r="N517" s="450">
        <f>IF(W517&lt;0,AH517,I517)</f>
        <v/>
      </c>
      <c r="O517" s="450">
        <f>I517-M517</f>
        <v/>
      </c>
      <c r="P517" s="414" t="n"/>
      <c r="Q517" s="414" t="inlineStr">
        <is>
          <t>TI-0243133</t>
        </is>
      </c>
      <c r="R517" s="414" t="inlineStr">
        <is>
          <t>TI-0243133</t>
        </is>
      </c>
      <c r="S517" s="414">
        <f>Q517=R517</f>
        <v/>
      </c>
      <c r="T517" s="414">
        <f>AND(MONTH(F517)=MONTH(X517), YEAR(F517)=YEAR(X517))</f>
        <v/>
      </c>
      <c r="U517" s="414">
        <f>AND(AB517&lt;&gt;"", 'Company information'!D$4&lt;&gt;"", RIGHT(SUBSTITUTE(AB517,"-",""),9)=RIGHT(SUBSTITUTE('Company information'!D$4,"-",""),9))</f>
        <v/>
      </c>
      <c r="V517" s="414">
        <f>AH517-I517</f>
        <v/>
      </c>
      <c r="W517" s="450" t="n"/>
      <c r="X517" s="415" t="n">
        <v>44951</v>
      </c>
      <c r="Y517" s="414" t="inlineStr">
        <is>
          <t>TI-0243133</t>
        </is>
      </c>
      <c r="Z517" s="414" t="inlineStr"/>
      <c r="AA517" s="414" t="inlineStr">
        <is>
          <t>បុគ្គលជាប់អាករ</t>
        </is>
      </c>
      <c r="AB517" s="414" t="inlineStr">
        <is>
          <t>L001-901905215</t>
        </is>
      </c>
      <c r="AC517" s="414" t="inlineStr">
        <is>
          <t>វីអ៊ីស៊ិន (ខេមបូឌា) អ៊ិនដាសស្ទ្រី ឯ.ក</t>
        </is>
      </c>
      <c r="AD517" s="450" t="n">
        <v>5312111</v>
      </c>
      <c r="AE517" s="450" t="n">
        <v>4829192</v>
      </c>
      <c r="AF517" s="450" t="n">
        <v>0</v>
      </c>
      <c r="AG517" s="450" t="n">
        <v>0</v>
      </c>
      <c r="AH517" s="450" t="n">
        <v>482919</v>
      </c>
      <c r="AI517" s="450" t="n">
        <v>0</v>
      </c>
      <c r="AJ517" s="450" t="n">
        <v>0</v>
      </c>
      <c r="AK517" s="450" t="n">
        <v>0</v>
      </c>
      <c r="AL517" s="450" t="n">
        <v>0</v>
      </c>
      <c r="AM517" s="450" t="n">
        <v>0</v>
      </c>
      <c r="AN517" s="450" t="n">
        <v>0</v>
      </c>
      <c r="AO517" s="450" t="n">
        <v>0</v>
      </c>
      <c r="AP517" s="450" t="n">
        <v>0</v>
      </c>
      <c r="AQ517" s="414" t="inlineStr"/>
      <c r="AR517" s="414" t="inlineStr">
        <is>
          <t>Local Charge</t>
        </is>
      </c>
      <c r="AS517" s="414" t="inlineStr">
        <is>
          <t>បានប្រកាសពន្ធ</t>
        </is>
      </c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0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0" t="n"/>
      <c r="N518" s="450">
        <f>IF(W518&lt;0,AH518,I518)</f>
        <v/>
      </c>
      <c r="O518" s="450">
        <f>I518-M518</f>
        <v/>
      </c>
      <c r="P518" s="414" t="n"/>
      <c r="Q518" s="414" t="inlineStr">
        <is>
          <t>TI-0243109</t>
        </is>
      </c>
      <c r="R518" s="414" t="inlineStr">
        <is>
          <t>TI-0243109</t>
        </is>
      </c>
      <c r="S518" s="414">
        <f>Q518=R518</f>
        <v/>
      </c>
      <c r="T518" s="414">
        <f>AND(MONTH(F518)=MONTH(X518), YEAR(F518)=YEAR(X518))</f>
        <v/>
      </c>
      <c r="U518" s="414">
        <f>AND(AB518&lt;&gt;"", 'Company information'!D$4&lt;&gt;"", RIGHT(SUBSTITUTE(AB518,"-",""),9)=RIGHT(SUBSTITUTE('Company information'!D$4,"-",""),9))</f>
        <v/>
      </c>
      <c r="V518" s="414">
        <f>AH518-I518</f>
        <v/>
      </c>
      <c r="W518" s="450" t="n"/>
      <c r="X518" s="415" t="n">
        <v>44951</v>
      </c>
      <c r="Y518" s="414" t="inlineStr">
        <is>
          <t>TI-0243109</t>
        </is>
      </c>
      <c r="Z518" s="414" t="inlineStr"/>
      <c r="AA518" s="414" t="inlineStr">
        <is>
          <t>បុគ្គលជាប់អាករ</t>
        </is>
      </c>
      <c r="AB518" s="414" t="inlineStr">
        <is>
          <t>L001-901905215</t>
        </is>
      </c>
      <c r="AC518" s="414" t="inlineStr">
        <is>
          <t>វីអ៊ីស៊ិន (ខេមបូឌា) អ៊ិនដាសស្ទ្រី ឯ.ក</t>
        </is>
      </c>
      <c r="AD518" s="450" t="n">
        <v>7375545</v>
      </c>
      <c r="AE518" s="450" t="n">
        <v>6705041</v>
      </c>
      <c r="AF518" s="450" t="n">
        <v>0</v>
      </c>
      <c r="AG518" s="450" t="n">
        <v>0</v>
      </c>
      <c r="AH518" s="450" t="n">
        <v>670504</v>
      </c>
      <c r="AI518" s="450" t="n">
        <v>0</v>
      </c>
      <c r="AJ518" s="450" t="n">
        <v>0</v>
      </c>
      <c r="AK518" s="450" t="n">
        <v>0</v>
      </c>
      <c r="AL518" s="450" t="n">
        <v>0</v>
      </c>
      <c r="AM518" s="450" t="n">
        <v>0</v>
      </c>
      <c r="AN518" s="450" t="n">
        <v>0</v>
      </c>
      <c r="AO518" s="450" t="n">
        <v>0</v>
      </c>
      <c r="AP518" s="450" t="n">
        <v>0</v>
      </c>
      <c r="AQ518" s="414" t="inlineStr"/>
      <c r="AR518" s="414" t="inlineStr">
        <is>
          <t>Local Charge</t>
        </is>
      </c>
      <c r="AS518" s="414" t="inlineStr">
        <is>
          <t>បានប្រកាសពន្ធ</t>
        </is>
      </c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0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0" t="n"/>
      <c r="N519" s="450">
        <f>IF(W519&lt;0,AH519,I519)</f>
        <v/>
      </c>
      <c r="O519" s="450">
        <f>I519-M519</f>
        <v/>
      </c>
      <c r="P519" s="414" t="n"/>
      <c r="Q519" s="414" t="inlineStr">
        <is>
          <t>TI-0243090</t>
        </is>
      </c>
      <c r="R519" s="414" t="inlineStr">
        <is>
          <t>TI-0243090</t>
        </is>
      </c>
      <c r="S519" s="414">
        <f>Q519=R519</f>
        <v/>
      </c>
      <c r="T519" s="414">
        <f>AND(MONTH(F519)=MONTH(X519), YEAR(F519)=YEAR(X519))</f>
        <v/>
      </c>
      <c r="U519" s="414">
        <f>AND(AB519&lt;&gt;"", 'Company information'!D$4&lt;&gt;"", RIGHT(SUBSTITUTE(AB519,"-",""),9)=RIGHT(SUBSTITUTE('Company information'!D$4,"-",""),9))</f>
        <v/>
      </c>
      <c r="V519" s="414">
        <f>AH519-I519</f>
        <v/>
      </c>
      <c r="W519" s="450" t="n"/>
      <c r="X519" s="415" t="n">
        <v>44951</v>
      </c>
      <c r="Y519" s="414" t="inlineStr">
        <is>
          <t>TI-0243090</t>
        </is>
      </c>
      <c r="Z519" s="414" t="inlineStr"/>
      <c r="AA519" s="414" t="inlineStr">
        <is>
          <t>បុគ្គលជាប់អាករ</t>
        </is>
      </c>
      <c r="AB519" s="414" t="inlineStr">
        <is>
          <t>L001-901905215</t>
        </is>
      </c>
      <c r="AC519" s="414" t="inlineStr">
        <is>
          <t>វីអ៊ីស៊ិន (ខេមបូឌា) អ៊ិនដាសស្ទ្រី ឯ.ក</t>
        </is>
      </c>
      <c r="AD519" s="450" t="n">
        <v>4449746</v>
      </c>
      <c r="AE519" s="450" t="n">
        <v>4045224</v>
      </c>
      <c r="AF519" s="450" t="n">
        <v>0</v>
      </c>
      <c r="AG519" s="450" t="n">
        <v>0</v>
      </c>
      <c r="AH519" s="450" t="n">
        <v>404522</v>
      </c>
      <c r="AI519" s="450" t="n">
        <v>0</v>
      </c>
      <c r="AJ519" s="450" t="n">
        <v>0</v>
      </c>
      <c r="AK519" s="450" t="n">
        <v>0</v>
      </c>
      <c r="AL519" s="450" t="n">
        <v>0</v>
      </c>
      <c r="AM519" s="450" t="n">
        <v>0</v>
      </c>
      <c r="AN519" s="450" t="n">
        <v>0</v>
      </c>
      <c r="AO519" s="450" t="n">
        <v>0</v>
      </c>
      <c r="AP519" s="450" t="n">
        <v>0</v>
      </c>
      <c r="AQ519" s="414" t="inlineStr"/>
      <c r="AR519" s="414" t="inlineStr">
        <is>
          <t>Local Charge</t>
        </is>
      </c>
      <c r="AS519" s="414" t="inlineStr">
        <is>
          <t>បានប្រកាសពន្ធ</t>
        </is>
      </c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0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0" t="n"/>
      <c r="N520" s="450">
        <f>IF(W520&lt;0,AH520,I520)</f>
        <v/>
      </c>
      <c r="O520" s="450">
        <f>I520-M520</f>
        <v/>
      </c>
      <c r="P520" s="414" t="n"/>
      <c r="Q520" s="414" t="inlineStr">
        <is>
          <t>TI-0242769</t>
        </is>
      </c>
      <c r="R520" s="414" t="inlineStr">
        <is>
          <t>TI-0242769</t>
        </is>
      </c>
      <c r="S520" s="414">
        <f>Q520=R520</f>
        <v/>
      </c>
      <c r="T520" s="414">
        <f>AND(MONTH(F520)=MONTH(X520), YEAR(F520)=YEAR(X520))</f>
        <v/>
      </c>
      <c r="U520" s="414">
        <f>AND(AB520&lt;&gt;"", 'Company information'!D$4&lt;&gt;"", RIGHT(SUBSTITUTE(AB520,"-",""),9)=RIGHT(SUBSTITUTE('Company information'!D$4,"-",""),9))</f>
        <v/>
      </c>
      <c r="V520" s="414">
        <f>AH520-I520</f>
        <v/>
      </c>
      <c r="W520" s="450" t="n"/>
      <c r="X520" s="415" t="n">
        <v>44944</v>
      </c>
      <c r="Y520" s="414" t="inlineStr">
        <is>
          <t>TI-0242769</t>
        </is>
      </c>
      <c r="Z520" s="414" t="inlineStr"/>
      <c r="AA520" s="414" t="inlineStr">
        <is>
          <t>បុគ្គលជាប់អាករ</t>
        </is>
      </c>
      <c r="AB520" s="414" t="inlineStr">
        <is>
          <t>L001-901905215</t>
        </is>
      </c>
      <c r="AC520" s="414" t="inlineStr">
        <is>
          <t>វីអ៊ីស៊ិន (ខេមបូឌា) អ៊ិនដាសស្ទ្រី ឯ.ក</t>
        </is>
      </c>
      <c r="AD520" s="450" t="n">
        <v>6755179</v>
      </c>
      <c r="AE520" s="450" t="n">
        <v>6141072</v>
      </c>
      <c r="AF520" s="450" t="n">
        <v>0</v>
      </c>
      <c r="AG520" s="450" t="n">
        <v>0</v>
      </c>
      <c r="AH520" s="450" t="n">
        <v>614107</v>
      </c>
      <c r="AI520" s="450" t="n">
        <v>0</v>
      </c>
      <c r="AJ520" s="450" t="n">
        <v>0</v>
      </c>
      <c r="AK520" s="450" t="n">
        <v>0</v>
      </c>
      <c r="AL520" s="450" t="n">
        <v>0</v>
      </c>
      <c r="AM520" s="450" t="n">
        <v>0</v>
      </c>
      <c r="AN520" s="450" t="n">
        <v>0</v>
      </c>
      <c r="AO520" s="450" t="n">
        <v>0</v>
      </c>
      <c r="AP520" s="450" t="n">
        <v>0</v>
      </c>
      <c r="AQ520" s="414" t="inlineStr"/>
      <c r="AR520" s="414" t="inlineStr">
        <is>
          <t>Local Charge</t>
        </is>
      </c>
      <c r="AS520" s="414" t="inlineStr">
        <is>
          <t>បានប្រកាសពន្ធ</t>
        </is>
      </c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0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0" t="n"/>
      <c r="N521" s="450">
        <f>IF(W521&lt;0,AH521,I521)</f>
        <v/>
      </c>
      <c r="O521" s="450">
        <f>I521-M521</f>
        <v/>
      </c>
      <c r="P521" s="414" t="n"/>
      <c r="Q521" s="414" t="inlineStr">
        <is>
          <t>TI-0242766</t>
        </is>
      </c>
      <c r="R521" s="414" t="inlineStr">
        <is>
          <t>TI-0242766</t>
        </is>
      </c>
      <c r="S521" s="414">
        <f>Q521=R521</f>
        <v/>
      </c>
      <c r="T521" s="414">
        <f>AND(MONTH(F521)=MONTH(X521), YEAR(F521)=YEAR(X521))</f>
        <v/>
      </c>
      <c r="U521" s="414">
        <f>AND(AB521&lt;&gt;"", 'Company information'!D$4&lt;&gt;"", RIGHT(SUBSTITUTE(AB521,"-",""),9)=RIGHT(SUBSTITUTE('Company information'!D$4,"-",""),9))</f>
        <v/>
      </c>
      <c r="V521" s="414">
        <f>AH521-I521</f>
        <v/>
      </c>
      <c r="W521" s="450" t="n"/>
      <c r="X521" s="415" t="n">
        <v>44944</v>
      </c>
      <c r="Y521" s="414" t="inlineStr">
        <is>
          <t>TI-0242766</t>
        </is>
      </c>
      <c r="Z521" s="414" t="inlineStr"/>
      <c r="AA521" s="414" t="inlineStr">
        <is>
          <t>បុគ្គលជាប់អាករ</t>
        </is>
      </c>
      <c r="AB521" s="414" t="inlineStr">
        <is>
          <t>L001-901905215</t>
        </is>
      </c>
      <c r="AC521" s="414" t="inlineStr">
        <is>
          <t>វីអ៊ីស៊ិន (ខេមបូឌា) អ៊ិនដាសស្ទ្រី ឯ.ក</t>
        </is>
      </c>
      <c r="AD521" s="450" t="n">
        <v>2288702</v>
      </c>
      <c r="AE521" s="450" t="n">
        <v>2080638</v>
      </c>
      <c r="AF521" s="450" t="n">
        <v>0</v>
      </c>
      <c r="AG521" s="450" t="n">
        <v>0</v>
      </c>
      <c r="AH521" s="450" t="n">
        <v>208064</v>
      </c>
      <c r="AI521" s="450" t="n">
        <v>0</v>
      </c>
      <c r="AJ521" s="450" t="n">
        <v>0</v>
      </c>
      <c r="AK521" s="450" t="n">
        <v>0</v>
      </c>
      <c r="AL521" s="450" t="n">
        <v>0</v>
      </c>
      <c r="AM521" s="450" t="n">
        <v>0</v>
      </c>
      <c r="AN521" s="450" t="n">
        <v>0</v>
      </c>
      <c r="AO521" s="450" t="n">
        <v>0</v>
      </c>
      <c r="AP521" s="450" t="n">
        <v>0</v>
      </c>
      <c r="AQ521" s="414" t="inlineStr"/>
      <c r="AR521" s="414" t="inlineStr">
        <is>
          <t>Local Charge</t>
        </is>
      </c>
      <c r="AS521" s="414" t="inlineStr">
        <is>
          <t>បានប្រកាសពន្ធ</t>
        </is>
      </c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0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0" t="n"/>
      <c r="N522" s="450">
        <f>IF(W522&lt;0,AH522,I522)</f>
        <v/>
      </c>
      <c r="O522" s="450">
        <f>I522-M522</f>
        <v/>
      </c>
      <c r="P522" s="414" t="n"/>
      <c r="Q522" s="414" t="inlineStr">
        <is>
          <t>TI-0242745</t>
        </is>
      </c>
      <c r="R522" s="414" t="inlineStr">
        <is>
          <t>TI-0242745</t>
        </is>
      </c>
      <c r="S522" s="414">
        <f>Q522=R522</f>
        <v/>
      </c>
      <c r="T522" s="414">
        <f>AND(MONTH(F522)=MONTH(X522), YEAR(F522)=YEAR(X522))</f>
        <v/>
      </c>
      <c r="U522" s="414">
        <f>AND(AB522&lt;&gt;"", 'Company information'!D$4&lt;&gt;"", RIGHT(SUBSTITUTE(AB522,"-",""),9)=RIGHT(SUBSTITUTE('Company information'!D$4,"-",""),9))</f>
        <v/>
      </c>
      <c r="V522" s="414">
        <f>AH522-I522</f>
        <v/>
      </c>
      <c r="W522" s="450" t="n"/>
      <c r="X522" s="415" t="n">
        <v>44944</v>
      </c>
      <c r="Y522" s="414" t="inlineStr">
        <is>
          <t>TI-0242745</t>
        </is>
      </c>
      <c r="Z522" s="414" t="inlineStr"/>
      <c r="AA522" s="414" t="inlineStr">
        <is>
          <t>បុគ្គលជាប់អាករ</t>
        </is>
      </c>
      <c r="AB522" s="414" t="inlineStr">
        <is>
          <t>L001-901905215</t>
        </is>
      </c>
      <c r="AC522" s="414" t="inlineStr">
        <is>
          <t>វីអ៊ីស៊ិន (ខេមបូឌា) អ៊ិនដាសស្ទ្រី ឯ.ក</t>
        </is>
      </c>
      <c r="AD522" s="450" t="n">
        <v>5528200</v>
      </c>
      <c r="AE522" s="450" t="n">
        <v>5025636</v>
      </c>
      <c r="AF522" s="450" t="n">
        <v>0</v>
      </c>
      <c r="AG522" s="450" t="n">
        <v>0</v>
      </c>
      <c r="AH522" s="450" t="n">
        <v>502564</v>
      </c>
      <c r="AI522" s="450" t="n">
        <v>0</v>
      </c>
      <c r="AJ522" s="450" t="n">
        <v>0</v>
      </c>
      <c r="AK522" s="450" t="n">
        <v>0</v>
      </c>
      <c r="AL522" s="450" t="n">
        <v>0</v>
      </c>
      <c r="AM522" s="450" t="n">
        <v>0</v>
      </c>
      <c r="AN522" s="450" t="n">
        <v>0</v>
      </c>
      <c r="AO522" s="450" t="n">
        <v>0</v>
      </c>
      <c r="AP522" s="450" t="n">
        <v>0</v>
      </c>
      <c r="AQ522" s="414" t="inlineStr"/>
      <c r="AR522" s="414" t="inlineStr">
        <is>
          <t>Local Charge</t>
        </is>
      </c>
      <c r="AS522" s="414" t="inlineStr">
        <is>
          <t>បានប្រកាសពន្ធ</t>
        </is>
      </c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0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0" t="n"/>
      <c r="N523" s="450">
        <f>IF(W523&lt;0,AH523,I523)</f>
        <v/>
      </c>
      <c r="O523" s="450">
        <f>I523-M523</f>
        <v/>
      </c>
      <c r="P523" s="414" t="n"/>
      <c r="Q523" s="414" t="inlineStr">
        <is>
          <t>TI-0242742</t>
        </is>
      </c>
      <c r="R523" s="414" t="inlineStr">
        <is>
          <t>TI-0242742</t>
        </is>
      </c>
      <c r="S523" s="414">
        <f>Q523=R523</f>
        <v/>
      </c>
      <c r="T523" s="414">
        <f>AND(MONTH(F523)=MONTH(X523), YEAR(F523)=YEAR(X523))</f>
        <v/>
      </c>
      <c r="U523" s="414">
        <f>AND(AB523&lt;&gt;"", 'Company information'!D$4&lt;&gt;"", RIGHT(SUBSTITUTE(AB523,"-",""),9)=RIGHT(SUBSTITUTE('Company information'!D$4,"-",""),9))</f>
        <v/>
      </c>
      <c r="V523" s="414">
        <f>AH523-I523</f>
        <v/>
      </c>
      <c r="W523" s="450" t="n"/>
      <c r="X523" s="415" t="n">
        <v>44944</v>
      </c>
      <c r="Y523" s="414" t="inlineStr">
        <is>
          <t>TI-0242742</t>
        </is>
      </c>
      <c r="Z523" s="414" t="inlineStr"/>
      <c r="AA523" s="414" t="inlineStr">
        <is>
          <t>បុគ្គលជាប់អាករ</t>
        </is>
      </c>
      <c r="AB523" s="414" t="inlineStr">
        <is>
          <t>L001-901905215</t>
        </is>
      </c>
      <c r="AC523" s="414" t="inlineStr">
        <is>
          <t>វីអ៊ីស៊ិន (ខេមបូឌា) អ៊ិនដាសស្ទ្រី ឯ.ក</t>
        </is>
      </c>
      <c r="AD523" s="450" t="n">
        <v>5304083</v>
      </c>
      <c r="AE523" s="450" t="n">
        <v>4821894</v>
      </c>
      <c r="AF523" s="450" t="n">
        <v>0</v>
      </c>
      <c r="AG523" s="450" t="n">
        <v>0</v>
      </c>
      <c r="AH523" s="450" t="n">
        <v>482189</v>
      </c>
      <c r="AI523" s="450" t="n">
        <v>0</v>
      </c>
      <c r="AJ523" s="450" t="n">
        <v>0</v>
      </c>
      <c r="AK523" s="450" t="n">
        <v>0</v>
      </c>
      <c r="AL523" s="450" t="n">
        <v>0</v>
      </c>
      <c r="AM523" s="450" t="n">
        <v>0</v>
      </c>
      <c r="AN523" s="450" t="n">
        <v>0</v>
      </c>
      <c r="AO523" s="450" t="n">
        <v>0</v>
      </c>
      <c r="AP523" s="450" t="n">
        <v>0</v>
      </c>
      <c r="AQ523" s="414" t="inlineStr"/>
      <c r="AR523" s="414" t="inlineStr">
        <is>
          <t>Local Charge</t>
        </is>
      </c>
      <c r="AS523" s="414" t="inlineStr">
        <is>
          <t>បានប្រកាសពន្ធ</t>
        </is>
      </c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0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0" t="n"/>
      <c r="N524" s="450">
        <f>IF(W524&lt;0,AH524,I524)</f>
        <v/>
      </c>
      <c r="O524" s="450">
        <f>I524-M524</f>
        <v/>
      </c>
      <c r="P524" s="414" t="n"/>
      <c r="Q524" s="414" t="inlineStr">
        <is>
          <t>TI-0242434</t>
        </is>
      </c>
      <c r="R524" s="414" t="inlineStr">
        <is>
          <t>TI-0242434</t>
        </is>
      </c>
      <c r="S524" s="414">
        <f>Q524=R524</f>
        <v/>
      </c>
      <c r="T524" s="414">
        <f>AND(MONTH(F524)=MONTH(X524), YEAR(F524)=YEAR(X524))</f>
        <v/>
      </c>
      <c r="U524" s="414">
        <f>AND(AB524&lt;&gt;"", 'Company information'!D$4&lt;&gt;"", RIGHT(SUBSTITUTE(AB524,"-",""),9)=RIGHT(SUBSTITUTE('Company information'!D$4,"-",""),9))</f>
        <v/>
      </c>
      <c r="V524" s="414">
        <f>AH524-I524</f>
        <v/>
      </c>
      <c r="W524" s="450" t="n"/>
      <c r="X524" s="415" t="n">
        <v>44937</v>
      </c>
      <c r="Y524" s="414" t="inlineStr">
        <is>
          <t>TI-0242434</t>
        </is>
      </c>
      <c r="Z524" s="414" t="inlineStr"/>
      <c r="AA524" s="414" t="inlineStr">
        <is>
          <t>បុគ្គលជាប់អាករ</t>
        </is>
      </c>
      <c r="AB524" s="414" t="inlineStr">
        <is>
          <t>L001-901905215</t>
        </is>
      </c>
      <c r="AC524" s="414" t="inlineStr">
        <is>
          <t>វីអ៊ីស៊ិន (ខេមបូឌា) អ៊ិនដាសស្ទ្រី ឯ.ក</t>
        </is>
      </c>
      <c r="AD524" s="450" t="n">
        <v>3903739</v>
      </c>
      <c r="AE524" s="450" t="n">
        <v>3548854</v>
      </c>
      <c r="AF524" s="450" t="n">
        <v>0</v>
      </c>
      <c r="AG524" s="450" t="n">
        <v>0</v>
      </c>
      <c r="AH524" s="450" t="n">
        <v>354885</v>
      </c>
      <c r="AI524" s="450" t="n">
        <v>0</v>
      </c>
      <c r="AJ524" s="450" t="n">
        <v>0</v>
      </c>
      <c r="AK524" s="450" t="n">
        <v>0</v>
      </c>
      <c r="AL524" s="450" t="n">
        <v>0</v>
      </c>
      <c r="AM524" s="450" t="n">
        <v>0</v>
      </c>
      <c r="AN524" s="450" t="n">
        <v>0</v>
      </c>
      <c r="AO524" s="450" t="n">
        <v>0</v>
      </c>
      <c r="AP524" s="450" t="n">
        <v>0</v>
      </c>
      <c r="AQ524" s="414" t="inlineStr"/>
      <c r="AR524" s="414" t="inlineStr">
        <is>
          <t>Local Charge</t>
        </is>
      </c>
      <c r="AS524" s="414" t="inlineStr">
        <is>
          <t>បានប្រកាសពន្ធ</t>
        </is>
      </c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0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0" t="n"/>
      <c r="N525" s="450">
        <f>IF(W525&lt;0,AH525,I525)</f>
        <v/>
      </c>
      <c r="O525" s="450">
        <f>I525-M525</f>
        <v/>
      </c>
      <c r="P525" s="414" t="n"/>
      <c r="Q525" s="414" t="inlineStr">
        <is>
          <t>TI-0242420</t>
        </is>
      </c>
      <c r="R525" s="414" t="inlineStr">
        <is>
          <t>TI-0242420</t>
        </is>
      </c>
      <c r="S525" s="414">
        <f>Q525=R525</f>
        <v/>
      </c>
      <c r="T525" s="414">
        <f>AND(MONTH(F525)=MONTH(X525), YEAR(F525)=YEAR(X525))</f>
        <v/>
      </c>
      <c r="U525" s="414">
        <f>AND(AB525&lt;&gt;"", 'Company information'!D$4&lt;&gt;"", RIGHT(SUBSTITUTE(AB525,"-",""),9)=RIGHT(SUBSTITUTE('Company information'!D$4,"-",""),9))</f>
        <v/>
      </c>
      <c r="V525" s="414">
        <f>AH525-I525</f>
        <v/>
      </c>
      <c r="W525" s="450" t="n"/>
      <c r="X525" s="415" t="n">
        <v>44937</v>
      </c>
      <c r="Y525" s="414" t="inlineStr">
        <is>
          <t>TI-0242420</t>
        </is>
      </c>
      <c r="Z525" s="414" t="inlineStr"/>
      <c r="AA525" s="414" t="inlineStr">
        <is>
          <t>បុគ្គលជាប់អាករ</t>
        </is>
      </c>
      <c r="AB525" s="414" t="inlineStr">
        <is>
          <t>L001-901905215</t>
        </is>
      </c>
      <c r="AC525" s="414" t="inlineStr">
        <is>
          <t>វីអ៊ីស៊ិន (ខេមបូឌា) អ៊ិនដាសស្ទ្រី ឯ.ក</t>
        </is>
      </c>
      <c r="AD525" s="450" t="n">
        <v>706930</v>
      </c>
      <c r="AE525" s="450" t="n">
        <v>642664</v>
      </c>
      <c r="AF525" s="450" t="n">
        <v>0</v>
      </c>
      <c r="AG525" s="450" t="n">
        <v>0</v>
      </c>
      <c r="AH525" s="450" t="n">
        <v>64266</v>
      </c>
      <c r="AI525" s="450" t="n">
        <v>0</v>
      </c>
      <c r="AJ525" s="450" t="n">
        <v>0</v>
      </c>
      <c r="AK525" s="450" t="n">
        <v>0</v>
      </c>
      <c r="AL525" s="450" t="n">
        <v>0</v>
      </c>
      <c r="AM525" s="450" t="n">
        <v>0</v>
      </c>
      <c r="AN525" s="450" t="n">
        <v>0</v>
      </c>
      <c r="AO525" s="450" t="n">
        <v>0</v>
      </c>
      <c r="AP525" s="450" t="n">
        <v>0</v>
      </c>
      <c r="AQ525" s="414" t="inlineStr"/>
      <c r="AR525" s="414" t="inlineStr">
        <is>
          <t>Local Charge</t>
        </is>
      </c>
      <c r="AS525" s="414" t="inlineStr">
        <is>
          <t>បានប្រកាសពន្ធ</t>
        </is>
      </c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0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0" t="n"/>
      <c r="N526" s="450">
        <f>IF(W526&lt;0,AH526,I526)</f>
        <v/>
      </c>
      <c r="O526" s="450">
        <f>I526-M526</f>
        <v/>
      </c>
      <c r="P526" s="414" t="n"/>
      <c r="Q526" s="414" t="inlineStr">
        <is>
          <t>TI-0242418</t>
        </is>
      </c>
      <c r="R526" s="414" t="inlineStr">
        <is>
          <t>TI-0242418</t>
        </is>
      </c>
      <c r="S526" s="414">
        <f>Q526=R526</f>
        <v/>
      </c>
      <c r="T526" s="414">
        <f>AND(MONTH(F526)=MONTH(X526), YEAR(F526)=YEAR(X526))</f>
        <v/>
      </c>
      <c r="U526" s="414">
        <f>AND(AB526&lt;&gt;"", 'Company information'!D$4&lt;&gt;"", RIGHT(SUBSTITUTE(AB526,"-",""),9)=RIGHT(SUBSTITUTE('Company information'!D$4,"-",""),9))</f>
        <v/>
      </c>
      <c r="V526" s="414">
        <f>AH526-I526</f>
        <v/>
      </c>
      <c r="W526" s="450" t="n"/>
      <c r="X526" s="415" t="n">
        <v>44937</v>
      </c>
      <c r="Y526" s="414" t="inlineStr">
        <is>
          <t>TI-0242418</t>
        </is>
      </c>
      <c r="Z526" s="414" t="inlineStr"/>
      <c r="AA526" s="414" t="inlineStr">
        <is>
          <t>បុគ្គលជាប់អាករ</t>
        </is>
      </c>
      <c r="AB526" s="414" t="inlineStr">
        <is>
          <t>L001-901905215</t>
        </is>
      </c>
      <c r="AC526" s="414" t="inlineStr">
        <is>
          <t>វីអ៊ីស៊ិន (ខេមបូឌា) អ៊ិនដាសស្ទ្រី ឯ.ក</t>
        </is>
      </c>
      <c r="AD526" s="450" t="n">
        <v>4989269</v>
      </c>
      <c r="AE526" s="450" t="n">
        <v>4535699</v>
      </c>
      <c r="AF526" s="450" t="n">
        <v>0</v>
      </c>
      <c r="AG526" s="450" t="n">
        <v>0</v>
      </c>
      <c r="AH526" s="450" t="n">
        <v>453570</v>
      </c>
      <c r="AI526" s="450" t="n">
        <v>0</v>
      </c>
      <c r="AJ526" s="450" t="n">
        <v>0</v>
      </c>
      <c r="AK526" s="450" t="n">
        <v>0</v>
      </c>
      <c r="AL526" s="450" t="n">
        <v>0</v>
      </c>
      <c r="AM526" s="450" t="n">
        <v>0</v>
      </c>
      <c r="AN526" s="450" t="n">
        <v>0</v>
      </c>
      <c r="AO526" s="450" t="n">
        <v>0</v>
      </c>
      <c r="AP526" s="450" t="n">
        <v>0</v>
      </c>
      <c r="AQ526" s="414" t="inlineStr"/>
      <c r="AR526" s="414" t="inlineStr">
        <is>
          <t>Local Charge</t>
        </is>
      </c>
      <c r="AS526" s="414" t="inlineStr">
        <is>
          <t>បានប្រកាសពន្ធ</t>
        </is>
      </c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0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0" t="n"/>
      <c r="N527" s="450">
        <f>IF(W527&lt;0,AH527,I527)</f>
        <v/>
      </c>
      <c r="O527" s="450">
        <f>I527-M527</f>
        <v/>
      </c>
      <c r="P527" s="414" t="n"/>
      <c r="Q527" s="414" t="inlineStr">
        <is>
          <t>TI-0242416</t>
        </is>
      </c>
      <c r="R527" s="414" t="inlineStr">
        <is>
          <t>TI-0242416</t>
        </is>
      </c>
      <c r="S527" s="414">
        <f>Q527=R527</f>
        <v/>
      </c>
      <c r="T527" s="414">
        <f>AND(MONTH(F527)=MONTH(X527), YEAR(F527)=YEAR(X527))</f>
        <v/>
      </c>
      <c r="U527" s="414">
        <f>AND(AB527&lt;&gt;"", 'Company information'!D$4&lt;&gt;"", RIGHT(SUBSTITUTE(AB527,"-",""),9)=RIGHT(SUBSTITUTE('Company information'!D$4,"-",""),9))</f>
        <v/>
      </c>
      <c r="V527" s="414">
        <f>AH527-I527</f>
        <v/>
      </c>
      <c r="W527" s="450" t="n"/>
      <c r="X527" s="415" t="n">
        <v>44937</v>
      </c>
      <c r="Y527" s="414" t="inlineStr">
        <is>
          <t>TI-0242416</t>
        </is>
      </c>
      <c r="Z527" s="414" t="inlineStr"/>
      <c r="AA527" s="414" t="inlineStr">
        <is>
          <t>បុគ្គលជាប់អាករ</t>
        </is>
      </c>
      <c r="AB527" s="414" t="inlineStr">
        <is>
          <t>L001-901905215</t>
        </is>
      </c>
      <c r="AC527" s="414" t="inlineStr">
        <is>
          <t>វីអ៊ីស៊ិន (ខេមបូឌា) អ៊ិនដាសស្ទ្រី ឯ.ក</t>
        </is>
      </c>
      <c r="AD527" s="450" t="n">
        <v>4275093</v>
      </c>
      <c r="AE527" s="450" t="n">
        <v>3886448</v>
      </c>
      <c r="AF527" s="450" t="n">
        <v>0</v>
      </c>
      <c r="AG527" s="450" t="n">
        <v>0</v>
      </c>
      <c r="AH527" s="450" t="n">
        <v>388645</v>
      </c>
      <c r="AI527" s="450" t="n">
        <v>0</v>
      </c>
      <c r="AJ527" s="450" t="n">
        <v>0</v>
      </c>
      <c r="AK527" s="450" t="n">
        <v>0</v>
      </c>
      <c r="AL527" s="450" t="n">
        <v>0</v>
      </c>
      <c r="AM527" s="450" t="n">
        <v>0</v>
      </c>
      <c r="AN527" s="450" t="n">
        <v>0</v>
      </c>
      <c r="AO527" s="450" t="n">
        <v>0</v>
      </c>
      <c r="AP527" s="450" t="n">
        <v>0</v>
      </c>
      <c r="AQ527" s="414" t="inlineStr"/>
      <c r="AR527" s="414" t="inlineStr">
        <is>
          <t>Local Charge</t>
        </is>
      </c>
      <c r="AS527" s="414" t="inlineStr">
        <is>
          <t>បានប្រកាសពន្ធ</t>
        </is>
      </c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0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0" t="n"/>
      <c r="N528" s="450">
        <f>IF(W528&lt;0,AH528,I528)</f>
        <v/>
      </c>
      <c r="O528" s="450">
        <f>I528-M528</f>
        <v/>
      </c>
      <c r="P528" s="414" t="n"/>
      <c r="Q528" s="414" t="inlineStr">
        <is>
          <t>TI-0242415</t>
        </is>
      </c>
      <c r="R528" s="414" t="inlineStr">
        <is>
          <t>TI-0242415</t>
        </is>
      </c>
      <c r="S528" s="414">
        <f>Q528=R528</f>
        <v/>
      </c>
      <c r="T528" s="414">
        <f>AND(MONTH(F528)=MONTH(X528), YEAR(F528)=YEAR(X528))</f>
        <v/>
      </c>
      <c r="U528" s="414">
        <f>AND(AB528&lt;&gt;"", 'Company information'!D$4&lt;&gt;"", RIGHT(SUBSTITUTE(AB528,"-",""),9)=RIGHT(SUBSTITUTE('Company information'!D$4,"-",""),9))</f>
        <v/>
      </c>
      <c r="V528" s="414">
        <f>AH528-I528</f>
        <v/>
      </c>
      <c r="W528" s="450" t="n"/>
      <c r="X528" s="415" t="n">
        <v>44937</v>
      </c>
      <c r="Y528" s="414" t="inlineStr">
        <is>
          <t>TI-0242415</t>
        </is>
      </c>
      <c r="Z528" s="414" t="inlineStr"/>
      <c r="AA528" s="414" t="inlineStr">
        <is>
          <t>បុគ្គលជាប់អាករ</t>
        </is>
      </c>
      <c r="AB528" s="414" t="inlineStr">
        <is>
          <t>L001-901905215</t>
        </is>
      </c>
      <c r="AC528" s="414" t="inlineStr">
        <is>
          <t>វីអ៊ីស៊ិន (ខេមបូឌា) អ៊ិនដាសស្ទ្រី ឯ.ក</t>
        </is>
      </c>
      <c r="AD528" s="450" t="n">
        <v>3586730</v>
      </c>
      <c r="AE528" s="450" t="n">
        <v>3260664</v>
      </c>
      <c r="AF528" s="450" t="n">
        <v>0</v>
      </c>
      <c r="AG528" s="450" t="n">
        <v>0</v>
      </c>
      <c r="AH528" s="450" t="n">
        <v>326066</v>
      </c>
      <c r="AI528" s="450" t="n">
        <v>0</v>
      </c>
      <c r="AJ528" s="450" t="n">
        <v>0</v>
      </c>
      <c r="AK528" s="450" t="n">
        <v>0</v>
      </c>
      <c r="AL528" s="450" t="n">
        <v>0</v>
      </c>
      <c r="AM528" s="450" t="n">
        <v>0</v>
      </c>
      <c r="AN528" s="450" t="n">
        <v>0</v>
      </c>
      <c r="AO528" s="450" t="n">
        <v>0</v>
      </c>
      <c r="AP528" s="450" t="n">
        <v>0</v>
      </c>
      <c r="AQ528" s="414" t="inlineStr"/>
      <c r="AR528" s="414" t="inlineStr">
        <is>
          <t>Local Charge</t>
        </is>
      </c>
      <c r="AS528" s="414" t="inlineStr">
        <is>
          <t>បានប្រកាសពន្ធ</t>
        </is>
      </c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0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0" t="n"/>
      <c r="N529" s="450">
        <f>IF(W529&lt;0,AH529,I529)</f>
        <v/>
      </c>
      <c r="O529" s="450">
        <f>I529-M529</f>
        <v/>
      </c>
      <c r="P529" s="414" t="n"/>
      <c r="Q529" s="414" t="inlineStr">
        <is>
          <t>TI-0242412</t>
        </is>
      </c>
      <c r="R529" s="414" t="inlineStr">
        <is>
          <t>TI-0242412</t>
        </is>
      </c>
      <c r="S529" s="414">
        <f>Q529=R529</f>
        <v/>
      </c>
      <c r="T529" s="414">
        <f>AND(MONTH(F529)=MONTH(X529), YEAR(F529)=YEAR(X529))</f>
        <v/>
      </c>
      <c r="U529" s="414">
        <f>AND(AB529&lt;&gt;"", 'Company information'!D$4&lt;&gt;"", RIGHT(SUBSTITUTE(AB529,"-",""),9)=RIGHT(SUBSTITUTE('Company information'!D$4,"-",""),9))</f>
        <v/>
      </c>
      <c r="V529" s="414">
        <f>AH529-I529</f>
        <v/>
      </c>
      <c r="W529" s="450" t="n"/>
      <c r="X529" s="415" t="n">
        <v>44937</v>
      </c>
      <c r="Y529" s="414" t="inlineStr">
        <is>
          <t>TI-0242412</t>
        </is>
      </c>
      <c r="Z529" s="414" t="inlineStr"/>
      <c r="AA529" s="414" t="inlineStr">
        <is>
          <t>បុគ្គលជាប់អាករ</t>
        </is>
      </c>
      <c r="AB529" s="414" t="inlineStr">
        <is>
          <t>L001-901905215</t>
        </is>
      </c>
      <c r="AC529" s="414" t="inlineStr">
        <is>
          <t>វីអ៊ីស៊ិន (ខេមបូឌា) អ៊ិនដាសស្ទ្រី ឯ.ក</t>
        </is>
      </c>
      <c r="AD529" s="450" t="n">
        <v>1388047</v>
      </c>
      <c r="AE529" s="450" t="n">
        <v>1261861</v>
      </c>
      <c r="AF529" s="450" t="n">
        <v>0</v>
      </c>
      <c r="AG529" s="450" t="n">
        <v>0</v>
      </c>
      <c r="AH529" s="450" t="n">
        <v>126186</v>
      </c>
      <c r="AI529" s="450" t="n">
        <v>0</v>
      </c>
      <c r="AJ529" s="450" t="n">
        <v>0</v>
      </c>
      <c r="AK529" s="450" t="n">
        <v>0</v>
      </c>
      <c r="AL529" s="450" t="n">
        <v>0</v>
      </c>
      <c r="AM529" s="450" t="n">
        <v>0</v>
      </c>
      <c r="AN529" s="450" t="n">
        <v>0</v>
      </c>
      <c r="AO529" s="450" t="n">
        <v>0</v>
      </c>
      <c r="AP529" s="450" t="n">
        <v>0</v>
      </c>
      <c r="AQ529" s="414" t="inlineStr"/>
      <c r="AR529" s="414" t="inlineStr">
        <is>
          <t>Local Charge</t>
        </is>
      </c>
      <c r="AS529" s="414" t="inlineStr">
        <is>
          <t>បានប្រកាសពន្ធ</t>
        </is>
      </c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0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0" t="n"/>
      <c r="N530" s="450">
        <f>IF(W530&lt;0,AH530,I530)</f>
        <v/>
      </c>
      <c r="O530" s="450">
        <f>I530-M530</f>
        <v/>
      </c>
      <c r="P530" s="414" t="n"/>
      <c r="Q530" s="414" t="inlineStr">
        <is>
          <t>TI-0242411</t>
        </is>
      </c>
      <c r="R530" s="414" t="inlineStr">
        <is>
          <t>TI-0242411</t>
        </is>
      </c>
      <c r="S530" s="414">
        <f>Q530=R530</f>
        <v/>
      </c>
      <c r="T530" s="414">
        <f>AND(MONTH(F530)=MONTH(X530), YEAR(F530)=YEAR(X530))</f>
        <v/>
      </c>
      <c r="U530" s="414">
        <f>AND(AB530&lt;&gt;"", 'Company information'!D$4&lt;&gt;"", RIGHT(SUBSTITUTE(AB530,"-",""),9)=RIGHT(SUBSTITUTE('Company information'!D$4,"-",""),9))</f>
        <v/>
      </c>
      <c r="V530" s="414">
        <f>AH530-I530</f>
        <v/>
      </c>
      <c r="W530" s="450" t="n"/>
      <c r="X530" s="415" t="n">
        <v>44937</v>
      </c>
      <c r="Y530" s="414" t="inlineStr">
        <is>
          <t>TI-0242411</t>
        </is>
      </c>
      <c r="Z530" s="414" t="inlineStr"/>
      <c r="AA530" s="414" t="inlineStr">
        <is>
          <t>បុគ្គលជាប់អាករ</t>
        </is>
      </c>
      <c r="AB530" s="414" t="inlineStr">
        <is>
          <t>L001-901905215</t>
        </is>
      </c>
      <c r="AC530" s="414" t="inlineStr">
        <is>
          <t>វីអ៊ីស៊ិន (ខេមបូឌា) អ៊ិនដាសស្ទ្រី ឯ.ក</t>
        </is>
      </c>
      <c r="AD530" s="450" t="n">
        <v>4718905</v>
      </c>
      <c r="AE530" s="450" t="n">
        <v>4289914</v>
      </c>
      <c r="AF530" s="450" t="n">
        <v>0</v>
      </c>
      <c r="AG530" s="450" t="n">
        <v>0</v>
      </c>
      <c r="AH530" s="450" t="n">
        <v>428991</v>
      </c>
      <c r="AI530" s="450" t="n">
        <v>0</v>
      </c>
      <c r="AJ530" s="450" t="n">
        <v>0</v>
      </c>
      <c r="AK530" s="450" t="n">
        <v>0</v>
      </c>
      <c r="AL530" s="450" t="n">
        <v>0</v>
      </c>
      <c r="AM530" s="450" t="n">
        <v>0</v>
      </c>
      <c r="AN530" s="450" t="n">
        <v>0</v>
      </c>
      <c r="AO530" s="450" t="n">
        <v>0</v>
      </c>
      <c r="AP530" s="450" t="n">
        <v>0</v>
      </c>
      <c r="AQ530" s="414" t="inlineStr"/>
      <c r="AR530" s="414" t="inlineStr">
        <is>
          <t>Local Charge</t>
        </is>
      </c>
      <c r="AS530" s="414" t="inlineStr">
        <is>
          <t>បានប្រកាសពន្ធ</t>
        </is>
      </c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0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0" t="n"/>
      <c r="N531" s="450">
        <f>IF(W531&lt;0,AH531,I531)</f>
        <v/>
      </c>
      <c r="O531" s="450">
        <f>I531-M531</f>
        <v/>
      </c>
      <c r="P531" s="414" t="n"/>
      <c r="Q531" s="414" t="inlineStr">
        <is>
          <t>TI-0242080</t>
        </is>
      </c>
      <c r="R531" s="414" t="inlineStr">
        <is>
          <t>TI-0242080</t>
        </is>
      </c>
      <c r="S531" s="414">
        <f>Q531=R531</f>
        <v/>
      </c>
      <c r="T531" s="414">
        <f>AND(MONTH(F531)=MONTH(X531), YEAR(F531)=YEAR(X531))</f>
        <v/>
      </c>
      <c r="U531" s="414">
        <f>AND(AB531&lt;&gt;"", 'Company information'!D$4&lt;&gt;"", RIGHT(SUBSTITUTE(AB531,"-",""),9)=RIGHT(SUBSTITUTE('Company information'!D$4,"-",""),9))</f>
        <v/>
      </c>
      <c r="V531" s="414">
        <f>AH531-I531</f>
        <v/>
      </c>
      <c r="W531" s="450" t="n"/>
      <c r="X531" s="415" t="n">
        <v>44930</v>
      </c>
      <c r="Y531" s="414" t="inlineStr">
        <is>
          <t>TI-0242080</t>
        </is>
      </c>
      <c r="Z531" s="414" t="inlineStr"/>
      <c r="AA531" s="414" t="inlineStr">
        <is>
          <t>បុគ្គលជាប់អាករ</t>
        </is>
      </c>
      <c r="AB531" s="414" t="inlineStr">
        <is>
          <t>L001-901905215</t>
        </is>
      </c>
      <c r="AC531" s="414" t="inlineStr">
        <is>
          <t>វីអ៊ីស៊ិន (ខេមបូឌា) អ៊ិនដាសស្ទ្រី ឯ.ក</t>
        </is>
      </c>
      <c r="AD531" s="450" t="n">
        <v>2634532</v>
      </c>
      <c r="AE531" s="450" t="n">
        <v>2395029</v>
      </c>
      <c r="AF531" s="450" t="n">
        <v>0</v>
      </c>
      <c r="AG531" s="450" t="n">
        <v>0</v>
      </c>
      <c r="AH531" s="450" t="n">
        <v>239503</v>
      </c>
      <c r="AI531" s="450" t="n">
        <v>0</v>
      </c>
      <c r="AJ531" s="450" t="n">
        <v>0</v>
      </c>
      <c r="AK531" s="450" t="n">
        <v>0</v>
      </c>
      <c r="AL531" s="450" t="n">
        <v>0</v>
      </c>
      <c r="AM531" s="450" t="n">
        <v>0</v>
      </c>
      <c r="AN531" s="450" t="n">
        <v>0</v>
      </c>
      <c r="AO531" s="450" t="n">
        <v>0</v>
      </c>
      <c r="AP531" s="450" t="n">
        <v>0</v>
      </c>
      <c r="AQ531" s="414" t="inlineStr"/>
      <c r="AR531" s="414" t="inlineStr">
        <is>
          <t>Local Charge</t>
        </is>
      </c>
      <c r="AS531" s="414" t="inlineStr">
        <is>
          <t>បានប្រកាសពន្ធ</t>
        </is>
      </c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0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0" t="n"/>
      <c r="N532" s="450">
        <f>IF(W532&lt;0,AH532,I532)</f>
        <v/>
      </c>
      <c r="O532" s="450">
        <f>I532-M532</f>
        <v/>
      </c>
      <c r="P532" s="414" t="n"/>
      <c r="Q532" s="414" t="inlineStr">
        <is>
          <t>TI-0242068</t>
        </is>
      </c>
      <c r="R532" s="414" t="inlineStr">
        <is>
          <t>TI-0242068</t>
        </is>
      </c>
      <c r="S532" s="414">
        <f>Q532=R532</f>
        <v/>
      </c>
      <c r="T532" s="414">
        <f>AND(MONTH(F532)=MONTH(X532), YEAR(F532)=YEAR(X532))</f>
        <v/>
      </c>
      <c r="U532" s="414">
        <f>AND(AB532&lt;&gt;"", 'Company information'!D$4&lt;&gt;"", RIGHT(SUBSTITUTE(AB532,"-",""),9)=RIGHT(SUBSTITUTE('Company information'!D$4,"-",""),9))</f>
        <v/>
      </c>
      <c r="V532" s="414">
        <f>AH532-I532</f>
        <v/>
      </c>
      <c r="W532" s="450" t="n"/>
      <c r="X532" s="415" t="n">
        <v>44930</v>
      </c>
      <c r="Y532" s="414" t="inlineStr">
        <is>
          <t>TI-0242068</t>
        </is>
      </c>
      <c r="Z532" s="414" t="inlineStr"/>
      <c r="AA532" s="414" t="inlineStr">
        <is>
          <t>បុគ្គលជាប់អាករ</t>
        </is>
      </c>
      <c r="AB532" s="414" t="inlineStr">
        <is>
          <t>L001-901905215</t>
        </is>
      </c>
      <c r="AC532" s="414" t="inlineStr">
        <is>
          <t>វីអ៊ីស៊ិន (ខេមបូឌា) អ៊ិនដាសស្ទ្រី ឯ.ក</t>
        </is>
      </c>
      <c r="AD532" s="450" t="n">
        <v>3081170</v>
      </c>
      <c r="AE532" s="450" t="n">
        <v>2801064</v>
      </c>
      <c r="AF532" s="450" t="n">
        <v>0</v>
      </c>
      <c r="AG532" s="450" t="n">
        <v>0</v>
      </c>
      <c r="AH532" s="450" t="n">
        <v>280106</v>
      </c>
      <c r="AI532" s="450" t="n">
        <v>0</v>
      </c>
      <c r="AJ532" s="450" t="n">
        <v>0</v>
      </c>
      <c r="AK532" s="450" t="n">
        <v>0</v>
      </c>
      <c r="AL532" s="450" t="n">
        <v>0</v>
      </c>
      <c r="AM532" s="450" t="n">
        <v>0</v>
      </c>
      <c r="AN532" s="450" t="n">
        <v>0</v>
      </c>
      <c r="AO532" s="450" t="n">
        <v>0</v>
      </c>
      <c r="AP532" s="450" t="n">
        <v>0</v>
      </c>
      <c r="AQ532" s="414" t="inlineStr"/>
      <c r="AR532" s="414" t="inlineStr">
        <is>
          <t>Local Charge</t>
        </is>
      </c>
      <c r="AS532" s="414" t="inlineStr">
        <is>
          <t>បានប្រកាសពន្ធ</t>
        </is>
      </c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0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0" t="n"/>
      <c r="N533" s="450">
        <f>IF(W533&lt;0,AH533,I533)</f>
        <v/>
      </c>
      <c r="O533" s="450">
        <f>I533-M533</f>
        <v/>
      </c>
      <c r="P533" s="414" t="n"/>
      <c r="Q533" s="414" t="inlineStr">
        <is>
          <t>TI-0242066</t>
        </is>
      </c>
      <c r="R533" s="414" t="inlineStr">
        <is>
          <t>TI-0242066</t>
        </is>
      </c>
      <c r="S533" s="414">
        <f>Q533=R533</f>
        <v/>
      </c>
      <c r="T533" s="414">
        <f>AND(MONTH(F533)=MONTH(X533), YEAR(F533)=YEAR(X533))</f>
        <v/>
      </c>
      <c r="U533" s="414">
        <f>AND(AB533&lt;&gt;"", 'Company information'!D$4&lt;&gt;"", RIGHT(SUBSTITUTE(AB533,"-",""),9)=RIGHT(SUBSTITUTE('Company information'!D$4,"-",""),9))</f>
        <v/>
      </c>
      <c r="V533" s="414">
        <f>AH533-I533</f>
        <v/>
      </c>
      <c r="W533" s="450" t="n"/>
      <c r="X533" s="415" t="n">
        <v>44930</v>
      </c>
      <c r="Y533" s="414" t="inlineStr">
        <is>
          <t>TI-0242066</t>
        </is>
      </c>
      <c r="Z533" s="414" t="inlineStr"/>
      <c r="AA533" s="414" t="inlineStr">
        <is>
          <t>បុគ្គលជាប់អាករ</t>
        </is>
      </c>
      <c r="AB533" s="414" t="inlineStr">
        <is>
          <t>L001-901905215</t>
        </is>
      </c>
      <c r="AC533" s="414" t="inlineStr">
        <is>
          <t>វីអ៊ីស៊ិន (ខេមបូឌា) អ៊ិនដាសស្ទ្រី ឯ.ក</t>
        </is>
      </c>
      <c r="AD533" s="450" t="n">
        <v>2006701</v>
      </c>
      <c r="AE533" s="450" t="n">
        <v>1824274</v>
      </c>
      <c r="AF533" s="450" t="n">
        <v>0</v>
      </c>
      <c r="AG533" s="450" t="n">
        <v>0</v>
      </c>
      <c r="AH533" s="450" t="n">
        <v>182427</v>
      </c>
      <c r="AI533" s="450" t="n">
        <v>0</v>
      </c>
      <c r="AJ533" s="450" t="n">
        <v>0</v>
      </c>
      <c r="AK533" s="450" t="n">
        <v>0</v>
      </c>
      <c r="AL533" s="450" t="n">
        <v>0</v>
      </c>
      <c r="AM533" s="450" t="n">
        <v>0</v>
      </c>
      <c r="AN533" s="450" t="n">
        <v>0</v>
      </c>
      <c r="AO533" s="450" t="n">
        <v>0</v>
      </c>
      <c r="AP533" s="450" t="n">
        <v>0</v>
      </c>
      <c r="AQ533" s="414" t="inlineStr"/>
      <c r="AR533" s="414" t="inlineStr">
        <is>
          <t>Local Charge</t>
        </is>
      </c>
      <c r="AS533" s="414" t="inlineStr">
        <is>
          <t>បានប្រកាសពន្ធ</t>
        </is>
      </c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0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0" t="n"/>
      <c r="N534" s="450">
        <f>IF(W534&lt;0,AH534,I534)</f>
        <v/>
      </c>
      <c r="O534" s="450">
        <f>I534-M534</f>
        <v/>
      </c>
      <c r="P534" s="414" t="n"/>
      <c r="Q534" s="414" t="inlineStr">
        <is>
          <t>TI-0242054</t>
        </is>
      </c>
      <c r="R534" s="414" t="inlineStr">
        <is>
          <t>TI-0242054</t>
        </is>
      </c>
      <c r="S534" s="414">
        <f>Q534=R534</f>
        <v/>
      </c>
      <c r="T534" s="414">
        <f>AND(MONTH(F534)=MONTH(X534), YEAR(F534)=YEAR(X534))</f>
        <v/>
      </c>
      <c r="U534" s="414">
        <f>AND(AB534&lt;&gt;"", 'Company information'!D$4&lt;&gt;"", RIGHT(SUBSTITUTE(AB534,"-",""),9)=RIGHT(SUBSTITUTE('Company information'!D$4,"-",""),9))</f>
        <v/>
      </c>
      <c r="V534" s="414">
        <f>AH534-I534</f>
        <v/>
      </c>
      <c r="W534" s="450" t="n"/>
      <c r="X534" s="415" t="n">
        <v>44930</v>
      </c>
      <c r="Y534" s="414" t="inlineStr">
        <is>
          <t>TI-0242054</t>
        </is>
      </c>
      <c r="Z534" s="414" t="inlineStr"/>
      <c r="AA534" s="414" t="inlineStr">
        <is>
          <t>បុគ្គលជាប់អាករ</t>
        </is>
      </c>
      <c r="AB534" s="414" t="inlineStr">
        <is>
          <t>L001-901905215</t>
        </is>
      </c>
      <c r="AC534" s="414" t="inlineStr">
        <is>
          <t>វីអ៊ីស៊ិន (ខេមបូឌា) អ៊ិនដាសស្ទ្រី ឯ.ក</t>
        </is>
      </c>
      <c r="AD534" s="450" t="n">
        <v>4484502</v>
      </c>
      <c r="AE534" s="450" t="n">
        <v>4076820</v>
      </c>
      <c r="AF534" s="450" t="n">
        <v>0</v>
      </c>
      <c r="AG534" s="450" t="n">
        <v>0</v>
      </c>
      <c r="AH534" s="450" t="n">
        <v>407682</v>
      </c>
      <c r="AI534" s="450" t="n">
        <v>0</v>
      </c>
      <c r="AJ534" s="450" t="n">
        <v>0</v>
      </c>
      <c r="AK534" s="450" t="n">
        <v>0</v>
      </c>
      <c r="AL534" s="450" t="n">
        <v>0</v>
      </c>
      <c r="AM534" s="450" t="n">
        <v>0</v>
      </c>
      <c r="AN534" s="450" t="n">
        <v>0</v>
      </c>
      <c r="AO534" s="450" t="n">
        <v>0</v>
      </c>
      <c r="AP534" s="450" t="n">
        <v>0</v>
      </c>
      <c r="AQ534" s="414" t="inlineStr"/>
      <c r="AR534" s="414" t="inlineStr">
        <is>
          <t>Local Charge</t>
        </is>
      </c>
      <c r="AS534" s="414" t="inlineStr">
        <is>
          <t>បានប្រកាសពន្ធ</t>
        </is>
      </c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0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0" t="n"/>
      <c r="N535" s="450">
        <f>IF(W535&lt;0,AH535,I535)</f>
        <v/>
      </c>
      <c r="O535" s="450">
        <f>I535-M535</f>
        <v/>
      </c>
      <c r="P535" s="414" t="n"/>
      <c r="Q535" s="414" t="inlineStr">
        <is>
          <t>TI-0242053</t>
        </is>
      </c>
      <c r="R535" s="414" t="inlineStr">
        <is>
          <t>TI-0242053</t>
        </is>
      </c>
      <c r="S535" s="414">
        <f>Q535=R535</f>
        <v/>
      </c>
      <c r="T535" s="414">
        <f>AND(MONTH(F535)=MONTH(X535), YEAR(F535)=YEAR(X535))</f>
        <v/>
      </c>
      <c r="U535" s="414">
        <f>AND(AB535&lt;&gt;"", 'Company information'!D$4&lt;&gt;"", RIGHT(SUBSTITUTE(AB535,"-",""),9)=RIGHT(SUBSTITUTE('Company information'!D$4,"-",""),9))</f>
        <v/>
      </c>
      <c r="V535" s="414">
        <f>AH535-I535</f>
        <v/>
      </c>
      <c r="W535" s="450" t="n"/>
      <c r="X535" s="415" t="n">
        <v>44930</v>
      </c>
      <c r="Y535" s="414" t="inlineStr">
        <is>
          <t>TI-0242053</t>
        </is>
      </c>
      <c r="Z535" s="414" t="inlineStr"/>
      <c r="AA535" s="414" t="inlineStr">
        <is>
          <t>បុគ្គលជាប់អាករ</t>
        </is>
      </c>
      <c r="AB535" s="414" t="inlineStr">
        <is>
          <t>L001-901905215</t>
        </is>
      </c>
      <c r="AC535" s="414" t="inlineStr">
        <is>
          <t>វីអ៊ីស៊ិន (ខេមបូឌា) អ៊ិនដាសស្ទ្រី ឯ.ក</t>
        </is>
      </c>
      <c r="AD535" s="450" t="n">
        <v>4149297</v>
      </c>
      <c r="AE535" s="450" t="n">
        <v>3772088</v>
      </c>
      <c r="AF535" s="450" t="n">
        <v>0</v>
      </c>
      <c r="AG535" s="450" t="n">
        <v>0</v>
      </c>
      <c r="AH535" s="450" t="n">
        <v>377209</v>
      </c>
      <c r="AI535" s="450" t="n">
        <v>0</v>
      </c>
      <c r="AJ535" s="450" t="n">
        <v>0</v>
      </c>
      <c r="AK535" s="450" t="n">
        <v>0</v>
      </c>
      <c r="AL535" s="450" t="n">
        <v>0</v>
      </c>
      <c r="AM535" s="450" t="n">
        <v>0</v>
      </c>
      <c r="AN535" s="450" t="n">
        <v>0</v>
      </c>
      <c r="AO535" s="450" t="n">
        <v>0</v>
      </c>
      <c r="AP535" s="450" t="n">
        <v>0</v>
      </c>
      <c r="AQ535" s="414" t="inlineStr"/>
      <c r="AR535" s="414" t="inlineStr">
        <is>
          <t>Local Charge</t>
        </is>
      </c>
      <c r="AS535" s="414" t="inlineStr">
        <is>
          <t>បានប្រកាសពន្ធ</t>
        </is>
      </c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0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0" t="n"/>
      <c r="N536" s="450">
        <f>IF(W536&lt;0,AH536,I536)</f>
        <v/>
      </c>
      <c r="O536" s="450">
        <f>I536-M536</f>
        <v/>
      </c>
      <c r="P536" s="414" t="n"/>
      <c r="Q536" s="414" t="inlineStr">
        <is>
          <t>2001707</t>
        </is>
      </c>
      <c r="R536" s="414" t="inlineStr">
        <is>
          <t>2001707</t>
        </is>
      </c>
      <c r="S536" s="414">
        <f>Q536=R536</f>
        <v/>
      </c>
      <c r="T536" s="414">
        <f>AND(MONTH(F536)=MONTH(X536), YEAR(F536)=YEAR(X536))</f>
        <v/>
      </c>
      <c r="U536" s="414">
        <f>AND(AB536&lt;&gt;"", 'Company information'!D$4&lt;&gt;"", RIGHT(SUBSTITUTE(AB536,"-",""),9)=RIGHT(SUBSTITUTE('Company information'!D$4,"-",""),9))</f>
        <v/>
      </c>
      <c r="V536" s="414">
        <f>AH536-I536</f>
        <v/>
      </c>
      <c r="W536" s="450" t="n"/>
      <c r="X536" s="415" t="n">
        <v>43890</v>
      </c>
      <c r="Y536" s="414" t="inlineStr">
        <is>
          <t>2001707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L001-901905215</t>
        </is>
      </c>
      <c r="AC536" s="414" t="inlineStr">
        <is>
          <t>វីអ៊ីស៊ិន (ខេមបូឌា) អ៊ិនដាសស្ទ្រី ឯ.ក</t>
        </is>
      </c>
      <c r="AD536" s="450" t="n">
        <v>1029710</v>
      </c>
      <c r="AE536" s="450" t="n">
        <v>936100</v>
      </c>
      <c r="AF536" s="450" t="n">
        <v>0</v>
      </c>
      <c r="AG536" s="450" t="n">
        <v>0</v>
      </c>
      <c r="AH536" s="450" t="n">
        <v>93610</v>
      </c>
      <c r="AI536" s="450" t="n">
        <v>0</v>
      </c>
      <c r="AJ536" s="450" t="n">
        <v>0</v>
      </c>
      <c r="AK536" s="450" t="n">
        <v>0</v>
      </c>
      <c r="AL536" s="450" t="n">
        <v>0</v>
      </c>
      <c r="AM536" s="450" t="n">
        <v>0</v>
      </c>
      <c r="AN536" s="450" t="n">
        <v>0</v>
      </c>
      <c r="AO536" s="450" t="n">
        <v>0</v>
      </c>
      <c r="AP536" s="450" t="n">
        <v>0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0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0" t="n"/>
      <c r="N537" s="450">
        <f>IF(W537&lt;0,AH537,I537)</f>
        <v/>
      </c>
      <c r="O537" s="450">
        <f>I537-M537</f>
        <v/>
      </c>
      <c r="P537" s="414" t="n"/>
      <c r="Q537" s="414" t="inlineStr">
        <is>
          <t>2001671</t>
        </is>
      </c>
      <c r="R537" s="414" t="inlineStr">
        <is>
          <t>2001671</t>
        </is>
      </c>
      <c r="S537" s="414">
        <f>Q537=R537</f>
        <v/>
      </c>
      <c r="T537" s="414">
        <f>AND(MONTH(F537)=MONTH(X537), YEAR(F537)=YEAR(X537))</f>
        <v/>
      </c>
      <c r="U537" s="414">
        <f>AND(AB537&lt;&gt;"", 'Company information'!D$4&lt;&gt;"", RIGHT(SUBSTITUTE(AB537,"-",""),9)=RIGHT(SUBSTITUTE('Company information'!D$4,"-",""),9))</f>
        <v/>
      </c>
      <c r="V537" s="414">
        <f>AH537-I537</f>
        <v/>
      </c>
      <c r="W537" s="450" t="n"/>
      <c r="X537" s="415" t="n">
        <v>43890</v>
      </c>
      <c r="Y537" s="414" t="inlineStr">
        <is>
          <t>2001671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L001-901905215</t>
        </is>
      </c>
      <c r="AC537" s="414" t="inlineStr">
        <is>
          <t>វីអ៊ីស៊ិន (ខេមបូឌា) អ៊ិនដាសស្ទ្រី ឯ.ក</t>
        </is>
      </c>
      <c r="AD537" s="450" t="n">
        <v>984940</v>
      </c>
      <c r="AE537" s="450" t="n">
        <v>895400</v>
      </c>
      <c r="AF537" s="450" t="n">
        <v>0</v>
      </c>
      <c r="AG537" s="450" t="n">
        <v>0</v>
      </c>
      <c r="AH537" s="450" t="n">
        <v>89540</v>
      </c>
      <c r="AI537" s="450" t="n">
        <v>0</v>
      </c>
      <c r="AJ537" s="450" t="n">
        <v>0</v>
      </c>
      <c r="AK537" s="450" t="n">
        <v>0</v>
      </c>
      <c r="AL537" s="450" t="n">
        <v>0</v>
      </c>
      <c r="AM537" s="450" t="n">
        <v>0</v>
      </c>
      <c r="AN537" s="450" t="n">
        <v>0</v>
      </c>
      <c r="AO537" s="450" t="n">
        <v>0</v>
      </c>
      <c r="AP537" s="450" t="n">
        <v>0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0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0" t="n"/>
      <c r="N538" s="450">
        <f>IF(W538&lt;0,AH538,I538)</f>
        <v/>
      </c>
      <c r="O538" s="450">
        <f>I538-M538</f>
        <v/>
      </c>
      <c r="P538" s="414" t="n"/>
      <c r="Q538" s="414" t="inlineStr">
        <is>
          <t>2001641</t>
        </is>
      </c>
      <c r="R538" s="414" t="inlineStr">
        <is>
          <t>2001641</t>
        </is>
      </c>
      <c r="S538" s="414">
        <f>Q538=R538</f>
        <v/>
      </c>
      <c r="T538" s="414">
        <f>AND(MONTH(F538)=MONTH(X538), YEAR(F538)=YEAR(X538))</f>
        <v/>
      </c>
      <c r="U538" s="414">
        <f>AND(AB538&lt;&gt;"", 'Company information'!D$4&lt;&gt;"", RIGHT(SUBSTITUTE(AB538,"-",""),9)=RIGHT(SUBSTITUTE('Company information'!D$4,"-",""),9))</f>
        <v/>
      </c>
      <c r="V538" s="414">
        <f>AH538-I538</f>
        <v/>
      </c>
      <c r="W538" s="450" t="n"/>
      <c r="X538" s="415" t="n">
        <v>43890</v>
      </c>
      <c r="Y538" s="414" t="inlineStr">
        <is>
          <t>2001641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L001-901905215</t>
        </is>
      </c>
      <c r="AC538" s="414" t="inlineStr">
        <is>
          <t>វីអ៊ីស៊ិន (ខេមបូឌា) អ៊ិនដាសស្ទ្រី ឯ.ក</t>
        </is>
      </c>
      <c r="AD538" s="450" t="n">
        <v>1029710</v>
      </c>
      <c r="AE538" s="450" t="n">
        <v>936100</v>
      </c>
      <c r="AF538" s="450" t="n">
        <v>0</v>
      </c>
      <c r="AG538" s="450" t="n">
        <v>0</v>
      </c>
      <c r="AH538" s="450" t="n">
        <v>93610</v>
      </c>
      <c r="AI538" s="450" t="n">
        <v>0</v>
      </c>
      <c r="AJ538" s="450" t="n">
        <v>0</v>
      </c>
      <c r="AK538" s="450" t="n">
        <v>0</v>
      </c>
      <c r="AL538" s="450" t="n">
        <v>0</v>
      </c>
      <c r="AM538" s="450" t="n">
        <v>0</v>
      </c>
      <c r="AN538" s="450" t="n">
        <v>0</v>
      </c>
      <c r="AO538" s="450" t="n">
        <v>0</v>
      </c>
      <c r="AP538" s="450" t="n">
        <v>0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0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0" t="n"/>
      <c r="N539" s="450">
        <f>IF(W539&lt;0,AH539,I539)</f>
        <v/>
      </c>
      <c r="O539" s="450">
        <f>I539-M539</f>
        <v/>
      </c>
      <c r="P539" s="414" t="n"/>
      <c r="Q539" s="414" t="inlineStr">
        <is>
          <t>2001640</t>
        </is>
      </c>
      <c r="R539" s="414" t="inlineStr">
        <is>
          <t>2001640</t>
        </is>
      </c>
      <c r="S539" s="414">
        <f>Q539=R539</f>
        <v/>
      </c>
      <c r="T539" s="414">
        <f>AND(MONTH(F539)=MONTH(X539), YEAR(F539)=YEAR(X539))</f>
        <v/>
      </c>
      <c r="U539" s="414">
        <f>AND(AB539&lt;&gt;"", 'Company information'!D$4&lt;&gt;"", RIGHT(SUBSTITUTE(AB539,"-",""),9)=RIGHT(SUBSTITUTE('Company information'!D$4,"-",""),9))</f>
        <v/>
      </c>
      <c r="V539" s="414">
        <f>AH539-I539</f>
        <v/>
      </c>
      <c r="W539" s="450" t="n"/>
      <c r="X539" s="415" t="n">
        <v>43890</v>
      </c>
      <c r="Y539" s="414" t="inlineStr">
        <is>
          <t>2001640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L001-901905215</t>
        </is>
      </c>
      <c r="AC539" s="414" t="inlineStr">
        <is>
          <t>វីអ៊ីស៊ិន (ខេមបូឌា) អ៊ិនដាសស្ទ្រី ឯ.ក</t>
        </is>
      </c>
      <c r="AD539" s="450" t="n">
        <v>984940</v>
      </c>
      <c r="AE539" s="450" t="n">
        <v>895400</v>
      </c>
      <c r="AF539" s="450" t="n">
        <v>0</v>
      </c>
      <c r="AG539" s="450" t="n">
        <v>0</v>
      </c>
      <c r="AH539" s="450" t="n">
        <v>89540</v>
      </c>
      <c r="AI539" s="450" t="n">
        <v>0</v>
      </c>
      <c r="AJ539" s="450" t="n">
        <v>0</v>
      </c>
      <c r="AK539" s="450" t="n">
        <v>0</v>
      </c>
      <c r="AL539" s="450" t="n">
        <v>0</v>
      </c>
      <c r="AM539" s="450" t="n">
        <v>0</v>
      </c>
      <c r="AN539" s="450" t="n">
        <v>0</v>
      </c>
      <c r="AO539" s="450" t="n">
        <v>0</v>
      </c>
      <c r="AP539" s="450" t="n">
        <v>0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0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0" t="n"/>
      <c r="N540" s="450">
        <f>IF(W540&lt;0,AH540,I540)</f>
        <v/>
      </c>
      <c r="O540" s="450">
        <f>I540-M540</f>
        <v/>
      </c>
      <c r="P540" s="414" t="n"/>
      <c r="Q540" s="414" t="inlineStr">
        <is>
          <t>2001639</t>
        </is>
      </c>
      <c r="R540" s="414" t="inlineStr">
        <is>
          <t>2001639</t>
        </is>
      </c>
      <c r="S540" s="414">
        <f>Q540=R540</f>
        <v/>
      </c>
      <c r="T540" s="414">
        <f>AND(MONTH(F540)=MONTH(X540), YEAR(F540)=YEAR(X540))</f>
        <v/>
      </c>
      <c r="U540" s="414">
        <f>AND(AB540&lt;&gt;"", 'Company information'!D$4&lt;&gt;"", RIGHT(SUBSTITUTE(AB540,"-",""),9)=RIGHT(SUBSTITUTE('Company information'!D$4,"-",""),9))</f>
        <v/>
      </c>
      <c r="V540" s="414">
        <f>AH540-I540</f>
        <v/>
      </c>
      <c r="W540" s="450" t="n"/>
      <c r="X540" s="415" t="n">
        <v>43890</v>
      </c>
      <c r="Y540" s="414" t="inlineStr">
        <is>
          <t>2001639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L001-901905215</t>
        </is>
      </c>
      <c r="AC540" s="414" t="inlineStr">
        <is>
          <t>វីអ៊ីស៊ិន (ខេមបូឌា) អ៊ិនដាសស្ទ្រី ឯ.ក</t>
        </is>
      </c>
      <c r="AD540" s="450" t="n">
        <v>984940</v>
      </c>
      <c r="AE540" s="450" t="n">
        <v>895400</v>
      </c>
      <c r="AF540" s="450" t="n">
        <v>0</v>
      </c>
      <c r="AG540" s="450" t="n">
        <v>0</v>
      </c>
      <c r="AH540" s="450" t="n">
        <v>89540</v>
      </c>
      <c r="AI540" s="450" t="n">
        <v>0</v>
      </c>
      <c r="AJ540" s="450" t="n">
        <v>0</v>
      </c>
      <c r="AK540" s="450" t="n">
        <v>0</v>
      </c>
      <c r="AL540" s="450" t="n">
        <v>0</v>
      </c>
      <c r="AM540" s="450" t="n">
        <v>0</v>
      </c>
      <c r="AN540" s="450" t="n">
        <v>0</v>
      </c>
      <c r="AO540" s="450" t="n">
        <v>0</v>
      </c>
      <c r="AP540" s="450" t="n">
        <v>0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0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0" t="n"/>
      <c r="N541" s="450">
        <f>IF(W541&lt;0,AH541,I541)</f>
        <v/>
      </c>
      <c r="O541" s="450">
        <f>I541-M541</f>
        <v/>
      </c>
      <c r="P541" s="414" t="n"/>
      <c r="Q541" s="414" t="inlineStr">
        <is>
          <t>2001638</t>
        </is>
      </c>
      <c r="R541" s="414" t="inlineStr">
        <is>
          <t>2001638</t>
        </is>
      </c>
      <c r="S541" s="414">
        <f>Q541=R541</f>
        <v/>
      </c>
      <c r="T541" s="414">
        <f>AND(MONTH(F541)=MONTH(X541), YEAR(F541)=YEAR(X541))</f>
        <v/>
      </c>
      <c r="U541" s="414">
        <f>AND(AB541&lt;&gt;"", 'Company information'!D$4&lt;&gt;"", RIGHT(SUBSTITUTE(AB541,"-",""),9)=RIGHT(SUBSTITUTE('Company information'!D$4,"-",""),9))</f>
        <v/>
      </c>
      <c r="V541" s="414">
        <f>AH541-I541</f>
        <v/>
      </c>
      <c r="W541" s="450" t="n"/>
      <c r="X541" s="415" t="n">
        <v>43890</v>
      </c>
      <c r="Y541" s="414" t="inlineStr">
        <is>
          <t>2001638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L001-901905215</t>
        </is>
      </c>
      <c r="AC541" s="414" t="inlineStr">
        <is>
          <t>វីអ៊ីស៊ិន (ខេមបូឌា) អ៊ិនដាសស្ទ្រី ឯ.ក</t>
        </is>
      </c>
      <c r="AD541" s="450" t="n">
        <v>984940</v>
      </c>
      <c r="AE541" s="450" t="n">
        <v>895400</v>
      </c>
      <c r="AF541" s="450" t="n">
        <v>0</v>
      </c>
      <c r="AG541" s="450" t="n">
        <v>0</v>
      </c>
      <c r="AH541" s="450" t="n">
        <v>89540</v>
      </c>
      <c r="AI541" s="450" t="n">
        <v>0</v>
      </c>
      <c r="AJ541" s="450" t="n">
        <v>0</v>
      </c>
      <c r="AK541" s="450" t="n">
        <v>0</v>
      </c>
      <c r="AL541" s="450" t="n">
        <v>0</v>
      </c>
      <c r="AM541" s="450" t="n">
        <v>0</v>
      </c>
      <c r="AN541" s="450" t="n">
        <v>0</v>
      </c>
      <c r="AO541" s="450" t="n">
        <v>0</v>
      </c>
      <c r="AP541" s="450" t="n">
        <v>0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0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0" t="n"/>
      <c r="N542" s="450">
        <f>IF(W542&lt;0,AH542,I542)</f>
        <v/>
      </c>
      <c r="O542" s="450">
        <f>I542-M542</f>
        <v/>
      </c>
      <c r="P542" s="414" t="n"/>
      <c r="Q542" s="414" t="inlineStr">
        <is>
          <t>2001637</t>
        </is>
      </c>
      <c r="R542" s="414" t="inlineStr">
        <is>
          <t>2001637</t>
        </is>
      </c>
      <c r="S542" s="414">
        <f>Q542=R542</f>
        <v/>
      </c>
      <c r="T542" s="414">
        <f>AND(MONTH(F542)=MONTH(X542), YEAR(F542)=YEAR(X542))</f>
        <v/>
      </c>
      <c r="U542" s="414">
        <f>AND(AB542&lt;&gt;"", 'Company information'!D$4&lt;&gt;"", RIGHT(SUBSTITUTE(AB542,"-",""),9)=RIGHT(SUBSTITUTE('Company information'!D$4,"-",""),9))</f>
        <v/>
      </c>
      <c r="V542" s="414">
        <f>AH542-I542</f>
        <v/>
      </c>
      <c r="W542" s="450" t="n"/>
      <c r="X542" s="415" t="n">
        <v>43890</v>
      </c>
      <c r="Y542" s="414" t="inlineStr">
        <is>
          <t>2001637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L001-901905215</t>
        </is>
      </c>
      <c r="AC542" s="414" t="inlineStr">
        <is>
          <t>វីអ៊ីស៊ិន (ខេមបូឌា) អ៊ិនដាសស្ទ្រី ឯ.ក</t>
        </is>
      </c>
      <c r="AD542" s="450" t="n">
        <v>984940</v>
      </c>
      <c r="AE542" s="450" t="n">
        <v>895400</v>
      </c>
      <c r="AF542" s="450" t="n">
        <v>0</v>
      </c>
      <c r="AG542" s="450" t="n">
        <v>0</v>
      </c>
      <c r="AH542" s="450" t="n">
        <v>89540</v>
      </c>
      <c r="AI542" s="450" t="n">
        <v>0</v>
      </c>
      <c r="AJ542" s="450" t="n">
        <v>0</v>
      </c>
      <c r="AK542" s="450" t="n">
        <v>0</v>
      </c>
      <c r="AL542" s="450" t="n">
        <v>0</v>
      </c>
      <c r="AM542" s="450" t="n">
        <v>0</v>
      </c>
      <c r="AN542" s="450" t="n">
        <v>0</v>
      </c>
      <c r="AO542" s="450" t="n">
        <v>0</v>
      </c>
      <c r="AP542" s="450" t="n">
        <v>0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0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0" t="n"/>
      <c r="N543" s="450">
        <f>IF(W543&lt;0,AH543,I543)</f>
        <v/>
      </c>
      <c r="O543" s="450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AND(AB543&lt;&gt;"", 'Company information'!D$4&lt;&gt;"", RIGHT(SUBSTITUTE(AB543,"-",""),9)=RIGHT(SUBSTITUTE('Company information'!D$4,"-",""),9))</f>
        <v/>
      </c>
      <c r="V543" s="414">
        <f>AH543-I543</f>
        <v/>
      </c>
      <c r="W543" s="450" t="n"/>
      <c r="X543" s="413" t="n"/>
      <c r="Y543" s="414" t="n"/>
      <c r="Z543" s="414" t="n"/>
      <c r="AA543" s="414" t="n"/>
      <c r="AB543" s="414" t="n"/>
      <c r="AC543" s="414" t="n"/>
      <c r="AD543" s="450" t="n"/>
      <c r="AE543" s="450" t="n"/>
      <c r="AF543" s="450" t="n"/>
      <c r="AG543" s="450" t="n"/>
      <c r="AH543" s="450" t="n"/>
      <c r="AI543" s="450" t="n"/>
      <c r="AJ543" s="450" t="n"/>
      <c r="AK543" s="450" t="n"/>
      <c r="AL543" s="450" t="n"/>
      <c r="AM543" s="450" t="n"/>
      <c r="AN543" s="450" t="n"/>
      <c r="AO543" s="450" t="n"/>
      <c r="AP543" s="450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0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0" t="n"/>
      <c r="N544" s="450">
        <f>IF(W544&lt;0,AH544,I544)</f>
        <v/>
      </c>
      <c r="O544" s="450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AND(AB544&lt;&gt;"", 'Company information'!D$4&lt;&gt;"", RIGHT(SUBSTITUTE(AB544,"-",""),9)=RIGHT(SUBSTITUTE('Company information'!D$4,"-",""),9))</f>
        <v/>
      </c>
      <c r="V544" s="414">
        <f>AH544-I544</f>
        <v/>
      </c>
      <c r="W544" s="450" t="n"/>
      <c r="X544" s="413" t="n"/>
      <c r="Y544" s="414" t="n"/>
      <c r="Z544" s="414" t="n"/>
      <c r="AA544" s="414" t="n"/>
      <c r="AB544" s="414" t="n"/>
      <c r="AC544" s="414" t="n"/>
      <c r="AD544" s="450" t="n"/>
      <c r="AE544" s="450" t="n"/>
      <c r="AF544" s="450" t="n"/>
      <c r="AG544" s="450" t="n"/>
      <c r="AH544" s="450" t="n"/>
      <c r="AI544" s="450" t="n"/>
      <c r="AJ544" s="450" t="n"/>
      <c r="AK544" s="450" t="n"/>
      <c r="AL544" s="450" t="n"/>
      <c r="AM544" s="450" t="n"/>
      <c r="AN544" s="450" t="n"/>
      <c r="AO544" s="450" t="n"/>
      <c r="AP544" s="450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0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0" t="n"/>
      <c r="N545" s="450">
        <f>IF(W545&lt;0,AH545,I545)</f>
        <v/>
      </c>
      <c r="O545" s="450">
        <f>I545-M545</f>
        <v/>
      </c>
      <c r="P545" s="414" t="n"/>
      <c r="Q545" s="414" t="inlineStr">
        <is>
          <t>TI0170302</t>
        </is>
      </c>
      <c r="R545" s="414" t="inlineStr">
        <is>
          <t>TI-0170302</t>
        </is>
      </c>
      <c r="S545" s="414">
        <f>Q545=R545</f>
        <v/>
      </c>
      <c r="T545" s="414">
        <f>AND(MONTH(F545)=MONTH(X545), YEAR(F545)=YEAR(X545))</f>
        <v/>
      </c>
      <c r="U545" s="414">
        <f>AND(AB545&lt;&gt;"", 'Company information'!D$4&lt;&gt;"", RIGHT(SUBSTITUTE(AB545,"-",""),9)=RIGHT(SUBSTITUTE('Company information'!D$4,"-",""),9))</f>
        <v/>
      </c>
      <c r="V545" s="414">
        <f>AH545-I545</f>
        <v/>
      </c>
      <c r="W545" s="450" t="n"/>
      <c r="X545" s="415" t="n">
        <v>43871</v>
      </c>
      <c r="Y545" s="414" t="inlineStr">
        <is>
          <t>TI-0170302</t>
        </is>
      </c>
      <c r="Z545" s="414" t="inlineStr"/>
      <c r="AA545" s="414" t="inlineStr">
        <is>
          <t>បុគ្គលជាប់អាករ</t>
        </is>
      </c>
      <c r="AB545" s="414" t="inlineStr">
        <is>
          <t>L001-901905215</t>
        </is>
      </c>
      <c r="AC545" s="414" t="inlineStr">
        <is>
          <t>វីអ៊ីស៊ិន (ខេមបូឌា) អ៊ិនដាសស្ទ្រី ឯ.ក</t>
        </is>
      </c>
      <c r="AD545" s="450" t="n">
        <v>356359</v>
      </c>
      <c r="AE545" s="450" t="n">
        <v>323963</v>
      </c>
      <c r="AF545" s="450" t="n">
        <v>0</v>
      </c>
      <c r="AG545" s="450" t="n">
        <v>0</v>
      </c>
      <c r="AH545" s="450" t="n">
        <v>32396</v>
      </c>
      <c r="AI545" s="450" t="n">
        <v>0</v>
      </c>
      <c r="AJ545" s="450" t="n">
        <v>0</v>
      </c>
      <c r="AK545" s="450" t="n">
        <v>0</v>
      </c>
      <c r="AL545" s="450" t="n">
        <v>0</v>
      </c>
      <c r="AM545" s="450" t="n">
        <v>0</v>
      </c>
      <c r="AN545" s="450" t="n">
        <v>0</v>
      </c>
      <c r="AO545" s="450" t="n">
        <v>0</v>
      </c>
      <c r="AP545" s="450" t="n">
        <v>0</v>
      </c>
      <c r="AQ545" s="414" t="inlineStr"/>
      <c r="AR545" s="414" t="inlineStr"/>
      <c r="AS545" s="414" t="inlineStr">
        <is>
          <t>បានប្រកាសពន្ធ</t>
        </is>
      </c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0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0" t="n"/>
      <c r="N546" s="450">
        <f>IF(W546&lt;0,AH546,I546)</f>
        <v/>
      </c>
      <c r="O546" s="450">
        <f>I546-M546</f>
        <v/>
      </c>
      <c r="P546" s="414" t="n"/>
      <c r="Q546" s="414" t="inlineStr">
        <is>
          <t>TI0170305</t>
        </is>
      </c>
      <c r="R546" s="414" t="inlineStr">
        <is>
          <t>TI-0170305</t>
        </is>
      </c>
      <c r="S546" s="414">
        <f>Q546=R546</f>
        <v/>
      </c>
      <c r="T546" s="414">
        <f>AND(MONTH(F546)=MONTH(X546), YEAR(F546)=YEAR(X546))</f>
        <v/>
      </c>
      <c r="U546" s="414">
        <f>AND(AB546&lt;&gt;"", 'Company information'!D$4&lt;&gt;"", RIGHT(SUBSTITUTE(AB546,"-",""),9)=RIGHT(SUBSTITUTE('Company information'!D$4,"-",""),9))</f>
        <v/>
      </c>
      <c r="V546" s="414">
        <f>AH546-I546</f>
        <v/>
      </c>
      <c r="W546" s="450" t="n"/>
      <c r="X546" s="415" t="n">
        <v>43871</v>
      </c>
      <c r="Y546" s="414" t="inlineStr">
        <is>
          <t>TI-0170305</t>
        </is>
      </c>
      <c r="Z546" s="414" t="inlineStr"/>
      <c r="AA546" s="414" t="inlineStr">
        <is>
          <t>បុគ្គលជាប់អាករ</t>
        </is>
      </c>
      <c r="AB546" s="414" t="inlineStr">
        <is>
          <t>L001-901905215</t>
        </is>
      </c>
      <c r="AC546" s="414" t="inlineStr">
        <is>
          <t>វីអ៊ីស៊ិន (ខេមបូឌា) អ៊ិនដាសស្ទ្រី ឯ.ក</t>
        </is>
      </c>
      <c r="AD546" s="450" t="n">
        <v>347394</v>
      </c>
      <c r="AE546" s="450" t="n">
        <v>315813</v>
      </c>
      <c r="AF546" s="450" t="n">
        <v>0</v>
      </c>
      <c r="AG546" s="450" t="n">
        <v>0</v>
      </c>
      <c r="AH546" s="450" t="n">
        <v>31581</v>
      </c>
      <c r="AI546" s="450" t="n">
        <v>0</v>
      </c>
      <c r="AJ546" s="450" t="n">
        <v>0</v>
      </c>
      <c r="AK546" s="450" t="n">
        <v>0</v>
      </c>
      <c r="AL546" s="450" t="n">
        <v>0</v>
      </c>
      <c r="AM546" s="450" t="n">
        <v>0</v>
      </c>
      <c r="AN546" s="450" t="n">
        <v>0</v>
      </c>
      <c r="AO546" s="450" t="n">
        <v>0</v>
      </c>
      <c r="AP546" s="450" t="n">
        <v>0</v>
      </c>
      <c r="AQ546" s="414" t="inlineStr"/>
      <c r="AR546" s="414" t="inlineStr"/>
      <c r="AS546" s="414" t="inlineStr">
        <is>
          <t>បានប្រកាសពន្ធ</t>
        </is>
      </c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0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0" t="n"/>
      <c r="N547" s="450">
        <f>IF(W547&lt;0,AH547,I547)</f>
        <v/>
      </c>
      <c r="O547" s="450">
        <f>I547-M547</f>
        <v/>
      </c>
      <c r="P547" s="414" t="n"/>
      <c r="Q547" s="414" t="inlineStr">
        <is>
          <t>TI0170316</t>
        </is>
      </c>
      <c r="R547" s="414" t="inlineStr">
        <is>
          <t>TI-0170316</t>
        </is>
      </c>
      <c r="S547" s="414">
        <f>Q547=R547</f>
        <v/>
      </c>
      <c r="T547" s="414">
        <f>AND(MONTH(F547)=MONTH(X547), YEAR(F547)=YEAR(X547))</f>
        <v/>
      </c>
      <c r="U547" s="414">
        <f>AND(AB547&lt;&gt;"", 'Company information'!D$4&lt;&gt;"", RIGHT(SUBSTITUTE(AB547,"-",""),9)=RIGHT(SUBSTITUTE('Company information'!D$4,"-",""),9))</f>
        <v/>
      </c>
      <c r="V547" s="414">
        <f>AH547-I547</f>
        <v/>
      </c>
      <c r="W547" s="450" t="n"/>
      <c r="X547" s="415" t="n">
        <v>43871</v>
      </c>
      <c r="Y547" s="414" t="inlineStr">
        <is>
          <t>TI-0170316</t>
        </is>
      </c>
      <c r="Z547" s="414" t="inlineStr"/>
      <c r="AA547" s="414" t="inlineStr">
        <is>
          <t>បុគ្គលជាប់អាករ</t>
        </is>
      </c>
      <c r="AB547" s="414" t="inlineStr">
        <is>
          <t>L001-901905215</t>
        </is>
      </c>
      <c r="AC547" s="414" t="inlineStr">
        <is>
          <t>វីអ៊ីស៊ិន (ខេមបូឌា) អ៊ិនដាសស្ទ្រី ឯ.ក</t>
        </is>
      </c>
      <c r="AD547" s="450" t="n">
        <v>356807</v>
      </c>
      <c r="AE547" s="450" t="n">
        <v>324370</v>
      </c>
      <c r="AF547" s="450" t="n">
        <v>0</v>
      </c>
      <c r="AG547" s="450" t="n">
        <v>0</v>
      </c>
      <c r="AH547" s="450" t="n">
        <v>32437</v>
      </c>
      <c r="AI547" s="450" t="n">
        <v>0</v>
      </c>
      <c r="AJ547" s="450" t="n">
        <v>0</v>
      </c>
      <c r="AK547" s="450" t="n">
        <v>0</v>
      </c>
      <c r="AL547" s="450" t="n">
        <v>0</v>
      </c>
      <c r="AM547" s="450" t="n">
        <v>0</v>
      </c>
      <c r="AN547" s="450" t="n">
        <v>0</v>
      </c>
      <c r="AO547" s="450" t="n">
        <v>0</v>
      </c>
      <c r="AP547" s="450" t="n">
        <v>0</v>
      </c>
      <c r="AQ547" s="414" t="inlineStr"/>
      <c r="AR547" s="414" t="inlineStr"/>
      <c r="AS547" s="414" t="inlineStr">
        <is>
          <t>បានប្រកាសពន្ធ</t>
        </is>
      </c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0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0" t="n"/>
      <c r="N548" s="450">
        <f>IF(W548&lt;0,AH548,I548)</f>
        <v/>
      </c>
      <c r="O548" s="450">
        <f>I548-M548</f>
        <v/>
      </c>
      <c r="P548" s="414" t="n"/>
      <c r="Q548" s="414" t="inlineStr">
        <is>
          <t>TI0170906</t>
        </is>
      </c>
      <c r="R548" s="414" t="inlineStr">
        <is>
          <t>TI-0170906</t>
        </is>
      </c>
      <c r="S548" s="414">
        <f>Q548=R548</f>
        <v/>
      </c>
      <c r="T548" s="414">
        <f>AND(MONTH(F548)=MONTH(X548), YEAR(F548)=YEAR(X548))</f>
        <v/>
      </c>
      <c r="U548" s="414">
        <f>AND(AB548&lt;&gt;"", 'Company information'!D$4&lt;&gt;"", RIGHT(SUBSTITUTE(AB548,"-",""),9)=RIGHT(SUBSTITUTE('Company information'!D$4,"-",""),9))</f>
        <v/>
      </c>
      <c r="V548" s="414">
        <f>AH548-I548</f>
        <v/>
      </c>
      <c r="W548" s="450" t="n"/>
      <c r="X548" s="415" t="n">
        <v>43878</v>
      </c>
      <c r="Y548" s="414" t="inlineStr">
        <is>
          <t>TI-0170906</t>
        </is>
      </c>
      <c r="Z548" s="414" t="inlineStr"/>
      <c r="AA548" s="414" t="inlineStr">
        <is>
          <t>បុគ្គលជាប់អាករ</t>
        </is>
      </c>
      <c r="AB548" s="414" t="inlineStr">
        <is>
          <t>L001-901905215</t>
        </is>
      </c>
      <c r="AC548" s="414" t="inlineStr">
        <is>
          <t>វីអ៊ីស៊ិន (ខេមបូឌា) អ៊ិនដាសស្ទ្រី ឯ.ក</t>
        </is>
      </c>
      <c r="AD548" s="450" t="n">
        <v>1366024</v>
      </c>
      <c r="AE548" s="450" t="n">
        <v>1241840</v>
      </c>
      <c r="AF548" s="450" t="n">
        <v>0</v>
      </c>
      <c r="AG548" s="450" t="n">
        <v>0</v>
      </c>
      <c r="AH548" s="450" t="n">
        <v>124184</v>
      </c>
      <c r="AI548" s="450" t="n">
        <v>0</v>
      </c>
      <c r="AJ548" s="450" t="n">
        <v>0</v>
      </c>
      <c r="AK548" s="450" t="n">
        <v>0</v>
      </c>
      <c r="AL548" s="450" t="n">
        <v>0</v>
      </c>
      <c r="AM548" s="450" t="n">
        <v>0</v>
      </c>
      <c r="AN548" s="450" t="n">
        <v>0</v>
      </c>
      <c r="AO548" s="450" t="n">
        <v>0</v>
      </c>
      <c r="AP548" s="450" t="n">
        <v>0</v>
      </c>
      <c r="AQ548" s="414" t="inlineStr"/>
      <c r="AR548" s="414" t="inlineStr"/>
      <c r="AS548" s="414" t="inlineStr">
        <is>
          <t>បានប្រកាសពន្ធ</t>
        </is>
      </c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0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0" t="n"/>
      <c r="N549" s="450">
        <f>IF(W549&lt;0,AH549,I549)</f>
        <v/>
      </c>
      <c r="O549" s="450">
        <f>I549-M549</f>
        <v/>
      </c>
      <c r="P549" s="414" t="n"/>
      <c r="Q549" s="414" t="inlineStr">
        <is>
          <t>GRIN2020061</t>
        </is>
      </c>
      <c r="R549" s="414" t="inlineStr">
        <is>
          <t>GR-IN2020061</t>
        </is>
      </c>
      <c r="S549" s="414">
        <f>Q549=R549</f>
        <v/>
      </c>
      <c r="T549" s="414">
        <f>AND(MONTH(F549)=MONTH(X549), YEAR(F549)=YEAR(X549))</f>
        <v/>
      </c>
      <c r="U549" s="414">
        <f>AND(AB549&lt;&gt;"", 'Company information'!D$4&lt;&gt;"", RIGHT(SUBSTITUTE(AB549,"-",""),9)=RIGHT(SUBSTITUTE('Company information'!D$4,"-",""),9))</f>
        <v/>
      </c>
      <c r="V549" s="414">
        <f>AH549-I549</f>
        <v/>
      </c>
      <c r="W549" s="450" t="n"/>
      <c r="X549" s="415" t="n">
        <v>43889</v>
      </c>
      <c r="Y549" s="414" t="inlineStr">
        <is>
          <t>GR-IN2020061</t>
        </is>
      </c>
      <c r="Z549" s="414" t="inlineStr"/>
      <c r="AA549" s="414" t="inlineStr">
        <is>
          <t>បុគ្គលជាប់អាករ</t>
        </is>
      </c>
      <c r="AB549" s="414" t="inlineStr">
        <is>
          <t>L001-901905215</t>
        </is>
      </c>
      <c r="AC549" s="414" t="inlineStr">
        <is>
          <t>វីអ៊ីស៊ិន (ខេមបូឌា) អ៊ិនដាសស្ទ្រី ឯ.ក</t>
        </is>
      </c>
      <c r="AD549" s="450" t="n">
        <v>179080</v>
      </c>
      <c r="AE549" s="450" t="n">
        <v>162800</v>
      </c>
      <c r="AF549" s="450" t="n">
        <v>0</v>
      </c>
      <c r="AG549" s="450" t="n">
        <v>0</v>
      </c>
      <c r="AH549" s="450" t="n">
        <v>16280</v>
      </c>
      <c r="AI549" s="450" t="n">
        <v>0</v>
      </c>
      <c r="AJ549" s="450" t="n">
        <v>0</v>
      </c>
      <c r="AK549" s="450" t="n">
        <v>0</v>
      </c>
      <c r="AL549" s="450" t="n">
        <v>0</v>
      </c>
      <c r="AM549" s="450" t="n">
        <v>0</v>
      </c>
      <c r="AN549" s="450" t="n">
        <v>0</v>
      </c>
      <c r="AO549" s="450" t="n">
        <v>0</v>
      </c>
      <c r="AP549" s="450" t="n">
        <v>0</v>
      </c>
      <c r="AQ549" s="414" t="inlineStr"/>
      <c r="AR549" s="414" t="inlineStr"/>
      <c r="AS549" s="414" t="inlineStr">
        <is>
          <t>បានប្រកាសពន្ធ</t>
        </is>
      </c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0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0" t="n"/>
      <c r="N550" s="450">
        <f>IF(W550&lt;0,AH550,I550)</f>
        <v/>
      </c>
      <c r="O550" s="450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AND(AB550&lt;&gt;"", 'Company information'!D$4&lt;&gt;"", RIGHT(SUBSTITUTE(AB550,"-",""),9)=RIGHT(SUBSTITUTE('Company information'!D$4,"-",""),9))</f>
        <v/>
      </c>
      <c r="V550" s="414">
        <f>AH550-I550</f>
        <v/>
      </c>
      <c r="W550" s="450" t="n"/>
      <c r="X550" s="413" t="n"/>
      <c r="Y550" s="414" t="n"/>
      <c r="Z550" s="414" t="n"/>
      <c r="AA550" s="414" t="n"/>
      <c r="AB550" s="414" t="n"/>
      <c r="AC550" s="414" t="n"/>
      <c r="AD550" s="450" t="n"/>
      <c r="AE550" s="450" t="n"/>
      <c r="AF550" s="450" t="n"/>
      <c r="AG550" s="450" t="n"/>
      <c r="AH550" s="450" t="n"/>
      <c r="AI550" s="450" t="n"/>
      <c r="AJ550" s="450" t="n"/>
      <c r="AK550" s="450" t="n"/>
      <c r="AL550" s="450" t="n"/>
      <c r="AM550" s="450" t="n"/>
      <c r="AN550" s="450" t="n"/>
      <c r="AO550" s="450" t="n"/>
      <c r="AP550" s="450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0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0" t="n"/>
      <c r="N551" s="450">
        <f>IF(W551&lt;0,AH551,I551)</f>
        <v/>
      </c>
      <c r="O551" s="450">
        <f>I551-M551</f>
        <v/>
      </c>
      <c r="P551" s="414" t="n"/>
      <c r="Q551" s="414" t="inlineStr">
        <is>
          <t>59006944</t>
        </is>
      </c>
      <c r="R551" s="414" t="inlineStr">
        <is>
          <t>59006944</t>
        </is>
      </c>
      <c r="S551" s="414">
        <f>Q551=R551</f>
        <v/>
      </c>
      <c r="T551" s="414">
        <f>AND(MONTH(F551)=MONTH(X551), YEAR(F551)=YEAR(X551))</f>
        <v/>
      </c>
      <c r="U551" s="414">
        <f>AND(AB551&lt;&gt;"", 'Company information'!D$4&lt;&gt;"", RIGHT(SUBSTITUTE(AB551,"-",""),9)=RIGHT(SUBSTITUTE('Company information'!D$4,"-",""),9))</f>
        <v/>
      </c>
      <c r="V551" s="414">
        <f>AH551-I551</f>
        <v/>
      </c>
      <c r="W551" s="450" t="n"/>
      <c r="X551" s="415" t="n">
        <v>43882</v>
      </c>
      <c r="Y551" s="414" t="inlineStr">
        <is>
          <t>59006944</t>
        </is>
      </c>
      <c r="Z551" s="414" t="inlineStr"/>
      <c r="AA551" s="414" t="inlineStr">
        <is>
          <t>បុគ្គលជាប់អាករ</t>
        </is>
      </c>
      <c r="AB551" s="414" t="inlineStr">
        <is>
          <t>L001-901905215</t>
        </is>
      </c>
      <c r="AC551" s="414" t="inlineStr">
        <is>
          <t>វីអ៊ីស៊ិន (ខេមបូឌា) អ៊ិនដាសស្ទ្រី ឯ.ក</t>
        </is>
      </c>
      <c r="AD551" s="450" t="n">
        <v>740520</v>
      </c>
      <c r="AE551" s="450" t="n">
        <v>673200</v>
      </c>
      <c r="AF551" s="450" t="n">
        <v>0</v>
      </c>
      <c r="AG551" s="450" t="n">
        <v>0</v>
      </c>
      <c r="AH551" s="450" t="n">
        <v>67320</v>
      </c>
      <c r="AI551" s="450" t="n">
        <v>0</v>
      </c>
      <c r="AJ551" s="450" t="n">
        <v>0</v>
      </c>
      <c r="AK551" s="450" t="n">
        <v>0</v>
      </c>
      <c r="AL551" s="450" t="n">
        <v>0</v>
      </c>
      <c r="AM551" s="450" t="n">
        <v>0</v>
      </c>
      <c r="AN551" s="450" t="n">
        <v>0</v>
      </c>
      <c r="AO551" s="450" t="n">
        <v>0</v>
      </c>
      <c r="AP551" s="450" t="n">
        <v>0</v>
      </c>
      <c r="AQ551" s="414" t="inlineStr"/>
      <c r="AR551" s="414" t="inlineStr"/>
      <c r="AS551" s="414" t="inlineStr">
        <is>
          <t>បានប្រកាសពន្ធ</t>
        </is>
      </c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0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0" t="n"/>
      <c r="N552" s="450">
        <f>IF(W552&lt;0,AH552,I552)</f>
        <v/>
      </c>
      <c r="O552" s="450">
        <f>I552-M552</f>
        <v/>
      </c>
      <c r="P552" s="414" t="n"/>
      <c r="Q552" s="414" t="inlineStr">
        <is>
          <t>59006801</t>
        </is>
      </c>
      <c r="R552" s="414" t="inlineStr">
        <is>
          <t>59006801</t>
        </is>
      </c>
      <c r="S552" s="414">
        <f>Q552=R552</f>
        <v/>
      </c>
      <c r="T552" s="414">
        <f>AND(MONTH(F552)=MONTH(X552), YEAR(F552)=YEAR(X552))</f>
        <v/>
      </c>
      <c r="U552" s="414">
        <f>AND(AB552&lt;&gt;"", 'Company information'!D$4&lt;&gt;"", RIGHT(SUBSTITUTE(AB552,"-",""),9)=RIGHT(SUBSTITUTE('Company information'!D$4,"-",""),9))</f>
        <v/>
      </c>
      <c r="V552" s="414">
        <f>AH552-I552</f>
        <v/>
      </c>
      <c r="W552" s="450" t="n"/>
      <c r="X552" s="415" t="n">
        <v>43872</v>
      </c>
      <c r="Y552" s="414" t="inlineStr">
        <is>
          <t>59006801</t>
        </is>
      </c>
      <c r="Z552" s="414" t="inlineStr"/>
      <c r="AA552" s="414" t="inlineStr">
        <is>
          <t>បុគ្គលជាប់អាករ</t>
        </is>
      </c>
      <c r="AB552" s="414" t="inlineStr">
        <is>
          <t>L001-901905215</t>
        </is>
      </c>
      <c r="AC552" s="414" t="inlineStr">
        <is>
          <t>វីអ៊ីស៊ិន (ខេមបូឌា) អ៊ិនដាសស្ទ្រី ឯ.ក</t>
        </is>
      </c>
      <c r="AD552" s="450" t="n">
        <v>1481040</v>
      </c>
      <c r="AE552" s="450" t="n">
        <v>1346400</v>
      </c>
      <c r="AF552" s="450" t="n">
        <v>0</v>
      </c>
      <c r="AG552" s="450" t="n">
        <v>0</v>
      </c>
      <c r="AH552" s="450" t="n">
        <v>134640</v>
      </c>
      <c r="AI552" s="450" t="n">
        <v>0</v>
      </c>
      <c r="AJ552" s="450" t="n">
        <v>0</v>
      </c>
      <c r="AK552" s="450" t="n">
        <v>0</v>
      </c>
      <c r="AL552" s="450" t="n">
        <v>0</v>
      </c>
      <c r="AM552" s="450" t="n">
        <v>0</v>
      </c>
      <c r="AN552" s="450" t="n">
        <v>0</v>
      </c>
      <c r="AO552" s="450" t="n">
        <v>0</v>
      </c>
      <c r="AP552" s="450" t="n">
        <v>0</v>
      </c>
      <c r="AQ552" s="414" t="inlineStr"/>
      <c r="AR552" s="414" t="inlineStr"/>
      <c r="AS552" s="414" t="inlineStr">
        <is>
          <t>បានប្រកាសពន្ធ</t>
        </is>
      </c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0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0" t="n"/>
      <c r="N553" s="450">
        <f>IF(W553&lt;0,AH553,I553)</f>
        <v/>
      </c>
      <c r="O553" s="450">
        <f>I553-M553</f>
        <v/>
      </c>
      <c r="P553" s="414" t="n"/>
      <c r="Q553" s="414" t="inlineStr">
        <is>
          <t>59006758</t>
        </is>
      </c>
      <c r="R553" s="414" t="inlineStr">
        <is>
          <t>59006758</t>
        </is>
      </c>
      <c r="S553" s="414">
        <f>Q553=R553</f>
        <v/>
      </c>
      <c r="T553" s="414">
        <f>AND(MONTH(F553)=MONTH(X553), YEAR(F553)=YEAR(X553))</f>
        <v/>
      </c>
      <c r="U553" s="414">
        <f>AND(AB553&lt;&gt;"", 'Company information'!D$4&lt;&gt;"", RIGHT(SUBSTITUTE(AB553,"-",""),9)=RIGHT(SUBSTITUTE('Company information'!D$4,"-",""),9))</f>
        <v/>
      </c>
      <c r="V553" s="414">
        <f>AH553-I553</f>
        <v/>
      </c>
      <c r="W553" s="450" t="n"/>
      <c r="X553" s="415" t="n">
        <v>43871</v>
      </c>
      <c r="Y553" s="414" t="inlineStr">
        <is>
          <t>59006758</t>
        </is>
      </c>
      <c r="Z553" s="414" t="inlineStr"/>
      <c r="AA553" s="414" t="inlineStr">
        <is>
          <t>បុគ្គលជាប់អាករ</t>
        </is>
      </c>
      <c r="AB553" s="414" t="inlineStr">
        <is>
          <t>L001-901905215</t>
        </is>
      </c>
      <c r="AC553" s="414" t="inlineStr">
        <is>
          <t>វីអ៊ីស៊ិន (ខេមបូឌា) អ៊ិនដាសស្ទ្រី ឯ.ក</t>
        </is>
      </c>
      <c r="AD553" s="450" t="n">
        <v>739612</v>
      </c>
      <c r="AE553" s="450" t="n">
        <v>672375</v>
      </c>
      <c r="AF553" s="450" t="n">
        <v>0</v>
      </c>
      <c r="AG553" s="450" t="n">
        <v>0</v>
      </c>
      <c r="AH553" s="450" t="n">
        <v>67237</v>
      </c>
      <c r="AI553" s="450" t="n">
        <v>0</v>
      </c>
      <c r="AJ553" s="450" t="n">
        <v>0</v>
      </c>
      <c r="AK553" s="450" t="n">
        <v>0</v>
      </c>
      <c r="AL553" s="450" t="n">
        <v>0</v>
      </c>
      <c r="AM553" s="450" t="n">
        <v>0</v>
      </c>
      <c r="AN553" s="450" t="n">
        <v>0</v>
      </c>
      <c r="AO553" s="450" t="n">
        <v>0</v>
      </c>
      <c r="AP553" s="450" t="n">
        <v>0</v>
      </c>
      <c r="AQ553" s="414" t="inlineStr"/>
      <c r="AR553" s="414" t="inlineStr"/>
      <c r="AS553" s="414" t="inlineStr">
        <is>
          <t>បានប្រកាសពន្ធ</t>
        </is>
      </c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0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0" t="n"/>
      <c r="N554" s="450">
        <f>IF(W554&lt;0,AH554,I554)</f>
        <v/>
      </c>
      <c r="O554" s="450">
        <f>I554-M554</f>
        <v/>
      </c>
      <c r="P554" s="414" t="n"/>
      <c r="Q554" s="414" t="inlineStr">
        <is>
          <t>59006696</t>
        </is>
      </c>
      <c r="R554" s="414" t="inlineStr">
        <is>
          <t>59006696</t>
        </is>
      </c>
      <c r="S554" s="414">
        <f>Q554=R554</f>
        <v/>
      </c>
      <c r="T554" s="414">
        <f>AND(MONTH(F554)=MONTH(X554), YEAR(F554)=YEAR(X554))</f>
        <v/>
      </c>
      <c r="U554" s="414">
        <f>AND(AB554&lt;&gt;"", 'Company information'!D$4&lt;&gt;"", RIGHT(SUBSTITUTE(AB554,"-",""),9)=RIGHT(SUBSTITUTE('Company information'!D$4,"-",""),9))</f>
        <v/>
      </c>
      <c r="V554" s="414">
        <f>AH554-I554</f>
        <v/>
      </c>
      <c r="W554" s="450" t="n"/>
      <c r="X554" s="415" t="n">
        <v>43868</v>
      </c>
      <c r="Y554" s="414" t="inlineStr">
        <is>
          <t>59006696</t>
        </is>
      </c>
      <c r="Z554" s="414" t="inlineStr"/>
      <c r="AA554" s="414" t="inlineStr">
        <is>
          <t>បុគ្គលជាប់អាករ</t>
        </is>
      </c>
      <c r="AB554" s="414" t="inlineStr">
        <is>
          <t>L001-901905215</t>
        </is>
      </c>
      <c r="AC554" s="414" t="inlineStr">
        <is>
          <t>វីអ៊ីស៊ិន (ខេមបូឌា) អ៊ិនដាសស្ទ្រី ឯ.ក</t>
        </is>
      </c>
      <c r="AD554" s="450" t="n">
        <v>738705</v>
      </c>
      <c r="AE554" s="450" t="n">
        <v>671550</v>
      </c>
      <c r="AF554" s="450" t="n">
        <v>0</v>
      </c>
      <c r="AG554" s="450" t="n">
        <v>0</v>
      </c>
      <c r="AH554" s="450" t="n">
        <v>67155</v>
      </c>
      <c r="AI554" s="450" t="n">
        <v>0</v>
      </c>
      <c r="AJ554" s="450" t="n">
        <v>0</v>
      </c>
      <c r="AK554" s="450" t="n">
        <v>0</v>
      </c>
      <c r="AL554" s="450" t="n">
        <v>0</v>
      </c>
      <c r="AM554" s="450" t="n">
        <v>0</v>
      </c>
      <c r="AN554" s="450" t="n">
        <v>0</v>
      </c>
      <c r="AO554" s="450" t="n">
        <v>0</v>
      </c>
      <c r="AP554" s="450" t="n">
        <v>0</v>
      </c>
      <c r="AQ554" s="414" t="inlineStr"/>
      <c r="AR554" s="414" t="inlineStr"/>
      <c r="AS554" s="414" t="inlineStr">
        <is>
          <t>បានប្រកាសពន្ធ</t>
        </is>
      </c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0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0" t="n"/>
      <c r="N555" s="450">
        <f>IF(W555&lt;0,AH555,I555)</f>
        <v/>
      </c>
      <c r="O555" s="450">
        <f>I555-M555</f>
        <v/>
      </c>
      <c r="P555" s="414" t="n"/>
      <c r="Q555" s="414" t="inlineStr">
        <is>
          <t>000030</t>
        </is>
      </c>
      <c r="R555" s="414" t="inlineStr">
        <is>
          <t>000030</t>
        </is>
      </c>
      <c r="S555" s="414">
        <f>Q555=R555</f>
        <v/>
      </c>
      <c r="T555" s="414">
        <f>AND(MONTH(F555)=MONTH(X555), YEAR(F555)=YEAR(X555))</f>
        <v/>
      </c>
      <c r="U555" s="414">
        <f>AND(AB555&lt;&gt;"", 'Company information'!D$4&lt;&gt;"", RIGHT(SUBSTITUTE(AB555,"-",""),9)=RIGHT(SUBSTITUTE('Company information'!D$4,"-",""),9))</f>
        <v/>
      </c>
      <c r="V555" s="414">
        <f>AH555-I555</f>
        <v/>
      </c>
      <c r="W555" s="450" t="n"/>
      <c r="X555" s="415" t="n">
        <v>43865</v>
      </c>
      <c r="Y555" s="414" t="inlineStr">
        <is>
          <t>000030</t>
        </is>
      </c>
      <c r="Z555" s="414" t="inlineStr"/>
      <c r="AA555" s="414" t="inlineStr">
        <is>
          <t>បុគ្គលជាប់អាករ</t>
        </is>
      </c>
      <c r="AB555" s="414" t="inlineStr">
        <is>
          <t>L001-901905215</t>
        </is>
      </c>
      <c r="AC555" s="414" t="inlineStr">
        <is>
          <t>វីអ៊ីស៊ិន (ខេមបូឌា) អ៊ិនដាសស្ទ្រី ឯ.ក</t>
        </is>
      </c>
      <c r="AD555" s="450" t="n">
        <v>1786400</v>
      </c>
      <c r="AE555" s="450" t="n">
        <v>1624000</v>
      </c>
      <c r="AF555" s="450" t="n">
        <v>0</v>
      </c>
      <c r="AG555" s="450" t="n">
        <v>0</v>
      </c>
      <c r="AH555" s="450" t="n">
        <v>162400</v>
      </c>
      <c r="AI555" s="450" t="n">
        <v>0</v>
      </c>
      <c r="AJ555" s="450" t="n">
        <v>0</v>
      </c>
      <c r="AK555" s="450" t="n">
        <v>0</v>
      </c>
      <c r="AL555" s="450" t="n">
        <v>0</v>
      </c>
      <c r="AM555" s="450" t="n">
        <v>0</v>
      </c>
      <c r="AN555" s="450" t="n">
        <v>0</v>
      </c>
      <c r="AO555" s="450" t="n">
        <v>0</v>
      </c>
      <c r="AP555" s="450" t="n">
        <v>0</v>
      </c>
      <c r="AQ555" s="414" t="inlineStr"/>
      <c r="AR555" s="414" t="inlineStr"/>
      <c r="AS555" s="414" t="inlineStr">
        <is>
          <t>បានប្រកាសពន្ធ</t>
        </is>
      </c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0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0" t="n"/>
      <c r="N556" s="450">
        <f>IF(W556&lt;0,AH556,I556)</f>
        <v/>
      </c>
      <c r="O556" s="450">
        <f>I556-M556</f>
        <v/>
      </c>
      <c r="P556" s="414" t="n"/>
      <c r="Q556" s="414" t="inlineStr">
        <is>
          <t>IY20000928</t>
        </is>
      </c>
      <c r="R556" s="414" t="inlineStr">
        <is>
          <t>IY20000928</t>
        </is>
      </c>
      <c r="S556" s="414">
        <f>Q556=R556</f>
        <v/>
      </c>
      <c r="T556" s="414">
        <f>AND(MONTH(F556)=MONTH(X556), YEAR(F556)=YEAR(X556))</f>
        <v/>
      </c>
      <c r="U556" s="414">
        <f>AND(AB556&lt;&gt;"", 'Company information'!D$4&lt;&gt;"", RIGHT(SUBSTITUTE(AB556,"-",""),9)=RIGHT(SUBSTITUTE('Company information'!D$4,"-",""),9))</f>
        <v/>
      </c>
      <c r="V556" s="414">
        <f>AH556-I556</f>
        <v/>
      </c>
      <c r="W556" s="450" t="n"/>
      <c r="X556" s="415" t="n">
        <v>43864</v>
      </c>
      <c r="Y556" s="414" t="inlineStr">
        <is>
          <t>IY20000928</t>
        </is>
      </c>
      <c r="Z556" s="414" t="inlineStr"/>
      <c r="AA556" s="414" t="inlineStr">
        <is>
          <t>បុគ្គលមិនជាប់អាករ</t>
        </is>
      </c>
      <c r="AB556" s="414" t="inlineStr">
        <is>
          <t>VIITION (CAMBODIA)INDUSTRY CO.,LTD.</t>
        </is>
      </c>
      <c r="AC556" s="414" t="inlineStr">
        <is>
          <t>VIITION (CAMBODIA)INDUSTRY CO.,LTD.</t>
        </is>
      </c>
      <c r="AD556" s="450" t="n">
        <v>1004850</v>
      </c>
      <c r="AE556" s="450" t="n">
        <v>913500</v>
      </c>
      <c r="AF556" s="450" t="n">
        <v>0</v>
      </c>
      <c r="AG556" s="450" t="n">
        <v>0</v>
      </c>
      <c r="AH556" s="450" t="n">
        <v>91350</v>
      </c>
      <c r="AI556" s="450" t="n">
        <v>0</v>
      </c>
      <c r="AJ556" s="450" t="n">
        <v>0</v>
      </c>
      <c r="AK556" s="450" t="n">
        <v>0</v>
      </c>
      <c r="AL556" s="450" t="n">
        <v>0</v>
      </c>
      <c r="AM556" s="450" t="n">
        <v>0</v>
      </c>
      <c r="AN556" s="450" t="n">
        <v>0</v>
      </c>
      <c r="AO556" s="450" t="n">
        <v>0</v>
      </c>
      <c r="AP556" s="450" t="n">
        <v>0</v>
      </c>
      <c r="AQ556" s="414" t="inlineStr"/>
      <c r="AR556" s="414" t="inlineStr"/>
      <c r="AS556" s="414" t="inlineStr">
        <is>
          <t>បានប្រកាសពន្ធ</t>
        </is>
      </c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0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0" t="n"/>
      <c r="N557" s="450">
        <f>IF(W557&lt;0,AH557,I557)</f>
        <v/>
      </c>
      <c r="O557" s="450">
        <f>I557-M557</f>
        <v/>
      </c>
      <c r="P557" s="414" t="n"/>
      <c r="Q557" s="414" t="inlineStr">
        <is>
          <t>202000086</t>
        </is>
      </c>
      <c r="R557" s="414" t="inlineStr"/>
      <c r="S557" s="414">
        <f>Q557=R557</f>
        <v/>
      </c>
      <c r="T557" s="414">
        <f>AND(MONTH(F557)=MONTH(X557), YEAR(F557)=YEAR(X557))</f>
        <v/>
      </c>
      <c r="U557" s="414">
        <f>AND(AB557&lt;&gt;"", 'Company information'!D$4&lt;&gt;"", RIGHT(SUBSTITUTE(AB557,"-",""),9)=RIGHT(SUBSTITUTE('Company information'!D$4,"-",""),9))</f>
        <v/>
      </c>
      <c r="V557" s="414">
        <f>AH557-I557</f>
        <v/>
      </c>
      <c r="W557" s="450" t="n"/>
      <c r="X557" s="413" t="n"/>
      <c r="Y557" s="414" t="n"/>
      <c r="Z557" s="414" t="n"/>
      <c r="AA557" s="414" t="n"/>
      <c r="AB557" s="414" t="n"/>
      <c r="AC557" s="414" t="n"/>
      <c r="AD557" s="450" t="n"/>
      <c r="AE557" s="450" t="n"/>
      <c r="AF557" s="450" t="n"/>
      <c r="AG557" s="450" t="n"/>
      <c r="AH557" s="450" t="n"/>
      <c r="AI557" s="450" t="n"/>
      <c r="AJ557" s="450" t="n"/>
      <c r="AK557" s="450" t="n"/>
      <c r="AL557" s="450" t="n"/>
      <c r="AM557" s="450" t="n"/>
      <c r="AN557" s="450" t="n"/>
      <c r="AO557" s="450" t="n"/>
      <c r="AP557" s="450" t="n"/>
      <c r="AQ557" s="414" t="n"/>
      <c r="AR557" s="414" t="n"/>
      <c r="AS557" s="414" t="n"/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0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0" t="n"/>
      <c r="N558" s="450">
        <f>IF(W558&lt;0,AH558,I558)</f>
        <v/>
      </c>
      <c r="O558" s="450">
        <f>I558-M558</f>
        <v/>
      </c>
      <c r="P558" s="414" t="n"/>
      <c r="Q558" s="414" t="inlineStr">
        <is>
          <t>201454</t>
        </is>
      </c>
      <c r="R558" s="414" t="inlineStr"/>
      <c r="S558" s="414">
        <f>Q558=R558</f>
        <v/>
      </c>
      <c r="T558" s="414">
        <f>AND(MONTH(F558)=MONTH(X558), YEAR(F558)=YEAR(X558))</f>
        <v/>
      </c>
      <c r="U558" s="414">
        <f>AND(AB558&lt;&gt;"", 'Company information'!D$4&lt;&gt;"", RIGHT(SUBSTITUTE(AB558,"-",""),9)=RIGHT(SUBSTITUTE('Company information'!D$4,"-",""),9))</f>
        <v/>
      </c>
      <c r="V558" s="414">
        <f>AH558-I558</f>
        <v/>
      </c>
      <c r="W558" s="450" t="n"/>
      <c r="X558" s="413" t="n"/>
      <c r="Y558" s="414" t="n"/>
      <c r="Z558" s="414" t="n"/>
      <c r="AA558" s="414" t="n"/>
      <c r="AB558" s="414" t="n"/>
      <c r="AC558" s="414" t="n"/>
      <c r="AD558" s="450" t="n"/>
      <c r="AE558" s="450" t="n"/>
      <c r="AF558" s="450" t="n"/>
      <c r="AG558" s="450" t="n"/>
      <c r="AH558" s="450" t="n"/>
      <c r="AI558" s="450" t="n"/>
      <c r="AJ558" s="450" t="n"/>
      <c r="AK558" s="450" t="n"/>
      <c r="AL558" s="450" t="n"/>
      <c r="AM558" s="450" t="n"/>
      <c r="AN558" s="450" t="n"/>
      <c r="AO558" s="450" t="n"/>
      <c r="AP558" s="450" t="n"/>
      <c r="AQ558" s="414" t="n"/>
      <c r="AR558" s="414" t="n"/>
      <c r="AS558" s="414" t="n"/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0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0" t="n"/>
      <c r="N559" s="450">
        <f>IF(W559&lt;0,AH559,I559)</f>
        <v/>
      </c>
      <c r="O559" s="450">
        <f>I559-M559</f>
        <v/>
      </c>
      <c r="P559" s="414" t="n"/>
      <c r="Q559" s="414" t="inlineStr">
        <is>
          <t>00051</t>
        </is>
      </c>
      <c r="R559" s="414" t="inlineStr">
        <is>
          <t>00051</t>
        </is>
      </c>
      <c r="S559" s="414">
        <f>Q559=R559</f>
        <v/>
      </c>
      <c r="T559" s="414">
        <f>AND(MONTH(F559)=MONTH(X559), YEAR(F559)=YEAR(X559))</f>
        <v/>
      </c>
      <c r="U559" s="414">
        <f>AND(AB559&lt;&gt;"", 'Company information'!D$4&lt;&gt;"", RIGHT(SUBSTITUTE(AB559,"-",""),9)=RIGHT(SUBSTITUTE('Company information'!D$4,"-",""),9))</f>
        <v/>
      </c>
      <c r="V559" s="414">
        <f>AH559-I559</f>
        <v/>
      </c>
      <c r="W559" s="450" t="n"/>
      <c r="X559" s="415" t="n">
        <v>43879</v>
      </c>
      <c r="Y559" s="414" t="inlineStr">
        <is>
          <t>00051</t>
        </is>
      </c>
      <c r="Z559" s="414" t="inlineStr"/>
      <c r="AA559" s="414" t="inlineStr">
        <is>
          <t>បុគ្គលជាប់អាករ</t>
        </is>
      </c>
      <c r="AB559" s="414" t="inlineStr">
        <is>
          <t>L001-901905215</t>
        </is>
      </c>
      <c r="AC559" s="414" t="inlineStr">
        <is>
          <t>វីអ៊ីស៊ិន (ខេមបូឌា) អ៊ិនដាសស្ទ្រី ឯ.ក</t>
        </is>
      </c>
      <c r="AD559" s="450" t="n">
        <v>10471865</v>
      </c>
      <c r="AE559" s="450" t="n">
        <v>9519877</v>
      </c>
      <c r="AF559" s="450" t="n">
        <v>0</v>
      </c>
      <c r="AG559" s="450" t="n">
        <v>0</v>
      </c>
      <c r="AH559" s="450" t="n">
        <v>951988</v>
      </c>
      <c r="AI559" s="450" t="n">
        <v>0</v>
      </c>
      <c r="AJ559" s="450" t="n">
        <v>0</v>
      </c>
      <c r="AK559" s="450" t="n">
        <v>0</v>
      </c>
      <c r="AL559" s="450" t="n">
        <v>0</v>
      </c>
      <c r="AM559" s="450" t="n">
        <v>0</v>
      </c>
      <c r="AN559" s="450" t="n">
        <v>0</v>
      </c>
      <c r="AO559" s="450" t="n">
        <v>0</v>
      </c>
      <c r="AP559" s="450" t="n">
        <v>0</v>
      </c>
      <c r="AQ559" s="414" t="inlineStr"/>
      <c r="AR559" s="414" t="inlineStr"/>
      <c r="AS559" s="414" t="inlineStr">
        <is>
          <t>បានប្រកាសពន្ធ</t>
        </is>
      </c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0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0" t="n"/>
      <c r="N560" s="450">
        <f>IF(W560&lt;0,AH560,I560)</f>
        <v/>
      </c>
      <c r="O560" s="450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AND(AB560&lt;&gt;"", 'Company information'!D$4&lt;&gt;"", RIGHT(SUBSTITUTE(AB560,"-",""),9)=RIGHT(SUBSTITUTE('Company information'!D$4,"-",""),9))</f>
        <v/>
      </c>
      <c r="V560" s="414">
        <f>AH560-I560</f>
        <v/>
      </c>
      <c r="W560" s="450" t="n"/>
      <c r="X560" s="415" t="n">
        <v>43883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L001-901905215</t>
        </is>
      </c>
      <c r="AC560" s="414" t="inlineStr">
        <is>
          <t>វីអ៊ីស៊ិន (ខេមបូឌា) អ៊ិនដាសស្ទ្រី ឯ.ក</t>
        </is>
      </c>
      <c r="AD560" s="450" t="n">
        <v>38677788</v>
      </c>
      <c r="AE560" s="450" t="n">
        <v>35161625</v>
      </c>
      <c r="AF560" s="450" t="n">
        <v>0</v>
      </c>
      <c r="AG560" s="450" t="n">
        <v>0</v>
      </c>
      <c r="AH560" s="450" t="n">
        <v>3516163</v>
      </c>
      <c r="AI560" s="450" t="n">
        <v>0</v>
      </c>
      <c r="AJ560" s="450" t="n">
        <v>0</v>
      </c>
      <c r="AK560" s="450" t="n">
        <v>0</v>
      </c>
      <c r="AL560" s="450" t="n">
        <v>0</v>
      </c>
      <c r="AM560" s="450" t="n">
        <v>0</v>
      </c>
      <c r="AN560" s="450" t="n">
        <v>0</v>
      </c>
      <c r="AO560" s="450" t="n">
        <v>0</v>
      </c>
      <c r="AP560" s="450" t="n">
        <v>0</v>
      </c>
      <c r="AQ560" s="414" t="inlineStr"/>
      <c r="AR560" s="414" t="inlineStr"/>
      <c r="AS560" s="414" t="inlineStr">
        <is>
          <t>បានប្រកាសពន្ធ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0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0" t="n"/>
      <c r="N561" s="450">
        <f>IF(W561&lt;0,AH561,I561)</f>
        <v/>
      </c>
      <c r="O561" s="450">
        <f>I561-M561</f>
        <v/>
      </c>
      <c r="P561" s="414" t="n"/>
      <c r="Q561" s="414" t="inlineStr">
        <is>
          <t>TI0171675</t>
        </is>
      </c>
      <c r="R561" s="414" t="inlineStr">
        <is>
          <t>TI-0171675</t>
        </is>
      </c>
      <c r="S561" s="414">
        <f>Q561=R561</f>
        <v/>
      </c>
      <c r="T561" s="414">
        <f>AND(MONTH(F561)=MONTH(X561), YEAR(F561)=YEAR(X561))</f>
        <v/>
      </c>
      <c r="U561" s="414">
        <f>AND(AB561&lt;&gt;"", 'Company information'!D$4&lt;&gt;"", RIGHT(SUBSTITUTE(AB561,"-",""),9)=RIGHT(SUBSTITUTE('Company information'!D$4,"-",""),9))</f>
        <v/>
      </c>
      <c r="V561" s="414">
        <f>AH561-I561</f>
        <v/>
      </c>
      <c r="W561" s="450" t="n"/>
      <c r="X561" s="415" t="n">
        <v>43885</v>
      </c>
      <c r="Y561" s="414" t="inlineStr">
        <is>
          <t>TI-0171675</t>
        </is>
      </c>
      <c r="Z561" s="414" t="inlineStr"/>
      <c r="AA561" s="414" t="inlineStr">
        <is>
          <t>បុគ្គលជាប់អាករ</t>
        </is>
      </c>
      <c r="AB561" s="414" t="inlineStr">
        <is>
          <t>L001-901905215</t>
        </is>
      </c>
      <c r="AC561" s="414" t="inlineStr">
        <is>
          <t>វីអ៊ីស៊ិន (ខេមបូឌា) អ៊ិនដាសស្ទ្រី ឯ.ក</t>
        </is>
      </c>
      <c r="AD561" s="450" t="n">
        <v>1671973</v>
      </c>
      <c r="AE561" s="450" t="n">
        <v>1519975</v>
      </c>
      <c r="AF561" s="450" t="n">
        <v>0</v>
      </c>
      <c r="AG561" s="450" t="n">
        <v>0</v>
      </c>
      <c r="AH561" s="450" t="n">
        <v>151998</v>
      </c>
      <c r="AI561" s="450" t="n">
        <v>0</v>
      </c>
      <c r="AJ561" s="450" t="n">
        <v>0</v>
      </c>
      <c r="AK561" s="450" t="n">
        <v>0</v>
      </c>
      <c r="AL561" s="450" t="n">
        <v>0</v>
      </c>
      <c r="AM561" s="450" t="n">
        <v>0</v>
      </c>
      <c r="AN561" s="450" t="n">
        <v>0</v>
      </c>
      <c r="AO561" s="450" t="n">
        <v>0</v>
      </c>
      <c r="AP561" s="450" t="n">
        <v>0</v>
      </c>
      <c r="AQ561" s="414" t="inlineStr"/>
      <c r="AR561" s="414" t="inlineStr"/>
      <c r="AS561" s="414" t="inlineStr">
        <is>
          <t>បានប្រកាសពន្ធ</t>
        </is>
      </c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0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0" t="n"/>
      <c r="N562" s="450">
        <f>IF(W562&lt;0,AH562,I562)</f>
        <v/>
      </c>
      <c r="O562" s="450">
        <f>I562-M562</f>
        <v/>
      </c>
      <c r="P562" s="414" t="n"/>
      <c r="Q562" s="414" t="inlineStr">
        <is>
          <t>TI0171674</t>
        </is>
      </c>
      <c r="R562" s="414" t="inlineStr">
        <is>
          <t>TI-0171674</t>
        </is>
      </c>
      <c r="S562" s="414">
        <f>Q562=R562</f>
        <v/>
      </c>
      <c r="T562" s="414">
        <f>AND(MONTH(F562)=MONTH(X562), YEAR(F562)=YEAR(X562))</f>
        <v/>
      </c>
      <c r="U562" s="414">
        <f>AND(AB562&lt;&gt;"", 'Company information'!D$4&lt;&gt;"", RIGHT(SUBSTITUTE(AB562,"-",""),9)=RIGHT(SUBSTITUTE('Company information'!D$4,"-",""),9))</f>
        <v/>
      </c>
      <c r="V562" s="414">
        <f>AH562-I562</f>
        <v/>
      </c>
      <c r="W562" s="450" t="n"/>
      <c r="X562" s="415" t="n">
        <v>43885</v>
      </c>
      <c r="Y562" s="414" t="inlineStr">
        <is>
          <t>TI-0171674</t>
        </is>
      </c>
      <c r="Z562" s="414" t="inlineStr"/>
      <c r="AA562" s="414" t="inlineStr">
        <is>
          <t>បុគ្គលជាប់អាករ</t>
        </is>
      </c>
      <c r="AB562" s="414" t="inlineStr">
        <is>
          <t>L001-901905215</t>
        </is>
      </c>
      <c r="AC562" s="414" t="inlineStr">
        <is>
          <t>វីអ៊ីស៊ិន (ខេមបូឌា) អ៊ិនដាសស្ទ្រី ឯ.ក</t>
        </is>
      </c>
      <c r="AD562" s="450" t="n">
        <v>1362680</v>
      </c>
      <c r="AE562" s="450" t="n">
        <v>1238800</v>
      </c>
      <c r="AF562" s="450" t="n">
        <v>0</v>
      </c>
      <c r="AG562" s="450" t="n">
        <v>0</v>
      </c>
      <c r="AH562" s="450" t="n">
        <v>123880</v>
      </c>
      <c r="AI562" s="450" t="n">
        <v>0</v>
      </c>
      <c r="AJ562" s="450" t="n">
        <v>0</v>
      </c>
      <c r="AK562" s="450" t="n">
        <v>0</v>
      </c>
      <c r="AL562" s="450" t="n">
        <v>0</v>
      </c>
      <c r="AM562" s="450" t="n">
        <v>0</v>
      </c>
      <c r="AN562" s="450" t="n">
        <v>0</v>
      </c>
      <c r="AO562" s="450" t="n">
        <v>0</v>
      </c>
      <c r="AP562" s="450" t="n">
        <v>0</v>
      </c>
      <c r="AQ562" s="414" t="inlineStr"/>
      <c r="AR562" s="414" t="inlineStr"/>
      <c r="AS562" s="414" t="inlineStr">
        <is>
          <t>បានប្រកាសពន្ធ</t>
        </is>
      </c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0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0" t="n"/>
      <c r="N563" s="450">
        <f>IF(W563&lt;0,AH563,I563)</f>
        <v/>
      </c>
      <c r="O563" s="450">
        <f>I563-M563</f>
        <v/>
      </c>
      <c r="P563" s="414" t="n"/>
      <c r="Q563" s="414" t="inlineStr">
        <is>
          <t>TI0170907</t>
        </is>
      </c>
      <c r="R563" s="414" t="inlineStr">
        <is>
          <t>TI-0170907</t>
        </is>
      </c>
      <c r="S563" s="414">
        <f>Q563=R563</f>
        <v/>
      </c>
      <c r="T563" s="414">
        <f>AND(MONTH(F563)=MONTH(X563), YEAR(F563)=YEAR(X563))</f>
        <v/>
      </c>
      <c r="U563" s="414">
        <f>AND(AB563&lt;&gt;"", 'Company information'!D$4&lt;&gt;"", RIGHT(SUBSTITUTE(AB563,"-",""),9)=RIGHT(SUBSTITUTE('Company information'!D$4,"-",""),9))</f>
        <v/>
      </c>
      <c r="V563" s="414">
        <f>AH563-I563</f>
        <v/>
      </c>
      <c r="W563" s="450" t="n"/>
      <c r="X563" s="415" t="n">
        <v>43878</v>
      </c>
      <c r="Y563" s="414" t="inlineStr">
        <is>
          <t>TI-0170907</t>
        </is>
      </c>
      <c r="Z563" s="414" t="inlineStr"/>
      <c r="AA563" s="414" t="inlineStr">
        <is>
          <t>បុគ្គលជាប់អាករ</t>
        </is>
      </c>
      <c r="AB563" s="414" t="inlineStr">
        <is>
          <t>L001-901905215</t>
        </is>
      </c>
      <c r="AC563" s="414" t="inlineStr">
        <is>
          <t>វីអ៊ីស៊ិន (ខេមបូឌា) អ៊ិនដាសស្ទ្រី ឯ.ក</t>
        </is>
      </c>
      <c r="AD563" s="450" t="n">
        <v>1366024</v>
      </c>
      <c r="AE563" s="450" t="n">
        <v>1241840</v>
      </c>
      <c r="AF563" s="450" t="n">
        <v>0</v>
      </c>
      <c r="AG563" s="450" t="n">
        <v>0</v>
      </c>
      <c r="AH563" s="450" t="n">
        <v>124184</v>
      </c>
      <c r="AI563" s="450" t="n">
        <v>0</v>
      </c>
      <c r="AJ563" s="450" t="n">
        <v>0</v>
      </c>
      <c r="AK563" s="450" t="n">
        <v>0</v>
      </c>
      <c r="AL563" s="450" t="n">
        <v>0</v>
      </c>
      <c r="AM563" s="450" t="n">
        <v>0</v>
      </c>
      <c r="AN563" s="450" t="n">
        <v>0</v>
      </c>
      <c r="AO563" s="450" t="n">
        <v>0</v>
      </c>
      <c r="AP563" s="450" t="n">
        <v>0</v>
      </c>
      <c r="AQ563" s="414" t="inlineStr"/>
      <c r="AR563" s="414" t="inlineStr"/>
      <c r="AS563" s="414" t="inlineStr">
        <is>
          <t>បានប្រកាសពន្ធ</t>
        </is>
      </c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0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0" t="n"/>
      <c r="N564" s="450">
        <f>IF(W564&lt;0,AH564,I564)</f>
        <v/>
      </c>
      <c r="O564" s="450">
        <f>I564-M564</f>
        <v/>
      </c>
      <c r="P564" s="414" t="n"/>
      <c r="Q564" s="414" t="inlineStr">
        <is>
          <t>INV200246</t>
        </is>
      </c>
      <c r="R564" s="414" t="inlineStr">
        <is>
          <t>INV200246</t>
        </is>
      </c>
      <c r="S564" s="414">
        <f>Q564=R564</f>
        <v/>
      </c>
      <c r="T564" s="414">
        <f>AND(MONTH(F564)=MONTH(X564), YEAR(F564)=YEAR(X564))</f>
        <v/>
      </c>
      <c r="U564" s="414">
        <f>AND(AB564&lt;&gt;"", 'Company information'!D$4&lt;&gt;"", RIGHT(SUBSTITUTE(AB564,"-",""),9)=RIGHT(SUBSTITUTE('Company information'!D$4,"-",""),9))</f>
        <v/>
      </c>
      <c r="V564" s="414">
        <f>AH564-I564</f>
        <v/>
      </c>
      <c r="W564" s="450" t="n"/>
      <c r="X564" s="415" t="n">
        <v>43889</v>
      </c>
      <c r="Y564" s="414" t="inlineStr">
        <is>
          <t>INV200246</t>
        </is>
      </c>
      <c r="Z564" s="414" t="inlineStr"/>
      <c r="AA564" s="414" t="inlineStr">
        <is>
          <t>បុគ្គលជាប់អាករ</t>
        </is>
      </c>
      <c r="AB564" s="414" t="inlineStr">
        <is>
          <t>L001-901905215</t>
        </is>
      </c>
      <c r="AC564" s="414" t="inlineStr">
        <is>
          <t>វីអ៊ីស៊ិន (ខេមបូឌា) អ៊ិនដាសស្ទ្រី ឯ.ក</t>
        </is>
      </c>
      <c r="AD564" s="450" t="n">
        <v>2551890</v>
      </c>
      <c r="AE564" s="450" t="n">
        <v>2319900</v>
      </c>
      <c r="AF564" s="450" t="n">
        <v>0</v>
      </c>
      <c r="AG564" s="450" t="n">
        <v>0</v>
      </c>
      <c r="AH564" s="450" t="n">
        <v>231990</v>
      </c>
      <c r="AI564" s="450" t="n">
        <v>0</v>
      </c>
      <c r="AJ564" s="450" t="n">
        <v>0</v>
      </c>
      <c r="AK564" s="450" t="n">
        <v>0</v>
      </c>
      <c r="AL564" s="450" t="n">
        <v>0</v>
      </c>
      <c r="AM564" s="450" t="n">
        <v>0</v>
      </c>
      <c r="AN564" s="450" t="n">
        <v>0</v>
      </c>
      <c r="AO564" s="450" t="n">
        <v>0</v>
      </c>
      <c r="AP564" s="450" t="n">
        <v>0</v>
      </c>
      <c r="AQ564" s="414" t="inlineStr"/>
      <c r="AR564" s="414" t="inlineStr"/>
      <c r="AS564" s="414" t="inlineStr">
        <is>
          <t>បានប្រកាសពន្ធ</t>
        </is>
      </c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0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0" t="n"/>
      <c r="N565" s="450">
        <f>IF(W565&lt;0,AH565,I565)</f>
        <v/>
      </c>
      <c r="O565" s="450">
        <f>I565-M565</f>
        <v/>
      </c>
      <c r="P565" s="414" t="n"/>
      <c r="Q565" s="414" t="inlineStr">
        <is>
          <t>INV200245</t>
        </is>
      </c>
      <c r="R565" s="414" t="inlineStr">
        <is>
          <t>INV200245</t>
        </is>
      </c>
      <c r="S565" s="414">
        <f>Q565=R565</f>
        <v/>
      </c>
      <c r="T565" s="414">
        <f>AND(MONTH(F565)=MONTH(X565), YEAR(F565)=YEAR(X565))</f>
        <v/>
      </c>
      <c r="U565" s="414">
        <f>AND(AB565&lt;&gt;"", 'Company information'!D$4&lt;&gt;"", RIGHT(SUBSTITUTE(AB565,"-",""),9)=RIGHT(SUBSTITUTE('Company information'!D$4,"-",""),9))</f>
        <v/>
      </c>
      <c r="V565" s="414">
        <f>AH565-I565</f>
        <v/>
      </c>
      <c r="W565" s="450" t="n"/>
      <c r="X565" s="415" t="n">
        <v>43889</v>
      </c>
      <c r="Y565" s="414" t="inlineStr">
        <is>
          <t>INV200245</t>
        </is>
      </c>
      <c r="Z565" s="414" t="inlineStr"/>
      <c r="AA565" s="414" t="inlineStr">
        <is>
          <t>បុគ្គលជាប់អាករ</t>
        </is>
      </c>
      <c r="AB565" s="414" t="inlineStr">
        <is>
          <t>L001-901905215</t>
        </is>
      </c>
      <c r="AC565" s="414" t="inlineStr">
        <is>
          <t>វីអ៊ីស៊ិន (ខេមបូឌា) អ៊ិនដាសស្ទ្រី ឯ.ក</t>
        </is>
      </c>
      <c r="AD565" s="450" t="n">
        <v>2462350</v>
      </c>
      <c r="AE565" s="450" t="n">
        <v>2238500</v>
      </c>
      <c r="AF565" s="450" t="n">
        <v>0</v>
      </c>
      <c r="AG565" s="450" t="n">
        <v>0</v>
      </c>
      <c r="AH565" s="450" t="n">
        <v>223850</v>
      </c>
      <c r="AI565" s="450" t="n">
        <v>0</v>
      </c>
      <c r="AJ565" s="450" t="n">
        <v>0</v>
      </c>
      <c r="AK565" s="450" t="n">
        <v>0</v>
      </c>
      <c r="AL565" s="450" t="n">
        <v>0</v>
      </c>
      <c r="AM565" s="450" t="n">
        <v>0</v>
      </c>
      <c r="AN565" s="450" t="n">
        <v>0</v>
      </c>
      <c r="AO565" s="450" t="n">
        <v>0</v>
      </c>
      <c r="AP565" s="450" t="n">
        <v>0</v>
      </c>
      <c r="AQ565" s="414" t="inlineStr"/>
      <c r="AR565" s="414" t="inlineStr"/>
      <c r="AS565" s="414" t="inlineStr">
        <is>
          <t>បានប្រកាសពន្ធ</t>
        </is>
      </c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0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0" t="n"/>
      <c r="N566" s="450">
        <f>IF(W566&lt;0,AH566,I566)</f>
        <v/>
      </c>
      <c r="O566" s="450">
        <f>I566-M566</f>
        <v/>
      </c>
      <c r="P566" s="414" t="n"/>
      <c r="Q566" s="414" t="inlineStr">
        <is>
          <t>INV200244</t>
        </is>
      </c>
      <c r="R566" s="414" t="inlineStr">
        <is>
          <t>INV200244</t>
        </is>
      </c>
      <c r="S566" s="414">
        <f>Q566=R566</f>
        <v/>
      </c>
      <c r="T566" s="414">
        <f>AND(MONTH(F566)=MONTH(X566), YEAR(F566)=YEAR(X566))</f>
        <v/>
      </c>
      <c r="U566" s="414">
        <f>AND(AB566&lt;&gt;"", 'Company information'!D$4&lt;&gt;"", RIGHT(SUBSTITUTE(AB566,"-",""),9)=RIGHT(SUBSTITUTE('Company information'!D$4,"-",""),9))</f>
        <v/>
      </c>
      <c r="V566" s="414">
        <f>AH566-I566</f>
        <v/>
      </c>
      <c r="W566" s="450" t="n"/>
      <c r="X566" s="415" t="n">
        <v>43889</v>
      </c>
      <c r="Y566" s="414" t="inlineStr">
        <is>
          <t>INV200244</t>
        </is>
      </c>
      <c r="Z566" s="414" t="inlineStr"/>
      <c r="AA566" s="414" t="inlineStr">
        <is>
          <t>បុគ្គលជាប់អាករ</t>
        </is>
      </c>
      <c r="AB566" s="414" t="inlineStr">
        <is>
          <t>L001-901905215</t>
        </is>
      </c>
      <c r="AC566" s="414" t="inlineStr">
        <is>
          <t>វីអ៊ីស៊ិន (ខេមបូឌា) អ៊ិនដាសស្ទ្រី ឯ.ក</t>
        </is>
      </c>
      <c r="AD566" s="450" t="n">
        <v>2775740</v>
      </c>
      <c r="AE566" s="450" t="n">
        <v>2523400</v>
      </c>
      <c r="AF566" s="450" t="n">
        <v>0</v>
      </c>
      <c r="AG566" s="450" t="n">
        <v>0</v>
      </c>
      <c r="AH566" s="450" t="n">
        <v>252340</v>
      </c>
      <c r="AI566" s="450" t="n">
        <v>0</v>
      </c>
      <c r="AJ566" s="450" t="n">
        <v>0</v>
      </c>
      <c r="AK566" s="450" t="n">
        <v>0</v>
      </c>
      <c r="AL566" s="450" t="n">
        <v>0</v>
      </c>
      <c r="AM566" s="450" t="n">
        <v>0</v>
      </c>
      <c r="AN566" s="450" t="n">
        <v>0</v>
      </c>
      <c r="AO566" s="450" t="n">
        <v>0</v>
      </c>
      <c r="AP566" s="450" t="n">
        <v>0</v>
      </c>
      <c r="AQ566" s="414" t="inlineStr"/>
      <c r="AR566" s="414" t="inlineStr"/>
      <c r="AS566" s="414" t="inlineStr">
        <is>
          <t>បានប្រកាសពន្ធ</t>
        </is>
      </c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0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0" t="n"/>
      <c r="N567" s="450">
        <f>IF(W567&lt;0,AH567,I567)</f>
        <v/>
      </c>
      <c r="O567" s="450">
        <f>I567-M567</f>
        <v/>
      </c>
      <c r="P567" s="414" t="n"/>
      <c r="Q567" s="414" t="inlineStr">
        <is>
          <t>INV200206</t>
        </is>
      </c>
      <c r="R567" s="414" t="inlineStr">
        <is>
          <t>INV200206</t>
        </is>
      </c>
      <c r="S567" s="414">
        <f>Q567=R567</f>
        <v/>
      </c>
      <c r="T567" s="414">
        <f>AND(MONTH(F567)=MONTH(X567), YEAR(F567)=YEAR(X567))</f>
        <v/>
      </c>
      <c r="U567" s="414">
        <f>AND(AB567&lt;&gt;"", 'Company information'!D$4&lt;&gt;"", RIGHT(SUBSTITUTE(AB567,"-",""),9)=RIGHT(SUBSTITUTE('Company information'!D$4,"-",""),9))</f>
        <v/>
      </c>
      <c r="V567" s="414">
        <f>AH567-I567</f>
        <v/>
      </c>
      <c r="W567" s="450" t="n"/>
      <c r="X567" s="415" t="n">
        <v>43880</v>
      </c>
      <c r="Y567" s="414" t="inlineStr">
        <is>
          <t>INV200206</t>
        </is>
      </c>
      <c r="Z567" s="414" t="inlineStr"/>
      <c r="AA567" s="414" t="inlineStr">
        <is>
          <t>បុគ្គលជាប់អាករ</t>
        </is>
      </c>
      <c r="AB567" s="414" t="inlineStr">
        <is>
          <t>L001-901905215</t>
        </is>
      </c>
      <c r="AC567" s="414" t="inlineStr">
        <is>
          <t>វីអ៊ីស៊ិន (ខេមបូឌា) អ៊ិនដាសស្ទ្រី ឯ.ក</t>
        </is>
      </c>
      <c r="AD567" s="450" t="n">
        <v>1029710</v>
      </c>
      <c r="AE567" s="450" t="n">
        <v>936100</v>
      </c>
      <c r="AF567" s="450" t="n">
        <v>0</v>
      </c>
      <c r="AG567" s="450" t="n">
        <v>0</v>
      </c>
      <c r="AH567" s="450" t="n">
        <v>93610</v>
      </c>
      <c r="AI567" s="450" t="n">
        <v>0</v>
      </c>
      <c r="AJ567" s="450" t="n">
        <v>0</v>
      </c>
      <c r="AK567" s="450" t="n">
        <v>0</v>
      </c>
      <c r="AL567" s="450" t="n">
        <v>0</v>
      </c>
      <c r="AM567" s="450" t="n">
        <v>0</v>
      </c>
      <c r="AN567" s="450" t="n">
        <v>0</v>
      </c>
      <c r="AO567" s="450" t="n">
        <v>0</v>
      </c>
      <c r="AP567" s="450" t="n">
        <v>0</v>
      </c>
      <c r="AQ567" s="414" t="inlineStr"/>
      <c r="AR567" s="414" t="inlineStr"/>
      <c r="AS567" s="414" t="inlineStr">
        <is>
          <t>បានប្រកាសពន្ធ</t>
        </is>
      </c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0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0" t="n"/>
      <c r="N568" s="450">
        <f>IF(W568&lt;0,AH568,I568)</f>
        <v/>
      </c>
      <c r="O568" s="450">
        <f>I568-M568</f>
        <v/>
      </c>
      <c r="P568" s="414" t="n"/>
      <c r="Q568" s="414" t="inlineStr">
        <is>
          <t>INV200205</t>
        </is>
      </c>
      <c r="R568" s="414" t="inlineStr">
        <is>
          <t>INV200205</t>
        </is>
      </c>
      <c r="S568" s="414">
        <f>Q568=R568</f>
        <v/>
      </c>
      <c r="T568" s="414">
        <f>AND(MONTH(F568)=MONTH(X568), YEAR(F568)=YEAR(X568))</f>
        <v/>
      </c>
      <c r="U568" s="414">
        <f>AND(AB568&lt;&gt;"", 'Company information'!D$4&lt;&gt;"", RIGHT(SUBSTITUTE(AB568,"-",""),9)=RIGHT(SUBSTITUTE('Company information'!D$4,"-",""),9))</f>
        <v/>
      </c>
      <c r="V568" s="414">
        <f>AH568-I568</f>
        <v/>
      </c>
      <c r="W568" s="450" t="n"/>
      <c r="X568" s="415" t="n">
        <v>43880</v>
      </c>
      <c r="Y568" s="414" t="inlineStr">
        <is>
          <t>INV200205</t>
        </is>
      </c>
      <c r="Z568" s="414" t="inlineStr"/>
      <c r="AA568" s="414" t="inlineStr">
        <is>
          <t>បុគ្គលជាប់អាករ</t>
        </is>
      </c>
      <c r="AB568" s="414" t="inlineStr">
        <is>
          <t>L001-901905215</t>
        </is>
      </c>
      <c r="AC568" s="414" t="inlineStr">
        <is>
          <t>វីអ៊ីស៊ិន (ខេមបូឌា) អ៊ិនដាសស្ទ្រី ឯ.ក</t>
        </is>
      </c>
      <c r="AD568" s="450" t="n">
        <v>1029710</v>
      </c>
      <c r="AE568" s="450" t="n">
        <v>936100</v>
      </c>
      <c r="AF568" s="450" t="n">
        <v>0</v>
      </c>
      <c r="AG568" s="450" t="n">
        <v>0</v>
      </c>
      <c r="AH568" s="450" t="n">
        <v>93610</v>
      </c>
      <c r="AI568" s="450" t="n">
        <v>0</v>
      </c>
      <c r="AJ568" s="450" t="n">
        <v>0</v>
      </c>
      <c r="AK568" s="450" t="n">
        <v>0</v>
      </c>
      <c r="AL568" s="450" t="n">
        <v>0</v>
      </c>
      <c r="AM568" s="450" t="n">
        <v>0</v>
      </c>
      <c r="AN568" s="450" t="n">
        <v>0</v>
      </c>
      <c r="AO568" s="450" t="n">
        <v>0</v>
      </c>
      <c r="AP568" s="450" t="n">
        <v>0</v>
      </c>
      <c r="AQ568" s="414" t="inlineStr"/>
      <c r="AR568" s="414" t="inlineStr"/>
      <c r="AS568" s="414" t="inlineStr">
        <is>
          <t>បានប្រកាសពន្ធ</t>
        </is>
      </c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0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0" t="n"/>
      <c r="N569" s="450">
        <f>IF(W569&lt;0,AH569,I569)</f>
        <v/>
      </c>
      <c r="O569" s="450">
        <f>I569-M569</f>
        <v/>
      </c>
      <c r="P569" s="414" t="n"/>
      <c r="Q569" s="414" t="inlineStr">
        <is>
          <t>INV200176</t>
        </is>
      </c>
      <c r="R569" s="414" t="inlineStr">
        <is>
          <t>INV200176</t>
        </is>
      </c>
      <c r="S569" s="414">
        <f>Q569=R569</f>
        <v/>
      </c>
      <c r="T569" s="414">
        <f>AND(MONTH(F569)=MONTH(X569), YEAR(F569)=YEAR(X569))</f>
        <v/>
      </c>
      <c r="U569" s="414">
        <f>AND(AB569&lt;&gt;"", 'Company information'!D$4&lt;&gt;"", RIGHT(SUBSTITUTE(AB569,"-",""),9)=RIGHT(SUBSTITUTE('Company information'!D$4,"-",""),9))</f>
        <v/>
      </c>
      <c r="V569" s="414">
        <f>AH569-I569</f>
        <v/>
      </c>
      <c r="W569" s="450" t="n"/>
      <c r="X569" s="415" t="n">
        <v>43872</v>
      </c>
      <c r="Y569" s="414" t="inlineStr">
        <is>
          <t>INV200176</t>
        </is>
      </c>
      <c r="Z569" s="414" t="inlineStr"/>
      <c r="AA569" s="414" t="inlineStr">
        <is>
          <t>បុគ្គលជាប់អាករ</t>
        </is>
      </c>
      <c r="AB569" s="414" t="inlineStr">
        <is>
          <t>L001-901905215</t>
        </is>
      </c>
      <c r="AC569" s="414" t="inlineStr">
        <is>
          <t>វីអ៊ីស៊ិន (ខេមបូឌា) អ៊ិនដាសស្ទ្រី ឯ.ក</t>
        </is>
      </c>
      <c r="AD569" s="450" t="n">
        <v>2551890</v>
      </c>
      <c r="AE569" s="450" t="n">
        <v>2319900</v>
      </c>
      <c r="AF569" s="450" t="n">
        <v>0</v>
      </c>
      <c r="AG569" s="450" t="n">
        <v>0</v>
      </c>
      <c r="AH569" s="450" t="n">
        <v>231990</v>
      </c>
      <c r="AI569" s="450" t="n">
        <v>0</v>
      </c>
      <c r="AJ569" s="450" t="n">
        <v>0</v>
      </c>
      <c r="AK569" s="450" t="n">
        <v>0</v>
      </c>
      <c r="AL569" s="450" t="n">
        <v>0</v>
      </c>
      <c r="AM569" s="450" t="n">
        <v>0</v>
      </c>
      <c r="AN569" s="450" t="n">
        <v>0</v>
      </c>
      <c r="AO569" s="450" t="n">
        <v>0</v>
      </c>
      <c r="AP569" s="450" t="n">
        <v>0</v>
      </c>
      <c r="AQ569" s="414" t="inlineStr"/>
      <c r="AR569" s="414" t="inlineStr"/>
      <c r="AS569" s="414" t="inlineStr">
        <is>
          <t>បានប្រកាសពន្ធ</t>
        </is>
      </c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0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0" t="n"/>
      <c r="N570" s="450">
        <f>IF(W570&lt;0,AH570,I570)</f>
        <v/>
      </c>
      <c r="O570" s="450">
        <f>I570-M570</f>
        <v/>
      </c>
      <c r="P570" s="414" t="n"/>
      <c r="Q570" s="414" t="inlineStr">
        <is>
          <t>INV200175</t>
        </is>
      </c>
      <c r="R570" s="414" t="inlineStr">
        <is>
          <t>INV200175</t>
        </is>
      </c>
      <c r="S570" s="414">
        <f>Q570=R570</f>
        <v/>
      </c>
      <c r="T570" s="414">
        <f>AND(MONTH(F570)=MONTH(X570), YEAR(F570)=YEAR(X570))</f>
        <v/>
      </c>
      <c r="U570" s="414">
        <f>AND(AB570&lt;&gt;"", 'Company information'!D$4&lt;&gt;"", RIGHT(SUBSTITUTE(AB570,"-",""),9)=RIGHT(SUBSTITUTE('Company information'!D$4,"-",""),9))</f>
        <v/>
      </c>
      <c r="V570" s="414">
        <f>AH570-I570</f>
        <v/>
      </c>
      <c r="W570" s="450" t="n"/>
      <c r="X570" s="415" t="n">
        <v>43872</v>
      </c>
      <c r="Y570" s="414" t="inlineStr">
        <is>
          <t>INV200175</t>
        </is>
      </c>
      <c r="Z570" s="414" t="inlineStr"/>
      <c r="AA570" s="414" t="inlineStr">
        <is>
          <t>បុគ្គលជាប់អាករ</t>
        </is>
      </c>
      <c r="AB570" s="414" t="inlineStr">
        <is>
          <t>L001-901905215</t>
        </is>
      </c>
      <c r="AC570" s="414" t="inlineStr">
        <is>
          <t>វីអ៊ីស៊ិន (ខេមបូឌា) អ៊ិនដាសស្ទ្រី ឯ.ក</t>
        </is>
      </c>
      <c r="AD570" s="450" t="n">
        <v>5014240</v>
      </c>
      <c r="AE570" s="450" t="n">
        <v>4558400</v>
      </c>
      <c r="AF570" s="450" t="n">
        <v>0</v>
      </c>
      <c r="AG570" s="450" t="n">
        <v>0</v>
      </c>
      <c r="AH570" s="450" t="n">
        <v>455840</v>
      </c>
      <c r="AI570" s="450" t="n">
        <v>0</v>
      </c>
      <c r="AJ570" s="450" t="n">
        <v>0</v>
      </c>
      <c r="AK570" s="450" t="n">
        <v>0</v>
      </c>
      <c r="AL570" s="450" t="n">
        <v>0</v>
      </c>
      <c r="AM570" s="450" t="n">
        <v>0</v>
      </c>
      <c r="AN570" s="450" t="n">
        <v>0</v>
      </c>
      <c r="AO570" s="450" t="n">
        <v>0</v>
      </c>
      <c r="AP570" s="450" t="n">
        <v>0</v>
      </c>
      <c r="AQ570" s="414" t="inlineStr"/>
      <c r="AR570" s="414" t="inlineStr"/>
      <c r="AS570" s="414" t="inlineStr">
        <is>
          <t>បានប្រកាសពន្ធ</t>
        </is>
      </c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0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0" t="n"/>
      <c r="N571" s="450">
        <f>IF(W571&lt;0,AH571,I571)</f>
        <v/>
      </c>
      <c r="O571" s="450">
        <f>I571-M571</f>
        <v/>
      </c>
      <c r="P571" s="414" t="n"/>
      <c r="Q571" s="414" t="inlineStr">
        <is>
          <t>INV200174</t>
        </is>
      </c>
      <c r="R571" s="414" t="inlineStr">
        <is>
          <t>INV200174</t>
        </is>
      </c>
      <c r="S571" s="414">
        <f>Q571=R571</f>
        <v/>
      </c>
      <c r="T571" s="414">
        <f>AND(MONTH(F571)=MONTH(X571), YEAR(F571)=YEAR(X571))</f>
        <v/>
      </c>
      <c r="U571" s="414">
        <f>AND(AB571&lt;&gt;"", 'Company information'!D$4&lt;&gt;"", RIGHT(SUBSTITUTE(AB571,"-",""),9)=RIGHT(SUBSTITUTE('Company information'!D$4,"-",""),9))</f>
        <v/>
      </c>
      <c r="V571" s="414">
        <f>AH571-I571</f>
        <v/>
      </c>
      <c r="W571" s="450" t="n"/>
      <c r="X571" s="415" t="n">
        <v>43872</v>
      </c>
      <c r="Y571" s="414" t="inlineStr">
        <is>
          <t>INV200174</t>
        </is>
      </c>
      <c r="Z571" s="414" t="inlineStr"/>
      <c r="AA571" s="414" t="inlineStr">
        <is>
          <t>បុគ្គលជាប់អាករ</t>
        </is>
      </c>
      <c r="AB571" s="414" t="inlineStr">
        <is>
          <t>L001-901905215</t>
        </is>
      </c>
      <c r="AC571" s="414" t="inlineStr">
        <is>
          <t>វីអ៊ីស៊ិន (ខេមបូឌា) អ៊ិនដាសស្ទ្រី ឯ.ក</t>
        </is>
      </c>
      <c r="AD571" s="450" t="n">
        <v>2551890</v>
      </c>
      <c r="AE571" s="450" t="n">
        <v>2319900</v>
      </c>
      <c r="AF571" s="450" t="n">
        <v>0</v>
      </c>
      <c r="AG571" s="450" t="n">
        <v>0</v>
      </c>
      <c r="AH571" s="450" t="n">
        <v>231990</v>
      </c>
      <c r="AI571" s="450" t="n">
        <v>0</v>
      </c>
      <c r="AJ571" s="450" t="n">
        <v>0</v>
      </c>
      <c r="AK571" s="450" t="n">
        <v>0</v>
      </c>
      <c r="AL571" s="450" t="n">
        <v>0</v>
      </c>
      <c r="AM571" s="450" t="n">
        <v>0</v>
      </c>
      <c r="AN571" s="450" t="n">
        <v>0</v>
      </c>
      <c r="AO571" s="450" t="n">
        <v>0</v>
      </c>
      <c r="AP571" s="450" t="n">
        <v>0</v>
      </c>
      <c r="AQ571" s="414" t="inlineStr"/>
      <c r="AR571" s="414" t="inlineStr"/>
      <c r="AS571" s="414" t="inlineStr">
        <is>
          <t>បានប្រកាសពន្ធ</t>
        </is>
      </c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0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0" t="n"/>
      <c r="N572" s="450">
        <f>IF(W572&lt;0,AH572,I572)</f>
        <v/>
      </c>
      <c r="O572" s="450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AND(AB572&lt;&gt;"", 'Company information'!D$4&lt;&gt;"", RIGHT(SUBSTITUTE(AB572,"-",""),9)=RIGHT(SUBSTITUTE('Company information'!D$4,"-",""),9))</f>
        <v/>
      </c>
      <c r="V572" s="414">
        <f>AH572-I572</f>
        <v/>
      </c>
      <c r="W572" s="450" t="n"/>
      <c r="X572" s="415" t="n">
        <v>43874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L001-901905215</t>
        </is>
      </c>
      <c r="AC572" s="414" t="inlineStr">
        <is>
          <t>វីអ៊ីស៊ិន (ខេមបូឌា) អ៊ិនដាសស្ទ្រី ឯ.ក</t>
        </is>
      </c>
      <c r="AD572" s="450" t="n">
        <v>2019600</v>
      </c>
      <c r="AE572" s="450" t="n">
        <v>1836000</v>
      </c>
      <c r="AF572" s="450" t="n">
        <v>0</v>
      </c>
      <c r="AG572" s="450" t="n">
        <v>0</v>
      </c>
      <c r="AH572" s="450" t="n">
        <v>183600</v>
      </c>
      <c r="AI572" s="450" t="n">
        <v>0</v>
      </c>
      <c r="AJ572" s="450" t="n">
        <v>0</v>
      </c>
      <c r="AK572" s="450" t="n">
        <v>0</v>
      </c>
      <c r="AL572" s="450" t="n">
        <v>0</v>
      </c>
      <c r="AM572" s="450" t="n">
        <v>0</v>
      </c>
      <c r="AN572" s="450" t="n">
        <v>0</v>
      </c>
      <c r="AO572" s="450" t="n">
        <v>0</v>
      </c>
      <c r="AP572" s="450" t="n">
        <v>0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0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0" t="n"/>
      <c r="N573" s="450">
        <f>IF(W573&lt;0,AH573,I573)</f>
        <v/>
      </c>
      <c r="O573" s="450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AND(AB573&lt;&gt;"", 'Company information'!D$4&lt;&gt;"", RIGHT(SUBSTITUTE(AB573,"-",""),9)=RIGHT(SUBSTITUTE('Company information'!D$4,"-",""),9))</f>
        <v/>
      </c>
      <c r="V573" s="414">
        <f>AH573-I573</f>
        <v/>
      </c>
      <c r="W573" s="450" t="n"/>
      <c r="X573" s="413" t="n"/>
      <c r="Y573" s="414" t="n"/>
      <c r="Z573" s="414" t="n"/>
      <c r="AA573" s="414" t="n"/>
      <c r="AB573" s="414" t="n"/>
      <c r="AC573" s="414" t="n"/>
      <c r="AD573" s="450" t="n"/>
      <c r="AE573" s="450" t="n"/>
      <c r="AF573" s="450" t="n"/>
      <c r="AG573" s="450" t="n"/>
      <c r="AH573" s="450" t="n"/>
      <c r="AI573" s="450" t="n"/>
      <c r="AJ573" s="450" t="n"/>
      <c r="AK573" s="450" t="n"/>
      <c r="AL573" s="450" t="n"/>
      <c r="AM573" s="450" t="n"/>
      <c r="AN573" s="450" t="n"/>
      <c r="AO573" s="450" t="n"/>
      <c r="AP573" s="450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0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0" t="n"/>
      <c r="N574" s="450">
        <f>IF(W574&lt;0,AH574,I574)</f>
        <v/>
      </c>
      <c r="O574" s="450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AND(AB574&lt;&gt;"", 'Company information'!D$4&lt;&gt;"", RIGHT(SUBSTITUTE(AB574,"-",""),9)=RIGHT(SUBSTITUTE('Company information'!D$4,"-",""),9))</f>
        <v/>
      </c>
      <c r="V574" s="414">
        <f>AH574-I574</f>
        <v/>
      </c>
      <c r="W574" s="450" t="n"/>
      <c r="X574" s="413" t="n"/>
      <c r="Y574" s="414" t="n"/>
      <c r="Z574" s="414" t="n"/>
      <c r="AA574" s="414" t="n"/>
      <c r="AB574" s="414" t="n"/>
      <c r="AC574" s="414" t="n"/>
      <c r="AD574" s="450" t="n"/>
      <c r="AE574" s="450" t="n"/>
      <c r="AF574" s="450" t="n"/>
      <c r="AG574" s="450" t="n"/>
      <c r="AH574" s="450" t="n"/>
      <c r="AI574" s="450" t="n"/>
      <c r="AJ574" s="450" t="n"/>
      <c r="AK574" s="450" t="n"/>
      <c r="AL574" s="450" t="n"/>
      <c r="AM574" s="450" t="n"/>
      <c r="AN574" s="450" t="n"/>
      <c r="AO574" s="450" t="n"/>
      <c r="AP574" s="450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0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0" t="n"/>
      <c r="N575" s="450">
        <f>IF(W575&lt;0,AH575,I575)</f>
        <v/>
      </c>
      <c r="O575" s="450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AND(AB575&lt;&gt;"", 'Company information'!D$4&lt;&gt;"", RIGHT(SUBSTITUTE(AB575,"-",""),9)=RIGHT(SUBSTITUTE('Company information'!D$4,"-",""),9))</f>
        <v/>
      </c>
      <c r="V575" s="414">
        <f>AH575-I575</f>
        <v/>
      </c>
      <c r="W575" s="450" t="n"/>
      <c r="X575" s="413" t="n"/>
      <c r="Y575" s="414" t="n"/>
      <c r="Z575" s="414" t="n"/>
      <c r="AA575" s="414" t="n"/>
      <c r="AB575" s="414" t="n"/>
      <c r="AC575" s="414" t="n"/>
      <c r="AD575" s="450" t="n"/>
      <c r="AE575" s="450" t="n"/>
      <c r="AF575" s="450" t="n"/>
      <c r="AG575" s="450" t="n"/>
      <c r="AH575" s="450" t="n"/>
      <c r="AI575" s="450" t="n"/>
      <c r="AJ575" s="450" t="n"/>
      <c r="AK575" s="450" t="n"/>
      <c r="AL575" s="450" t="n"/>
      <c r="AM575" s="450" t="n"/>
      <c r="AN575" s="450" t="n"/>
      <c r="AO575" s="450" t="n"/>
      <c r="AP575" s="450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0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0" t="n"/>
      <c r="N576" s="450">
        <f>IF(W576&lt;0,AH576,I576)</f>
        <v/>
      </c>
      <c r="O576" s="450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AND(AB576&lt;&gt;"", 'Company information'!D$4&lt;&gt;"", RIGHT(SUBSTITUTE(AB576,"-",""),9)=RIGHT(SUBSTITUTE('Company information'!D$4,"-",""),9))</f>
        <v/>
      </c>
      <c r="V576" s="414">
        <f>AH576-I576</f>
        <v/>
      </c>
      <c r="W576" s="450" t="n"/>
      <c r="X576" s="413" t="n"/>
      <c r="Y576" s="414" t="n"/>
      <c r="Z576" s="414" t="n"/>
      <c r="AA576" s="414" t="n"/>
      <c r="AB576" s="414" t="n"/>
      <c r="AC576" s="414" t="n"/>
      <c r="AD576" s="450" t="n"/>
      <c r="AE576" s="450" t="n"/>
      <c r="AF576" s="450" t="n"/>
      <c r="AG576" s="450" t="n"/>
      <c r="AH576" s="450" t="n"/>
      <c r="AI576" s="450" t="n"/>
      <c r="AJ576" s="450" t="n"/>
      <c r="AK576" s="450" t="n"/>
      <c r="AL576" s="450" t="n"/>
      <c r="AM576" s="450" t="n"/>
      <c r="AN576" s="450" t="n"/>
      <c r="AO576" s="450" t="n"/>
      <c r="AP576" s="450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0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0" t="n"/>
      <c r="N577" s="450">
        <f>IF(W577&lt;0,AH577,I577)</f>
        <v/>
      </c>
      <c r="O577" s="450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AND(AB577&lt;&gt;"", 'Company information'!D$4&lt;&gt;"", RIGHT(SUBSTITUTE(AB577,"-",""),9)=RIGHT(SUBSTITUTE('Company information'!D$4,"-",""),9))</f>
        <v/>
      </c>
      <c r="V577" s="414">
        <f>AH577-I577</f>
        <v/>
      </c>
      <c r="W577" s="450" t="n"/>
      <c r="X577" s="413" t="n"/>
      <c r="Y577" s="414" t="n"/>
      <c r="Z577" s="414" t="n"/>
      <c r="AA577" s="414" t="n"/>
      <c r="AB577" s="414" t="n"/>
      <c r="AC577" s="414" t="n"/>
      <c r="AD577" s="450" t="n"/>
      <c r="AE577" s="450" t="n"/>
      <c r="AF577" s="450" t="n"/>
      <c r="AG577" s="450" t="n"/>
      <c r="AH577" s="450" t="n"/>
      <c r="AI577" s="450" t="n"/>
      <c r="AJ577" s="450" t="n"/>
      <c r="AK577" s="450" t="n"/>
      <c r="AL577" s="450" t="n"/>
      <c r="AM577" s="450" t="n"/>
      <c r="AN577" s="450" t="n"/>
      <c r="AO577" s="450" t="n"/>
      <c r="AP577" s="450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0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0" t="n"/>
      <c r="N578" s="450">
        <f>IF(W578&lt;0,AH578,I578)</f>
        <v/>
      </c>
      <c r="O578" s="450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AND(AB578&lt;&gt;"", 'Company information'!D$4&lt;&gt;"", RIGHT(SUBSTITUTE(AB578,"-",""),9)=RIGHT(SUBSTITUTE('Company information'!D$4,"-",""),9))</f>
        <v/>
      </c>
      <c r="V578" s="414">
        <f>AH578-I578</f>
        <v/>
      </c>
      <c r="W578" s="450" t="n"/>
      <c r="X578" s="413" t="n"/>
      <c r="Y578" s="414" t="n"/>
      <c r="Z578" s="414" t="n"/>
      <c r="AA578" s="414" t="n"/>
      <c r="AB578" s="414" t="n"/>
      <c r="AC578" s="414" t="n"/>
      <c r="AD578" s="450" t="n"/>
      <c r="AE578" s="450" t="n"/>
      <c r="AF578" s="450" t="n"/>
      <c r="AG578" s="450" t="n"/>
      <c r="AH578" s="450" t="n"/>
      <c r="AI578" s="450" t="n"/>
      <c r="AJ578" s="450" t="n"/>
      <c r="AK578" s="450" t="n"/>
      <c r="AL578" s="450" t="n"/>
      <c r="AM578" s="450" t="n"/>
      <c r="AN578" s="450" t="n"/>
      <c r="AO578" s="450" t="n"/>
      <c r="AP578" s="450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0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0" t="n"/>
      <c r="N579" s="450">
        <f>IF(W579&lt;0,AH579,I579)</f>
        <v/>
      </c>
      <c r="O579" s="450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AND(AB579&lt;&gt;"", 'Company information'!D$4&lt;&gt;"", RIGHT(SUBSTITUTE(AB579,"-",""),9)=RIGHT(SUBSTITUTE('Company information'!D$4,"-",""),9))</f>
        <v/>
      </c>
      <c r="V579" s="414">
        <f>AH579-I579</f>
        <v/>
      </c>
      <c r="W579" s="450" t="n"/>
      <c r="X579" s="413" t="n"/>
      <c r="Y579" s="414" t="n"/>
      <c r="Z579" s="414" t="n"/>
      <c r="AA579" s="414" t="n"/>
      <c r="AB579" s="414" t="n"/>
      <c r="AC579" s="414" t="n"/>
      <c r="AD579" s="450" t="n"/>
      <c r="AE579" s="450" t="n"/>
      <c r="AF579" s="450" t="n"/>
      <c r="AG579" s="450" t="n"/>
      <c r="AH579" s="450" t="n"/>
      <c r="AI579" s="450" t="n"/>
      <c r="AJ579" s="450" t="n"/>
      <c r="AK579" s="450" t="n"/>
      <c r="AL579" s="450" t="n"/>
      <c r="AM579" s="450" t="n"/>
      <c r="AN579" s="450" t="n"/>
      <c r="AO579" s="450" t="n"/>
      <c r="AP579" s="450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0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0" t="n"/>
      <c r="N580" s="450">
        <f>IF(W580&lt;0,AH580,I580)</f>
        <v/>
      </c>
      <c r="O580" s="450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AND(AB580&lt;&gt;"", 'Company information'!D$4&lt;&gt;"", RIGHT(SUBSTITUTE(AB580,"-",""),9)=RIGHT(SUBSTITUTE('Company information'!D$4,"-",""),9))</f>
        <v/>
      </c>
      <c r="V580" s="414">
        <f>AH580-I580</f>
        <v/>
      </c>
      <c r="W580" s="450" t="n"/>
      <c r="X580" s="413" t="n"/>
      <c r="Y580" s="414" t="n"/>
      <c r="Z580" s="414" t="n"/>
      <c r="AA580" s="414" t="n"/>
      <c r="AB580" s="414" t="n"/>
      <c r="AC580" s="414" t="n"/>
      <c r="AD580" s="450" t="n"/>
      <c r="AE580" s="450" t="n"/>
      <c r="AF580" s="450" t="n"/>
      <c r="AG580" s="450" t="n"/>
      <c r="AH580" s="450" t="n"/>
      <c r="AI580" s="450" t="n"/>
      <c r="AJ580" s="450" t="n"/>
      <c r="AK580" s="450" t="n"/>
      <c r="AL580" s="450" t="n"/>
      <c r="AM580" s="450" t="n"/>
      <c r="AN580" s="450" t="n"/>
      <c r="AO580" s="450" t="n"/>
      <c r="AP580" s="450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0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0" t="n"/>
      <c r="N581" s="450">
        <f>IF(W581&lt;0,AH581,I581)</f>
        <v/>
      </c>
      <c r="O581" s="450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AND(AB581&lt;&gt;"", 'Company information'!D$4&lt;&gt;"", RIGHT(SUBSTITUTE(AB581,"-",""),9)=RIGHT(SUBSTITUTE('Company information'!D$4,"-",""),9))</f>
        <v/>
      </c>
      <c r="V581" s="414">
        <f>AH581-I581</f>
        <v/>
      </c>
      <c r="W581" s="450" t="n"/>
      <c r="X581" s="413" t="n"/>
      <c r="Y581" s="414" t="n"/>
      <c r="Z581" s="414" t="n"/>
      <c r="AA581" s="414" t="n"/>
      <c r="AB581" s="414" t="n"/>
      <c r="AC581" s="414" t="n"/>
      <c r="AD581" s="450" t="n"/>
      <c r="AE581" s="450" t="n"/>
      <c r="AF581" s="450" t="n"/>
      <c r="AG581" s="450" t="n"/>
      <c r="AH581" s="450" t="n"/>
      <c r="AI581" s="450" t="n"/>
      <c r="AJ581" s="450" t="n"/>
      <c r="AK581" s="450" t="n"/>
      <c r="AL581" s="450" t="n"/>
      <c r="AM581" s="450" t="n"/>
      <c r="AN581" s="450" t="n"/>
      <c r="AO581" s="450" t="n"/>
      <c r="AP581" s="450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0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0" t="n"/>
      <c r="N582" s="450">
        <f>IF(W582&lt;0,AH582,I582)</f>
        <v/>
      </c>
      <c r="O582" s="450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AND(AB582&lt;&gt;"", 'Company information'!D$4&lt;&gt;"", RIGHT(SUBSTITUTE(AB582,"-",""),9)=RIGHT(SUBSTITUTE('Company information'!D$4,"-",""),9))</f>
        <v/>
      </c>
      <c r="V582" s="414">
        <f>AH582-I582</f>
        <v/>
      </c>
      <c r="W582" s="450" t="n"/>
      <c r="X582" s="413" t="n"/>
      <c r="Y582" s="414" t="n"/>
      <c r="Z582" s="414" t="n"/>
      <c r="AA582" s="414" t="n"/>
      <c r="AB582" s="414" t="n"/>
      <c r="AC582" s="414" t="n"/>
      <c r="AD582" s="450" t="n"/>
      <c r="AE582" s="450" t="n"/>
      <c r="AF582" s="450" t="n"/>
      <c r="AG582" s="450" t="n"/>
      <c r="AH582" s="450" t="n"/>
      <c r="AI582" s="450" t="n"/>
      <c r="AJ582" s="450" t="n"/>
      <c r="AK582" s="450" t="n"/>
      <c r="AL582" s="450" t="n"/>
      <c r="AM582" s="450" t="n"/>
      <c r="AN582" s="450" t="n"/>
      <c r="AO582" s="450" t="n"/>
      <c r="AP582" s="450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0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0" t="n"/>
      <c r="N583" s="450">
        <f>IF(W583&lt;0,AH583,I583)</f>
        <v/>
      </c>
      <c r="O583" s="450">
        <f>I583-M583</f>
        <v/>
      </c>
      <c r="P583" s="414" t="n"/>
      <c r="Q583" s="414" t="inlineStr">
        <is>
          <t>IN202102-0154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AND(AB583&lt;&gt;"", 'Company information'!D$4&lt;&gt;"", RIGHT(SUBSTITUTE(AB583,"-",""),9)=RIGHT(SUBSTITUTE('Company information'!D$4,"-",""),9))</f>
        <v/>
      </c>
      <c r="V583" s="414">
        <f>AH583-I583</f>
        <v/>
      </c>
      <c r="W583" s="450" t="n"/>
      <c r="X583" s="413" t="n"/>
      <c r="Y583" s="414" t="n"/>
      <c r="Z583" s="414" t="n"/>
      <c r="AA583" s="414" t="n"/>
      <c r="AB583" s="414" t="n"/>
      <c r="AC583" s="414" t="n"/>
      <c r="AD583" s="450" t="n"/>
      <c r="AE583" s="450" t="n"/>
      <c r="AF583" s="450" t="n"/>
      <c r="AG583" s="450" t="n"/>
      <c r="AH583" s="450" t="n"/>
      <c r="AI583" s="450" t="n"/>
      <c r="AJ583" s="450" t="n"/>
      <c r="AK583" s="450" t="n"/>
      <c r="AL583" s="450" t="n"/>
      <c r="AM583" s="450" t="n"/>
      <c r="AN583" s="450" t="n"/>
      <c r="AO583" s="450" t="n"/>
      <c r="AP583" s="450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0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0" t="n"/>
      <c r="N584" s="450">
        <f>IF(W584&lt;0,AH584,I584)</f>
        <v/>
      </c>
      <c r="O584" s="450">
        <f>I584-M584</f>
        <v/>
      </c>
      <c r="P584" s="414" t="n"/>
      <c r="Q584" s="414" t="inlineStr">
        <is>
          <t>IN202102-0153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AND(AB584&lt;&gt;"", 'Company information'!D$4&lt;&gt;"", RIGHT(SUBSTITUTE(AB584,"-",""),9)=RIGHT(SUBSTITUTE('Company information'!D$4,"-",""),9))</f>
        <v/>
      </c>
      <c r="V584" s="414">
        <f>AH584-I584</f>
        <v/>
      </c>
      <c r="W584" s="450" t="n"/>
      <c r="X584" s="413" t="n"/>
      <c r="Y584" s="414" t="n"/>
      <c r="Z584" s="414" t="n"/>
      <c r="AA584" s="414" t="n"/>
      <c r="AB584" s="414" t="n"/>
      <c r="AC584" s="414" t="n"/>
      <c r="AD584" s="450" t="n"/>
      <c r="AE584" s="450" t="n"/>
      <c r="AF584" s="450" t="n"/>
      <c r="AG584" s="450" t="n"/>
      <c r="AH584" s="450" t="n"/>
      <c r="AI584" s="450" t="n"/>
      <c r="AJ584" s="450" t="n"/>
      <c r="AK584" s="450" t="n"/>
      <c r="AL584" s="450" t="n"/>
      <c r="AM584" s="450" t="n"/>
      <c r="AN584" s="450" t="n"/>
      <c r="AO584" s="450" t="n"/>
      <c r="AP584" s="450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0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0" t="n"/>
      <c r="N585" s="450">
        <f>IF(W585&lt;0,AH585,I585)</f>
        <v/>
      </c>
      <c r="O585" s="450">
        <f>I585-M585</f>
        <v/>
      </c>
      <c r="P585" s="414" t="n"/>
      <c r="Q585" s="414" t="inlineStr">
        <is>
          <t>IN202102-0152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AND(AB585&lt;&gt;"", 'Company information'!D$4&lt;&gt;"", RIGHT(SUBSTITUTE(AB585,"-",""),9)=RIGHT(SUBSTITUTE('Company information'!D$4,"-",""),9))</f>
        <v/>
      </c>
      <c r="V585" s="414">
        <f>AH585-I585</f>
        <v/>
      </c>
      <c r="W585" s="450" t="n"/>
      <c r="X585" s="413" t="n"/>
      <c r="Y585" s="414" t="n"/>
      <c r="Z585" s="414" t="n"/>
      <c r="AA585" s="414" t="n"/>
      <c r="AB585" s="414" t="n"/>
      <c r="AC585" s="414" t="n"/>
      <c r="AD585" s="450" t="n"/>
      <c r="AE585" s="450" t="n"/>
      <c r="AF585" s="450" t="n"/>
      <c r="AG585" s="450" t="n"/>
      <c r="AH585" s="450" t="n"/>
      <c r="AI585" s="450" t="n"/>
      <c r="AJ585" s="450" t="n"/>
      <c r="AK585" s="450" t="n"/>
      <c r="AL585" s="450" t="n"/>
      <c r="AM585" s="450" t="n"/>
      <c r="AN585" s="450" t="n"/>
      <c r="AO585" s="450" t="n"/>
      <c r="AP585" s="450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0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0" t="n"/>
      <c r="N586" s="450">
        <f>IF(W586&lt;0,AH586,I586)</f>
        <v/>
      </c>
      <c r="O586" s="450">
        <f>I586-M586</f>
        <v/>
      </c>
      <c r="P586" s="414" t="n"/>
      <c r="Q586" s="414" t="inlineStr">
        <is>
          <t>IN202102-0151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AND(AB586&lt;&gt;"", 'Company information'!D$4&lt;&gt;"", RIGHT(SUBSTITUTE(AB586,"-",""),9)=RIGHT(SUBSTITUTE('Company information'!D$4,"-",""),9))</f>
        <v/>
      </c>
      <c r="V586" s="414">
        <f>AH586-I586</f>
        <v/>
      </c>
      <c r="W586" s="450" t="n"/>
      <c r="X586" s="413" t="n"/>
      <c r="Y586" s="414" t="n"/>
      <c r="Z586" s="414" t="n"/>
      <c r="AA586" s="414" t="n"/>
      <c r="AB586" s="414" t="n"/>
      <c r="AC586" s="414" t="n"/>
      <c r="AD586" s="450" t="n"/>
      <c r="AE586" s="450" t="n"/>
      <c r="AF586" s="450" t="n"/>
      <c r="AG586" s="450" t="n"/>
      <c r="AH586" s="450" t="n"/>
      <c r="AI586" s="450" t="n"/>
      <c r="AJ586" s="450" t="n"/>
      <c r="AK586" s="450" t="n"/>
      <c r="AL586" s="450" t="n"/>
      <c r="AM586" s="450" t="n"/>
      <c r="AN586" s="450" t="n"/>
      <c r="AO586" s="450" t="n"/>
      <c r="AP586" s="450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0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0" t="n"/>
      <c r="N587" s="450">
        <f>IF(W587&lt;0,AH587,I587)</f>
        <v/>
      </c>
      <c r="O587" s="450">
        <f>I587-M587</f>
        <v/>
      </c>
      <c r="P587" s="414" t="n"/>
      <c r="Q587" s="414" t="inlineStr">
        <is>
          <t>IN202102-0149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AND(AB587&lt;&gt;"", 'Company information'!D$4&lt;&gt;"", RIGHT(SUBSTITUTE(AB587,"-",""),9)=RIGHT(SUBSTITUTE('Company information'!D$4,"-",""),9))</f>
        <v/>
      </c>
      <c r="V587" s="414">
        <f>AH587-I587</f>
        <v/>
      </c>
      <c r="W587" s="450" t="n"/>
      <c r="X587" s="413" t="n"/>
      <c r="Y587" s="414" t="n"/>
      <c r="Z587" s="414" t="n"/>
      <c r="AA587" s="414" t="n"/>
      <c r="AB587" s="414" t="n"/>
      <c r="AC587" s="414" t="n"/>
      <c r="AD587" s="450" t="n"/>
      <c r="AE587" s="450" t="n"/>
      <c r="AF587" s="450" t="n"/>
      <c r="AG587" s="450" t="n"/>
      <c r="AH587" s="450" t="n"/>
      <c r="AI587" s="450" t="n"/>
      <c r="AJ587" s="450" t="n"/>
      <c r="AK587" s="450" t="n"/>
      <c r="AL587" s="450" t="n"/>
      <c r="AM587" s="450" t="n"/>
      <c r="AN587" s="450" t="n"/>
      <c r="AO587" s="450" t="n"/>
      <c r="AP587" s="450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0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0" t="n"/>
      <c r="N588" s="450">
        <f>IF(W588&lt;0,AH588,I588)</f>
        <v/>
      </c>
      <c r="O588" s="450">
        <f>I588-M588</f>
        <v/>
      </c>
      <c r="P588" s="414" t="n"/>
      <c r="Q588" s="414" t="inlineStr">
        <is>
          <t>IN202102-0147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AND(AB588&lt;&gt;"", 'Company information'!D$4&lt;&gt;"", RIGHT(SUBSTITUTE(AB588,"-",""),9)=RIGHT(SUBSTITUTE('Company information'!D$4,"-",""),9))</f>
        <v/>
      </c>
      <c r="V588" s="414">
        <f>AH588-I588</f>
        <v/>
      </c>
      <c r="W588" s="450" t="n"/>
      <c r="X588" s="413" t="n"/>
      <c r="Y588" s="414" t="n"/>
      <c r="Z588" s="414" t="n"/>
      <c r="AA588" s="414" t="n"/>
      <c r="AB588" s="414" t="n"/>
      <c r="AC588" s="414" t="n"/>
      <c r="AD588" s="450" t="n"/>
      <c r="AE588" s="450" t="n"/>
      <c r="AF588" s="450" t="n"/>
      <c r="AG588" s="450" t="n"/>
      <c r="AH588" s="450" t="n"/>
      <c r="AI588" s="450" t="n"/>
      <c r="AJ588" s="450" t="n"/>
      <c r="AK588" s="450" t="n"/>
      <c r="AL588" s="450" t="n"/>
      <c r="AM588" s="450" t="n"/>
      <c r="AN588" s="450" t="n"/>
      <c r="AO588" s="450" t="n"/>
      <c r="AP588" s="450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0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0" t="n"/>
      <c r="N589" s="450">
        <f>IF(W589&lt;0,AH589,I589)</f>
        <v/>
      </c>
      <c r="O589" s="450">
        <f>I589-M589</f>
        <v/>
      </c>
      <c r="P589" s="414" t="n"/>
      <c r="Q589" s="414" t="inlineStr">
        <is>
          <t>IN202102-0140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AND(AB589&lt;&gt;"", 'Company information'!D$4&lt;&gt;"", RIGHT(SUBSTITUTE(AB589,"-",""),9)=RIGHT(SUBSTITUTE('Company information'!D$4,"-",""),9))</f>
        <v/>
      </c>
      <c r="V589" s="414">
        <f>AH589-I589</f>
        <v/>
      </c>
      <c r="W589" s="450" t="n"/>
      <c r="X589" s="413" t="n"/>
      <c r="Y589" s="414" t="n"/>
      <c r="Z589" s="414" t="n"/>
      <c r="AA589" s="414" t="n"/>
      <c r="AB589" s="414" t="n"/>
      <c r="AC589" s="414" t="n"/>
      <c r="AD589" s="450" t="n"/>
      <c r="AE589" s="450" t="n"/>
      <c r="AF589" s="450" t="n"/>
      <c r="AG589" s="450" t="n"/>
      <c r="AH589" s="450" t="n"/>
      <c r="AI589" s="450" t="n"/>
      <c r="AJ589" s="450" t="n"/>
      <c r="AK589" s="450" t="n"/>
      <c r="AL589" s="450" t="n"/>
      <c r="AM589" s="450" t="n"/>
      <c r="AN589" s="450" t="n"/>
      <c r="AO589" s="450" t="n"/>
      <c r="AP589" s="450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0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0" t="n"/>
      <c r="N590" s="450">
        <f>IF(W590&lt;0,AH590,I590)</f>
        <v/>
      </c>
      <c r="O590" s="450">
        <f>I590-M590</f>
        <v/>
      </c>
      <c r="P590" s="414" t="n"/>
      <c r="Q590" s="414" t="inlineStr">
        <is>
          <t>IN202102-0128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AND(AB590&lt;&gt;"", 'Company information'!D$4&lt;&gt;"", RIGHT(SUBSTITUTE(AB590,"-",""),9)=RIGHT(SUBSTITUTE('Company information'!D$4,"-",""),9))</f>
        <v/>
      </c>
      <c r="V590" s="414">
        <f>AH590-I590</f>
        <v/>
      </c>
      <c r="W590" s="450" t="n"/>
      <c r="X590" s="413" t="n"/>
      <c r="Y590" s="414" t="n"/>
      <c r="Z590" s="414" t="n"/>
      <c r="AA590" s="414" t="n"/>
      <c r="AB590" s="414" t="n"/>
      <c r="AC590" s="414" t="n"/>
      <c r="AD590" s="450" t="n"/>
      <c r="AE590" s="450" t="n"/>
      <c r="AF590" s="450" t="n"/>
      <c r="AG590" s="450" t="n"/>
      <c r="AH590" s="450" t="n"/>
      <c r="AI590" s="450" t="n"/>
      <c r="AJ590" s="450" t="n"/>
      <c r="AK590" s="450" t="n"/>
      <c r="AL590" s="450" t="n"/>
      <c r="AM590" s="450" t="n"/>
      <c r="AN590" s="450" t="n"/>
      <c r="AO590" s="450" t="n"/>
      <c r="AP590" s="450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0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0" t="n"/>
      <c r="N591" s="450">
        <f>IF(W591&lt;0,AH591,I591)</f>
        <v/>
      </c>
      <c r="O591" s="450">
        <f>I591-M591</f>
        <v/>
      </c>
      <c r="P591" s="414" t="n"/>
      <c r="Q591" s="414" t="inlineStr">
        <is>
          <t>IN202102-0127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AND(AB591&lt;&gt;"", 'Company information'!D$4&lt;&gt;"", RIGHT(SUBSTITUTE(AB591,"-",""),9)=RIGHT(SUBSTITUTE('Company information'!D$4,"-",""),9))</f>
        <v/>
      </c>
      <c r="V591" s="414">
        <f>AH591-I591</f>
        <v/>
      </c>
      <c r="W591" s="450" t="n"/>
      <c r="X591" s="413" t="n"/>
      <c r="Y591" s="414" t="n"/>
      <c r="Z591" s="414" t="n"/>
      <c r="AA591" s="414" t="n"/>
      <c r="AB591" s="414" t="n"/>
      <c r="AC591" s="414" t="n"/>
      <c r="AD591" s="450" t="n"/>
      <c r="AE591" s="450" t="n"/>
      <c r="AF591" s="450" t="n"/>
      <c r="AG591" s="450" t="n"/>
      <c r="AH591" s="450" t="n"/>
      <c r="AI591" s="450" t="n"/>
      <c r="AJ591" s="450" t="n"/>
      <c r="AK591" s="450" t="n"/>
      <c r="AL591" s="450" t="n"/>
      <c r="AM591" s="450" t="n"/>
      <c r="AN591" s="450" t="n"/>
      <c r="AO591" s="450" t="n"/>
      <c r="AP591" s="450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0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0" t="n"/>
      <c r="N592" s="450">
        <f>IF(W592&lt;0,AH592,I592)</f>
        <v/>
      </c>
      <c r="O592" s="450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AND(AB592&lt;&gt;"", 'Company information'!D$4&lt;&gt;"", RIGHT(SUBSTITUTE(AB592,"-",""),9)=RIGHT(SUBSTITUTE('Company information'!D$4,"-",""),9))</f>
        <v/>
      </c>
      <c r="V592" s="414">
        <f>AH592-I592</f>
        <v/>
      </c>
      <c r="W592" s="450" t="n"/>
      <c r="X592" s="413" t="n"/>
      <c r="Y592" s="414" t="n"/>
      <c r="Z592" s="414" t="n"/>
      <c r="AA592" s="414" t="n"/>
      <c r="AB592" s="414" t="n"/>
      <c r="AC592" s="414" t="n"/>
      <c r="AD592" s="450" t="n"/>
      <c r="AE592" s="450" t="n"/>
      <c r="AF592" s="450" t="n"/>
      <c r="AG592" s="450" t="n"/>
      <c r="AH592" s="450" t="n"/>
      <c r="AI592" s="450" t="n"/>
      <c r="AJ592" s="450" t="n"/>
      <c r="AK592" s="450" t="n"/>
      <c r="AL592" s="450" t="n"/>
      <c r="AM592" s="450" t="n"/>
      <c r="AN592" s="450" t="n"/>
      <c r="AO592" s="450" t="n"/>
      <c r="AP592" s="450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0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0" t="n"/>
      <c r="N593" s="450">
        <f>IF(W593&lt;0,AH593,I593)</f>
        <v/>
      </c>
      <c r="O593" s="450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AND(AB593&lt;&gt;"", 'Company information'!D$4&lt;&gt;"", RIGHT(SUBSTITUTE(AB593,"-",""),9)=RIGHT(SUBSTITUTE('Company information'!D$4,"-",""),9))</f>
        <v/>
      </c>
      <c r="V593" s="414">
        <f>AH593-I593</f>
        <v/>
      </c>
      <c r="W593" s="450" t="n"/>
      <c r="X593" s="413" t="n"/>
      <c r="Y593" s="414" t="n"/>
      <c r="Z593" s="414" t="n"/>
      <c r="AA593" s="414" t="n"/>
      <c r="AB593" s="414" t="n"/>
      <c r="AC593" s="414" t="n"/>
      <c r="AD593" s="450" t="n"/>
      <c r="AE593" s="450" t="n"/>
      <c r="AF593" s="450" t="n"/>
      <c r="AG593" s="450" t="n"/>
      <c r="AH593" s="450" t="n"/>
      <c r="AI593" s="450" t="n"/>
      <c r="AJ593" s="450" t="n"/>
      <c r="AK593" s="450" t="n"/>
      <c r="AL593" s="450" t="n"/>
      <c r="AM593" s="450" t="n"/>
      <c r="AN593" s="450" t="n"/>
      <c r="AO593" s="450" t="n"/>
      <c r="AP593" s="450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0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0" t="n"/>
      <c r="N594" s="450">
        <f>IF(W594&lt;0,AH594,I594)</f>
        <v/>
      </c>
      <c r="O594" s="450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AND(AB594&lt;&gt;"", 'Company information'!D$4&lt;&gt;"", RIGHT(SUBSTITUTE(AB594,"-",""),9)=RIGHT(SUBSTITUTE('Company information'!D$4,"-",""),9))</f>
        <v/>
      </c>
      <c r="V594" s="414">
        <f>AH594-I594</f>
        <v/>
      </c>
      <c r="W594" s="450" t="n"/>
      <c r="X594" s="413" t="n"/>
      <c r="Y594" s="414" t="n"/>
      <c r="Z594" s="414" t="n"/>
      <c r="AA594" s="414" t="n"/>
      <c r="AB594" s="414" t="n"/>
      <c r="AC594" s="414" t="n"/>
      <c r="AD594" s="450" t="n"/>
      <c r="AE594" s="450" t="n"/>
      <c r="AF594" s="450" t="n"/>
      <c r="AG594" s="450" t="n"/>
      <c r="AH594" s="450" t="n"/>
      <c r="AI594" s="450" t="n"/>
      <c r="AJ594" s="450" t="n"/>
      <c r="AK594" s="450" t="n"/>
      <c r="AL594" s="450" t="n"/>
      <c r="AM594" s="450" t="n"/>
      <c r="AN594" s="450" t="n"/>
      <c r="AO594" s="450" t="n"/>
      <c r="AP594" s="450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0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0" t="n"/>
      <c r="N595" s="450">
        <f>IF(W595&lt;0,AH595,I595)</f>
        <v/>
      </c>
      <c r="O595" s="450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AND(AB595&lt;&gt;"", 'Company information'!D$4&lt;&gt;"", RIGHT(SUBSTITUTE(AB595,"-",""),9)=RIGHT(SUBSTITUTE('Company information'!D$4,"-",""),9))</f>
        <v/>
      </c>
      <c r="V595" s="414">
        <f>AH595-I595</f>
        <v/>
      </c>
      <c r="W595" s="450" t="n"/>
      <c r="X595" s="413" t="n"/>
      <c r="Y595" s="414" t="n"/>
      <c r="Z595" s="414" t="n"/>
      <c r="AA595" s="414" t="n"/>
      <c r="AB595" s="414" t="n"/>
      <c r="AC595" s="414" t="n"/>
      <c r="AD595" s="450" t="n"/>
      <c r="AE595" s="450" t="n"/>
      <c r="AF595" s="450" t="n"/>
      <c r="AG595" s="450" t="n"/>
      <c r="AH595" s="450" t="n"/>
      <c r="AI595" s="450" t="n"/>
      <c r="AJ595" s="450" t="n"/>
      <c r="AK595" s="450" t="n"/>
      <c r="AL595" s="450" t="n"/>
      <c r="AM595" s="450" t="n"/>
      <c r="AN595" s="450" t="n"/>
      <c r="AO595" s="450" t="n"/>
      <c r="AP595" s="450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0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0" t="n"/>
      <c r="N596" s="450">
        <f>IF(W596&lt;0,AH596,I596)</f>
        <v/>
      </c>
      <c r="O596" s="450">
        <f>I596-M596</f>
        <v/>
      </c>
      <c r="P596" s="414" t="n"/>
      <c r="Q596" s="414" t="inlineStr">
        <is>
          <t>IN202102-0143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AND(AB596&lt;&gt;"", 'Company information'!D$4&lt;&gt;"", RIGHT(SUBSTITUTE(AB596,"-",""),9)=RIGHT(SUBSTITUTE('Company information'!D$4,"-",""),9))</f>
        <v/>
      </c>
      <c r="V596" s="414">
        <f>AH596-I596</f>
        <v/>
      </c>
      <c r="W596" s="450" t="n"/>
      <c r="X596" s="413" t="n"/>
      <c r="Y596" s="414" t="n"/>
      <c r="Z596" s="414" t="n"/>
      <c r="AA596" s="414" t="n"/>
      <c r="AB596" s="414" t="n"/>
      <c r="AC596" s="414" t="n"/>
      <c r="AD596" s="450" t="n"/>
      <c r="AE596" s="450" t="n"/>
      <c r="AF596" s="450" t="n"/>
      <c r="AG596" s="450" t="n"/>
      <c r="AH596" s="450" t="n"/>
      <c r="AI596" s="450" t="n"/>
      <c r="AJ596" s="450" t="n"/>
      <c r="AK596" s="450" t="n"/>
      <c r="AL596" s="450" t="n"/>
      <c r="AM596" s="450" t="n"/>
      <c r="AN596" s="450" t="n"/>
      <c r="AO596" s="450" t="n"/>
      <c r="AP596" s="450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0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0" t="n"/>
      <c r="N597" s="450">
        <f>IF(W597&lt;0,AH597,I597)</f>
        <v/>
      </c>
      <c r="O597" s="450">
        <f>I597-M597</f>
        <v/>
      </c>
      <c r="P597" s="414" t="n"/>
      <c r="Q597" s="414" t="inlineStr">
        <is>
          <t>IN202102-0142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AND(AB597&lt;&gt;"", 'Company information'!D$4&lt;&gt;"", RIGHT(SUBSTITUTE(AB597,"-",""),9)=RIGHT(SUBSTITUTE('Company information'!D$4,"-",""),9))</f>
        <v/>
      </c>
      <c r="V597" s="414">
        <f>AH597-I597</f>
        <v/>
      </c>
      <c r="W597" s="450" t="n"/>
      <c r="X597" s="413" t="n"/>
      <c r="Y597" s="414" t="n"/>
      <c r="Z597" s="414" t="n"/>
      <c r="AA597" s="414" t="n"/>
      <c r="AB597" s="414" t="n"/>
      <c r="AC597" s="414" t="n"/>
      <c r="AD597" s="450" t="n"/>
      <c r="AE597" s="450" t="n"/>
      <c r="AF597" s="450" t="n"/>
      <c r="AG597" s="450" t="n"/>
      <c r="AH597" s="450" t="n"/>
      <c r="AI597" s="450" t="n"/>
      <c r="AJ597" s="450" t="n"/>
      <c r="AK597" s="450" t="n"/>
      <c r="AL597" s="450" t="n"/>
      <c r="AM597" s="450" t="n"/>
      <c r="AN597" s="450" t="n"/>
      <c r="AO597" s="450" t="n"/>
      <c r="AP597" s="450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0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0" t="n"/>
      <c r="N598" s="450">
        <f>IF(W598&lt;0,AH598,I598)</f>
        <v/>
      </c>
      <c r="O598" s="450">
        <f>I598-M598</f>
        <v/>
      </c>
      <c r="P598" s="414" t="n"/>
      <c r="Q598" s="414" t="inlineStr">
        <is>
          <t>IN202102-0141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AND(AB598&lt;&gt;"", 'Company information'!D$4&lt;&gt;"", RIGHT(SUBSTITUTE(AB598,"-",""),9)=RIGHT(SUBSTITUTE('Company information'!D$4,"-",""),9))</f>
        <v/>
      </c>
      <c r="V598" s="414">
        <f>AH598-I598</f>
        <v/>
      </c>
      <c r="W598" s="450" t="n"/>
      <c r="X598" s="413" t="n"/>
      <c r="Y598" s="414" t="n"/>
      <c r="Z598" s="414" t="n"/>
      <c r="AA598" s="414" t="n"/>
      <c r="AB598" s="414" t="n"/>
      <c r="AC598" s="414" t="n"/>
      <c r="AD598" s="450" t="n"/>
      <c r="AE598" s="450" t="n"/>
      <c r="AF598" s="450" t="n"/>
      <c r="AG598" s="450" t="n"/>
      <c r="AH598" s="450" t="n"/>
      <c r="AI598" s="450" t="n"/>
      <c r="AJ598" s="450" t="n"/>
      <c r="AK598" s="450" t="n"/>
      <c r="AL598" s="450" t="n"/>
      <c r="AM598" s="450" t="n"/>
      <c r="AN598" s="450" t="n"/>
      <c r="AO598" s="450" t="n"/>
      <c r="AP598" s="450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0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0" t="n"/>
      <c r="N599" s="450">
        <f>IF(W599&lt;0,AH599,I599)</f>
        <v/>
      </c>
      <c r="O599" s="450">
        <f>I599-M599</f>
        <v/>
      </c>
      <c r="P599" s="414" t="n"/>
      <c r="Q599" s="414" t="inlineStr">
        <is>
          <t>IN202102-0116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AND(AB599&lt;&gt;"", 'Company information'!D$4&lt;&gt;"", RIGHT(SUBSTITUTE(AB599,"-",""),9)=RIGHT(SUBSTITUTE('Company information'!D$4,"-",""),9))</f>
        <v/>
      </c>
      <c r="V599" s="414">
        <f>AH599-I599</f>
        <v/>
      </c>
      <c r="W599" s="450" t="n"/>
      <c r="X599" s="413" t="n"/>
      <c r="Y599" s="414" t="n"/>
      <c r="Z599" s="414" t="n"/>
      <c r="AA599" s="414" t="n"/>
      <c r="AB599" s="414" t="n"/>
      <c r="AC599" s="414" t="n"/>
      <c r="AD599" s="450" t="n"/>
      <c r="AE599" s="450" t="n"/>
      <c r="AF599" s="450" t="n"/>
      <c r="AG599" s="450" t="n"/>
      <c r="AH599" s="450" t="n"/>
      <c r="AI599" s="450" t="n"/>
      <c r="AJ599" s="450" t="n"/>
      <c r="AK599" s="450" t="n"/>
      <c r="AL599" s="450" t="n"/>
      <c r="AM599" s="450" t="n"/>
      <c r="AN599" s="450" t="n"/>
      <c r="AO599" s="450" t="n"/>
      <c r="AP599" s="450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0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0" t="n"/>
      <c r="N600" s="450">
        <f>IF(W600&lt;0,AH600,I600)</f>
        <v/>
      </c>
      <c r="O600" s="450">
        <f>I600-M600</f>
        <v/>
      </c>
      <c r="P600" s="414" t="n"/>
      <c r="Q600" s="414" t="inlineStr">
        <is>
          <t>IN202102-0115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AND(AB600&lt;&gt;"", 'Company information'!D$4&lt;&gt;"", RIGHT(SUBSTITUTE(AB600,"-",""),9)=RIGHT(SUBSTITUTE('Company information'!D$4,"-",""),9))</f>
        <v/>
      </c>
      <c r="V600" s="414">
        <f>AH600-I600</f>
        <v/>
      </c>
      <c r="W600" s="450" t="n"/>
      <c r="X600" s="413" t="n"/>
      <c r="Y600" s="414" t="n"/>
      <c r="Z600" s="414" t="n"/>
      <c r="AA600" s="414" t="n"/>
      <c r="AB600" s="414" t="n"/>
      <c r="AC600" s="414" t="n"/>
      <c r="AD600" s="450" t="n"/>
      <c r="AE600" s="450" t="n"/>
      <c r="AF600" s="450" t="n"/>
      <c r="AG600" s="450" t="n"/>
      <c r="AH600" s="450" t="n"/>
      <c r="AI600" s="450" t="n"/>
      <c r="AJ600" s="450" t="n"/>
      <c r="AK600" s="450" t="n"/>
      <c r="AL600" s="450" t="n"/>
      <c r="AM600" s="450" t="n"/>
      <c r="AN600" s="450" t="n"/>
      <c r="AO600" s="450" t="n"/>
      <c r="AP600" s="450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0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0" t="n"/>
      <c r="N601" s="450">
        <f>IF(W601&lt;0,AH601,I601)</f>
        <v/>
      </c>
      <c r="O601" s="450">
        <f>I601-M601</f>
        <v/>
      </c>
      <c r="P601" s="414" t="n"/>
      <c r="Q601" s="414" t="inlineStr">
        <is>
          <t>IN202102-0113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AND(AB601&lt;&gt;"", 'Company information'!D$4&lt;&gt;"", RIGHT(SUBSTITUTE(AB601,"-",""),9)=RIGHT(SUBSTITUTE('Company information'!D$4,"-",""),9))</f>
        <v/>
      </c>
      <c r="V601" s="414">
        <f>AH601-I601</f>
        <v/>
      </c>
      <c r="W601" s="450" t="n"/>
      <c r="X601" s="413" t="n"/>
      <c r="Y601" s="414" t="n"/>
      <c r="Z601" s="414" t="n"/>
      <c r="AA601" s="414" t="n"/>
      <c r="AB601" s="414" t="n"/>
      <c r="AC601" s="414" t="n"/>
      <c r="AD601" s="450" t="n"/>
      <c r="AE601" s="450" t="n"/>
      <c r="AF601" s="450" t="n"/>
      <c r="AG601" s="450" t="n"/>
      <c r="AH601" s="450" t="n"/>
      <c r="AI601" s="450" t="n"/>
      <c r="AJ601" s="450" t="n"/>
      <c r="AK601" s="450" t="n"/>
      <c r="AL601" s="450" t="n"/>
      <c r="AM601" s="450" t="n"/>
      <c r="AN601" s="450" t="n"/>
      <c r="AO601" s="450" t="n"/>
      <c r="AP601" s="450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0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0" t="n"/>
      <c r="N602" s="450">
        <f>IF(W602&lt;0,AH602,I602)</f>
        <v/>
      </c>
      <c r="O602" s="450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AND(AB602&lt;&gt;"", 'Company information'!D$4&lt;&gt;"", RIGHT(SUBSTITUTE(AB602,"-",""),9)=RIGHT(SUBSTITUTE('Company information'!D$4,"-",""),9))</f>
        <v/>
      </c>
      <c r="V602" s="414">
        <f>AH602-I602</f>
        <v/>
      </c>
      <c r="W602" s="450" t="n"/>
      <c r="X602" s="413" t="n"/>
      <c r="Y602" s="414" t="n"/>
      <c r="Z602" s="414" t="n"/>
      <c r="AA602" s="414" t="n"/>
      <c r="AB602" s="414" t="n"/>
      <c r="AC602" s="414" t="n"/>
      <c r="AD602" s="450" t="n"/>
      <c r="AE602" s="450" t="n"/>
      <c r="AF602" s="450" t="n"/>
      <c r="AG602" s="450" t="n"/>
      <c r="AH602" s="450" t="n"/>
      <c r="AI602" s="450" t="n"/>
      <c r="AJ602" s="450" t="n"/>
      <c r="AK602" s="450" t="n"/>
      <c r="AL602" s="450" t="n"/>
      <c r="AM602" s="450" t="n"/>
      <c r="AN602" s="450" t="n"/>
      <c r="AO602" s="450" t="n"/>
      <c r="AP602" s="450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0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0" t="n"/>
      <c r="N603" s="450">
        <f>IF(W603&lt;0,AH603,I603)</f>
        <v/>
      </c>
      <c r="O603" s="450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AND(AB603&lt;&gt;"", 'Company information'!D$4&lt;&gt;"", RIGHT(SUBSTITUTE(AB603,"-",""),9)=RIGHT(SUBSTITUTE('Company information'!D$4,"-",""),9))</f>
        <v/>
      </c>
      <c r="V603" s="414">
        <f>AH603-I603</f>
        <v/>
      </c>
      <c r="W603" s="450" t="n"/>
      <c r="X603" s="413" t="n"/>
      <c r="Y603" s="414" t="n"/>
      <c r="Z603" s="414" t="n"/>
      <c r="AA603" s="414" t="n"/>
      <c r="AB603" s="414" t="n"/>
      <c r="AC603" s="414" t="n"/>
      <c r="AD603" s="450" t="n"/>
      <c r="AE603" s="450" t="n"/>
      <c r="AF603" s="450" t="n"/>
      <c r="AG603" s="450" t="n"/>
      <c r="AH603" s="450" t="n"/>
      <c r="AI603" s="450" t="n"/>
      <c r="AJ603" s="450" t="n"/>
      <c r="AK603" s="450" t="n"/>
      <c r="AL603" s="450" t="n"/>
      <c r="AM603" s="450" t="n"/>
      <c r="AN603" s="450" t="n"/>
      <c r="AO603" s="450" t="n"/>
      <c r="AP603" s="450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0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0" t="n"/>
      <c r="N604" s="450">
        <f>IF(W604&lt;0,AH604,I604)</f>
        <v/>
      </c>
      <c r="O604" s="450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AND(AB604&lt;&gt;"", 'Company information'!D$4&lt;&gt;"", RIGHT(SUBSTITUTE(AB604,"-",""),9)=RIGHT(SUBSTITUTE('Company information'!D$4,"-",""),9))</f>
        <v/>
      </c>
      <c r="V604" s="414">
        <f>AH604-I604</f>
        <v/>
      </c>
      <c r="W604" s="450" t="n"/>
      <c r="X604" s="413" t="n"/>
      <c r="Y604" s="414" t="n"/>
      <c r="Z604" s="414" t="n"/>
      <c r="AA604" s="414" t="n"/>
      <c r="AB604" s="414" t="n"/>
      <c r="AC604" s="414" t="n"/>
      <c r="AD604" s="450" t="n"/>
      <c r="AE604" s="450" t="n"/>
      <c r="AF604" s="450" t="n"/>
      <c r="AG604" s="450" t="n"/>
      <c r="AH604" s="450" t="n"/>
      <c r="AI604" s="450" t="n"/>
      <c r="AJ604" s="450" t="n"/>
      <c r="AK604" s="450" t="n"/>
      <c r="AL604" s="450" t="n"/>
      <c r="AM604" s="450" t="n"/>
      <c r="AN604" s="450" t="n"/>
      <c r="AO604" s="450" t="n"/>
      <c r="AP604" s="450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0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0" t="n"/>
      <c r="N605" s="450">
        <f>IF(W605&lt;0,AH605,I605)</f>
        <v/>
      </c>
      <c r="O605" s="450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AND(AB605&lt;&gt;"", 'Company information'!D$4&lt;&gt;"", RIGHT(SUBSTITUTE(AB605,"-",""),9)=RIGHT(SUBSTITUTE('Company information'!D$4,"-",""),9))</f>
        <v/>
      </c>
      <c r="V605" s="414">
        <f>AH605-I605</f>
        <v/>
      </c>
      <c r="W605" s="450" t="n"/>
      <c r="X605" s="413" t="n"/>
      <c r="Y605" s="414" t="n"/>
      <c r="Z605" s="414" t="n"/>
      <c r="AA605" s="414" t="n"/>
      <c r="AB605" s="414" t="n"/>
      <c r="AC605" s="414" t="n"/>
      <c r="AD605" s="450" t="n"/>
      <c r="AE605" s="450" t="n"/>
      <c r="AF605" s="450" t="n"/>
      <c r="AG605" s="450" t="n"/>
      <c r="AH605" s="450" t="n"/>
      <c r="AI605" s="450" t="n"/>
      <c r="AJ605" s="450" t="n"/>
      <c r="AK605" s="450" t="n"/>
      <c r="AL605" s="450" t="n"/>
      <c r="AM605" s="450" t="n"/>
      <c r="AN605" s="450" t="n"/>
      <c r="AO605" s="450" t="n"/>
      <c r="AP605" s="450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0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0" t="n"/>
      <c r="N606" s="450">
        <f>IF(W606&lt;0,AH606,I606)</f>
        <v/>
      </c>
      <c r="O606" s="450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AND(AB606&lt;&gt;"", 'Company information'!D$4&lt;&gt;"", RIGHT(SUBSTITUTE(AB606,"-",""),9)=RIGHT(SUBSTITUTE('Company information'!D$4,"-",""),9))</f>
        <v/>
      </c>
      <c r="V606" s="414">
        <f>AH606-I606</f>
        <v/>
      </c>
      <c r="W606" s="450" t="n"/>
      <c r="X606" s="413" t="n"/>
      <c r="Y606" s="414" t="n"/>
      <c r="Z606" s="414" t="n"/>
      <c r="AA606" s="414" t="n"/>
      <c r="AB606" s="414" t="n"/>
      <c r="AC606" s="414" t="n"/>
      <c r="AD606" s="450" t="n"/>
      <c r="AE606" s="450" t="n"/>
      <c r="AF606" s="450" t="n"/>
      <c r="AG606" s="450" t="n"/>
      <c r="AH606" s="450" t="n"/>
      <c r="AI606" s="450" t="n"/>
      <c r="AJ606" s="450" t="n"/>
      <c r="AK606" s="450" t="n"/>
      <c r="AL606" s="450" t="n"/>
      <c r="AM606" s="450" t="n"/>
      <c r="AN606" s="450" t="n"/>
      <c r="AO606" s="450" t="n"/>
      <c r="AP606" s="450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0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0" t="n"/>
      <c r="N607" s="450">
        <f>IF(W607&lt;0,AH607,I607)</f>
        <v/>
      </c>
      <c r="O607" s="450">
        <f>I607-M607</f>
        <v/>
      </c>
      <c r="P607" s="414" t="n"/>
      <c r="Q607" s="414" t="inlineStr">
        <is>
          <t>IY21001013</t>
        </is>
      </c>
      <c r="R607" s="414" t="inlineStr">
        <is>
          <t>IY21001013</t>
        </is>
      </c>
      <c r="S607" s="414">
        <f>Q607=R607</f>
        <v/>
      </c>
      <c r="T607" s="414">
        <f>AND(MONTH(F607)=MONTH(X607), YEAR(F607)=YEAR(X607))</f>
        <v/>
      </c>
      <c r="U607" s="414">
        <f>AND(AB607&lt;&gt;"", 'Company information'!D$4&lt;&gt;"", RIGHT(SUBSTITUTE(AB607,"-",""),9)=RIGHT(SUBSTITUTE('Company information'!D$4,"-",""),9))</f>
        <v/>
      </c>
      <c r="V607" s="414">
        <f>AH607-I607</f>
        <v/>
      </c>
      <c r="W607" s="450" t="n"/>
      <c r="X607" s="415" t="n">
        <v>44231</v>
      </c>
      <c r="Y607" s="414" t="inlineStr">
        <is>
          <t>IY21001013</t>
        </is>
      </c>
      <c r="Z607" s="414" t="inlineStr"/>
      <c r="AA607" s="414" t="inlineStr">
        <is>
          <t>បុគ្គលជាប់អាករ</t>
        </is>
      </c>
      <c r="AB607" s="414" t="inlineStr">
        <is>
          <t>L001-901905215</t>
        </is>
      </c>
      <c r="AC607" s="414" t="inlineStr">
        <is>
          <t>វីអ៊ីស៊ិន (ខេមបូឌា) អ៊ិនដាសស្ទ្រី ឯ.ក</t>
        </is>
      </c>
      <c r="AD607" s="450" t="n">
        <v>1321040</v>
      </c>
      <c r="AE607" s="450" t="n">
        <v>1200945</v>
      </c>
      <c r="AF607" s="450" t="n">
        <v>0</v>
      </c>
      <c r="AG607" s="450" t="n">
        <v>0</v>
      </c>
      <c r="AH607" s="450" t="n">
        <v>120095</v>
      </c>
      <c r="AI607" s="450" t="n">
        <v>0</v>
      </c>
      <c r="AJ607" s="450" t="n">
        <v>0</v>
      </c>
      <c r="AK607" s="450" t="n">
        <v>0</v>
      </c>
      <c r="AL607" s="450" t="n">
        <v>0</v>
      </c>
      <c r="AM607" s="450" t="n">
        <v>0</v>
      </c>
      <c r="AN607" s="450" t="n">
        <v>0</v>
      </c>
      <c r="AO607" s="450" t="n">
        <v>0</v>
      </c>
      <c r="AP607" s="450" t="n">
        <v>0</v>
      </c>
      <c r="AQ607" s="414" t="inlineStr"/>
      <c r="AR607" s="414" t="inlineStr">
        <is>
          <t>THC, Doc fee…..</t>
        </is>
      </c>
      <c r="AS607" s="414" t="inlineStr">
        <is>
          <t>បានប្រកាសពន្ធ</t>
        </is>
      </c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0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0" t="n"/>
      <c r="N608" s="450">
        <f>IF(W608&lt;0,AH608,I608)</f>
        <v/>
      </c>
      <c r="O608" s="450">
        <f>I608-M608</f>
        <v/>
      </c>
      <c r="P608" s="414" t="n"/>
      <c r="Q608" s="414" t="inlineStr">
        <is>
          <t>IY21001014</t>
        </is>
      </c>
      <c r="R608" s="414" t="inlineStr">
        <is>
          <t>IY21001014</t>
        </is>
      </c>
      <c r="S608" s="414">
        <f>Q608=R608</f>
        <v/>
      </c>
      <c r="T608" s="414">
        <f>AND(MONTH(F608)=MONTH(X608), YEAR(F608)=YEAR(X608))</f>
        <v/>
      </c>
      <c r="U608" s="414">
        <f>AND(AB608&lt;&gt;"", 'Company information'!D$4&lt;&gt;"", RIGHT(SUBSTITUTE(AB608,"-",""),9)=RIGHT(SUBSTITUTE('Company information'!D$4,"-",""),9))</f>
        <v/>
      </c>
      <c r="V608" s="414">
        <f>AH608-I608</f>
        <v/>
      </c>
      <c r="W608" s="450" t="n"/>
      <c r="X608" s="415" t="n">
        <v>44231</v>
      </c>
      <c r="Y608" s="414" t="inlineStr">
        <is>
          <t>IY21001014</t>
        </is>
      </c>
      <c r="Z608" s="414" t="inlineStr"/>
      <c r="AA608" s="414" t="inlineStr">
        <is>
          <t>បុគ្គលជាប់អាករ</t>
        </is>
      </c>
      <c r="AB608" s="414" t="inlineStr">
        <is>
          <t>L001-901905215</t>
        </is>
      </c>
      <c r="AC608" s="414" t="inlineStr">
        <is>
          <t>វីអ៊ីស៊ិន (ខេមបូឌា) អ៊ិនដាសស្ទ្រី ឯ.ក</t>
        </is>
      </c>
      <c r="AD608" s="450" t="n">
        <v>1007573</v>
      </c>
      <c r="AE608" s="450" t="n">
        <v>915975</v>
      </c>
      <c r="AF608" s="450" t="n">
        <v>0</v>
      </c>
      <c r="AG608" s="450" t="n">
        <v>0</v>
      </c>
      <c r="AH608" s="450" t="n">
        <v>91598</v>
      </c>
      <c r="AI608" s="450" t="n">
        <v>0</v>
      </c>
      <c r="AJ608" s="450" t="n">
        <v>0</v>
      </c>
      <c r="AK608" s="450" t="n">
        <v>0</v>
      </c>
      <c r="AL608" s="450" t="n">
        <v>0</v>
      </c>
      <c r="AM608" s="450" t="n">
        <v>0</v>
      </c>
      <c r="AN608" s="450" t="n">
        <v>0</v>
      </c>
      <c r="AO608" s="450" t="n">
        <v>0</v>
      </c>
      <c r="AP608" s="450" t="n">
        <v>0</v>
      </c>
      <c r="AQ608" s="414" t="inlineStr"/>
      <c r="AR608" s="414" t="inlineStr">
        <is>
          <t>THC, Doc fee…..</t>
        </is>
      </c>
      <c r="AS608" s="414" t="inlineStr">
        <is>
          <t>បានប្រកាសពន្ធ</t>
        </is>
      </c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0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0" t="n"/>
      <c r="N609" s="450">
        <f>IF(W609&lt;0,AH609,I609)</f>
        <v/>
      </c>
      <c r="O609" s="450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AND(AB609&lt;&gt;"", 'Company information'!D$4&lt;&gt;"", RIGHT(SUBSTITUTE(AB609,"-",""),9)=RIGHT(SUBSTITUTE('Company information'!D$4,"-",""),9))</f>
        <v/>
      </c>
      <c r="V609" s="414">
        <f>AH609-I609</f>
        <v/>
      </c>
      <c r="W609" s="450" t="n"/>
      <c r="X609" s="413" t="n"/>
      <c r="Y609" s="414" t="n"/>
      <c r="Z609" s="414" t="n"/>
      <c r="AA609" s="414" t="n"/>
      <c r="AB609" s="414" t="n"/>
      <c r="AC609" s="414" t="n"/>
      <c r="AD609" s="450" t="n"/>
      <c r="AE609" s="450" t="n"/>
      <c r="AF609" s="450" t="n"/>
      <c r="AG609" s="450" t="n"/>
      <c r="AH609" s="450" t="n"/>
      <c r="AI609" s="450" t="n"/>
      <c r="AJ609" s="450" t="n"/>
      <c r="AK609" s="450" t="n"/>
      <c r="AL609" s="450" t="n"/>
      <c r="AM609" s="450" t="n"/>
      <c r="AN609" s="450" t="n"/>
      <c r="AO609" s="450" t="n"/>
      <c r="AP609" s="450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0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0" t="n"/>
      <c r="N610" s="450">
        <f>IF(W610&lt;0,AH610,I610)</f>
        <v/>
      </c>
      <c r="O610" s="450">
        <f>I610-M610</f>
        <v/>
      </c>
      <c r="P610" s="414" t="n"/>
      <c r="Q610" s="414" t="inlineStr">
        <is>
          <t>IKPSA2021502735</t>
        </is>
      </c>
      <c r="R610" s="414" t="inlineStr"/>
      <c r="S610" s="414">
        <f>Q610=R610</f>
        <v/>
      </c>
      <c r="T610" s="414">
        <f>AND(MONTH(F610)=MONTH(X610), YEAR(F610)=YEAR(X610))</f>
        <v/>
      </c>
      <c r="U610" s="414">
        <f>AND(AB610&lt;&gt;"", 'Company information'!D$4&lt;&gt;"", RIGHT(SUBSTITUTE(AB610,"-",""),9)=RIGHT(SUBSTITUTE('Company information'!D$4,"-",""),9))</f>
        <v/>
      </c>
      <c r="V610" s="414">
        <f>AH610-I610</f>
        <v/>
      </c>
      <c r="W610" s="450" t="n"/>
      <c r="X610" s="413" t="n"/>
      <c r="Y610" s="414" t="n"/>
      <c r="Z610" s="414" t="n"/>
      <c r="AA610" s="414" t="n"/>
      <c r="AB610" s="414" t="n"/>
      <c r="AC610" s="414" t="n"/>
      <c r="AD610" s="450" t="n"/>
      <c r="AE610" s="450" t="n"/>
      <c r="AF610" s="450" t="n"/>
      <c r="AG610" s="450" t="n"/>
      <c r="AH610" s="450" t="n"/>
      <c r="AI610" s="450" t="n"/>
      <c r="AJ610" s="450" t="n"/>
      <c r="AK610" s="450" t="n"/>
      <c r="AL610" s="450" t="n"/>
      <c r="AM610" s="450" t="n"/>
      <c r="AN610" s="450" t="n"/>
      <c r="AO610" s="450" t="n"/>
      <c r="AP610" s="450" t="n"/>
      <c r="AQ610" s="414" t="n"/>
      <c r="AR610" s="414" t="n"/>
      <c r="AS610" s="414" t="n"/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0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0" t="n"/>
      <c r="N611" s="450">
        <f>IF(W611&lt;0,AH611,I611)</f>
        <v/>
      </c>
      <c r="O611" s="450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AND(AB611&lt;&gt;"", 'Company information'!D$4&lt;&gt;"", RIGHT(SUBSTITUTE(AB611,"-",""),9)=RIGHT(SUBSTITUTE('Company information'!D$4,"-",""),9))</f>
        <v/>
      </c>
      <c r="V611" s="414">
        <f>AH611-I611</f>
        <v/>
      </c>
      <c r="W611" s="450" t="n"/>
      <c r="X611" s="413" t="n"/>
      <c r="Y611" s="414" t="n"/>
      <c r="Z611" s="414" t="n"/>
      <c r="AA611" s="414" t="n"/>
      <c r="AB611" s="414" t="n"/>
      <c r="AC611" s="414" t="n"/>
      <c r="AD611" s="450" t="n"/>
      <c r="AE611" s="450" t="n"/>
      <c r="AF611" s="450" t="n"/>
      <c r="AG611" s="450" t="n"/>
      <c r="AH611" s="450" t="n"/>
      <c r="AI611" s="450" t="n"/>
      <c r="AJ611" s="450" t="n"/>
      <c r="AK611" s="450" t="n"/>
      <c r="AL611" s="450" t="n"/>
      <c r="AM611" s="450" t="n"/>
      <c r="AN611" s="450" t="n"/>
      <c r="AO611" s="450" t="n"/>
      <c r="AP611" s="450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0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0" t="n"/>
      <c r="N612" s="450">
        <f>IF(W612&lt;0,AH612,I612)</f>
        <v/>
      </c>
      <c r="O612" s="450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AND(AB612&lt;&gt;"", 'Company information'!D$4&lt;&gt;"", RIGHT(SUBSTITUTE(AB612,"-",""),9)=RIGHT(SUBSTITUTE('Company information'!D$4,"-",""),9))</f>
        <v/>
      </c>
      <c r="V612" s="414">
        <f>AH612-I612</f>
        <v/>
      </c>
      <c r="W612" s="450" t="n"/>
      <c r="X612" s="413" t="n"/>
      <c r="Y612" s="414" t="n"/>
      <c r="Z612" s="414" t="n"/>
      <c r="AA612" s="414" t="n"/>
      <c r="AB612" s="414" t="n"/>
      <c r="AC612" s="414" t="n"/>
      <c r="AD612" s="450" t="n"/>
      <c r="AE612" s="450" t="n"/>
      <c r="AF612" s="450" t="n"/>
      <c r="AG612" s="450" t="n"/>
      <c r="AH612" s="450" t="n"/>
      <c r="AI612" s="450" t="n"/>
      <c r="AJ612" s="450" t="n"/>
      <c r="AK612" s="450" t="n"/>
      <c r="AL612" s="450" t="n"/>
      <c r="AM612" s="450" t="n"/>
      <c r="AN612" s="450" t="n"/>
      <c r="AO612" s="450" t="n"/>
      <c r="AP612" s="450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0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0" t="n"/>
      <c r="N613" s="450">
        <f>IF(W613&lt;0,AH613,I613)</f>
        <v/>
      </c>
      <c r="O613" s="450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AND(AB613&lt;&gt;"", 'Company information'!D$4&lt;&gt;"", RIGHT(SUBSTITUTE(AB613,"-",""),9)=RIGHT(SUBSTITUTE('Company information'!D$4,"-",""),9))</f>
        <v/>
      </c>
      <c r="V613" s="414">
        <f>AH613-I613</f>
        <v/>
      </c>
      <c r="W613" s="450" t="n"/>
      <c r="X613" s="413" t="n"/>
      <c r="Y613" s="414" t="n"/>
      <c r="Z613" s="414" t="n"/>
      <c r="AA613" s="414" t="n"/>
      <c r="AB613" s="414" t="n"/>
      <c r="AC613" s="414" t="n"/>
      <c r="AD613" s="450" t="n"/>
      <c r="AE613" s="450" t="n"/>
      <c r="AF613" s="450" t="n"/>
      <c r="AG613" s="450" t="n"/>
      <c r="AH613" s="450" t="n"/>
      <c r="AI613" s="450" t="n"/>
      <c r="AJ613" s="450" t="n"/>
      <c r="AK613" s="450" t="n"/>
      <c r="AL613" s="450" t="n"/>
      <c r="AM613" s="450" t="n"/>
      <c r="AN613" s="450" t="n"/>
      <c r="AO613" s="450" t="n"/>
      <c r="AP613" s="450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0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0" t="n"/>
      <c r="N614" s="450">
        <f>IF(W614&lt;0,AH614,I614)</f>
        <v/>
      </c>
      <c r="O614" s="450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AND(AB614&lt;&gt;"", 'Company information'!D$4&lt;&gt;"", RIGHT(SUBSTITUTE(AB614,"-",""),9)=RIGHT(SUBSTITUTE('Company information'!D$4,"-",""),9))</f>
        <v/>
      </c>
      <c r="V614" s="414">
        <f>AH614-I614</f>
        <v/>
      </c>
      <c r="W614" s="450" t="n"/>
      <c r="X614" s="413" t="n"/>
      <c r="Y614" s="414" t="n"/>
      <c r="Z614" s="414" t="n"/>
      <c r="AA614" s="414" t="n"/>
      <c r="AB614" s="414" t="n"/>
      <c r="AC614" s="414" t="n"/>
      <c r="AD614" s="450" t="n"/>
      <c r="AE614" s="450" t="n"/>
      <c r="AF614" s="450" t="n"/>
      <c r="AG614" s="450" t="n"/>
      <c r="AH614" s="450" t="n"/>
      <c r="AI614" s="450" t="n"/>
      <c r="AJ614" s="450" t="n"/>
      <c r="AK614" s="450" t="n"/>
      <c r="AL614" s="450" t="n"/>
      <c r="AM614" s="450" t="n"/>
      <c r="AN614" s="450" t="n"/>
      <c r="AO614" s="450" t="n"/>
      <c r="AP614" s="450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0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0" t="n"/>
      <c r="N615" s="450">
        <f>IF(W615&lt;0,AH615,I615)</f>
        <v/>
      </c>
      <c r="O615" s="450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AND(AB615&lt;&gt;"", 'Company information'!D$4&lt;&gt;"", RIGHT(SUBSTITUTE(AB615,"-",""),9)=RIGHT(SUBSTITUTE('Company information'!D$4,"-",""),9))</f>
        <v/>
      </c>
      <c r="V615" s="414">
        <f>AH615-I615</f>
        <v/>
      </c>
      <c r="W615" s="450" t="n"/>
      <c r="X615" s="413" t="n"/>
      <c r="Y615" s="414" t="n"/>
      <c r="Z615" s="414" t="n"/>
      <c r="AA615" s="414" t="n"/>
      <c r="AB615" s="414" t="n"/>
      <c r="AC615" s="414" t="n"/>
      <c r="AD615" s="450" t="n"/>
      <c r="AE615" s="450" t="n"/>
      <c r="AF615" s="450" t="n"/>
      <c r="AG615" s="450" t="n"/>
      <c r="AH615" s="450" t="n"/>
      <c r="AI615" s="450" t="n"/>
      <c r="AJ615" s="450" t="n"/>
      <c r="AK615" s="450" t="n"/>
      <c r="AL615" s="450" t="n"/>
      <c r="AM615" s="450" t="n"/>
      <c r="AN615" s="450" t="n"/>
      <c r="AO615" s="450" t="n"/>
      <c r="AP615" s="450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0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0" t="n"/>
      <c r="N616" s="450">
        <f>IF(W616&lt;0,AH616,I616)</f>
        <v/>
      </c>
      <c r="O616" s="450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AND(AB616&lt;&gt;"", 'Company information'!D$4&lt;&gt;"", RIGHT(SUBSTITUTE(AB616,"-",""),9)=RIGHT(SUBSTITUTE('Company information'!D$4,"-",""),9))</f>
        <v/>
      </c>
      <c r="V616" s="414">
        <f>AH616-I616</f>
        <v/>
      </c>
      <c r="W616" s="450" t="n"/>
      <c r="X616" s="413" t="n"/>
      <c r="Y616" s="414" t="n"/>
      <c r="Z616" s="414" t="n"/>
      <c r="AA616" s="414" t="n"/>
      <c r="AB616" s="414" t="n"/>
      <c r="AC616" s="414" t="n"/>
      <c r="AD616" s="450" t="n"/>
      <c r="AE616" s="450" t="n"/>
      <c r="AF616" s="450" t="n"/>
      <c r="AG616" s="450" t="n"/>
      <c r="AH616" s="450" t="n"/>
      <c r="AI616" s="450" t="n"/>
      <c r="AJ616" s="450" t="n"/>
      <c r="AK616" s="450" t="n"/>
      <c r="AL616" s="450" t="n"/>
      <c r="AM616" s="450" t="n"/>
      <c r="AN616" s="450" t="n"/>
      <c r="AO616" s="450" t="n"/>
      <c r="AP616" s="450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0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0" t="n"/>
      <c r="N617" s="450">
        <f>IF(W617&lt;0,AH617,I617)</f>
        <v/>
      </c>
      <c r="O617" s="450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AND(AB617&lt;&gt;"", 'Company information'!D$4&lt;&gt;"", RIGHT(SUBSTITUTE(AB617,"-",""),9)=RIGHT(SUBSTITUTE('Company information'!D$4,"-",""),9))</f>
        <v/>
      </c>
      <c r="V617" s="414">
        <f>AH617-I617</f>
        <v/>
      </c>
      <c r="W617" s="450" t="n"/>
      <c r="X617" s="413" t="n"/>
      <c r="Y617" s="414" t="n"/>
      <c r="Z617" s="414" t="n"/>
      <c r="AA617" s="414" t="n"/>
      <c r="AB617" s="414" t="n"/>
      <c r="AC617" s="414" t="n"/>
      <c r="AD617" s="450" t="n"/>
      <c r="AE617" s="450" t="n"/>
      <c r="AF617" s="450" t="n"/>
      <c r="AG617" s="450" t="n"/>
      <c r="AH617" s="450" t="n"/>
      <c r="AI617" s="450" t="n"/>
      <c r="AJ617" s="450" t="n"/>
      <c r="AK617" s="450" t="n"/>
      <c r="AL617" s="450" t="n"/>
      <c r="AM617" s="450" t="n"/>
      <c r="AN617" s="450" t="n"/>
      <c r="AO617" s="450" t="n"/>
      <c r="AP617" s="450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0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0" t="n"/>
      <c r="N618" s="450">
        <f>IF(W618&lt;0,AH618,I618)</f>
        <v/>
      </c>
      <c r="O618" s="450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AND(AB618&lt;&gt;"", 'Company information'!D$4&lt;&gt;"", RIGHT(SUBSTITUTE(AB618,"-",""),9)=RIGHT(SUBSTITUTE('Company information'!D$4,"-",""),9))</f>
        <v/>
      </c>
      <c r="V618" s="414">
        <f>AH618-I618</f>
        <v/>
      </c>
      <c r="W618" s="450" t="n"/>
      <c r="X618" s="413" t="n"/>
      <c r="Y618" s="414" t="n"/>
      <c r="Z618" s="414" t="n"/>
      <c r="AA618" s="414" t="n"/>
      <c r="AB618" s="414" t="n"/>
      <c r="AC618" s="414" t="n"/>
      <c r="AD618" s="450" t="n"/>
      <c r="AE618" s="450" t="n"/>
      <c r="AF618" s="450" t="n"/>
      <c r="AG618" s="450" t="n"/>
      <c r="AH618" s="450" t="n"/>
      <c r="AI618" s="450" t="n"/>
      <c r="AJ618" s="450" t="n"/>
      <c r="AK618" s="450" t="n"/>
      <c r="AL618" s="450" t="n"/>
      <c r="AM618" s="450" t="n"/>
      <c r="AN618" s="450" t="n"/>
      <c r="AO618" s="450" t="n"/>
      <c r="AP618" s="450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0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0" t="n"/>
      <c r="N619" s="450">
        <f>IF(W619&lt;0,AH619,I619)</f>
        <v/>
      </c>
      <c r="O619" s="450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AND(AB619&lt;&gt;"", 'Company information'!D$4&lt;&gt;"", RIGHT(SUBSTITUTE(AB619,"-",""),9)=RIGHT(SUBSTITUTE('Company information'!D$4,"-",""),9))</f>
        <v/>
      </c>
      <c r="V619" s="414">
        <f>AH619-I619</f>
        <v/>
      </c>
      <c r="W619" s="450" t="n"/>
      <c r="X619" s="413" t="n"/>
      <c r="Y619" s="414" t="n"/>
      <c r="Z619" s="414" t="n"/>
      <c r="AA619" s="414" t="n"/>
      <c r="AB619" s="414" t="n"/>
      <c r="AC619" s="414" t="n"/>
      <c r="AD619" s="450" t="n"/>
      <c r="AE619" s="450" t="n"/>
      <c r="AF619" s="450" t="n"/>
      <c r="AG619" s="450" t="n"/>
      <c r="AH619" s="450" t="n"/>
      <c r="AI619" s="450" t="n"/>
      <c r="AJ619" s="450" t="n"/>
      <c r="AK619" s="450" t="n"/>
      <c r="AL619" s="450" t="n"/>
      <c r="AM619" s="450" t="n"/>
      <c r="AN619" s="450" t="n"/>
      <c r="AO619" s="450" t="n"/>
      <c r="AP619" s="450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0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0" t="n"/>
      <c r="N620" s="450">
        <f>IF(W620&lt;0,AH620,I620)</f>
        <v/>
      </c>
      <c r="O620" s="450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AND(AB620&lt;&gt;"", 'Company information'!D$4&lt;&gt;"", RIGHT(SUBSTITUTE(AB620,"-",""),9)=RIGHT(SUBSTITUTE('Company information'!D$4,"-",""),9))</f>
        <v/>
      </c>
      <c r="V620" s="414">
        <f>AH620-I620</f>
        <v/>
      </c>
      <c r="W620" s="450" t="n"/>
      <c r="X620" s="413" t="n"/>
      <c r="Y620" s="414" t="n"/>
      <c r="Z620" s="414" t="n"/>
      <c r="AA620" s="414" t="n"/>
      <c r="AB620" s="414" t="n"/>
      <c r="AC620" s="414" t="n"/>
      <c r="AD620" s="450" t="n"/>
      <c r="AE620" s="450" t="n"/>
      <c r="AF620" s="450" t="n"/>
      <c r="AG620" s="450" t="n"/>
      <c r="AH620" s="450" t="n"/>
      <c r="AI620" s="450" t="n"/>
      <c r="AJ620" s="450" t="n"/>
      <c r="AK620" s="450" t="n"/>
      <c r="AL620" s="450" t="n"/>
      <c r="AM620" s="450" t="n"/>
      <c r="AN620" s="450" t="n"/>
      <c r="AO620" s="450" t="n"/>
      <c r="AP620" s="450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0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0" t="n"/>
      <c r="N621" s="450">
        <f>IF(W621&lt;0,AH621,I621)</f>
        <v/>
      </c>
      <c r="O621" s="450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AND(AB621&lt;&gt;"", 'Company information'!D$4&lt;&gt;"", RIGHT(SUBSTITUTE(AB621,"-",""),9)=RIGHT(SUBSTITUTE('Company information'!D$4,"-",""),9))</f>
        <v/>
      </c>
      <c r="V621" s="414">
        <f>AH621-I621</f>
        <v/>
      </c>
      <c r="W621" s="450" t="n"/>
      <c r="X621" s="413" t="n"/>
      <c r="Y621" s="414" t="n"/>
      <c r="Z621" s="414" t="n"/>
      <c r="AA621" s="414" t="n"/>
      <c r="AB621" s="414" t="n"/>
      <c r="AC621" s="414" t="n"/>
      <c r="AD621" s="450" t="n"/>
      <c r="AE621" s="450" t="n"/>
      <c r="AF621" s="450" t="n"/>
      <c r="AG621" s="450" t="n"/>
      <c r="AH621" s="450" t="n"/>
      <c r="AI621" s="450" t="n"/>
      <c r="AJ621" s="450" t="n"/>
      <c r="AK621" s="450" t="n"/>
      <c r="AL621" s="450" t="n"/>
      <c r="AM621" s="450" t="n"/>
      <c r="AN621" s="450" t="n"/>
      <c r="AO621" s="450" t="n"/>
      <c r="AP621" s="450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0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0" t="n"/>
      <c r="N622" s="450">
        <f>IF(W622&lt;0,AH622,I622)</f>
        <v/>
      </c>
      <c r="O622" s="450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AND(AB622&lt;&gt;"", 'Company information'!D$4&lt;&gt;"", RIGHT(SUBSTITUTE(AB622,"-",""),9)=RIGHT(SUBSTITUTE('Company information'!D$4,"-",""),9))</f>
        <v/>
      </c>
      <c r="V622" s="414">
        <f>AH622-I622</f>
        <v/>
      </c>
      <c r="W622" s="450" t="n"/>
      <c r="X622" s="413" t="n"/>
      <c r="Y622" s="414" t="n"/>
      <c r="Z622" s="414" t="n"/>
      <c r="AA622" s="414" t="n"/>
      <c r="AB622" s="414" t="n"/>
      <c r="AC622" s="414" t="n"/>
      <c r="AD622" s="450" t="n"/>
      <c r="AE622" s="450" t="n"/>
      <c r="AF622" s="450" t="n"/>
      <c r="AG622" s="450" t="n"/>
      <c r="AH622" s="450" t="n"/>
      <c r="AI622" s="450" t="n"/>
      <c r="AJ622" s="450" t="n"/>
      <c r="AK622" s="450" t="n"/>
      <c r="AL622" s="450" t="n"/>
      <c r="AM622" s="450" t="n"/>
      <c r="AN622" s="450" t="n"/>
      <c r="AO622" s="450" t="n"/>
      <c r="AP622" s="450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0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0" t="n"/>
      <c r="N623" s="450">
        <f>IF(W623&lt;0,AH623,I623)</f>
        <v/>
      </c>
      <c r="O623" s="450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AND(AB623&lt;&gt;"", 'Company information'!D$4&lt;&gt;"", RIGHT(SUBSTITUTE(AB623,"-",""),9)=RIGHT(SUBSTITUTE('Company information'!D$4,"-",""),9))</f>
        <v/>
      </c>
      <c r="V623" s="414">
        <f>AH623-I623</f>
        <v/>
      </c>
      <c r="W623" s="450" t="n"/>
      <c r="X623" s="413" t="n"/>
      <c r="Y623" s="414" t="n"/>
      <c r="Z623" s="414" t="n"/>
      <c r="AA623" s="414" t="n"/>
      <c r="AB623" s="414" t="n"/>
      <c r="AC623" s="414" t="n"/>
      <c r="AD623" s="450" t="n"/>
      <c r="AE623" s="450" t="n"/>
      <c r="AF623" s="450" t="n"/>
      <c r="AG623" s="450" t="n"/>
      <c r="AH623" s="450" t="n"/>
      <c r="AI623" s="450" t="n"/>
      <c r="AJ623" s="450" t="n"/>
      <c r="AK623" s="450" t="n"/>
      <c r="AL623" s="450" t="n"/>
      <c r="AM623" s="450" t="n"/>
      <c r="AN623" s="450" t="n"/>
      <c r="AO623" s="450" t="n"/>
      <c r="AP623" s="450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0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0" t="n"/>
      <c r="N624" s="450">
        <f>IF(W624&lt;0,AH624,I624)</f>
        <v/>
      </c>
      <c r="O624" s="450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AND(AB624&lt;&gt;"", 'Company information'!D$4&lt;&gt;"", RIGHT(SUBSTITUTE(AB624,"-",""),9)=RIGHT(SUBSTITUTE('Company information'!D$4,"-",""),9))</f>
        <v/>
      </c>
      <c r="V624" s="414">
        <f>AH624-I624</f>
        <v/>
      </c>
      <c r="W624" s="450" t="n"/>
      <c r="X624" s="413" t="n"/>
      <c r="Y624" s="414" t="n"/>
      <c r="Z624" s="414" t="n"/>
      <c r="AA624" s="414" t="n"/>
      <c r="AB624" s="414" t="n"/>
      <c r="AC624" s="414" t="n"/>
      <c r="AD624" s="450" t="n"/>
      <c r="AE624" s="450" t="n"/>
      <c r="AF624" s="450" t="n"/>
      <c r="AG624" s="450" t="n"/>
      <c r="AH624" s="450" t="n"/>
      <c r="AI624" s="450" t="n"/>
      <c r="AJ624" s="450" t="n"/>
      <c r="AK624" s="450" t="n"/>
      <c r="AL624" s="450" t="n"/>
      <c r="AM624" s="450" t="n"/>
      <c r="AN624" s="450" t="n"/>
      <c r="AO624" s="450" t="n"/>
      <c r="AP624" s="450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0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0" t="n"/>
      <c r="N625" s="450">
        <f>IF(W625&lt;0,AH625,I625)</f>
        <v/>
      </c>
      <c r="O625" s="450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AND(AB625&lt;&gt;"", 'Company information'!D$4&lt;&gt;"", RIGHT(SUBSTITUTE(AB625,"-",""),9)=RIGHT(SUBSTITUTE('Company information'!D$4,"-",""),9))</f>
        <v/>
      </c>
      <c r="V625" s="414">
        <f>AH625-I625</f>
        <v/>
      </c>
      <c r="W625" s="450" t="n"/>
      <c r="X625" s="413" t="n"/>
      <c r="Y625" s="414" t="n"/>
      <c r="Z625" s="414" t="n"/>
      <c r="AA625" s="414" t="n"/>
      <c r="AB625" s="414" t="n"/>
      <c r="AC625" s="414" t="n"/>
      <c r="AD625" s="450" t="n"/>
      <c r="AE625" s="450" t="n"/>
      <c r="AF625" s="450" t="n"/>
      <c r="AG625" s="450" t="n"/>
      <c r="AH625" s="450" t="n"/>
      <c r="AI625" s="450" t="n"/>
      <c r="AJ625" s="450" t="n"/>
      <c r="AK625" s="450" t="n"/>
      <c r="AL625" s="450" t="n"/>
      <c r="AM625" s="450" t="n"/>
      <c r="AN625" s="450" t="n"/>
      <c r="AO625" s="450" t="n"/>
      <c r="AP625" s="450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0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0" t="n"/>
      <c r="N626" s="450">
        <f>IF(W626&lt;0,AH626,I626)</f>
        <v/>
      </c>
      <c r="O626" s="450">
        <f>I626-M626</f>
        <v/>
      </c>
      <c r="P626" s="414" t="n"/>
      <c r="Q626" s="414" t="inlineStr">
        <is>
          <t>SHTI210062</t>
        </is>
      </c>
      <c r="R626" s="414" t="inlineStr">
        <is>
          <t>SHTI210062</t>
        </is>
      </c>
      <c r="S626" s="414">
        <f>Q626=R626</f>
        <v/>
      </c>
      <c r="T626" s="414">
        <f>AND(MONTH(F626)=MONTH(X626), YEAR(F626)=YEAR(X626))</f>
        <v/>
      </c>
      <c r="U626" s="414">
        <f>AND(AB626&lt;&gt;"", 'Company information'!D$4&lt;&gt;"", RIGHT(SUBSTITUTE(AB626,"-",""),9)=RIGHT(SUBSTITUTE('Company information'!D$4,"-",""),9))</f>
        <v/>
      </c>
      <c r="V626" s="414">
        <f>AH626-I626</f>
        <v/>
      </c>
      <c r="W626" s="450" t="n"/>
      <c r="X626" s="415" t="n">
        <v>44250</v>
      </c>
      <c r="Y626" s="414" t="inlineStr">
        <is>
          <t>SHTI210062</t>
        </is>
      </c>
      <c r="Z626" s="414" t="inlineStr"/>
      <c r="AA626" s="414" t="inlineStr">
        <is>
          <t>បុគ្គលជាប់អាករ</t>
        </is>
      </c>
      <c r="AB626" s="414" t="inlineStr">
        <is>
          <t>L001-901905215</t>
        </is>
      </c>
      <c r="AC626" s="414" t="inlineStr">
        <is>
          <t>វីអ៊ីស៊ិន (ខេមបូឌា) អ៊ិនដាសស្ទ្រី ឯ.ក</t>
        </is>
      </c>
      <c r="AD626" s="450" t="n">
        <v>2507120</v>
      </c>
      <c r="AE626" s="450" t="n">
        <v>2279200</v>
      </c>
      <c r="AF626" s="450" t="n">
        <v>0</v>
      </c>
      <c r="AG626" s="450" t="n">
        <v>0</v>
      </c>
      <c r="AH626" s="450" t="n">
        <v>227920</v>
      </c>
      <c r="AI626" s="450" t="n">
        <v>0</v>
      </c>
      <c r="AJ626" s="450" t="n">
        <v>0</v>
      </c>
      <c r="AK626" s="450" t="n">
        <v>0</v>
      </c>
      <c r="AL626" s="450" t="n">
        <v>0</v>
      </c>
      <c r="AM626" s="450" t="n">
        <v>0</v>
      </c>
      <c r="AN626" s="450" t="n">
        <v>0</v>
      </c>
      <c r="AO626" s="450" t="n">
        <v>0</v>
      </c>
      <c r="AP626" s="450" t="n">
        <v>0</v>
      </c>
      <c r="AQ626" s="414" t="inlineStr"/>
      <c r="AR626" s="414" t="inlineStr"/>
      <c r="AS626" s="414" t="inlineStr">
        <is>
          <t>បានប្រកាសពន្ធ</t>
        </is>
      </c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0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0" t="n"/>
      <c r="N627" s="450">
        <f>IF(W627&lt;0,AH627,I627)</f>
        <v/>
      </c>
      <c r="O627" s="450">
        <f>I627-M627</f>
        <v/>
      </c>
      <c r="P627" s="414" t="n"/>
      <c r="Q627" s="414" t="inlineStr">
        <is>
          <t>2021-00661</t>
        </is>
      </c>
      <c r="R627" s="414" t="inlineStr">
        <is>
          <t>2021-00661</t>
        </is>
      </c>
      <c r="S627" s="414">
        <f>Q627=R627</f>
        <v/>
      </c>
      <c r="T627" s="414">
        <f>AND(MONTH(F627)=MONTH(X627), YEAR(F627)=YEAR(X627))</f>
        <v/>
      </c>
      <c r="U627" s="414">
        <f>AND(AB627&lt;&gt;"", 'Company information'!D$4&lt;&gt;"", RIGHT(SUBSTITUTE(AB627,"-",""),9)=RIGHT(SUBSTITUTE('Company information'!D$4,"-",""),9))</f>
        <v/>
      </c>
      <c r="V627" s="414">
        <f>AH627-I627</f>
        <v/>
      </c>
      <c r="W627" s="450" t="n"/>
      <c r="X627" s="415" t="n">
        <v>44243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L001-901905215</t>
        </is>
      </c>
      <c r="AC627" s="414" t="inlineStr">
        <is>
          <t>វីអ៊ីស៊ិន (ខេមបូឌា) អ៊ិនដាសស្ទ្រី ឯ.ក</t>
        </is>
      </c>
      <c r="AD627" s="450" t="n">
        <v>2204813</v>
      </c>
      <c r="AE627" s="450" t="n">
        <v>2004375</v>
      </c>
      <c r="AF627" s="450" t="n">
        <v>0</v>
      </c>
      <c r="AG627" s="450" t="n">
        <v>0</v>
      </c>
      <c r="AH627" s="450" t="n">
        <v>200438</v>
      </c>
      <c r="AI627" s="450" t="n">
        <v>0</v>
      </c>
      <c r="AJ627" s="450" t="n">
        <v>0</v>
      </c>
      <c r="AK627" s="450" t="n">
        <v>0</v>
      </c>
      <c r="AL627" s="450" t="n">
        <v>0</v>
      </c>
      <c r="AM627" s="450" t="n">
        <v>0</v>
      </c>
      <c r="AN627" s="450" t="n">
        <v>0</v>
      </c>
      <c r="AO627" s="450" t="n">
        <v>0</v>
      </c>
      <c r="AP627" s="450" t="n">
        <v>0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0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0" t="n"/>
      <c r="N628" s="450">
        <f>IF(W628&lt;0,AH628,I628)</f>
        <v/>
      </c>
      <c r="O628" s="450">
        <f>I628-M628</f>
        <v/>
      </c>
      <c r="P628" s="414" t="n"/>
      <c r="Q628" s="414" t="inlineStr">
        <is>
          <t>2021-00670</t>
        </is>
      </c>
      <c r="R628" s="414" t="inlineStr">
        <is>
          <t>2021-00670</t>
        </is>
      </c>
      <c r="S628" s="414">
        <f>Q628=R628</f>
        <v/>
      </c>
      <c r="T628" s="414">
        <f>AND(MONTH(F628)=MONTH(X628), YEAR(F628)=YEAR(X628))</f>
        <v/>
      </c>
      <c r="U628" s="414">
        <f>AND(AB628&lt;&gt;"", 'Company information'!D$4&lt;&gt;"", RIGHT(SUBSTITUTE(AB628,"-",""),9)=RIGHT(SUBSTITUTE('Company information'!D$4,"-",""),9))</f>
        <v/>
      </c>
      <c r="V628" s="414">
        <f>AH628-I628</f>
        <v/>
      </c>
      <c r="W628" s="450" t="n"/>
      <c r="X628" s="415" t="n">
        <v>44243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L001-901905215</t>
        </is>
      </c>
      <c r="AC628" s="414" t="inlineStr">
        <is>
          <t>វីអ៊ីស៊ិន (ខេមបូឌា) អ៊ិនដាសស្ទ្រី ឯ.ក</t>
        </is>
      </c>
      <c r="AD628" s="450" t="n">
        <v>1810866</v>
      </c>
      <c r="AE628" s="450" t="n">
        <v>1646242</v>
      </c>
      <c r="AF628" s="450" t="n">
        <v>0</v>
      </c>
      <c r="AG628" s="450" t="n">
        <v>0</v>
      </c>
      <c r="AH628" s="450" t="n">
        <v>164624</v>
      </c>
      <c r="AI628" s="450" t="n">
        <v>0</v>
      </c>
      <c r="AJ628" s="450" t="n">
        <v>0</v>
      </c>
      <c r="AK628" s="450" t="n">
        <v>0</v>
      </c>
      <c r="AL628" s="450" t="n">
        <v>0</v>
      </c>
      <c r="AM628" s="450" t="n">
        <v>0</v>
      </c>
      <c r="AN628" s="450" t="n">
        <v>0</v>
      </c>
      <c r="AO628" s="450" t="n">
        <v>0</v>
      </c>
      <c r="AP628" s="450" t="n">
        <v>0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0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0" t="n"/>
      <c r="N629" s="450">
        <f>IF(W629&lt;0,AH629,I629)</f>
        <v/>
      </c>
      <c r="O629" s="450">
        <f>I629-M629</f>
        <v/>
      </c>
      <c r="P629" s="414" t="n"/>
      <c r="Q629" s="414" t="inlineStr">
        <is>
          <t>GRIN2102-035</t>
        </is>
      </c>
      <c r="R629" s="414" t="inlineStr">
        <is>
          <t>GR-IN21/02-035</t>
        </is>
      </c>
      <c r="S629" s="414">
        <f>Q629=R629</f>
        <v/>
      </c>
      <c r="T629" s="414">
        <f>AND(MONTH(F629)=MONTH(X629), YEAR(F629)=YEAR(X629))</f>
        <v/>
      </c>
      <c r="U629" s="414">
        <f>AND(AB629&lt;&gt;"", 'Company information'!D$4&lt;&gt;"", RIGHT(SUBSTITUTE(AB629,"-",""),9)=RIGHT(SUBSTITUTE('Company information'!D$4,"-",""),9))</f>
        <v/>
      </c>
      <c r="V629" s="414">
        <f>AH629-I629</f>
        <v/>
      </c>
      <c r="W629" s="450" t="n"/>
      <c r="X629" s="415" t="n">
        <v>44253</v>
      </c>
      <c r="Y629" s="414" t="inlineStr">
        <is>
          <t>GR-IN21/02-035</t>
        </is>
      </c>
      <c r="Z629" s="414" t="inlineStr"/>
      <c r="AA629" s="414" t="inlineStr">
        <is>
          <t>បុគ្គលជាប់អាករ</t>
        </is>
      </c>
      <c r="AB629" s="414" t="inlineStr">
        <is>
          <t>L001-901905215</t>
        </is>
      </c>
      <c r="AC629" s="414" t="inlineStr">
        <is>
          <t>វីអ៊ីស៊ិន (ខេមបូឌា) អ៊ិនដាសស្ទ្រី ឯ.ក</t>
        </is>
      </c>
      <c r="AD629" s="450" t="n">
        <v>179036</v>
      </c>
      <c r="AE629" s="450" t="n">
        <v>162760</v>
      </c>
      <c r="AF629" s="450" t="n">
        <v>0</v>
      </c>
      <c r="AG629" s="450" t="n">
        <v>0</v>
      </c>
      <c r="AH629" s="450" t="n">
        <v>16276</v>
      </c>
      <c r="AI629" s="450" t="n">
        <v>0</v>
      </c>
      <c r="AJ629" s="450" t="n">
        <v>0</v>
      </c>
      <c r="AK629" s="450" t="n">
        <v>0</v>
      </c>
      <c r="AL629" s="450" t="n">
        <v>0</v>
      </c>
      <c r="AM629" s="450" t="n">
        <v>0</v>
      </c>
      <c r="AN629" s="450" t="n">
        <v>0</v>
      </c>
      <c r="AO629" s="450" t="n">
        <v>0</v>
      </c>
      <c r="AP629" s="450" t="n">
        <v>0</v>
      </c>
      <c r="AQ629" s="414" t="inlineStr"/>
      <c r="AR629" s="414" t="inlineStr">
        <is>
          <t>Waste Collection</t>
        </is>
      </c>
      <c r="AS629" s="414" t="inlineStr">
        <is>
          <t>បានប្រកាសពន្ធ</t>
        </is>
      </c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0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0" t="n"/>
      <c r="N630" s="450">
        <f>IF(W630&lt;0,AH630,I630)</f>
        <v/>
      </c>
      <c r="O630" s="450">
        <f>I630-M630</f>
        <v/>
      </c>
      <c r="P630" s="414" t="n"/>
      <c r="Q630" s="414" t="inlineStr">
        <is>
          <t>IN202102-0150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AND(AB630&lt;&gt;"", 'Company information'!D$4&lt;&gt;"", RIGHT(SUBSTITUTE(AB630,"-",""),9)=RIGHT(SUBSTITUTE('Company information'!D$4,"-",""),9))</f>
        <v/>
      </c>
      <c r="V630" s="414">
        <f>AH630-I630</f>
        <v/>
      </c>
      <c r="W630" s="450" t="n"/>
      <c r="X630" s="413" t="n"/>
      <c r="Y630" s="414" t="n"/>
      <c r="Z630" s="414" t="n"/>
      <c r="AA630" s="414" t="n"/>
      <c r="AB630" s="414" t="n"/>
      <c r="AC630" s="414" t="n"/>
      <c r="AD630" s="450" t="n"/>
      <c r="AE630" s="450" t="n"/>
      <c r="AF630" s="450" t="n"/>
      <c r="AG630" s="450" t="n"/>
      <c r="AH630" s="450" t="n"/>
      <c r="AI630" s="450" t="n"/>
      <c r="AJ630" s="450" t="n"/>
      <c r="AK630" s="450" t="n"/>
      <c r="AL630" s="450" t="n"/>
      <c r="AM630" s="450" t="n"/>
      <c r="AN630" s="450" t="n"/>
      <c r="AO630" s="450" t="n"/>
      <c r="AP630" s="450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0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0" t="n"/>
      <c r="N631" s="450">
        <f>IF(W631&lt;0,AH631,I631)</f>
        <v/>
      </c>
      <c r="O631" s="450">
        <f>I631-M631</f>
        <v/>
      </c>
      <c r="P631" s="414" t="n"/>
      <c r="Q631" s="414" t="inlineStr">
        <is>
          <t>IN202102-0148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AND(AB631&lt;&gt;"", 'Company information'!D$4&lt;&gt;"", RIGHT(SUBSTITUTE(AB631,"-",""),9)=RIGHT(SUBSTITUTE('Company information'!D$4,"-",""),9))</f>
        <v/>
      </c>
      <c r="V631" s="414">
        <f>AH631-I631</f>
        <v/>
      </c>
      <c r="W631" s="450" t="n"/>
      <c r="X631" s="413" t="n"/>
      <c r="Y631" s="414" t="n"/>
      <c r="Z631" s="414" t="n"/>
      <c r="AA631" s="414" t="n"/>
      <c r="AB631" s="414" t="n"/>
      <c r="AC631" s="414" t="n"/>
      <c r="AD631" s="450" t="n"/>
      <c r="AE631" s="450" t="n"/>
      <c r="AF631" s="450" t="n"/>
      <c r="AG631" s="450" t="n"/>
      <c r="AH631" s="450" t="n"/>
      <c r="AI631" s="450" t="n"/>
      <c r="AJ631" s="450" t="n"/>
      <c r="AK631" s="450" t="n"/>
      <c r="AL631" s="450" t="n"/>
      <c r="AM631" s="450" t="n"/>
      <c r="AN631" s="450" t="n"/>
      <c r="AO631" s="450" t="n"/>
      <c r="AP631" s="450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0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0" t="n"/>
      <c r="N632" s="450">
        <f>IF(W632&lt;0,AH632,I632)</f>
        <v/>
      </c>
      <c r="O632" s="450">
        <f>I632-M632</f>
        <v/>
      </c>
      <c r="P632" s="414" t="n"/>
      <c r="Q632" s="414" t="inlineStr">
        <is>
          <t>IN202102-0146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AND(AB632&lt;&gt;"", 'Company information'!D$4&lt;&gt;"", RIGHT(SUBSTITUTE(AB632,"-",""),9)=RIGHT(SUBSTITUTE('Company information'!D$4,"-",""),9))</f>
        <v/>
      </c>
      <c r="V632" s="414">
        <f>AH632-I632</f>
        <v/>
      </c>
      <c r="W632" s="450" t="n"/>
      <c r="X632" s="413" t="n"/>
      <c r="Y632" s="414" t="n"/>
      <c r="Z632" s="414" t="n"/>
      <c r="AA632" s="414" t="n"/>
      <c r="AB632" s="414" t="n"/>
      <c r="AC632" s="414" t="n"/>
      <c r="AD632" s="450" t="n"/>
      <c r="AE632" s="450" t="n"/>
      <c r="AF632" s="450" t="n"/>
      <c r="AG632" s="450" t="n"/>
      <c r="AH632" s="450" t="n"/>
      <c r="AI632" s="450" t="n"/>
      <c r="AJ632" s="450" t="n"/>
      <c r="AK632" s="450" t="n"/>
      <c r="AL632" s="450" t="n"/>
      <c r="AM632" s="450" t="n"/>
      <c r="AN632" s="450" t="n"/>
      <c r="AO632" s="450" t="n"/>
      <c r="AP632" s="450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0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0" t="n"/>
      <c r="N633" s="450">
        <f>IF(W633&lt;0,AH633,I633)</f>
        <v/>
      </c>
      <c r="O633" s="450">
        <f>I633-M633</f>
        <v/>
      </c>
      <c r="P633" s="414" t="n"/>
      <c r="Q633" s="414" t="inlineStr">
        <is>
          <t>IN202102-0145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AND(AB633&lt;&gt;"", 'Company information'!D$4&lt;&gt;"", RIGHT(SUBSTITUTE(AB633,"-",""),9)=RIGHT(SUBSTITUTE('Company information'!D$4,"-",""),9))</f>
        <v/>
      </c>
      <c r="V633" s="414">
        <f>AH633-I633</f>
        <v/>
      </c>
      <c r="W633" s="450" t="n"/>
      <c r="X633" s="413" t="n"/>
      <c r="Y633" s="414" t="n"/>
      <c r="Z633" s="414" t="n"/>
      <c r="AA633" s="414" t="n"/>
      <c r="AB633" s="414" t="n"/>
      <c r="AC633" s="414" t="n"/>
      <c r="AD633" s="450" t="n"/>
      <c r="AE633" s="450" t="n"/>
      <c r="AF633" s="450" t="n"/>
      <c r="AG633" s="450" t="n"/>
      <c r="AH633" s="450" t="n"/>
      <c r="AI633" s="450" t="n"/>
      <c r="AJ633" s="450" t="n"/>
      <c r="AK633" s="450" t="n"/>
      <c r="AL633" s="450" t="n"/>
      <c r="AM633" s="450" t="n"/>
      <c r="AN633" s="450" t="n"/>
      <c r="AO633" s="450" t="n"/>
      <c r="AP633" s="450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0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0" t="n"/>
      <c r="N634" s="450">
        <f>IF(W634&lt;0,AH634,I634)</f>
        <v/>
      </c>
      <c r="O634" s="450">
        <f>I634-M634</f>
        <v/>
      </c>
      <c r="P634" s="414" t="n"/>
      <c r="Q634" s="414" t="inlineStr">
        <is>
          <t>IN202102-0144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AND(AB634&lt;&gt;"", 'Company information'!D$4&lt;&gt;"", RIGHT(SUBSTITUTE(AB634,"-",""),9)=RIGHT(SUBSTITUTE('Company information'!D$4,"-",""),9))</f>
        <v/>
      </c>
      <c r="V634" s="414">
        <f>AH634-I634</f>
        <v/>
      </c>
      <c r="W634" s="450" t="n"/>
      <c r="X634" s="413" t="n"/>
      <c r="Y634" s="414" t="n"/>
      <c r="Z634" s="414" t="n"/>
      <c r="AA634" s="414" t="n"/>
      <c r="AB634" s="414" t="n"/>
      <c r="AC634" s="414" t="n"/>
      <c r="AD634" s="450" t="n"/>
      <c r="AE634" s="450" t="n"/>
      <c r="AF634" s="450" t="n"/>
      <c r="AG634" s="450" t="n"/>
      <c r="AH634" s="450" t="n"/>
      <c r="AI634" s="450" t="n"/>
      <c r="AJ634" s="450" t="n"/>
      <c r="AK634" s="450" t="n"/>
      <c r="AL634" s="450" t="n"/>
      <c r="AM634" s="450" t="n"/>
      <c r="AN634" s="450" t="n"/>
      <c r="AO634" s="450" t="n"/>
      <c r="AP634" s="450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0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0" t="n"/>
      <c r="N635" s="450">
        <f>IF(W635&lt;0,AH635,I635)</f>
        <v/>
      </c>
      <c r="O635" s="450">
        <f>I635-M635</f>
        <v/>
      </c>
      <c r="P635" s="414" t="n"/>
      <c r="Q635" s="414" t="inlineStr">
        <is>
          <t>IN202102-0139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AND(AB635&lt;&gt;"", 'Company information'!D$4&lt;&gt;"", RIGHT(SUBSTITUTE(AB635,"-",""),9)=RIGHT(SUBSTITUTE('Company information'!D$4,"-",""),9))</f>
        <v/>
      </c>
      <c r="V635" s="414">
        <f>AH635-I635</f>
        <v/>
      </c>
      <c r="W635" s="450" t="n"/>
      <c r="X635" s="413" t="n"/>
      <c r="Y635" s="414" t="n"/>
      <c r="Z635" s="414" t="n"/>
      <c r="AA635" s="414" t="n"/>
      <c r="AB635" s="414" t="n"/>
      <c r="AC635" s="414" t="n"/>
      <c r="AD635" s="450" t="n"/>
      <c r="AE635" s="450" t="n"/>
      <c r="AF635" s="450" t="n"/>
      <c r="AG635" s="450" t="n"/>
      <c r="AH635" s="450" t="n"/>
      <c r="AI635" s="450" t="n"/>
      <c r="AJ635" s="450" t="n"/>
      <c r="AK635" s="450" t="n"/>
      <c r="AL635" s="450" t="n"/>
      <c r="AM635" s="450" t="n"/>
      <c r="AN635" s="450" t="n"/>
      <c r="AO635" s="450" t="n"/>
      <c r="AP635" s="450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0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0" t="n"/>
      <c r="N636" s="450">
        <f>IF(W636&lt;0,AH636,I636)</f>
        <v/>
      </c>
      <c r="O636" s="450">
        <f>I636-M636</f>
        <v/>
      </c>
      <c r="P636" s="414" t="n"/>
      <c r="Q636" s="414" t="inlineStr">
        <is>
          <t>IN202102-0138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AND(AB636&lt;&gt;"", 'Company information'!D$4&lt;&gt;"", RIGHT(SUBSTITUTE(AB636,"-",""),9)=RIGHT(SUBSTITUTE('Company information'!D$4,"-",""),9))</f>
        <v/>
      </c>
      <c r="V636" s="414">
        <f>AH636-I636</f>
        <v/>
      </c>
      <c r="W636" s="450" t="n"/>
      <c r="X636" s="413" t="n"/>
      <c r="Y636" s="414" t="n"/>
      <c r="Z636" s="414" t="n"/>
      <c r="AA636" s="414" t="n"/>
      <c r="AB636" s="414" t="n"/>
      <c r="AC636" s="414" t="n"/>
      <c r="AD636" s="450" t="n"/>
      <c r="AE636" s="450" t="n"/>
      <c r="AF636" s="450" t="n"/>
      <c r="AG636" s="450" t="n"/>
      <c r="AH636" s="450" t="n"/>
      <c r="AI636" s="450" t="n"/>
      <c r="AJ636" s="450" t="n"/>
      <c r="AK636" s="450" t="n"/>
      <c r="AL636" s="450" t="n"/>
      <c r="AM636" s="450" t="n"/>
      <c r="AN636" s="450" t="n"/>
      <c r="AO636" s="450" t="n"/>
      <c r="AP636" s="450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0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0" t="n"/>
      <c r="N637" s="450">
        <f>IF(W637&lt;0,AH637,I637)</f>
        <v/>
      </c>
      <c r="O637" s="450">
        <f>I637-M637</f>
        <v/>
      </c>
      <c r="P637" s="414" t="n"/>
      <c r="Q637" s="414" t="inlineStr">
        <is>
          <t>IN202102-0137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AND(AB637&lt;&gt;"", 'Company information'!D$4&lt;&gt;"", RIGHT(SUBSTITUTE(AB637,"-",""),9)=RIGHT(SUBSTITUTE('Company information'!D$4,"-",""),9))</f>
        <v/>
      </c>
      <c r="V637" s="414">
        <f>AH637-I637</f>
        <v/>
      </c>
      <c r="W637" s="450" t="n"/>
      <c r="X637" s="413" t="n"/>
      <c r="Y637" s="414" t="n"/>
      <c r="Z637" s="414" t="n"/>
      <c r="AA637" s="414" t="n"/>
      <c r="AB637" s="414" t="n"/>
      <c r="AC637" s="414" t="n"/>
      <c r="AD637" s="450" t="n"/>
      <c r="AE637" s="450" t="n"/>
      <c r="AF637" s="450" t="n"/>
      <c r="AG637" s="450" t="n"/>
      <c r="AH637" s="450" t="n"/>
      <c r="AI637" s="450" t="n"/>
      <c r="AJ637" s="450" t="n"/>
      <c r="AK637" s="450" t="n"/>
      <c r="AL637" s="450" t="n"/>
      <c r="AM637" s="450" t="n"/>
      <c r="AN637" s="450" t="n"/>
      <c r="AO637" s="450" t="n"/>
      <c r="AP637" s="450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0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0" t="n"/>
      <c r="N638" s="450">
        <f>IF(W638&lt;0,AH638,I638)</f>
        <v/>
      </c>
      <c r="O638" s="450">
        <f>I638-M638</f>
        <v/>
      </c>
      <c r="P638" s="414" t="n"/>
      <c r="Q638" s="414" t="inlineStr">
        <is>
          <t>IN202102-0136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AND(AB638&lt;&gt;"", 'Company information'!D$4&lt;&gt;"", RIGHT(SUBSTITUTE(AB638,"-",""),9)=RIGHT(SUBSTITUTE('Company information'!D$4,"-",""),9))</f>
        <v/>
      </c>
      <c r="V638" s="414">
        <f>AH638-I638</f>
        <v/>
      </c>
      <c r="W638" s="450" t="n"/>
      <c r="X638" s="413" t="n"/>
      <c r="Y638" s="414" t="n"/>
      <c r="Z638" s="414" t="n"/>
      <c r="AA638" s="414" t="n"/>
      <c r="AB638" s="414" t="n"/>
      <c r="AC638" s="414" t="n"/>
      <c r="AD638" s="450" t="n"/>
      <c r="AE638" s="450" t="n"/>
      <c r="AF638" s="450" t="n"/>
      <c r="AG638" s="450" t="n"/>
      <c r="AH638" s="450" t="n"/>
      <c r="AI638" s="450" t="n"/>
      <c r="AJ638" s="450" t="n"/>
      <c r="AK638" s="450" t="n"/>
      <c r="AL638" s="450" t="n"/>
      <c r="AM638" s="450" t="n"/>
      <c r="AN638" s="450" t="n"/>
      <c r="AO638" s="450" t="n"/>
      <c r="AP638" s="450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0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0" t="n"/>
      <c r="N639" s="450">
        <f>IF(W639&lt;0,AH639,I639)</f>
        <v/>
      </c>
      <c r="O639" s="450">
        <f>I639-M639</f>
        <v/>
      </c>
      <c r="P639" s="414" t="n"/>
      <c r="Q639" s="414" t="inlineStr">
        <is>
          <t>IN202102-0135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AND(AB639&lt;&gt;"", 'Company information'!D$4&lt;&gt;"", RIGHT(SUBSTITUTE(AB639,"-",""),9)=RIGHT(SUBSTITUTE('Company information'!D$4,"-",""),9))</f>
        <v/>
      </c>
      <c r="V639" s="414">
        <f>AH639-I639</f>
        <v/>
      </c>
      <c r="W639" s="450" t="n"/>
      <c r="X639" s="413" t="n"/>
      <c r="Y639" s="414" t="n"/>
      <c r="Z639" s="414" t="n"/>
      <c r="AA639" s="414" t="n"/>
      <c r="AB639" s="414" t="n"/>
      <c r="AC639" s="414" t="n"/>
      <c r="AD639" s="450" t="n"/>
      <c r="AE639" s="450" t="n"/>
      <c r="AF639" s="450" t="n"/>
      <c r="AG639" s="450" t="n"/>
      <c r="AH639" s="450" t="n"/>
      <c r="AI639" s="450" t="n"/>
      <c r="AJ639" s="450" t="n"/>
      <c r="AK639" s="450" t="n"/>
      <c r="AL639" s="450" t="n"/>
      <c r="AM639" s="450" t="n"/>
      <c r="AN639" s="450" t="n"/>
      <c r="AO639" s="450" t="n"/>
      <c r="AP639" s="450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0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0" t="n"/>
      <c r="N640" s="450">
        <f>IF(W640&lt;0,AH640,I640)</f>
        <v/>
      </c>
      <c r="O640" s="450">
        <f>I640-M640</f>
        <v/>
      </c>
      <c r="P640" s="414" t="n"/>
      <c r="Q640" s="414" t="inlineStr">
        <is>
          <t>IN202102-0134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AND(AB640&lt;&gt;"", 'Company information'!D$4&lt;&gt;"", RIGHT(SUBSTITUTE(AB640,"-",""),9)=RIGHT(SUBSTITUTE('Company information'!D$4,"-",""),9))</f>
        <v/>
      </c>
      <c r="V640" s="414">
        <f>AH640-I640</f>
        <v/>
      </c>
      <c r="W640" s="450" t="n"/>
      <c r="X640" s="413" t="n"/>
      <c r="Y640" s="414" t="n"/>
      <c r="Z640" s="414" t="n"/>
      <c r="AA640" s="414" t="n"/>
      <c r="AB640" s="414" t="n"/>
      <c r="AC640" s="414" t="n"/>
      <c r="AD640" s="450" t="n"/>
      <c r="AE640" s="450" t="n"/>
      <c r="AF640" s="450" t="n"/>
      <c r="AG640" s="450" t="n"/>
      <c r="AH640" s="450" t="n"/>
      <c r="AI640" s="450" t="n"/>
      <c r="AJ640" s="450" t="n"/>
      <c r="AK640" s="450" t="n"/>
      <c r="AL640" s="450" t="n"/>
      <c r="AM640" s="450" t="n"/>
      <c r="AN640" s="450" t="n"/>
      <c r="AO640" s="450" t="n"/>
      <c r="AP640" s="450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0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0" t="n"/>
      <c r="N641" s="450">
        <f>IF(W641&lt;0,AH641,I641)</f>
        <v/>
      </c>
      <c r="O641" s="450">
        <f>I641-M641</f>
        <v/>
      </c>
      <c r="P641" s="414" t="n"/>
      <c r="Q641" s="414" t="inlineStr">
        <is>
          <t>IN202102-0133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AND(AB641&lt;&gt;"", 'Company information'!D$4&lt;&gt;"", RIGHT(SUBSTITUTE(AB641,"-",""),9)=RIGHT(SUBSTITUTE('Company information'!D$4,"-",""),9))</f>
        <v/>
      </c>
      <c r="V641" s="414">
        <f>AH641-I641</f>
        <v/>
      </c>
      <c r="W641" s="450" t="n"/>
      <c r="X641" s="413" t="n"/>
      <c r="Y641" s="414" t="n"/>
      <c r="Z641" s="414" t="n"/>
      <c r="AA641" s="414" t="n"/>
      <c r="AB641" s="414" t="n"/>
      <c r="AC641" s="414" t="n"/>
      <c r="AD641" s="450" t="n"/>
      <c r="AE641" s="450" t="n"/>
      <c r="AF641" s="450" t="n"/>
      <c r="AG641" s="450" t="n"/>
      <c r="AH641" s="450" t="n"/>
      <c r="AI641" s="450" t="n"/>
      <c r="AJ641" s="450" t="n"/>
      <c r="AK641" s="450" t="n"/>
      <c r="AL641" s="450" t="n"/>
      <c r="AM641" s="450" t="n"/>
      <c r="AN641" s="450" t="n"/>
      <c r="AO641" s="450" t="n"/>
      <c r="AP641" s="450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0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0" t="n"/>
      <c r="N642" s="450">
        <f>IF(W642&lt;0,AH642,I642)</f>
        <v/>
      </c>
      <c r="O642" s="450">
        <f>I642-M642</f>
        <v/>
      </c>
      <c r="P642" s="414" t="n"/>
      <c r="Q642" s="414" t="inlineStr">
        <is>
          <t>IN202102-0132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AND(AB642&lt;&gt;"", 'Company information'!D$4&lt;&gt;"", RIGHT(SUBSTITUTE(AB642,"-",""),9)=RIGHT(SUBSTITUTE('Company information'!D$4,"-",""),9))</f>
        <v/>
      </c>
      <c r="V642" s="414">
        <f>AH642-I642</f>
        <v/>
      </c>
      <c r="W642" s="450" t="n"/>
      <c r="X642" s="413" t="n"/>
      <c r="Y642" s="414" t="n"/>
      <c r="Z642" s="414" t="n"/>
      <c r="AA642" s="414" t="n"/>
      <c r="AB642" s="414" t="n"/>
      <c r="AC642" s="414" t="n"/>
      <c r="AD642" s="450" t="n"/>
      <c r="AE642" s="450" t="n"/>
      <c r="AF642" s="450" t="n"/>
      <c r="AG642" s="450" t="n"/>
      <c r="AH642" s="450" t="n"/>
      <c r="AI642" s="450" t="n"/>
      <c r="AJ642" s="450" t="n"/>
      <c r="AK642" s="450" t="n"/>
      <c r="AL642" s="450" t="n"/>
      <c r="AM642" s="450" t="n"/>
      <c r="AN642" s="450" t="n"/>
      <c r="AO642" s="450" t="n"/>
      <c r="AP642" s="450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0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0" t="n"/>
      <c r="N643" s="450">
        <f>IF(W643&lt;0,AH643,I643)</f>
        <v/>
      </c>
      <c r="O643" s="450">
        <f>I643-M643</f>
        <v/>
      </c>
      <c r="P643" s="414" t="n"/>
      <c r="Q643" s="414" t="inlineStr">
        <is>
          <t>IN202102-0131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AND(AB643&lt;&gt;"", 'Company information'!D$4&lt;&gt;"", RIGHT(SUBSTITUTE(AB643,"-",""),9)=RIGHT(SUBSTITUTE('Company information'!D$4,"-",""),9))</f>
        <v/>
      </c>
      <c r="V643" s="414">
        <f>AH643-I643</f>
        <v/>
      </c>
      <c r="W643" s="450" t="n"/>
      <c r="X643" s="413" t="n"/>
      <c r="Y643" s="414" t="n"/>
      <c r="Z643" s="414" t="n"/>
      <c r="AA643" s="414" t="n"/>
      <c r="AB643" s="414" t="n"/>
      <c r="AC643" s="414" t="n"/>
      <c r="AD643" s="450" t="n"/>
      <c r="AE643" s="450" t="n"/>
      <c r="AF643" s="450" t="n"/>
      <c r="AG643" s="450" t="n"/>
      <c r="AH643" s="450" t="n"/>
      <c r="AI643" s="450" t="n"/>
      <c r="AJ643" s="450" t="n"/>
      <c r="AK643" s="450" t="n"/>
      <c r="AL643" s="450" t="n"/>
      <c r="AM643" s="450" t="n"/>
      <c r="AN643" s="450" t="n"/>
      <c r="AO643" s="450" t="n"/>
      <c r="AP643" s="450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0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0" t="n"/>
      <c r="N644" s="450">
        <f>IF(W644&lt;0,AH644,I644)</f>
        <v/>
      </c>
      <c r="O644" s="450">
        <f>I644-M644</f>
        <v/>
      </c>
      <c r="P644" s="414" t="n"/>
      <c r="Q644" s="414" t="inlineStr">
        <is>
          <t>IN202102-0130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AND(AB644&lt;&gt;"", 'Company information'!D$4&lt;&gt;"", RIGHT(SUBSTITUTE(AB644,"-",""),9)=RIGHT(SUBSTITUTE('Company information'!D$4,"-",""),9))</f>
        <v/>
      </c>
      <c r="V644" s="414">
        <f>AH644-I644</f>
        <v/>
      </c>
      <c r="W644" s="450" t="n"/>
      <c r="X644" s="413" t="n"/>
      <c r="Y644" s="414" t="n"/>
      <c r="Z644" s="414" t="n"/>
      <c r="AA644" s="414" t="n"/>
      <c r="AB644" s="414" t="n"/>
      <c r="AC644" s="414" t="n"/>
      <c r="AD644" s="450" t="n"/>
      <c r="AE644" s="450" t="n"/>
      <c r="AF644" s="450" t="n"/>
      <c r="AG644" s="450" t="n"/>
      <c r="AH644" s="450" t="n"/>
      <c r="AI644" s="450" t="n"/>
      <c r="AJ644" s="450" t="n"/>
      <c r="AK644" s="450" t="n"/>
      <c r="AL644" s="450" t="n"/>
      <c r="AM644" s="450" t="n"/>
      <c r="AN644" s="450" t="n"/>
      <c r="AO644" s="450" t="n"/>
      <c r="AP644" s="450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0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0" t="n"/>
      <c r="N645" s="450">
        <f>IF(W645&lt;0,AH645,I645)</f>
        <v/>
      </c>
      <c r="O645" s="450">
        <f>I645-M645</f>
        <v/>
      </c>
      <c r="P645" s="414" t="n"/>
      <c r="Q645" s="414" t="inlineStr">
        <is>
          <t>IN202102-0129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AND(AB645&lt;&gt;"", 'Company information'!D$4&lt;&gt;"", RIGHT(SUBSTITUTE(AB645,"-",""),9)=RIGHT(SUBSTITUTE('Company information'!D$4,"-",""),9))</f>
        <v/>
      </c>
      <c r="V645" s="414">
        <f>AH645-I645</f>
        <v/>
      </c>
      <c r="W645" s="450" t="n"/>
      <c r="X645" s="413" t="n"/>
      <c r="Y645" s="414" t="n"/>
      <c r="Z645" s="414" t="n"/>
      <c r="AA645" s="414" t="n"/>
      <c r="AB645" s="414" t="n"/>
      <c r="AC645" s="414" t="n"/>
      <c r="AD645" s="450" t="n"/>
      <c r="AE645" s="450" t="n"/>
      <c r="AF645" s="450" t="n"/>
      <c r="AG645" s="450" t="n"/>
      <c r="AH645" s="450" t="n"/>
      <c r="AI645" s="450" t="n"/>
      <c r="AJ645" s="450" t="n"/>
      <c r="AK645" s="450" t="n"/>
      <c r="AL645" s="450" t="n"/>
      <c r="AM645" s="450" t="n"/>
      <c r="AN645" s="450" t="n"/>
      <c r="AO645" s="450" t="n"/>
      <c r="AP645" s="450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0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0" t="n"/>
      <c r="N646" s="450">
        <f>IF(W646&lt;0,AH646,I646)</f>
        <v/>
      </c>
      <c r="O646" s="450">
        <f>I646-M646</f>
        <v/>
      </c>
      <c r="P646" s="414" t="n"/>
      <c r="Q646" s="414" t="inlineStr">
        <is>
          <t>IN202102-0126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AND(AB646&lt;&gt;"", 'Company information'!D$4&lt;&gt;"", RIGHT(SUBSTITUTE(AB646,"-",""),9)=RIGHT(SUBSTITUTE('Company information'!D$4,"-",""),9))</f>
        <v/>
      </c>
      <c r="V646" s="414">
        <f>AH646-I646</f>
        <v/>
      </c>
      <c r="W646" s="450" t="n"/>
      <c r="X646" s="413" t="n"/>
      <c r="Y646" s="414" t="n"/>
      <c r="Z646" s="414" t="n"/>
      <c r="AA646" s="414" t="n"/>
      <c r="AB646" s="414" t="n"/>
      <c r="AC646" s="414" t="n"/>
      <c r="AD646" s="450" t="n"/>
      <c r="AE646" s="450" t="n"/>
      <c r="AF646" s="450" t="n"/>
      <c r="AG646" s="450" t="n"/>
      <c r="AH646" s="450" t="n"/>
      <c r="AI646" s="450" t="n"/>
      <c r="AJ646" s="450" t="n"/>
      <c r="AK646" s="450" t="n"/>
      <c r="AL646" s="450" t="n"/>
      <c r="AM646" s="450" t="n"/>
      <c r="AN646" s="450" t="n"/>
      <c r="AO646" s="450" t="n"/>
      <c r="AP646" s="450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0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0" t="n"/>
      <c r="N647" s="450">
        <f>IF(W647&lt;0,AH647,I647)</f>
        <v/>
      </c>
      <c r="O647" s="450">
        <f>I647-M647</f>
        <v/>
      </c>
      <c r="P647" s="414" t="n"/>
      <c r="Q647" s="414" t="inlineStr">
        <is>
          <t>IN202102-0125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AND(AB647&lt;&gt;"", 'Company information'!D$4&lt;&gt;"", RIGHT(SUBSTITUTE(AB647,"-",""),9)=RIGHT(SUBSTITUTE('Company information'!D$4,"-",""),9))</f>
        <v/>
      </c>
      <c r="V647" s="414">
        <f>AH647-I647</f>
        <v/>
      </c>
      <c r="W647" s="450" t="n"/>
      <c r="X647" s="413" t="n"/>
      <c r="Y647" s="414" t="n"/>
      <c r="Z647" s="414" t="n"/>
      <c r="AA647" s="414" t="n"/>
      <c r="AB647" s="414" t="n"/>
      <c r="AC647" s="414" t="n"/>
      <c r="AD647" s="450" t="n"/>
      <c r="AE647" s="450" t="n"/>
      <c r="AF647" s="450" t="n"/>
      <c r="AG647" s="450" t="n"/>
      <c r="AH647" s="450" t="n"/>
      <c r="AI647" s="450" t="n"/>
      <c r="AJ647" s="450" t="n"/>
      <c r="AK647" s="450" t="n"/>
      <c r="AL647" s="450" t="n"/>
      <c r="AM647" s="450" t="n"/>
      <c r="AN647" s="450" t="n"/>
      <c r="AO647" s="450" t="n"/>
      <c r="AP647" s="450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0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0" t="n"/>
      <c r="N648" s="450">
        <f>IF(W648&lt;0,AH648,I648)</f>
        <v/>
      </c>
      <c r="O648" s="450">
        <f>I648-M648</f>
        <v/>
      </c>
      <c r="P648" s="414" t="n"/>
      <c r="Q648" s="414" t="inlineStr">
        <is>
          <t>IN202102-0124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AND(AB648&lt;&gt;"", 'Company information'!D$4&lt;&gt;"", RIGHT(SUBSTITUTE(AB648,"-",""),9)=RIGHT(SUBSTITUTE('Company information'!D$4,"-",""),9))</f>
        <v/>
      </c>
      <c r="V648" s="414">
        <f>AH648-I648</f>
        <v/>
      </c>
      <c r="W648" s="450" t="n"/>
      <c r="X648" s="413" t="n"/>
      <c r="Y648" s="414" t="n"/>
      <c r="Z648" s="414" t="n"/>
      <c r="AA648" s="414" t="n"/>
      <c r="AB648" s="414" t="n"/>
      <c r="AC648" s="414" t="n"/>
      <c r="AD648" s="450" t="n"/>
      <c r="AE648" s="450" t="n"/>
      <c r="AF648" s="450" t="n"/>
      <c r="AG648" s="450" t="n"/>
      <c r="AH648" s="450" t="n"/>
      <c r="AI648" s="450" t="n"/>
      <c r="AJ648" s="450" t="n"/>
      <c r="AK648" s="450" t="n"/>
      <c r="AL648" s="450" t="n"/>
      <c r="AM648" s="450" t="n"/>
      <c r="AN648" s="450" t="n"/>
      <c r="AO648" s="450" t="n"/>
      <c r="AP648" s="450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0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0" t="n"/>
      <c r="N649" s="450">
        <f>IF(W649&lt;0,AH649,I649)</f>
        <v/>
      </c>
      <c r="O649" s="450">
        <f>I649-M649</f>
        <v/>
      </c>
      <c r="P649" s="414" t="n"/>
      <c r="Q649" s="414" t="inlineStr">
        <is>
          <t>IN202102-0123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AND(AB649&lt;&gt;"", 'Company information'!D$4&lt;&gt;"", RIGHT(SUBSTITUTE(AB649,"-",""),9)=RIGHT(SUBSTITUTE('Company information'!D$4,"-",""),9))</f>
        <v/>
      </c>
      <c r="V649" s="414">
        <f>AH649-I649</f>
        <v/>
      </c>
      <c r="W649" s="450" t="n"/>
      <c r="X649" s="413" t="n"/>
      <c r="Y649" s="414" t="n"/>
      <c r="Z649" s="414" t="n"/>
      <c r="AA649" s="414" t="n"/>
      <c r="AB649" s="414" t="n"/>
      <c r="AC649" s="414" t="n"/>
      <c r="AD649" s="450" t="n"/>
      <c r="AE649" s="450" t="n"/>
      <c r="AF649" s="450" t="n"/>
      <c r="AG649" s="450" t="n"/>
      <c r="AH649" s="450" t="n"/>
      <c r="AI649" s="450" t="n"/>
      <c r="AJ649" s="450" t="n"/>
      <c r="AK649" s="450" t="n"/>
      <c r="AL649" s="450" t="n"/>
      <c r="AM649" s="450" t="n"/>
      <c r="AN649" s="450" t="n"/>
      <c r="AO649" s="450" t="n"/>
      <c r="AP649" s="450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0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0" t="n"/>
      <c r="N650" s="450">
        <f>IF(W650&lt;0,AH650,I650)</f>
        <v/>
      </c>
      <c r="O650" s="450">
        <f>I650-M650</f>
        <v/>
      </c>
      <c r="P650" s="414" t="n"/>
      <c r="Q650" s="414" t="inlineStr">
        <is>
          <t>IN202102-0122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AND(AB650&lt;&gt;"", 'Company information'!D$4&lt;&gt;"", RIGHT(SUBSTITUTE(AB650,"-",""),9)=RIGHT(SUBSTITUTE('Company information'!D$4,"-",""),9))</f>
        <v/>
      </c>
      <c r="V650" s="414">
        <f>AH650-I650</f>
        <v/>
      </c>
      <c r="W650" s="450" t="n"/>
      <c r="X650" s="413" t="n"/>
      <c r="Y650" s="414" t="n"/>
      <c r="Z650" s="414" t="n"/>
      <c r="AA650" s="414" t="n"/>
      <c r="AB650" s="414" t="n"/>
      <c r="AC650" s="414" t="n"/>
      <c r="AD650" s="450" t="n"/>
      <c r="AE650" s="450" t="n"/>
      <c r="AF650" s="450" t="n"/>
      <c r="AG650" s="450" t="n"/>
      <c r="AH650" s="450" t="n"/>
      <c r="AI650" s="450" t="n"/>
      <c r="AJ650" s="450" t="n"/>
      <c r="AK650" s="450" t="n"/>
      <c r="AL650" s="450" t="n"/>
      <c r="AM650" s="450" t="n"/>
      <c r="AN650" s="450" t="n"/>
      <c r="AO650" s="450" t="n"/>
      <c r="AP650" s="450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0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0" t="n"/>
      <c r="N651" s="450">
        <f>IF(W651&lt;0,AH651,I651)</f>
        <v/>
      </c>
      <c r="O651" s="450">
        <f>I651-M651</f>
        <v/>
      </c>
      <c r="P651" s="414" t="n"/>
      <c r="Q651" s="414" t="inlineStr">
        <is>
          <t>IN202102-0121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AND(AB651&lt;&gt;"", 'Company information'!D$4&lt;&gt;"", RIGHT(SUBSTITUTE(AB651,"-",""),9)=RIGHT(SUBSTITUTE('Company information'!D$4,"-",""),9))</f>
        <v/>
      </c>
      <c r="V651" s="414">
        <f>AH651-I651</f>
        <v/>
      </c>
      <c r="W651" s="450" t="n"/>
      <c r="X651" s="413" t="n"/>
      <c r="Y651" s="414" t="n"/>
      <c r="Z651" s="414" t="n"/>
      <c r="AA651" s="414" t="n"/>
      <c r="AB651" s="414" t="n"/>
      <c r="AC651" s="414" t="n"/>
      <c r="AD651" s="450" t="n"/>
      <c r="AE651" s="450" t="n"/>
      <c r="AF651" s="450" t="n"/>
      <c r="AG651" s="450" t="n"/>
      <c r="AH651" s="450" t="n"/>
      <c r="AI651" s="450" t="n"/>
      <c r="AJ651" s="450" t="n"/>
      <c r="AK651" s="450" t="n"/>
      <c r="AL651" s="450" t="n"/>
      <c r="AM651" s="450" t="n"/>
      <c r="AN651" s="450" t="n"/>
      <c r="AO651" s="450" t="n"/>
      <c r="AP651" s="450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0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0" t="n"/>
      <c r="N652" s="450">
        <f>IF(W652&lt;0,AH652,I652)</f>
        <v/>
      </c>
      <c r="O652" s="450">
        <f>I652-M652</f>
        <v/>
      </c>
      <c r="P652" s="414" t="n"/>
      <c r="Q652" s="414" t="inlineStr">
        <is>
          <t>IN202102-0120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AND(AB652&lt;&gt;"", 'Company information'!D$4&lt;&gt;"", RIGHT(SUBSTITUTE(AB652,"-",""),9)=RIGHT(SUBSTITUTE('Company information'!D$4,"-",""),9))</f>
        <v/>
      </c>
      <c r="V652" s="414">
        <f>AH652-I652</f>
        <v/>
      </c>
      <c r="W652" s="450" t="n"/>
      <c r="X652" s="413" t="n"/>
      <c r="Y652" s="414" t="n"/>
      <c r="Z652" s="414" t="n"/>
      <c r="AA652" s="414" t="n"/>
      <c r="AB652" s="414" t="n"/>
      <c r="AC652" s="414" t="n"/>
      <c r="AD652" s="450" t="n"/>
      <c r="AE652" s="450" t="n"/>
      <c r="AF652" s="450" t="n"/>
      <c r="AG652" s="450" t="n"/>
      <c r="AH652" s="450" t="n"/>
      <c r="AI652" s="450" t="n"/>
      <c r="AJ652" s="450" t="n"/>
      <c r="AK652" s="450" t="n"/>
      <c r="AL652" s="450" t="n"/>
      <c r="AM652" s="450" t="n"/>
      <c r="AN652" s="450" t="n"/>
      <c r="AO652" s="450" t="n"/>
      <c r="AP652" s="450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0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0" t="n"/>
      <c r="N653" s="450">
        <f>IF(W653&lt;0,AH653,I653)</f>
        <v/>
      </c>
      <c r="O653" s="450">
        <f>I653-M653</f>
        <v/>
      </c>
      <c r="P653" s="414" t="n"/>
      <c r="Q653" s="414" t="inlineStr">
        <is>
          <t>IN202102-0119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AND(AB653&lt;&gt;"", 'Company information'!D$4&lt;&gt;"", RIGHT(SUBSTITUTE(AB653,"-",""),9)=RIGHT(SUBSTITUTE('Company information'!D$4,"-",""),9))</f>
        <v/>
      </c>
      <c r="V653" s="414">
        <f>AH653-I653</f>
        <v/>
      </c>
      <c r="W653" s="450" t="n"/>
      <c r="X653" s="413" t="n"/>
      <c r="Y653" s="414" t="n"/>
      <c r="Z653" s="414" t="n"/>
      <c r="AA653" s="414" t="n"/>
      <c r="AB653" s="414" t="n"/>
      <c r="AC653" s="414" t="n"/>
      <c r="AD653" s="450" t="n"/>
      <c r="AE653" s="450" t="n"/>
      <c r="AF653" s="450" t="n"/>
      <c r="AG653" s="450" t="n"/>
      <c r="AH653" s="450" t="n"/>
      <c r="AI653" s="450" t="n"/>
      <c r="AJ653" s="450" t="n"/>
      <c r="AK653" s="450" t="n"/>
      <c r="AL653" s="450" t="n"/>
      <c r="AM653" s="450" t="n"/>
      <c r="AN653" s="450" t="n"/>
      <c r="AO653" s="450" t="n"/>
      <c r="AP653" s="450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0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0" t="n"/>
      <c r="N654" s="450">
        <f>IF(W654&lt;0,AH654,I654)</f>
        <v/>
      </c>
      <c r="O654" s="450">
        <f>I654-M654</f>
        <v/>
      </c>
      <c r="P654" s="414" t="n"/>
      <c r="Q654" s="414" t="inlineStr">
        <is>
          <t>IN202102-0117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AND(AB654&lt;&gt;"", 'Company information'!D$4&lt;&gt;"", RIGHT(SUBSTITUTE(AB654,"-",""),9)=RIGHT(SUBSTITUTE('Company information'!D$4,"-",""),9))</f>
        <v/>
      </c>
      <c r="V654" s="414">
        <f>AH654-I654</f>
        <v/>
      </c>
      <c r="W654" s="450" t="n"/>
      <c r="X654" s="413" t="n"/>
      <c r="Y654" s="414" t="n"/>
      <c r="Z654" s="414" t="n"/>
      <c r="AA654" s="414" t="n"/>
      <c r="AB654" s="414" t="n"/>
      <c r="AC654" s="414" t="n"/>
      <c r="AD654" s="450" t="n"/>
      <c r="AE654" s="450" t="n"/>
      <c r="AF654" s="450" t="n"/>
      <c r="AG654" s="450" t="n"/>
      <c r="AH654" s="450" t="n"/>
      <c r="AI654" s="450" t="n"/>
      <c r="AJ654" s="450" t="n"/>
      <c r="AK654" s="450" t="n"/>
      <c r="AL654" s="450" t="n"/>
      <c r="AM654" s="450" t="n"/>
      <c r="AN654" s="450" t="n"/>
      <c r="AO654" s="450" t="n"/>
      <c r="AP654" s="450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0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0" t="n"/>
      <c r="N655" s="450">
        <f>IF(W655&lt;0,AH655,I655)</f>
        <v/>
      </c>
      <c r="O655" s="450">
        <f>I655-M655</f>
        <v/>
      </c>
      <c r="P655" s="414" t="n"/>
      <c r="Q655" s="414" t="inlineStr">
        <is>
          <t>IN202102-0114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AND(AB655&lt;&gt;"", 'Company information'!D$4&lt;&gt;"", RIGHT(SUBSTITUTE(AB655,"-",""),9)=RIGHT(SUBSTITUTE('Company information'!D$4,"-",""),9))</f>
        <v/>
      </c>
      <c r="V655" s="414">
        <f>AH655-I655</f>
        <v/>
      </c>
      <c r="W655" s="450" t="n"/>
      <c r="X655" s="413" t="n"/>
      <c r="Y655" s="414" t="n"/>
      <c r="Z655" s="414" t="n"/>
      <c r="AA655" s="414" t="n"/>
      <c r="AB655" s="414" t="n"/>
      <c r="AC655" s="414" t="n"/>
      <c r="AD655" s="450" t="n"/>
      <c r="AE655" s="450" t="n"/>
      <c r="AF655" s="450" t="n"/>
      <c r="AG655" s="450" t="n"/>
      <c r="AH655" s="450" t="n"/>
      <c r="AI655" s="450" t="n"/>
      <c r="AJ655" s="450" t="n"/>
      <c r="AK655" s="450" t="n"/>
      <c r="AL655" s="450" t="n"/>
      <c r="AM655" s="450" t="n"/>
      <c r="AN655" s="450" t="n"/>
      <c r="AO655" s="450" t="n"/>
      <c r="AP655" s="450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0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0" t="n"/>
      <c r="N656" s="450">
        <f>IF(W656&lt;0,AH656,I656)</f>
        <v/>
      </c>
      <c r="O656" s="450">
        <f>I656-M656</f>
        <v/>
      </c>
      <c r="P656" s="414" t="n"/>
      <c r="Q656" s="414" t="inlineStr">
        <is>
          <t>IN202102-0083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AND(AB656&lt;&gt;"", 'Company information'!D$4&lt;&gt;"", RIGHT(SUBSTITUTE(AB656,"-",""),9)=RIGHT(SUBSTITUTE('Company information'!D$4,"-",""),9))</f>
        <v/>
      </c>
      <c r="V656" s="414">
        <f>AH656-I656</f>
        <v/>
      </c>
      <c r="W656" s="450" t="n"/>
      <c r="X656" s="413" t="n"/>
      <c r="Y656" s="414" t="n"/>
      <c r="Z656" s="414" t="n"/>
      <c r="AA656" s="414" t="n"/>
      <c r="AB656" s="414" t="n"/>
      <c r="AC656" s="414" t="n"/>
      <c r="AD656" s="450" t="n"/>
      <c r="AE656" s="450" t="n"/>
      <c r="AF656" s="450" t="n"/>
      <c r="AG656" s="450" t="n"/>
      <c r="AH656" s="450" t="n"/>
      <c r="AI656" s="450" t="n"/>
      <c r="AJ656" s="450" t="n"/>
      <c r="AK656" s="450" t="n"/>
      <c r="AL656" s="450" t="n"/>
      <c r="AM656" s="450" t="n"/>
      <c r="AN656" s="450" t="n"/>
      <c r="AO656" s="450" t="n"/>
      <c r="AP656" s="450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0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0" t="n"/>
      <c r="N657" s="450">
        <f>IF(W657&lt;0,AH657,I657)</f>
        <v/>
      </c>
      <c r="O657" s="450">
        <f>I657-M657</f>
        <v/>
      </c>
      <c r="P657" s="414" t="n"/>
      <c r="Q657" s="414" t="inlineStr">
        <is>
          <t>IN202102-0082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AND(AB657&lt;&gt;"", 'Company information'!D$4&lt;&gt;"", RIGHT(SUBSTITUTE(AB657,"-",""),9)=RIGHT(SUBSTITUTE('Company information'!D$4,"-",""),9))</f>
        <v/>
      </c>
      <c r="V657" s="414">
        <f>AH657-I657</f>
        <v/>
      </c>
      <c r="W657" s="450" t="n"/>
      <c r="X657" s="413" t="n"/>
      <c r="Y657" s="414" t="n"/>
      <c r="Z657" s="414" t="n"/>
      <c r="AA657" s="414" t="n"/>
      <c r="AB657" s="414" t="n"/>
      <c r="AC657" s="414" t="n"/>
      <c r="AD657" s="450" t="n"/>
      <c r="AE657" s="450" t="n"/>
      <c r="AF657" s="450" t="n"/>
      <c r="AG657" s="450" t="n"/>
      <c r="AH657" s="450" t="n"/>
      <c r="AI657" s="450" t="n"/>
      <c r="AJ657" s="450" t="n"/>
      <c r="AK657" s="450" t="n"/>
      <c r="AL657" s="450" t="n"/>
      <c r="AM657" s="450" t="n"/>
      <c r="AN657" s="450" t="n"/>
      <c r="AO657" s="450" t="n"/>
      <c r="AP657" s="450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0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0" t="n"/>
      <c r="N658" s="450">
        <f>IF(W658&lt;0,AH658,I658)</f>
        <v/>
      </c>
      <c r="O658" s="450">
        <f>I658-M658</f>
        <v/>
      </c>
      <c r="P658" s="414" t="n"/>
      <c r="Q658" s="414" t="inlineStr">
        <is>
          <t>V0015505</t>
        </is>
      </c>
      <c r="R658" s="414" t="inlineStr">
        <is>
          <t>V0015505</t>
        </is>
      </c>
      <c r="S658" s="414">
        <f>Q658=R658</f>
        <v/>
      </c>
      <c r="T658" s="414">
        <f>AND(MONTH(F658)=MONTH(X658), YEAR(F658)=YEAR(X658))</f>
        <v/>
      </c>
      <c r="U658" s="414">
        <f>AND(AB658&lt;&gt;"", 'Company information'!D$4&lt;&gt;"", RIGHT(SUBSTITUTE(AB658,"-",""),9)=RIGHT(SUBSTITUTE('Company information'!D$4,"-",""),9))</f>
        <v/>
      </c>
      <c r="V658" s="414">
        <f>AH658-I658</f>
        <v/>
      </c>
      <c r="W658" s="450" t="n"/>
      <c r="X658" s="415" t="n">
        <v>44229</v>
      </c>
      <c r="Y658" s="414" t="inlineStr">
        <is>
          <t>V0015505</t>
        </is>
      </c>
      <c r="Z658" s="414" t="inlineStr"/>
      <c r="AA658" s="414" t="inlineStr">
        <is>
          <t>បុគ្គលជាប់អាករ</t>
        </is>
      </c>
      <c r="AB658" s="414" t="inlineStr">
        <is>
          <t>L001-901905215</t>
        </is>
      </c>
      <c r="AC658" s="414" t="inlineStr">
        <is>
          <t>វីអ៊ីស៊ិន (ខេមបូឌា) អ៊ិនដាសស្ទ្រី ឯ.ក</t>
        </is>
      </c>
      <c r="AD658" s="450" t="n">
        <v>5962346</v>
      </c>
      <c r="AE658" s="450" t="n">
        <v>5420315</v>
      </c>
      <c r="AF658" s="450" t="n">
        <v>0</v>
      </c>
      <c r="AG658" s="450" t="n">
        <v>0</v>
      </c>
      <c r="AH658" s="450" t="n">
        <v>542031</v>
      </c>
      <c r="AI658" s="450" t="n">
        <v>0</v>
      </c>
      <c r="AJ658" s="450" t="n">
        <v>0</v>
      </c>
      <c r="AK658" s="450" t="n">
        <v>0</v>
      </c>
      <c r="AL658" s="450" t="n">
        <v>0</v>
      </c>
      <c r="AM658" s="450" t="n">
        <v>0</v>
      </c>
      <c r="AN658" s="450" t="n">
        <v>0</v>
      </c>
      <c r="AO658" s="450" t="n">
        <v>0</v>
      </c>
      <c r="AP658" s="450" t="n">
        <v>0</v>
      </c>
      <c r="AQ658" s="414" t="inlineStr"/>
      <c r="AR658" s="414" t="inlineStr"/>
      <c r="AS658" s="414" t="inlineStr">
        <is>
          <t>បានប្រកាសពន្ធ</t>
        </is>
      </c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0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0" t="n"/>
      <c r="N659" s="450">
        <f>IF(W659&lt;0,AH659,I659)</f>
        <v/>
      </c>
      <c r="O659" s="450">
        <f>I659-M659</f>
        <v/>
      </c>
      <c r="P659" s="414" t="n"/>
      <c r="Q659" s="414" t="inlineStr">
        <is>
          <t>V0015506</t>
        </is>
      </c>
      <c r="R659" s="414" t="inlineStr">
        <is>
          <t>V0015506</t>
        </is>
      </c>
      <c r="S659" s="414">
        <f>Q659=R659</f>
        <v/>
      </c>
      <c r="T659" s="414">
        <f>AND(MONTH(F659)=MONTH(X659), YEAR(F659)=YEAR(X659))</f>
        <v/>
      </c>
      <c r="U659" s="414">
        <f>AND(AB659&lt;&gt;"", 'Company information'!D$4&lt;&gt;"", RIGHT(SUBSTITUTE(AB659,"-",""),9)=RIGHT(SUBSTITUTE('Company information'!D$4,"-",""),9))</f>
        <v/>
      </c>
      <c r="V659" s="414">
        <f>AH659-I659</f>
        <v/>
      </c>
      <c r="W659" s="450" t="n"/>
      <c r="X659" s="415" t="n">
        <v>44229</v>
      </c>
      <c r="Y659" s="414" t="inlineStr">
        <is>
          <t>V0015506</t>
        </is>
      </c>
      <c r="Z659" s="414" t="inlineStr"/>
      <c r="AA659" s="414" t="inlineStr">
        <is>
          <t>បុគ្គលជាប់អាករ</t>
        </is>
      </c>
      <c r="AB659" s="414" t="inlineStr">
        <is>
          <t>L001-901905215</t>
        </is>
      </c>
      <c r="AC659" s="414" t="inlineStr">
        <is>
          <t>វីអ៊ីស៊ិន (ខេមបូឌា) អ៊ិនដាសស្ទ្រី ឯ.ក</t>
        </is>
      </c>
      <c r="AD659" s="450" t="n">
        <v>3916413</v>
      </c>
      <c r="AE659" s="450" t="n">
        <v>3560375</v>
      </c>
      <c r="AF659" s="450" t="n">
        <v>0</v>
      </c>
      <c r="AG659" s="450" t="n">
        <v>0</v>
      </c>
      <c r="AH659" s="450" t="n">
        <v>356038</v>
      </c>
      <c r="AI659" s="450" t="n">
        <v>0</v>
      </c>
      <c r="AJ659" s="450" t="n">
        <v>0</v>
      </c>
      <c r="AK659" s="450" t="n">
        <v>0</v>
      </c>
      <c r="AL659" s="450" t="n">
        <v>0</v>
      </c>
      <c r="AM659" s="450" t="n">
        <v>0</v>
      </c>
      <c r="AN659" s="450" t="n">
        <v>0</v>
      </c>
      <c r="AO659" s="450" t="n">
        <v>0</v>
      </c>
      <c r="AP659" s="450" t="n">
        <v>0</v>
      </c>
      <c r="AQ659" s="414" t="inlineStr"/>
      <c r="AR659" s="414" t="inlineStr"/>
      <c r="AS659" s="414" t="inlineStr">
        <is>
          <t>បានប្រកាសពន្ធ</t>
        </is>
      </c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0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0" t="n"/>
      <c r="N660" s="450">
        <f>IF(W660&lt;0,AH660,I660)</f>
        <v/>
      </c>
      <c r="O660" s="450">
        <f>I660-M660</f>
        <v/>
      </c>
      <c r="P660" s="414" t="n"/>
      <c r="Q660" s="414" t="inlineStr">
        <is>
          <t>V0015522</t>
        </is>
      </c>
      <c r="R660" s="414" t="inlineStr">
        <is>
          <t>V0015522</t>
        </is>
      </c>
      <c r="S660" s="414">
        <f>Q660=R660</f>
        <v/>
      </c>
      <c r="T660" s="414">
        <f>AND(MONTH(F660)=MONTH(X660), YEAR(F660)=YEAR(X660))</f>
        <v/>
      </c>
      <c r="U660" s="414">
        <f>AND(AB660&lt;&gt;"", 'Company information'!D$4&lt;&gt;"", RIGHT(SUBSTITUTE(AB660,"-",""),9)=RIGHT(SUBSTITUTE('Company information'!D$4,"-",""),9))</f>
        <v/>
      </c>
      <c r="V660" s="414">
        <f>AH660-I660</f>
        <v/>
      </c>
      <c r="W660" s="450" t="n"/>
      <c r="X660" s="415" t="n">
        <v>44231</v>
      </c>
      <c r="Y660" s="414" t="inlineStr">
        <is>
          <t>V0015522</t>
        </is>
      </c>
      <c r="Z660" s="414" t="inlineStr"/>
      <c r="AA660" s="414" t="inlineStr">
        <is>
          <t>បុគ្គលជាប់អាករ</t>
        </is>
      </c>
      <c r="AB660" s="414" t="inlineStr">
        <is>
          <t>L001-901905215</t>
        </is>
      </c>
      <c r="AC660" s="414" t="inlineStr">
        <is>
          <t>វីអ៊ីស៊ិន (ខេមបូឌា) អ៊ិនដាសស្ទ្រី ឯ.ក</t>
        </is>
      </c>
      <c r="AD660" s="450" t="n">
        <v>6833438</v>
      </c>
      <c r="AE660" s="450" t="n">
        <v>6212216</v>
      </c>
      <c r="AF660" s="450" t="n">
        <v>0</v>
      </c>
      <c r="AG660" s="450" t="n">
        <v>0</v>
      </c>
      <c r="AH660" s="450" t="n">
        <v>621222</v>
      </c>
      <c r="AI660" s="450" t="n">
        <v>0</v>
      </c>
      <c r="AJ660" s="450" t="n">
        <v>0</v>
      </c>
      <c r="AK660" s="450" t="n">
        <v>0</v>
      </c>
      <c r="AL660" s="450" t="n">
        <v>0</v>
      </c>
      <c r="AM660" s="450" t="n">
        <v>0</v>
      </c>
      <c r="AN660" s="450" t="n">
        <v>0</v>
      </c>
      <c r="AO660" s="450" t="n">
        <v>0</v>
      </c>
      <c r="AP660" s="450" t="n">
        <v>0</v>
      </c>
      <c r="AQ660" s="414" t="inlineStr"/>
      <c r="AR660" s="414" t="inlineStr"/>
      <c r="AS660" s="414" t="inlineStr">
        <is>
          <t>បានប្រកាសពន្ធ</t>
        </is>
      </c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0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0" t="n"/>
      <c r="N661" s="450">
        <f>IF(W661&lt;0,AH661,I661)</f>
        <v/>
      </c>
      <c r="O661" s="450">
        <f>I661-M661</f>
        <v/>
      </c>
      <c r="P661" s="414" t="n"/>
      <c r="Q661" s="414" t="inlineStr">
        <is>
          <t>V0015562</t>
        </is>
      </c>
      <c r="R661" s="414" t="inlineStr">
        <is>
          <t>V0015562</t>
        </is>
      </c>
      <c r="S661" s="414">
        <f>Q661=R661</f>
        <v/>
      </c>
      <c r="T661" s="414">
        <f>AND(MONTH(F661)=MONTH(X661), YEAR(F661)=YEAR(X661))</f>
        <v/>
      </c>
      <c r="U661" s="414">
        <f>AND(AB661&lt;&gt;"", 'Company information'!D$4&lt;&gt;"", RIGHT(SUBSTITUTE(AB661,"-",""),9)=RIGHT(SUBSTITUTE('Company information'!D$4,"-",""),9))</f>
        <v/>
      </c>
      <c r="V661" s="414">
        <f>AH661-I661</f>
        <v/>
      </c>
      <c r="W661" s="450" t="n"/>
      <c r="X661" s="415" t="n">
        <v>44235</v>
      </c>
      <c r="Y661" s="414" t="inlineStr">
        <is>
          <t>V0015562</t>
        </is>
      </c>
      <c r="Z661" s="414" t="inlineStr"/>
      <c r="AA661" s="414" t="inlineStr">
        <is>
          <t>បុគ្គលជាប់អាករ</t>
        </is>
      </c>
      <c r="AB661" s="414" t="inlineStr">
        <is>
          <t>L001-901905215</t>
        </is>
      </c>
      <c r="AC661" s="414" t="inlineStr">
        <is>
          <t>វីអ៊ីស៊ិន (ខេមបូឌា) អ៊ិនដាសស្ទ្រី ឯ.ក</t>
        </is>
      </c>
      <c r="AD661" s="450" t="n">
        <v>904132</v>
      </c>
      <c r="AE661" s="450" t="n">
        <v>821938</v>
      </c>
      <c r="AF661" s="450" t="n">
        <v>0</v>
      </c>
      <c r="AG661" s="450" t="n">
        <v>0</v>
      </c>
      <c r="AH661" s="450" t="n">
        <v>82194</v>
      </c>
      <c r="AI661" s="450" t="n">
        <v>0</v>
      </c>
      <c r="AJ661" s="450" t="n">
        <v>0</v>
      </c>
      <c r="AK661" s="450" t="n">
        <v>0</v>
      </c>
      <c r="AL661" s="450" t="n">
        <v>0</v>
      </c>
      <c r="AM661" s="450" t="n">
        <v>0</v>
      </c>
      <c r="AN661" s="450" t="n">
        <v>0</v>
      </c>
      <c r="AO661" s="450" t="n">
        <v>0</v>
      </c>
      <c r="AP661" s="450" t="n">
        <v>0</v>
      </c>
      <c r="AQ661" s="414" t="inlineStr"/>
      <c r="AR661" s="414" t="inlineStr"/>
      <c r="AS661" s="414" t="inlineStr">
        <is>
          <t>បានប្រកាសពន្ធ</t>
        </is>
      </c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0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0" t="n"/>
      <c r="N662" s="450">
        <f>IF(W662&lt;0,AH662,I662)</f>
        <v/>
      </c>
      <c r="O662" s="450">
        <f>I662-M662</f>
        <v/>
      </c>
      <c r="P662" s="414" t="n"/>
      <c r="Q662" s="414" t="inlineStr">
        <is>
          <t>V0015575</t>
        </is>
      </c>
      <c r="R662" s="414" t="inlineStr">
        <is>
          <t>V0015575</t>
        </is>
      </c>
      <c r="S662" s="414">
        <f>Q662=R662</f>
        <v/>
      </c>
      <c r="T662" s="414">
        <f>AND(MONTH(F662)=MONTH(X662), YEAR(F662)=YEAR(X662))</f>
        <v/>
      </c>
      <c r="U662" s="414">
        <f>AND(AB662&lt;&gt;"", 'Company information'!D$4&lt;&gt;"", RIGHT(SUBSTITUTE(AB662,"-",""),9)=RIGHT(SUBSTITUTE('Company information'!D$4,"-",""),9))</f>
        <v/>
      </c>
      <c r="V662" s="414">
        <f>AH662-I662</f>
        <v/>
      </c>
      <c r="W662" s="450" t="n"/>
      <c r="X662" s="415" t="n">
        <v>44236</v>
      </c>
      <c r="Y662" s="414" t="inlineStr">
        <is>
          <t>V0015575</t>
        </is>
      </c>
      <c r="Z662" s="414" t="inlineStr"/>
      <c r="AA662" s="414" t="inlineStr">
        <is>
          <t>បុគ្គលជាប់អាករ</t>
        </is>
      </c>
      <c r="AB662" s="414" t="inlineStr">
        <is>
          <t>L001-901905215</t>
        </is>
      </c>
      <c r="AC662" s="414" t="inlineStr">
        <is>
          <t>វីអ៊ីស៊ិន (ខេមបូឌា) អ៊ិនដាសស្ទ្រី ឯ.ក</t>
        </is>
      </c>
      <c r="AD662" s="450" t="n">
        <v>107422</v>
      </c>
      <c r="AE662" s="450" t="n">
        <v>97656</v>
      </c>
      <c r="AF662" s="450" t="n">
        <v>0</v>
      </c>
      <c r="AG662" s="450" t="n">
        <v>0</v>
      </c>
      <c r="AH662" s="450" t="n">
        <v>9766</v>
      </c>
      <c r="AI662" s="450" t="n">
        <v>0</v>
      </c>
      <c r="AJ662" s="450" t="n">
        <v>0</v>
      </c>
      <c r="AK662" s="450" t="n">
        <v>0</v>
      </c>
      <c r="AL662" s="450" t="n">
        <v>0</v>
      </c>
      <c r="AM662" s="450" t="n">
        <v>0</v>
      </c>
      <c r="AN662" s="450" t="n">
        <v>0</v>
      </c>
      <c r="AO662" s="450" t="n">
        <v>0</v>
      </c>
      <c r="AP662" s="450" t="n">
        <v>0</v>
      </c>
      <c r="AQ662" s="414" t="inlineStr"/>
      <c r="AR662" s="414" t="inlineStr"/>
      <c r="AS662" s="414" t="inlineStr">
        <is>
          <t>បានប្រកាសពន្ធ</t>
        </is>
      </c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0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0" t="n"/>
      <c r="N663" s="450">
        <f>IF(W663&lt;0,AH663,I663)</f>
        <v/>
      </c>
      <c r="O663" s="450">
        <f>I663-M663</f>
        <v/>
      </c>
      <c r="P663" s="414" t="n"/>
      <c r="Q663" s="414" t="inlineStr">
        <is>
          <t>V0015603</t>
        </is>
      </c>
      <c r="R663" s="414" t="inlineStr">
        <is>
          <t>V0015603</t>
        </is>
      </c>
      <c r="S663" s="414">
        <f>Q663=R663</f>
        <v/>
      </c>
      <c r="T663" s="414">
        <f>AND(MONTH(F663)=MONTH(X663), YEAR(F663)=YEAR(X663))</f>
        <v/>
      </c>
      <c r="U663" s="414">
        <f>AND(AB663&lt;&gt;"", 'Company information'!D$4&lt;&gt;"", RIGHT(SUBSTITUTE(AB663,"-",""),9)=RIGHT(SUBSTITUTE('Company information'!D$4,"-",""),9))</f>
        <v/>
      </c>
      <c r="V663" s="414">
        <f>AH663-I663</f>
        <v/>
      </c>
      <c r="W663" s="450" t="n"/>
      <c r="X663" s="415" t="n">
        <v>44240</v>
      </c>
      <c r="Y663" s="414" t="inlineStr">
        <is>
          <t>V0015603</t>
        </is>
      </c>
      <c r="Z663" s="414" t="inlineStr"/>
      <c r="AA663" s="414" t="inlineStr">
        <is>
          <t>បុគ្គលជាប់អាករ</t>
        </is>
      </c>
      <c r="AB663" s="414" t="inlineStr">
        <is>
          <t>L001-901905215</t>
        </is>
      </c>
      <c r="AC663" s="414" t="inlineStr">
        <is>
          <t>វីអ៊ីស៊ិន (ខេមបូឌា) អ៊ិនដាសស្ទ្រី ឯ.ក</t>
        </is>
      </c>
      <c r="AD663" s="450" t="n">
        <v>3135409</v>
      </c>
      <c r="AE663" s="450" t="n">
        <v>2850372</v>
      </c>
      <c r="AF663" s="450" t="n">
        <v>0</v>
      </c>
      <c r="AG663" s="450" t="n">
        <v>0</v>
      </c>
      <c r="AH663" s="450" t="n">
        <v>285037</v>
      </c>
      <c r="AI663" s="450" t="n">
        <v>0</v>
      </c>
      <c r="AJ663" s="450" t="n">
        <v>0</v>
      </c>
      <c r="AK663" s="450" t="n">
        <v>0</v>
      </c>
      <c r="AL663" s="450" t="n">
        <v>0</v>
      </c>
      <c r="AM663" s="450" t="n">
        <v>0</v>
      </c>
      <c r="AN663" s="450" t="n">
        <v>0</v>
      </c>
      <c r="AO663" s="450" t="n">
        <v>0</v>
      </c>
      <c r="AP663" s="450" t="n">
        <v>0</v>
      </c>
      <c r="AQ663" s="414" t="inlineStr"/>
      <c r="AR663" s="414" t="inlineStr"/>
      <c r="AS663" s="414" t="inlineStr">
        <is>
          <t>បានប្រកាសពន្ធ</t>
        </is>
      </c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0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0" t="n"/>
      <c r="N664" s="450">
        <f>IF(W664&lt;0,AH664,I664)</f>
        <v/>
      </c>
      <c r="O664" s="450">
        <f>I664-M664</f>
        <v/>
      </c>
      <c r="P664" s="414" t="n"/>
      <c r="Q664" s="414" t="inlineStr">
        <is>
          <t>V0015623</t>
        </is>
      </c>
      <c r="R664" s="414" t="inlineStr">
        <is>
          <t>V0015623</t>
        </is>
      </c>
      <c r="S664" s="414">
        <f>Q664=R664</f>
        <v/>
      </c>
      <c r="T664" s="414">
        <f>AND(MONTH(F664)=MONTH(X664), YEAR(F664)=YEAR(X664))</f>
        <v/>
      </c>
      <c r="U664" s="414">
        <f>AND(AB664&lt;&gt;"", 'Company information'!D$4&lt;&gt;"", RIGHT(SUBSTITUTE(AB664,"-",""),9)=RIGHT(SUBSTITUTE('Company information'!D$4,"-",""),9))</f>
        <v/>
      </c>
      <c r="V664" s="414">
        <f>AH664-I664</f>
        <v/>
      </c>
      <c r="W664" s="450" t="n"/>
      <c r="X664" s="415" t="n">
        <v>44242</v>
      </c>
      <c r="Y664" s="414" t="inlineStr">
        <is>
          <t>V0015623</t>
        </is>
      </c>
      <c r="Z664" s="414" t="inlineStr"/>
      <c r="AA664" s="414" t="inlineStr">
        <is>
          <t>បុគ្គលជាប់អាករ</t>
        </is>
      </c>
      <c r="AB664" s="414" t="inlineStr">
        <is>
          <t>L001-901905215</t>
        </is>
      </c>
      <c r="AC664" s="414" t="inlineStr">
        <is>
          <t>វីអ៊ីស៊ិន (ខេមបូឌា) អ៊ិនដាសស្ទ្រី ឯ.ក</t>
        </is>
      </c>
      <c r="AD664" s="450" t="n">
        <v>811440</v>
      </c>
      <c r="AE664" s="450" t="n">
        <v>737673</v>
      </c>
      <c r="AF664" s="450" t="n">
        <v>0</v>
      </c>
      <c r="AG664" s="450" t="n">
        <v>0</v>
      </c>
      <c r="AH664" s="450" t="n">
        <v>73767</v>
      </c>
      <c r="AI664" s="450" t="n">
        <v>0</v>
      </c>
      <c r="AJ664" s="450" t="n">
        <v>0</v>
      </c>
      <c r="AK664" s="450" t="n">
        <v>0</v>
      </c>
      <c r="AL664" s="450" t="n">
        <v>0</v>
      </c>
      <c r="AM664" s="450" t="n">
        <v>0</v>
      </c>
      <c r="AN664" s="450" t="n">
        <v>0</v>
      </c>
      <c r="AO664" s="450" t="n">
        <v>0</v>
      </c>
      <c r="AP664" s="450" t="n">
        <v>0</v>
      </c>
      <c r="AQ664" s="414" t="inlineStr"/>
      <c r="AR664" s="414" t="inlineStr"/>
      <c r="AS664" s="414" t="inlineStr">
        <is>
          <t>បានប្រកាសពន្ធ</t>
        </is>
      </c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0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0" t="n"/>
      <c r="N665" s="450">
        <f>IF(W665&lt;0,AH665,I665)</f>
        <v/>
      </c>
      <c r="O665" s="450">
        <f>I665-M665</f>
        <v/>
      </c>
      <c r="P665" s="414" t="n"/>
      <c r="Q665" s="414" t="inlineStr">
        <is>
          <t>V0015667</t>
        </is>
      </c>
      <c r="R665" s="414" t="inlineStr">
        <is>
          <t>V0015667</t>
        </is>
      </c>
      <c r="S665" s="414">
        <f>Q665=R665</f>
        <v/>
      </c>
      <c r="T665" s="414">
        <f>AND(MONTH(F665)=MONTH(X665), YEAR(F665)=YEAR(X665))</f>
        <v/>
      </c>
      <c r="U665" s="414">
        <f>AND(AB665&lt;&gt;"", 'Company information'!D$4&lt;&gt;"", RIGHT(SUBSTITUTE(AB665,"-",""),9)=RIGHT(SUBSTITUTE('Company information'!D$4,"-",""),9))</f>
        <v/>
      </c>
      <c r="V665" s="414">
        <f>AH665-I665</f>
        <v/>
      </c>
      <c r="W665" s="450" t="n"/>
      <c r="X665" s="415" t="n">
        <v>44245</v>
      </c>
      <c r="Y665" s="414" t="inlineStr">
        <is>
          <t>V0015667</t>
        </is>
      </c>
      <c r="Z665" s="414" t="inlineStr"/>
      <c r="AA665" s="414" t="inlineStr">
        <is>
          <t>បុគ្គលជាប់អាករ</t>
        </is>
      </c>
      <c r="AB665" s="414" t="inlineStr">
        <is>
          <t>L001-901905215</t>
        </is>
      </c>
      <c r="AC665" s="414" t="inlineStr">
        <is>
          <t>វីអ៊ីស៊ិន (ខេមបូឌា) អ៊ិនដាសស្ទ្រី ឯ.ក</t>
        </is>
      </c>
      <c r="AD665" s="450" t="n">
        <v>1706701</v>
      </c>
      <c r="AE665" s="450" t="n">
        <v>1551546</v>
      </c>
      <c r="AF665" s="450" t="n">
        <v>0</v>
      </c>
      <c r="AG665" s="450" t="n">
        <v>0</v>
      </c>
      <c r="AH665" s="450" t="n">
        <v>155155</v>
      </c>
      <c r="AI665" s="450" t="n">
        <v>0</v>
      </c>
      <c r="AJ665" s="450" t="n">
        <v>0</v>
      </c>
      <c r="AK665" s="450" t="n">
        <v>0</v>
      </c>
      <c r="AL665" s="450" t="n">
        <v>0</v>
      </c>
      <c r="AM665" s="450" t="n">
        <v>0</v>
      </c>
      <c r="AN665" s="450" t="n">
        <v>0</v>
      </c>
      <c r="AO665" s="450" t="n">
        <v>0</v>
      </c>
      <c r="AP665" s="450" t="n">
        <v>0</v>
      </c>
      <c r="AQ665" s="414" t="inlineStr"/>
      <c r="AR665" s="414" t="inlineStr"/>
      <c r="AS665" s="414" t="inlineStr">
        <is>
          <t>បានប្រកាសពន្ធ</t>
        </is>
      </c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0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0" t="n"/>
      <c r="N666" s="450">
        <f>IF(W666&lt;0,AH666,I666)</f>
        <v/>
      </c>
      <c r="O666" s="450">
        <f>I666-M666</f>
        <v/>
      </c>
      <c r="P666" s="414" t="n"/>
      <c r="Q666" s="414" t="inlineStr">
        <is>
          <t>V0015692</t>
        </is>
      </c>
      <c r="R666" s="414" t="inlineStr">
        <is>
          <t>V0015692</t>
        </is>
      </c>
      <c r="S666" s="414">
        <f>Q666=R666</f>
        <v/>
      </c>
      <c r="T666" s="414">
        <f>AND(MONTH(F666)=MONTH(X666), YEAR(F666)=YEAR(X666))</f>
        <v/>
      </c>
      <c r="U666" s="414">
        <f>AND(AB666&lt;&gt;"", 'Company information'!D$4&lt;&gt;"", RIGHT(SUBSTITUTE(AB666,"-",""),9)=RIGHT(SUBSTITUTE('Company information'!D$4,"-",""),9))</f>
        <v/>
      </c>
      <c r="V666" s="414">
        <f>AH666-I666</f>
        <v/>
      </c>
      <c r="W666" s="450" t="n"/>
      <c r="X666" s="415" t="n">
        <v>44249</v>
      </c>
      <c r="Y666" s="414" t="inlineStr">
        <is>
          <t>V0015692</t>
        </is>
      </c>
      <c r="Z666" s="414" t="inlineStr"/>
      <c r="AA666" s="414" t="inlineStr">
        <is>
          <t>បុគ្គលជាប់អាករ</t>
        </is>
      </c>
      <c r="AB666" s="414" t="inlineStr">
        <is>
          <t>L001-901905215</t>
        </is>
      </c>
      <c r="AC666" s="414" t="inlineStr">
        <is>
          <t>វីអ៊ីស៊ិន (ខេមបូឌា) អ៊ិនដាសស្ទ្រី ឯ.ក</t>
        </is>
      </c>
      <c r="AD666" s="450" t="n">
        <v>3172518</v>
      </c>
      <c r="AE666" s="450" t="n">
        <v>2884107</v>
      </c>
      <c r="AF666" s="450" t="n">
        <v>0</v>
      </c>
      <c r="AG666" s="450" t="n">
        <v>0</v>
      </c>
      <c r="AH666" s="450" t="n">
        <v>288411</v>
      </c>
      <c r="AI666" s="450" t="n">
        <v>0</v>
      </c>
      <c r="AJ666" s="450" t="n">
        <v>0</v>
      </c>
      <c r="AK666" s="450" t="n">
        <v>0</v>
      </c>
      <c r="AL666" s="450" t="n">
        <v>0</v>
      </c>
      <c r="AM666" s="450" t="n">
        <v>0</v>
      </c>
      <c r="AN666" s="450" t="n">
        <v>0</v>
      </c>
      <c r="AO666" s="450" t="n">
        <v>0</v>
      </c>
      <c r="AP666" s="450" t="n">
        <v>0</v>
      </c>
      <c r="AQ666" s="414" t="inlineStr"/>
      <c r="AR666" s="414" t="inlineStr"/>
      <c r="AS666" s="414" t="inlineStr">
        <is>
          <t>បានប្រកាសពន្ធ</t>
        </is>
      </c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0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0" t="n"/>
      <c r="N667" s="450">
        <f>IF(W667&lt;0,AH667,I667)</f>
        <v/>
      </c>
      <c r="O667" s="450">
        <f>I667-M667</f>
        <v/>
      </c>
      <c r="P667" s="414" t="n"/>
      <c r="Q667" s="414" t="inlineStr">
        <is>
          <t>V0015693</t>
        </is>
      </c>
      <c r="R667" s="414" t="inlineStr">
        <is>
          <t>V0015693</t>
        </is>
      </c>
      <c r="S667" s="414">
        <f>Q667=R667</f>
        <v/>
      </c>
      <c r="T667" s="414">
        <f>AND(MONTH(F667)=MONTH(X667), YEAR(F667)=YEAR(X667))</f>
        <v/>
      </c>
      <c r="U667" s="414">
        <f>AND(AB667&lt;&gt;"", 'Company information'!D$4&lt;&gt;"", RIGHT(SUBSTITUTE(AB667,"-",""),9)=RIGHT(SUBSTITUTE('Company information'!D$4,"-",""),9))</f>
        <v/>
      </c>
      <c r="V667" s="414">
        <f>AH667-I667</f>
        <v/>
      </c>
      <c r="W667" s="450" t="n"/>
      <c r="X667" s="415" t="n">
        <v>44249</v>
      </c>
      <c r="Y667" s="414" t="inlineStr">
        <is>
          <t>V0015693</t>
        </is>
      </c>
      <c r="Z667" s="414" t="inlineStr"/>
      <c r="AA667" s="414" t="inlineStr">
        <is>
          <t>បុគ្គលជាប់អាករ</t>
        </is>
      </c>
      <c r="AB667" s="414" t="inlineStr">
        <is>
          <t>L001-901905215</t>
        </is>
      </c>
      <c r="AC667" s="414" t="inlineStr">
        <is>
          <t>វីអ៊ីស៊ិន (ខេមបូឌា) អ៊ិនដាសស្ទ្រី ឯ.ក</t>
        </is>
      </c>
      <c r="AD667" s="450" t="n">
        <v>3293815</v>
      </c>
      <c r="AE667" s="450" t="n">
        <v>2994377</v>
      </c>
      <c r="AF667" s="450" t="n">
        <v>0</v>
      </c>
      <c r="AG667" s="450" t="n">
        <v>0</v>
      </c>
      <c r="AH667" s="450" t="n">
        <v>299438</v>
      </c>
      <c r="AI667" s="450" t="n">
        <v>0</v>
      </c>
      <c r="AJ667" s="450" t="n">
        <v>0</v>
      </c>
      <c r="AK667" s="450" t="n">
        <v>0</v>
      </c>
      <c r="AL667" s="450" t="n">
        <v>0</v>
      </c>
      <c r="AM667" s="450" t="n">
        <v>0</v>
      </c>
      <c r="AN667" s="450" t="n">
        <v>0</v>
      </c>
      <c r="AO667" s="450" t="n">
        <v>0</v>
      </c>
      <c r="AP667" s="450" t="n">
        <v>0</v>
      </c>
      <c r="AQ667" s="414" t="inlineStr"/>
      <c r="AR667" s="414" t="inlineStr"/>
      <c r="AS667" s="414" t="inlineStr">
        <is>
          <t>បានប្រកាសពន្ធ</t>
        </is>
      </c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0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0" t="n"/>
      <c r="N668" s="450">
        <f>IF(W668&lt;0,AH668,I668)</f>
        <v/>
      </c>
      <c r="O668" s="450">
        <f>I668-M668</f>
        <v/>
      </c>
      <c r="P668" s="414" t="n"/>
      <c r="Q668" s="414" t="inlineStr">
        <is>
          <t>V0015694</t>
        </is>
      </c>
      <c r="R668" s="414" t="inlineStr">
        <is>
          <t>V0015694</t>
        </is>
      </c>
      <c r="S668" s="414">
        <f>Q668=R668</f>
        <v/>
      </c>
      <c r="T668" s="414">
        <f>AND(MONTH(F668)=MONTH(X668), YEAR(F668)=YEAR(X668))</f>
        <v/>
      </c>
      <c r="U668" s="414">
        <f>AND(AB668&lt;&gt;"", 'Company information'!D$4&lt;&gt;"", RIGHT(SUBSTITUTE(AB668,"-",""),9)=RIGHT(SUBSTITUTE('Company information'!D$4,"-",""),9))</f>
        <v/>
      </c>
      <c r="V668" s="414">
        <f>AH668-I668</f>
        <v/>
      </c>
      <c r="W668" s="450" t="n"/>
      <c r="X668" s="415" t="n">
        <v>44249</v>
      </c>
      <c r="Y668" s="414" t="inlineStr">
        <is>
          <t>V0015694</t>
        </is>
      </c>
      <c r="Z668" s="414" t="inlineStr"/>
      <c r="AA668" s="414" t="inlineStr">
        <is>
          <t>បុគ្គលជាប់អាករ</t>
        </is>
      </c>
      <c r="AB668" s="414" t="inlineStr">
        <is>
          <t>L001-901905215</t>
        </is>
      </c>
      <c r="AC668" s="414" t="inlineStr">
        <is>
          <t>វីអ៊ីស៊ិន (ខេមបូឌា) អ៊ិនដាសស្ទ្រី ឯ.ក</t>
        </is>
      </c>
      <c r="AD668" s="450" t="n">
        <v>7660421</v>
      </c>
      <c r="AE668" s="450" t="n">
        <v>6964019</v>
      </c>
      <c r="AF668" s="450" t="n">
        <v>0</v>
      </c>
      <c r="AG668" s="450" t="n">
        <v>0</v>
      </c>
      <c r="AH668" s="450" t="n">
        <v>696402</v>
      </c>
      <c r="AI668" s="450" t="n">
        <v>0</v>
      </c>
      <c r="AJ668" s="450" t="n">
        <v>0</v>
      </c>
      <c r="AK668" s="450" t="n">
        <v>0</v>
      </c>
      <c r="AL668" s="450" t="n">
        <v>0</v>
      </c>
      <c r="AM668" s="450" t="n">
        <v>0</v>
      </c>
      <c r="AN668" s="450" t="n">
        <v>0</v>
      </c>
      <c r="AO668" s="450" t="n">
        <v>0</v>
      </c>
      <c r="AP668" s="450" t="n">
        <v>0</v>
      </c>
      <c r="AQ668" s="414" t="inlineStr"/>
      <c r="AR668" s="414" t="inlineStr"/>
      <c r="AS668" s="414" t="inlineStr">
        <is>
          <t>បានប្រកាសពន្ធ</t>
        </is>
      </c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0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0" t="n"/>
      <c r="N669" s="450">
        <f>IF(W669&lt;0,AH669,I669)</f>
        <v/>
      </c>
      <c r="O669" s="450">
        <f>I669-M669</f>
        <v/>
      </c>
      <c r="P669" s="414" t="n"/>
      <c r="Q669" s="414" t="inlineStr">
        <is>
          <t>V0015712</t>
        </is>
      </c>
      <c r="R669" s="414" t="inlineStr">
        <is>
          <t>V0015712</t>
        </is>
      </c>
      <c r="S669" s="414">
        <f>Q669=R669</f>
        <v/>
      </c>
      <c r="T669" s="414">
        <f>AND(MONTH(F669)=MONTH(X669), YEAR(F669)=YEAR(X669))</f>
        <v/>
      </c>
      <c r="U669" s="414">
        <f>AND(AB669&lt;&gt;"", 'Company information'!D$4&lt;&gt;"", RIGHT(SUBSTITUTE(AB669,"-",""),9)=RIGHT(SUBSTITUTE('Company information'!D$4,"-",""),9))</f>
        <v/>
      </c>
      <c r="V669" s="414">
        <f>AH669-I669</f>
        <v/>
      </c>
      <c r="W669" s="450" t="n"/>
      <c r="X669" s="415" t="n">
        <v>44252</v>
      </c>
      <c r="Y669" s="414" t="inlineStr">
        <is>
          <t>V0015712</t>
        </is>
      </c>
      <c r="Z669" s="414" t="inlineStr"/>
      <c r="AA669" s="414" t="inlineStr">
        <is>
          <t>បុគ្គលជាប់អាករ</t>
        </is>
      </c>
      <c r="AB669" s="414" t="inlineStr">
        <is>
          <t>L001-901905215</t>
        </is>
      </c>
      <c r="AC669" s="414" t="inlineStr">
        <is>
          <t>វីអ៊ីស៊ិន (ខេមបូឌា) អ៊ិនដាសស្ទ្រី ឯ.ក</t>
        </is>
      </c>
      <c r="AD669" s="450" t="n">
        <v>1338335</v>
      </c>
      <c r="AE669" s="450" t="n">
        <v>1216668</v>
      </c>
      <c r="AF669" s="450" t="n">
        <v>0</v>
      </c>
      <c r="AG669" s="450" t="n">
        <v>0</v>
      </c>
      <c r="AH669" s="450" t="n">
        <v>121667</v>
      </c>
      <c r="AI669" s="450" t="n">
        <v>0</v>
      </c>
      <c r="AJ669" s="450" t="n">
        <v>0</v>
      </c>
      <c r="AK669" s="450" t="n">
        <v>0</v>
      </c>
      <c r="AL669" s="450" t="n">
        <v>0</v>
      </c>
      <c r="AM669" s="450" t="n">
        <v>0</v>
      </c>
      <c r="AN669" s="450" t="n">
        <v>0</v>
      </c>
      <c r="AO669" s="450" t="n">
        <v>0</v>
      </c>
      <c r="AP669" s="450" t="n">
        <v>0</v>
      </c>
      <c r="AQ669" s="414" t="inlineStr"/>
      <c r="AR669" s="414" t="inlineStr"/>
      <c r="AS669" s="414" t="inlineStr">
        <is>
          <t>បានប្រកាសពន្ធ</t>
        </is>
      </c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0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0" t="n"/>
      <c r="N670" s="450">
        <f>IF(W670&lt;0,AH670,I670)</f>
        <v/>
      </c>
      <c r="O670" s="450">
        <f>I670-M670</f>
        <v/>
      </c>
      <c r="P670" s="414" t="n"/>
      <c r="Q670" s="414" t="inlineStr">
        <is>
          <t>V0015722</t>
        </is>
      </c>
      <c r="R670" s="414" t="inlineStr">
        <is>
          <t>V0015722</t>
        </is>
      </c>
      <c r="S670" s="414">
        <f>Q670=R670</f>
        <v/>
      </c>
      <c r="T670" s="414">
        <f>AND(MONTH(F670)=MONTH(X670), YEAR(F670)=YEAR(X670))</f>
        <v/>
      </c>
      <c r="U670" s="414">
        <f>AND(AB670&lt;&gt;"", 'Company information'!D$4&lt;&gt;"", RIGHT(SUBSTITUTE(AB670,"-",""),9)=RIGHT(SUBSTITUTE('Company information'!D$4,"-",""),9))</f>
        <v/>
      </c>
      <c r="V670" s="414">
        <f>AH670-I670</f>
        <v/>
      </c>
      <c r="W670" s="450" t="n"/>
      <c r="X670" s="415" t="n">
        <v>44253</v>
      </c>
      <c r="Y670" s="414" t="inlineStr">
        <is>
          <t>V0015722</t>
        </is>
      </c>
      <c r="Z670" s="414" t="inlineStr"/>
      <c r="AA670" s="414" t="inlineStr">
        <is>
          <t>បុគ្គលជាប់អាករ</t>
        </is>
      </c>
      <c r="AB670" s="414" t="inlineStr">
        <is>
          <t>L001-901905215</t>
        </is>
      </c>
      <c r="AC670" s="414" t="inlineStr">
        <is>
          <t>វីអ៊ីស៊ិន (ខេមបូឌា) អ៊ិនដាសស្ទ្រី ឯ.ក</t>
        </is>
      </c>
      <c r="AD670" s="450" t="n">
        <v>5671860</v>
      </c>
      <c r="AE670" s="450" t="n">
        <v>5156236</v>
      </c>
      <c r="AF670" s="450" t="n">
        <v>0</v>
      </c>
      <c r="AG670" s="450" t="n">
        <v>0</v>
      </c>
      <c r="AH670" s="450" t="n">
        <v>515624</v>
      </c>
      <c r="AI670" s="450" t="n">
        <v>0</v>
      </c>
      <c r="AJ670" s="450" t="n">
        <v>0</v>
      </c>
      <c r="AK670" s="450" t="n">
        <v>0</v>
      </c>
      <c r="AL670" s="450" t="n">
        <v>0</v>
      </c>
      <c r="AM670" s="450" t="n">
        <v>0</v>
      </c>
      <c r="AN670" s="450" t="n">
        <v>0</v>
      </c>
      <c r="AO670" s="450" t="n">
        <v>0</v>
      </c>
      <c r="AP670" s="450" t="n">
        <v>0</v>
      </c>
      <c r="AQ670" s="414" t="inlineStr"/>
      <c r="AR670" s="414" t="inlineStr"/>
      <c r="AS670" s="414" t="inlineStr">
        <is>
          <t>បានប្រកាសពន្ធ</t>
        </is>
      </c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0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0" t="n"/>
      <c r="N671" s="450">
        <f>IF(W671&lt;0,AH671,I671)</f>
        <v/>
      </c>
      <c r="O671" s="450">
        <f>I671-M671</f>
        <v/>
      </c>
      <c r="P671" s="414" t="n"/>
      <c r="Q671" s="414" t="inlineStr">
        <is>
          <t>V0015723</t>
        </is>
      </c>
      <c r="R671" s="414" t="inlineStr">
        <is>
          <t>V0015723</t>
        </is>
      </c>
      <c r="S671" s="414">
        <f>Q671=R671</f>
        <v/>
      </c>
      <c r="T671" s="414">
        <f>AND(MONTH(F671)=MONTH(X671), YEAR(F671)=YEAR(X671))</f>
        <v/>
      </c>
      <c r="U671" s="414">
        <f>AND(AB671&lt;&gt;"", 'Company information'!D$4&lt;&gt;"", RIGHT(SUBSTITUTE(AB671,"-",""),9)=RIGHT(SUBSTITUTE('Company information'!D$4,"-",""),9))</f>
        <v/>
      </c>
      <c r="V671" s="414">
        <f>AH671-I671</f>
        <v/>
      </c>
      <c r="W671" s="450" t="n"/>
      <c r="X671" s="415" t="n">
        <v>44253</v>
      </c>
      <c r="Y671" s="414" t="inlineStr">
        <is>
          <t>V0015723</t>
        </is>
      </c>
      <c r="Z671" s="414" t="inlineStr"/>
      <c r="AA671" s="414" t="inlineStr">
        <is>
          <t>បុគ្គលជាប់អាករ</t>
        </is>
      </c>
      <c r="AB671" s="414" t="inlineStr">
        <is>
          <t>L001-901905215</t>
        </is>
      </c>
      <c r="AC671" s="414" t="inlineStr">
        <is>
          <t>វីអ៊ីស៊ិន (ខេមបូឌា) អ៊ិនដាសស្ទ្រី ឯ.ក</t>
        </is>
      </c>
      <c r="AD671" s="450" t="n">
        <v>145101</v>
      </c>
      <c r="AE671" s="450" t="n">
        <v>131910</v>
      </c>
      <c r="AF671" s="450" t="n">
        <v>0</v>
      </c>
      <c r="AG671" s="450" t="n">
        <v>0</v>
      </c>
      <c r="AH671" s="450" t="n">
        <v>13191</v>
      </c>
      <c r="AI671" s="450" t="n">
        <v>0</v>
      </c>
      <c r="AJ671" s="450" t="n">
        <v>0</v>
      </c>
      <c r="AK671" s="450" t="n">
        <v>0</v>
      </c>
      <c r="AL671" s="450" t="n">
        <v>0</v>
      </c>
      <c r="AM671" s="450" t="n">
        <v>0</v>
      </c>
      <c r="AN671" s="450" t="n">
        <v>0</v>
      </c>
      <c r="AO671" s="450" t="n">
        <v>0</v>
      </c>
      <c r="AP671" s="450" t="n">
        <v>0</v>
      </c>
      <c r="AQ671" s="414" t="inlineStr"/>
      <c r="AR671" s="414" t="inlineStr"/>
      <c r="AS671" s="414" t="inlineStr">
        <is>
          <t>បានប្រកាសពន្ធ</t>
        </is>
      </c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0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0" t="n"/>
      <c r="N672" s="450">
        <f>IF(W672&lt;0,AH672,I672)</f>
        <v/>
      </c>
      <c r="O672" s="450">
        <f>I672-M672</f>
        <v/>
      </c>
      <c r="P672" s="414" t="n"/>
      <c r="Q672" s="414" t="inlineStr">
        <is>
          <t>V0015724</t>
        </is>
      </c>
      <c r="R672" s="414" t="inlineStr">
        <is>
          <t>V0015724</t>
        </is>
      </c>
      <c r="S672" s="414">
        <f>Q672=R672</f>
        <v/>
      </c>
      <c r="T672" s="414">
        <f>AND(MONTH(F672)=MONTH(X672), YEAR(F672)=YEAR(X672))</f>
        <v/>
      </c>
      <c r="U672" s="414">
        <f>AND(AB672&lt;&gt;"", 'Company information'!D$4&lt;&gt;"", RIGHT(SUBSTITUTE(AB672,"-",""),9)=RIGHT(SUBSTITUTE('Company information'!D$4,"-",""),9))</f>
        <v/>
      </c>
      <c r="V672" s="414">
        <f>AH672-I672</f>
        <v/>
      </c>
      <c r="W672" s="450" t="n"/>
      <c r="X672" s="415" t="n">
        <v>44253</v>
      </c>
      <c r="Y672" s="414" t="inlineStr">
        <is>
          <t>V0015724</t>
        </is>
      </c>
      <c r="Z672" s="414" t="inlineStr"/>
      <c r="AA672" s="414" t="inlineStr">
        <is>
          <t>បុគ្គលជាប់អាករ</t>
        </is>
      </c>
      <c r="AB672" s="414" t="inlineStr">
        <is>
          <t>L001-901905215</t>
        </is>
      </c>
      <c r="AC672" s="414" t="inlineStr">
        <is>
          <t>វីអ៊ីស៊ិន (ខេមបូឌា) អ៊ិនដាសស្ទ្រី ឯ.ក</t>
        </is>
      </c>
      <c r="AD672" s="450" t="n">
        <v>3994741</v>
      </c>
      <c r="AE672" s="450" t="n">
        <v>3631583</v>
      </c>
      <c r="AF672" s="450" t="n">
        <v>0</v>
      </c>
      <c r="AG672" s="450" t="n">
        <v>0</v>
      </c>
      <c r="AH672" s="450" t="n">
        <v>363158</v>
      </c>
      <c r="AI672" s="450" t="n">
        <v>0</v>
      </c>
      <c r="AJ672" s="450" t="n">
        <v>0</v>
      </c>
      <c r="AK672" s="450" t="n">
        <v>0</v>
      </c>
      <c r="AL672" s="450" t="n">
        <v>0</v>
      </c>
      <c r="AM672" s="450" t="n">
        <v>0</v>
      </c>
      <c r="AN672" s="450" t="n">
        <v>0</v>
      </c>
      <c r="AO672" s="450" t="n">
        <v>0</v>
      </c>
      <c r="AP672" s="450" t="n">
        <v>0</v>
      </c>
      <c r="AQ672" s="414" t="inlineStr"/>
      <c r="AR672" s="414" t="inlineStr"/>
      <c r="AS672" s="414" t="inlineStr">
        <is>
          <t>បានប្រកាសពន្ធ</t>
        </is>
      </c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0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0" t="n"/>
      <c r="N673" s="450">
        <f>IF(W673&lt;0,AH673,I673)</f>
        <v/>
      </c>
      <c r="O673" s="450">
        <f>I673-M673</f>
        <v/>
      </c>
      <c r="P673" s="414" t="n"/>
      <c r="Q673" s="414" t="inlineStr">
        <is>
          <t>V0015736</t>
        </is>
      </c>
      <c r="R673" s="414" t="inlineStr">
        <is>
          <t>V0015736</t>
        </is>
      </c>
      <c r="S673" s="414">
        <f>Q673=R673</f>
        <v/>
      </c>
      <c r="T673" s="414">
        <f>AND(MONTH(F673)=MONTH(X673), YEAR(F673)=YEAR(X673))</f>
        <v/>
      </c>
      <c r="U673" s="414">
        <f>AND(AB673&lt;&gt;"", 'Company information'!D$4&lt;&gt;"", RIGHT(SUBSTITUTE(AB673,"-",""),9)=RIGHT(SUBSTITUTE('Company information'!D$4,"-",""),9))</f>
        <v/>
      </c>
      <c r="V673" s="414">
        <f>AH673-I673</f>
        <v/>
      </c>
      <c r="W673" s="450" t="n"/>
      <c r="X673" s="415" t="n">
        <v>44254</v>
      </c>
      <c r="Y673" s="414" t="inlineStr">
        <is>
          <t>V0015736</t>
        </is>
      </c>
      <c r="Z673" s="414" t="inlineStr"/>
      <c r="AA673" s="414" t="inlineStr">
        <is>
          <t>បុគ្គលជាប់អាករ</t>
        </is>
      </c>
      <c r="AB673" s="414" t="inlineStr">
        <is>
          <t>L001-901905215</t>
        </is>
      </c>
      <c r="AC673" s="414" t="inlineStr">
        <is>
          <t>វីអ៊ីស៊ិន (ខេមបូឌា) អ៊ិនដាសស្ទ្រី ឯ.ក</t>
        </is>
      </c>
      <c r="AD673" s="450" t="n">
        <v>4288278</v>
      </c>
      <c r="AE673" s="450" t="n">
        <v>3898435</v>
      </c>
      <c r="AF673" s="450" t="n">
        <v>0</v>
      </c>
      <c r="AG673" s="450" t="n">
        <v>0</v>
      </c>
      <c r="AH673" s="450" t="n">
        <v>389843</v>
      </c>
      <c r="AI673" s="450" t="n">
        <v>0</v>
      </c>
      <c r="AJ673" s="450" t="n">
        <v>0</v>
      </c>
      <c r="AK673" s="450" t="n">
        <v>0</v>
      </c>
      <c r="AL673" s="450" t="n">
        <v>0</v>
      </c>
      <c r="AM673" s="450" t="n">
        <v>0</v>
      </c>
      <c r="AN673" s="450" t="n">
        <v>0</v>
      </c>
      <c r="AO673" s="450" t="n">
        <v>0</v>
      </c>
      <c r="AP673" s="450" t="n">
        <v>0</v>
      </c>
      <c r="AQ673" s="414" t="inlineStr"/>
      <c r="AR673" s="414" t="inlineStr"/>
      <c r="AS673" s="414" t="inlineStr">
        <is>
          <t>បានប្រកាសពន្ធ</t>
        </is>
      </c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0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0" t="n"/>
      <c r="N674" s="450">
        <f>IF(W674&lt;0,AH674,I674)</f>
        <v/>
      </c>
      <c r="O674" s="450">
        <f>I674-M674</f>
        <v/>
      </c>
      <c r="P674" s="414" t="n"/>
      <c r="Q674" s="414" t="inlineStr">
        <is>
          <t>V0015737</t>
        </is>
      </c>
      <c r="R674" s="414" t="inlineStr">
        <is>
          <t>V0015737</t>
        </is>
      </c>
      <c r="S674" s="414">
        <f>Q674=R674</f>
        <v/>
      </c>
      <c r="T674" s="414">
        <f>AND(MONTH(F674)=MONTH(X674), YEAR(F674)=YEAR(X674))</f>
        <v/>
      </c>
      <c r="U674" s="414">
        <f>AND(AB674&lt;&gt;"", 'Company information'!D$4&lt;&gt;"", RIGHT(SUBSTITUTE(AB674,"-",""),9)=RIGHT(SUBSTITUTE('Company information'!D$4,"-",""),9))</f>
        <v/>
      </c>
      <c r="V674" s="414">
        <f>AH674-I674</f>
        <v/>
      </c>
      <c r="W674" s="450" t="n"/>
      <c r="X674" s="415" t="n">
        <v>44254</v>
      </c>
      <c r="Y674" s="414" t="inlineStr">
        <is>
          <t>V0015737</t>
        </is>
      </c>
      <c r="Z674" s="414" t="inlineStr"/>
      <c r="AA674" s="414" t="inlineStr">
        <is>
          <t>បុគ្គលជាប់អាករ</t>
        </is>
      </c>
      <c r="AB674" s="414" t="inlineStr">
        <is>
          <t>L001-901905215</t>
        </is>
      </c>
      <c r="AC674" s="414" t="inlineStr">
        <is>
          <t>វីអ៊ីស៊ិន (ខេមបូឌា) អ៊ិនដាសស្ទ្រី ឯ.ក</t>
        </is>
      </c>
      <c r="AD674" s="450" t="n">
        <v>6393742</v>
      </c>
      <c r="AE674" s="450" t="n">
        <v>5812493</v>
      </c>
      <c r="AF674" s="450" t="n">
        <v>0</v>
      </c>
      <c r="AG674" s="450" t="n">
        <v>0</v>
      </c>
      <c r="AH674" s="450" t="n">
        <v>581249</v>
      </c>
      <c r="AI674" s="450" t="n">
        <v>0</v>
      </c>
      <c r="AJ674" s="450" t="n">
        <v>0</v>
      </c>
      <c r="AK674" s="450" t="n">
        <v>0</v>
      </c>
      <c r="AL674" s="450" t="n">
        <v>0</v>
      </c>
      <c r="AM674" s="450" t="n">
        <v>0</v>
      </c>
      <c r="AN674" s="450" t="n">
        <v>0</v>
      </c>
      <c r="AO674" s="450" t="n">
        <v>0</v>
      </c>
      <c r="AP674" s="450" t="n">
        <v>0</v>
      </c>
      <c r="AQ674" s="414" t="inlineStr"/>
      <c r="AR674" s="414" t="inlineStr"/>
      <c r="AS674" s="414" t="inlineStr">
        <is>
          <t>បានប្រកាសពន្ធ</t>
        </is>
      </c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0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0" t="n"/>
      <c r="N675" s="450">
        <f>IF(W675&lt;0,AH675,I675)</f>
        <v/>
      </c>
      <c r="O675" s="450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AND(AB675&lt;&gt;"", 'Company information'!D$4&lt;&gt;"", RIGHT(SUBSTITUTE(AB675,"-",""),9)=RIGHT(SUBSTITUTE('Company information'!D$4,"-",""),9))</f>
        <v/>
      </c>
      <c r="V675" s="414">
        <f>AH675-I675</f>
        <v/>
      </c>
      <c r="W675" s="450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0" t="n">
        <v>20365</v>
      </c>
      <c r="AE675" s="450" t="n">
        <v>18514</v>
      </c>
      <c r="AF675" s="450" t="n">
        <v>0</v>
      </c>
      <c r="AG675" s="450" t="n">
        <v>0</v>
      </c>
      <c r="AH675" s="450" t="n">
        <v>1851</v>
      </c>
      <c r="AI675" s="450" t="n">
        <v>0</v>
      </c>
      <c r="AJ675" s="450" t="n">
        <v>0</v>
      </c>
      <c r="AK675" s="450" t="n">
        <v>0</v>
      </c>
      <c r="AL675" s="450" t="n">
        <v>0</v>
      </c>
      <c r="AM675" s="450" t="n">
        <v>0</v>
      </c>
      <c r="AN675" s="450" t="n">
        <v>0</v>
      </c>
      <c r="AO675" s="450" t="n">
        <v>0</v>
      </c>
      <c r="AP675" s="450" t="n">
        <v>0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0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0" t="n"/>
      <c r="N676" s="450">
        <f>IF(W676&lt;0,AH676,I676)</f>
        <v/>
      </c>
      <c r="O676" s="450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AND(AB676&lt;&gt;"", 'Company information'!D$4&lt;&gt;"", RIGHT(SUBSTITUTE(AB676,"-",""),9)=RIGHT(SUBSTITUTE('Company information'!D$4,"-",""),9))</f>
        <v/>
      </c>
      <c r="V676" s="414">
        <f>AH676-I676</f>
        <v/>
      </c>
      <c r="W676" s="450" t="n"/>
      <c r="X676" s="413" t="n"/>
      <c r="Y676" s="414" t="n"/>
      <c r="Z676" s="414" t="n"/>
      <c r="AA676" s="414" t="n"/>
      <c r="AB676" s="414" t="n"/>
      <c r="AC676" s="414" t="n"/>
      <c r="AD676" s="450" t="n"/>
      <c r="AE676" s="450" t="n"/>
      <c r="AF676" s="450" t="n"/>
      <c r="AG676" s="450" t="n"/>
      <c r="AH676" s="450" t="n"/>
      <c r="AI676" s="450" t="n"/>
      <c r="AJ676" s="450" t="n"/>
      <c r="AK676" s="450" t="n"/>
      <c r="AL676" s="450" t="n"/>
      <c r="AM676" s="450" t="n"/>
      <c r="AN676" s="450" t="n"/>
      <c r="AO676" s="450" t="n"/>
      <c r="AP676" s="450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0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0" t="n"/>
      <c r="N677" s="450">
        <f>IF(W677&lt;0,AH677,I677)</f>
        <v/>
      </c>
      <c r="O677" s="450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AND(AB677&lt;&gt;"", 'Company information'!D$4&lt;&gt;"", RIGHT(SUBSTITUTE(AB677,"-",""),9)=RIGHT(SUBSTITUTE('Company information'!D$4,"-",""),9))</f>
        <v/>
      </c>
      <c r="V677" s="414">
        <f>AH677-I677</f>
        <v/>
      </c>
      <c r="W677" s="450" t="n"/>
      <c r="X677" s="413" t="n"/>
      <c r="Y677" s="414" t="n"/>
      <c r="Z677" s="414" t="n"/>
      <c r="AA677" s="414" t="n"/>
      <c r="AB677" s="414" t="n"/>
      <c r="AC677" s="414" t="n"/>
      <c r="AD677" s="450" t="n"/>
      <c r="AE677" s="450" t="n"/>
      <c r="AF677" s="450" t="n"/>
      <c r="AG677" s="450" t="n"/>
      <c r="AH677" s="450" t="n"/>
      <c r="AI677" s="450" t="n"/>
      <c r="AJ677" s="450" t="n"/>
      <c r="AK677" s="450" t="n"/>
      <c r="AL677" s="450" t="n"/>
      <c r="AM677" s="450" t="n"/>
      <c r="AN677" s="450" t="n"/>
      <c r="AO677" s="450" t="n"/>
      <c r="AP677" s="450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0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0" t="n"/>
      <c r="N678" s="450">
        <f>IF(W678&lt;0,AH678,I678)</f>
        <v/>
      </c>
      <c r="O678" s="450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AND(AB678&lt;&gt;"", 'Company information'!D$4&lt;&gt;"", RIGHT(SUBSTITUTE(AB678,"-",""),9)=RIGHT(SUBSTITUTE('Company information'!D$4,"-",""),9))</f>
        <v/>
      </c>
      <c r="V678" s="414">
        <f>AH678-I678</f>
        <v/>
      </c>
      <c r="W678" s="450" t="n"/>
      <c r="X678" s="413" t="n"/>
      <c r="Y678" s="414" t="n"/>
      <c r="Z678" s="414" t="n"/>
      <c r="AA678" s="414" t="n"/>
      <c r="AB678" s="414" t="n"/>
      <c r="AC678" s="414" t="n"/>
      <c r="AD678" s="450" t="n"/>
      <c r="AE678" s="450" t="n"/>
      <c r="AF678" s="450" t="n"/>
      <c r="AG678" s="450" t="n"/>
      <c r="AH678" s="450" t="n"/>
      <c r="AI678" s="450" t="n"/>
      <c r="AJ678" s="450" t="n"/>
      <c r="AK678" s="450" t="n"/>
      <c r="AL678" s="450" t="n"/>
      <c r="AM678" s="450" t="n"/>
      <c r="AN678" s="450" t="n"/>
      <c r="AO678" s="450" t="n"/>
      <c r="AP678" s="450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0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0" t="n"/>
      <c r="N679" s="450">
        <f>IF(W679&lt;0,AH679,I679)</f>
        <v/>
      </c>
      <c r="O679" s="450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AND(AB679&lt;&gt;"", 'Company information'!D$4&lt;&gt;"", RIGHT(SUBSTITUTE(AB679,"-",""),9)=RIGHT(SUBSTITUTE('Company information'!D$4,"-",""),9))</f>
        <v/>
      </c>
      <c r="V679" s="414">
        <f>AH679-I679</f>
        <v/>
      </c>
      <c r="W679" s="450" t="n"/>
      <c r="X679" s="413" t="n"/>
      <c r="Y679" s="414" t="n"/>
      <c r="Z679" s="414" t="n"/>
      <c r="AA679" s="414" t="n"/>
      <c r="AB679" s="414" t="n"/>
      <c r="AC679" s="414" t="n"/>
      <c r="AD679" s="450" t="n"/>
      <c r="AE679" s="450" t="n"/>
      <c r="AF679" s="450" t="n"/>
      <c r="AG679" s="450" t="n"/>
      <c r="AH679" s="450" t="n"/>
      <c r="AI679" s="450" t="n"/>
      <c r="AJ679" s="450" t="n"/>
      <c r="AK679" s="450" t="n"/>
      <c r="AL679" s="450" t="n"/>
      <c r="AM679" s="450" t="n"/>
      <c r="AN679" s="450" t="n"/>
      <c r="AO679" s="450" t="n"/>
      <c r="AP679" s="450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0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0" t="n"/>
      <c r="N680" s="450">
        <f>IF(W680&lt;0,AH680,I680)</f>
        <v/>
      </c>
      <c r="O680" s="450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AND(AB680&lt;&gt;"", 'Company information'!D$4&lt;&gt;"", RIGHT(SUBSTITUTE(AB680,"-",""),9)=RIGHT(SUBSTITUTE('Company information'!D$4,"-",""),9))</f>
        <v/>
      </c>
      <c r="V680" s="414">
        <f>AH680-I680</f>
        <v/>
      </c>
      <c r="W680" s="450" t="n"/>
      <c r="X680" s="413" t="n"/>
      <c r="Y680" s="414" t="n"/>
      <c r="Z680" s="414" t="n"/>
      <c r="AA680" s="414" t="n"/>
      <c r="AB680" s="414" t="n"/>
      <c r="AC680" s="414" t="n"/>
      <c r="AD680" s="450" t="n"/>
      <c r="AE680" s="450" t="n"/>
      <c r="AF680" s="450" t="n"/>
      <c r="AG680" s="450" t="n"/>
      <c r="AH680" s="450" t="n"/>
      <c r="AI680" s="450" t="n"/>
      <c r="AJ680" s="450" t="n"/>
      <c r="AK680" s="450" t="n"/>
      <c r="AL680" s="450" t="n"/>
      <c r="AM680" s="450" t="n"/>
      <c r="AN680" s="450" t="n"/>
      <c r="AO680" s="450" t="n"/>
      <c r="AP680" s="450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0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0" t="n"/>
      <c r="N681" s="450">
        <f>IF(W681&lt;0,AH681,I681)</f>
        <v/>
      </c>
      <c r="O681" s="450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AND(AB681&lt;&gt;"", 'Company information'!D$4&lt;&gt;"", RIGHT(SUBSTITUTE(AB681,"-",""),9)=RIGHT(SUBSTITUTE('Company information'!D$4,"-",""),9))</f>
        <v/>
      </c>
      <c r="V681" s="414">
        <f>AH681-I681</f>
        <v/>
      </c>
      <c r="W681" s="450" t="n"/>
      <c r="X681" s="413" t="n"/>
      <c r="Y681" s="414" t="n"/>
      <c r="Z681" s="414" t="n"/>
      <c r="AA681" s="414" t="n"/>
      <c r="AB681" s="414" t="n"/>
      <c r="AC681" s="414" t="n"/>
      <c r="AD681" s="450" t="n"/>
      <c r="AE681" s="450" t="n"/>
      <c r="AF681" s="450" t="n"/>
      <c r="AG681" s="450" t="n"/>
      <c r="AH681" s="450" t="n"/>
      <c r="AI681" s="450" t="n"/>
      <c r="AJ681" s="450" t="n"/>
      <c r="AK681" s="450" t="n"/>
      <c r="AL681" s="450" t="n"/>
      <c r="AM681" s="450" t="n"/>
      <c r="AN681" s="450" t="n"/>
      <c r="AO681" s="450" t="n"/>
      <c r="AP681" s="450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0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0" t="n"/>
      <c r="N682" s="450">
        <f>IF(W682&lt;0,AH682,I682)</f>
        <v/>
      </c>
      <c r="O682" s="450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AND(AB682&lt;&gt;"", 'Company information'!D$4&lt;&gt;"", RIGHT(SUBSTITUTE(AB682,"-",""),9)=RIGHT(SUBSTITUTE('Company information'!D$4,"-",""),9))</f>
        <v/>
      </c>
      <c r="V682" s="414">
        <f>AH682-I682</f>
        <v/>
      </c>
      <c r="W682" s="450" t="n"/>
      <c r="X682" s="413" t="n"/>
      <c r="Y682" s="414" t="n"/>
      <c r="Z682" s="414" t="n"/>
      <c r="AA682" s="414" t="n"/>
      <c r="AB682" s="414" t="n"/>
      <c r="AC682" s="414" t="n"/>
      <c r="AD682" s="450" t="n"/>
      <c r="AE682" s="450" t="n"/>
      <c r="AF682" s="450" t="n"/>
      <c r="AG682" s="450" t="n"/>
      <c r="AH682" s="450" t="n"/>
      <c r="AI682" s="450" t="n"/>
      <c r="AJ682" s="450" t="n"/>
      <c r="AK682" s="450" t="n"/>
      <c r="AL682" s="450" t="n"/>
      <c r="AM682" s="450" t="n"/>
      <c r="AN682" s="450" t="n"/>
      <c r="AO682" s="450" t="n"/>
      <c r="AP682" s="450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0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0" t="n"/>
      <c r="N683" s="450">
        <f>IF(W683&lt;0,AH683,I683)</f>
        <v/>
      </c>
      <c r="O683" s="450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AND(AB683&lt;&gt;"", 'Company information'!D$4&lt;&gt;"", RIGHT(SUBSTITUTE(AB683,"-",""),9)=RIGHT(SUBSTITUTE('Company information'!D$4,"-",""),9))</f>
        <v/>
      </c>
      <c r="V683" s="414">
        <f>AH683-I683</f>
        <v/>
      </c>
      <c r="W683" s="450" t="n"/>
      <c r="X683" s="413" t="n"/>
      <c r="Y683" s="414" t="n"/>
      <c r="Z683" s="414" t="n"/>
      <c r="AA683" s="414" t="n"/>
      <c r="AB683" s="414" t="n"/>
      <c r="AC683" s="414" t="n"/>
      <c r="AD683" s="450" t="n"/>
      <c r="AE683" s="450" t="n"/>
      <c r="AF683" s="450" t="n"/>
      <c r="AG683" s="450" t="n"/>
      <c r="AH683" s="450" t="n"/>
      <c r="AI683" s="450" t="n"/>
      <c r="AJ683" s="450" t="n"/>
      <c r="AK683" s="450" t="n"/>
      <c r="AL683" s="450" t="n"/>
      <c r="AM683" s="450" t="n"/>
      <c r="AN683" s="450" t="n"/>
      <c r="AO683" s="450" t="n"/>
      <c r="AP683" s="450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0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0" t="n"/>
      <c r="N684" s="450">
        <f>IF(W684&lt;0,AH684,I684)</f>
        <v/>
      </c>
      <c r="O684" s="450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AND(AB684&lt;&gt;"", 'Company information'!D$4&lt;&gt;"", RIGHT(SUBSTITUTE(AB684,"-",""),9)=RIGHT(SUBSTITUTE('Company information'!D$4,"-",""),9))</f>
        <v/>
      </c>
      <c r="V684" s="414">
        <f>AH684-I684</f>
        <v/>
      </c>
      <c r="W684" s="450" t="n"/>
      <c r="X684" s="413" t="n"/>
      <c r="Y684" s="414" t="n"/>
      <c r="Z684" s="414" t="n"/>
      <c r="AA684" s="414" t="n"/>
      <c r="AB684" s="414" t="n"/>
      <c r="AC684" s="414" t="n"/>
      <c r="AD684" s="450" t="n"/>
      <c r="AE684" s="450" t="n"/>
      <c r="AF684" s="450" t="n"/>
      <c r="AG684" s="450" t="n"/>
      <c r="AH684" s="450" t="n"/>
      <c r="AI684" s="450" t="n"/>
      <c r="AJ684" s="450" t="n"/>
      <c r="AK684" s="450" t="n"/>
      <c r="AL684" s="450" t="n"/>
      <c r="AM684" s="450" t="n"/>
      <c r="AN684" s="450" t="n"/>
      <c r="AO684" s="450" t="n"/>
      <c r="AP684" s="450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0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0" t="n"/>
      <c r="N685" s="450">
        <f>IF(W685&lt;0,AH685,I685)</f>
        <v/>
      </c>
      <c r="O685" s="450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AND(AB685&lt;&gt;"", 'Company information'!D$4&lt;&gt;"", RIGHT(SUBSTITUTE(AB685,"-",""),9)=RIGHT(SUBSTITUTE('Company information'!D$4,"-",""),9))</f>
        <v/>
      </c>
      <c r="V685" s="414">
        <f>AH685-I685</f>
        <v/>
      </c>
      <c r="W685" s="450" t="n"/>
      <c r="X685" s="413" t="n"/>
      <c r="Y685" s="414" t="n"/>
      <c r="Z685" s="414" t="n"/>
      <c r="AA685" s="414" t="n"/>
      <c r="AB685" s="414" t="n"/>
      <c r="AC685" s="414" t="n"/>
      <c r="AD685" s="450" t="n"/>
      <c r="AE685" s="450" t="n"/>
      <c r="AF685" s="450" t="n"/>
      <c r="AG685" s="450" t="n"/>
      <c r="AH685" s="450" t="n"/>
      <c r="AI685" s="450" t="n"/>
      <c r="AJ685" s="450" t="n"/>
      <c r="AK685" s="450" t="n"/>
      <c r="AL685" s="450" t="n"/>
      <c r="AM685" s="450" t="n"/>
      <c r="AN685" s="450" t="n"/>
      <c r="AO685" s="450" t="n"/>
      <c r="AP685" s="450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0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0" t="n"/>
      <c r="N686" s="450">
        <f>IF(W686&lt;0,AH686,I686)</f>
        <v/>
      </c>
      <c r="O686" s="450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AND(AB686&lt;&gt;"", 'Company information'!D$4&lt;&gt;"", RIGHT(SUBSTITUTE(AB686,"-",""),9)=RIGHT(SUBSTITUTE('Company information'!D$4,"-",""),9))</f>
        <v/>
      </c>
      <c r="V686" s="414">
        <f>AH686-I686</f>
        <v/>
      </c>
      <c r="W686" s="450" t="n"/>
      <c r="X686" s="413" t="n"/>
      <c r="Y686" s="414" t="n"/>
      <c r="Z686" s="414" t="n"/>
      <c r="AA686" s="414" t="n"/>
      <c r="AB686" s="414" t="n"/>
      <c r="AC686" s="414" t="n"/>
      <c r="AD686" s="450" t="n"/>
      <c r="AE686" s="450" t="n"/>
      <c r="AF686" s="450" t="n"/>
      <c r="AG686" s="450" t="n"/>
      <c r="AH686" s="450" t="n"/>
      <c r="AI686" s="450" t="n"/>
      <c r="AJ686" s="450" t="n"/>
      <c r="AK686" s="450" t="n"/>
      <c r="AL686" s="450" t="n"/>
      <c r="AM686" s="450" t="n"/>
      <c r="AN686" s="450" t="n"/>
      <c r="AO686" s="450" t="n"/>
      <c r="AP686" s="450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0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0" t="n"/>
      <c r="N687" s="450">
        <f>IF(W687&lt;0,AH687,I687)</f>
        <v/>
      </c>
      <c r="O687" s="450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AND(AB687&lt;&gt;"", 'Company information'!D$4&lt;&gt;"", RIGHT(SUBSTITUTE(AB687,"-",""),9)=RIGHT(SUBSTITUTE('Company information'!D$4,"-",""),9))</f>
        <v/>
      </c>
      <c r="V687" s="414">
        <f>AH687-I687</f>
        <v/>
      </c>
      <c r="W687" s="450" t="n"/>
      <c r="X687" s="413" t="n"/>
      <c r="Y687" s="414" t="n"/>
      <c r="Z687" s="414" t="n"/>
      <c r="AA687" s="414" t="n"/>
      <c r="AB687" s="414" t="n"/>
      <c r="AC687" s="414" t="n"/>
      <c r="AD687" s="450" t="n"/>
      <c r="AE687" s="450" t="n"/>
      <c r="AF687" s="450" t="n"/>
      <c r="AG687" s="450" t="n"/>
      <c r="AH687" s="450" t="n"/>
      <c r="AI687" s="450" t="n"/>
      <c r="AJ687" s="450" t="n"/>
      <c r="AK687" s="450" t="n"/>
      <c r="AL687" s="450" t="n"/>
      <c r="AM687" s="450" t="n"/>
      <c r="AN687" s="450" t="n"/>
      <c r="AO687" s="450" t="n"/>
      <c r="AP687" s="450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0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0" t="n"/>
      <c r="N688" s="450">
        <f>IF(W688&lt;0,AH688,I688)</f>
        <v/>
      </c>
      <c r="O688" s="450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AND(AB688&lt;&gt;"", 'Company information'!D$4&lt;&gt;"", RIGHT(SUBSTITUTE(AB688,"-",""),9)=RIGHT(SUBSTITUTE('Company information'!D$4,"-",""),9))</f>
        <v/>
      </c>
      <c r="V688" s="414">
        <f>AH688-I688</f>
        <v/>
      </c>
      <c r="W688" s="450" t="n"/>
      <c r="X688" s="413" t="n"/>
      <c r="Y688" s="414" t="n"/>
      <c r="Z688" s="414" t="n"/>
      <c r="AA688" s="414" t="n"/>
      <c r="AB688" s="414" t="n"/>
      <c r="AC688" s="414" t="n"/>
      <c r="AD688" s="450" t="n"/>
      <c r="AE688" s="450" t="n"/>
      <c r="AF688" s="450" t="n"/>
      <c r="AG688" s="450" t="n"/>
      <c r="AH688" s="450" t="n"/>
      <c r="AI688" s="450" t="n"/>
      <c r="AJ688" s="450" t="n"/>
      <c r="AK688" s="450" t="n"/>
      <c r="AL688" s="450" t="n"/>
      <c r="AM688" s="450" t="n"/>
      <c r="AN688" s="450" t="n"/>
      <c r="AO688" s="450" t="n"/>
      <c r="AP688" s="450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0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0" t="n"/>
      <c r="N689" s="450">
        <f>IF(W689&lt;0,AH689,I689)</f>
        <v/>
      </c>
      <c r="O689" s="450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AND(AB689&lt;&gt;"", 'Company information'!D$4&lt;&gt;"", RIGHT(SUBSTITUTE(AB689,"-",""),9)=RIGHT(SUBSTITUTE('Company information'!D$4,"-",""),9))</f>
        <v/>
      </c>
      <c r="V689" s="414">
        <f>AH689-I689</f>
        <v/>
      </c>
      <c r="W689" s="450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0" t="n">
        <v>40731</v>
      </c>
      <c r="AE689" s="450" t="n">
        <v>37028</v>
      </c>
      <c r="AF689" s="450" t="n">
        <v>0</v>
      </c>
      <c r="AG689" s="450" t="n">
        <v>0</v>
      </c>
      <c r="AH689" s="450" t="n">
        <v>3703</v>
      </c>
      <c r="AI689" s="450" t="n">
        <v>0</v>
      </c>
      <c r="AJ689" s="450" t="n">
        <v>0</v>
      </c>
      <c r="AK689" s="450" t="n">
        <v>0</v>
      </c>
      <c r="AL689" s="450" t="n">
        <v>0</v>
      </c>
      <c r="AM689" s="450" t="n">
        <v>0</v>
      </c>
      <c r="AN689" s="450" t="n">
        <v>0</v>
      </c>
      <c r="AO689" s="450" t="n">
        <v>0</v>
      </c>
      <c r="AP689" s="450" t="n">
        <v>0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0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0" t="n"/>
      <c r="N690" s="450">
        <f>IF(W690&lt;0,AH690,I690)</f>
        <v/>
      </c>
      <c r="O690" s="450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AND(AB690&lt;&gt;"", 'Company information'!D$4&lt;&gt;"", RIGHT(SUBSTITUTE(AB690,"-",""),9)=RIGHT(SUBSTITUTE('Company information'!D$4,"-",""),9))</f>
        <v/>
      </c>
      <c r="V690" s="414">
        <f>AH690-I690</f>
        <v/>
      </c>
      <c r="W690" s="450" t="n"/>
      <c r="X690" s="413" t="n"/>
      <c r="Y690" s="414" t="n"/>
      <c r="Z690" s="414" t="n"/>
      <c r="AA690" s="414" t="n"/>
      <c r="AB690" s="414" t="n"/>
      <c r="AC690" s="414" t="n"/>
      <c r="AD690" s="450" t="n"/>
      <c r="AE690" s="450" t="n"/>
      <c r="AF690" s="450" t="n"/>
      <c r="AG690" s="450" t="n"/>
      <c r="AH690" s="450" t="n"/>
      <c r="AI690" s="450" t="n"/>
      <c r="AJ690" s="450" t="n"/>
      <c r="AK690" s="450" t="n"/>
      <c r="AL690" s="450" t="n"/>
      <c r="AM690" s="450" t="n"/>
      <c r="AN690" s="450" t="n"/>
      <c r="AO690" s="450" t="n"/>
      <c r="AP690" s="450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0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0" t="n"/>
      <c r="N691" s="450">
        <f>IF(W691&lt;0,AH691,I691)</f>
        <v/>
      </c>
      <c r="O691" s="450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AND(AB691&lt;&gt;"", 'Company information'!D$4&lt;&gt;"", RIGHT(SUBSTITUTE(AB691,"-",""),9)=RIGHT(SUBSTITUTE('Company information'!D$4,"-",""),9))</f>
        <v/>
      </c>
      <c r="V691" s="414">
        <f>AH691-I691</f>
        <v/>
      </c>
      <c r="W691" s="450" t="n"/>
      <c r="X691" s="413" t="n"/>
      <c r="Y691" s="414" t="n"/>
      <c r="Z691" s="414" t="n"/>
      <c r="AA691" s="414" t="n"/>
      <c r="AB691" s="414" t="n"/>
      <c r="AC691" s="414" t="n"/>
      <c r="AD691" s="450" t="n"/>
      <c r="AE691" s="450" t="n"/>
      <c r="AF691" s="450" t="n"/>
      <c r="AG691" s="450" t="n"/>
      <c r="AH691" s="450" t="n"/>
      <c r="AI691" s="450" t="n"/>
      <c r="AJ691" s="450" t="n"/>
      <c r="AK691" s="450" t="n"/>
      <c r="AL691" s="450" t="n"/>
      <c r="AM691" s="450" t="n"/>
      <c r="AN691" s="450" t="n"/>
      <c r="AO691" s="450" t="n"/>
      <c r="AP691" s="450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0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0" t="n"/>
      <c r="N692" s="450">
        <f>IF(W692&lt;0,AH692,I692)</f>
        <v/>
      </c>
      <c r="O692" s="450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AND(AB692&lt;&gt;"", 'Company information'!D$4&lt;&gt;"", RIGHT(SUBSTITUTE(AB692,"-",""),9)=RIGHT(SUBSTITUTE('Company information'!D$4,"-",""),9))</f>
        <v/>
      </c>
      <c r="V692" s="414">
        <f>AH692-I692</f>
        <v/>
      </c>
      <c r="W692" s="450" t="n"/>
      <c r="X692" s="413" t="n"/>
      <c r="Y692" s="414" t="n"/>
      <c r="Z692" s="414" t="n"/>
      <c r="AA692" s="414" t="n"/>
      <c r="AB692" s="414" t="n"/>
      <c r="AC692" s="414" t="n"/>
      <c r="AD692" s="450" t="n"/>
      <c r="AE692" s="450" t="n"/>
      <c r="AF692" s="450" t="n"/>
      <c r="AG692" s="450" t="n"/>
      <c r="AH692" s="450" t="n"/>
      <c r="AI692" s="450" t="n"/>
      <c r="AJ692" s="450" t="n"/>
      <c r="AK692" s="450" t="n"/>
      <c r="AL692" s="450" t="n"/>
      <c r="AM692" s="450" t="n"/>
      <c r="AN692" s="450" t="n"/>
      <c r="AO692" s="450" t="n"/>
      <c r="AP692" s="450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0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0" t="n"/>
      <c r="N693" s="450">
        <f>IF(W693&lt;0,AH693,I693)</f>
        <v/>
      </c>
      <c r="O693" s="450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AND(AB693&lt;&gt;"", 'Company information'!D$4&lt;&gt;"", RIGHT(SUBSTITUTE(AB693,"-",""),9)=RIGHT(SUBSTITUTE('Company information'!D$4,"-",""),9))</f>
        <v/>
      </c>
      <c r="V693" s="414">
        <f>AH693-I693</f>
        <v/>
      </c>
      <c r="W693" s="450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0" t="n">
        <v>1074216</v>
      </c>
      <c r="AE693" s="450" t="n">
        <v>976560</v>
      </c>
      <c r="AF693" s="450" t="n">
        <v>0</v>
      </c>
      <c r="AG693" s="450" t="n">
        <v>0</v>
      </c>
      <c r="AH693" s="450" t="n">
        <v>97656</v>
      </c>
      <c r="AI693" s="450" t="n">
        <v>0</v>
      </c>
      <c r="AJ693" s="450" t="n">
        <v>0</v>
      </c>
      <c r="AK693" s="450" t="n">
        <v>0</v>
      </c>
      <c r="AL693" s="450" t="n">
        <v>0</v>
      </c>
      <c r="AM693" s="450" t="n">
        <v>0</v>
      </c>
      <c r="AN693" s="450" t="n">
        <v>0</v>
      </c>
      <c r="AO693" s="450" t="n">
        <v>0</v>
      </c>
      <c r="AP693" s="450" t="n">
        <v>0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0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0" t="n"/>
      <c r="N694" s="450">
        <f>IF(W694&lt;0,AH694,I694)</f>
        <v/>
      </c>
      <c r="O694" s="450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AND(AB694&lt;&gt;"", 'Company information'!D$4&lt;&gt;"", RIGHT(SUBSTITUTE(AB694,"-",""),9)=RIGHT(SUBSTITUTE('Company information'!D$4,"-",""),9))</f>
        <v/>
      </c>
      <c r="V694" s="414">
        <f>AH694-I694</f>
        <v/>
      </c>
      <c r="W694" s="450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0" t="n">
        <v>20365</v>
      </c>
      <c r="AE694" s="450" t="n">
        <v>18514</v>
      </c>
      <c r="AF694" s="450" t="n">
        <v>0</v>
      </c>
      <c r="AG694" s="450" t="n">
        <v>0</v>
      </c>
      <c r="AH694" s="450" t="n">
        <v>1851</v>
      </c>
      <c r="AI694" s="450" t="n">
        <v>0</v>
      </c>
      <c r="AJ694" s="450" t="n">
        <v>0</v>
      </c>
      <c r="AK694" s="450" t="n">
        <v>0</v>
      </c>
      <c r="AL694" s="450" t="n">
        <v>0</v>
      </c>
      <c r="AM694" s="450" t="n">
        <v>0</v>
      </c>
      <c r="AN694" s="450" t="n">
        <v>0</v>
      </c>
      <c r="AO694" s="450" t="n">
        <v>0</v>
      </c>
      <c r="AP694" s="450" t="n">
        <v>0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0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0" t="n"/>
      <c r="N695" s="450">
        <f>IF(W695&lt;0,AH695,I695)</f>
        <v/>
      </c>
      <c r="O695" s="450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AND(AB695&lt;&gt;"", 'Company information'!D$4&lt;&gt;"", RIGHT(SUBSTITUTE(AB695,"-",""),9)=RIGHT(SUBSTITUTE('Company information'!D$4,"-",""),9))</f>
        <v/>
      </c>
      <c r="V695" s="414">
        <f>AH695-I695</f>
        <v/>
      </c>
      <c r="W695" s="450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0" t="n">
        <v>1924637</v>
      </c>
      <c r="AE695" s="450" t="n">
        <v>1749670</v>
      </c>
      <c r="AF695" s="450" t="n">
        <v>0</v>
      </c>
      <c r="AG695" s="450" t="n">
        <v>0</v>
      </c>
      <c r="AH695" s="450" t="n">
        <v>174967</v>
      </c>
      <c r="AI695" s="450" t="n">
        <v>0</v>
      </c>
      <c r="AJ695" s="450" t="n">
        <v>0</v>
      </c>
      <c r="AK695" s="450" t="n">
        <v>0</v>
      </c>
      <c r="AL695" s="450" t="n">
        <v>0</v>
      </c>
      <c r="AM695" s="450" t="n">
        <v>0</v>
      </c>
      <c r="AN695" s="450" t="n">
        <v>0</v>
      </c>
      <c r="AO695" s="450" t="n">
        <v>0</v>
      </c>
      <c r="AP695" s="450" t="n">
        <v>0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0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0" t="n"/>
      <c r="N696" s="450">
        <f>IF(W696&lt;0,AH696,I696)</f>
        <v/>
      </c>
      <c r="O696" s="450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AND(AB696&lt;&gt;"", 'Company information'!D$4&lt;&gt;"", RIGHT(SUBSTITUTE(AB696,"-",""),9)=RIGHT(SUBSTITUTE('Company information'!D$4,"-",""),9))</f>
        <v/>
      </c>
      <c r="V696" s="414">
        <f>AH696-I696</f>
        <v/>
      </c>
      <c r="W696" s="450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0" t="n">
        <v>1611324</v>
      </c>
      <c r="AE696" s="450" t="n">
        <v>1464840</v>
      </c>
      <c r="AF696" s="450" t="n">
        <v>0</v>
      </c>
      <c r="AG696" s="450" t="n">
        <v>0</v>
      </c>
      <c r="AH696" s="450" t="n">
        <v>146484</v>
      </c>
      <c r="AI696" s="450" t="n">
        <v>0</v>
      </c>
      <c r="AJ696" s="450" t="n">
        <v>0</v>
      </c>
      <c r="AK696" s="450" t="n">
        <v>0</v>
      </c>
      <c r="AL696" s="450" t="n">
        <v>0</v>
      </c>
      <c r="AM696" s="450" t="n">
        <v>0</v>
      </c>
      <c r="AN696" s="450" t="n">
        <v>0</v>
      </c>
      <c r="AO696" s="450" t="n">
        <v>0</v>
      </c>
      <c r="AP696" s="450" t="n">
        <v>0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0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0" t="n"/>
      <c r="N697" s="450">
        <f>IF(W697&lt;0,AH697,I697)</f>
        <v/>
      </c>
      <c r="O697" s="450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AND(AB697&lt;&gt;"", 'Company information'!D$4&lt;&gt;"", RIGHT(SUBSTITUTE(AB697,"-",""),9)=RIGHT(SUBSTITUTE('Company information'!D$4,"-",""),9))</f>
        <v/>
      </c>
      <c r="V697" s="414">
        <f>AH697-I697</f>
        <v/>
      </c>
      <c r="W697" s="450" t="n"/>
      <c r="X697" s="413" t="n"/>
      <c r="Y697" s="414" t="n"/>
      <c r="Z697" s="414" t="n"/>
      <c r="AA697" s="414" t="n"/>
      <c r="AB697" s="414" t="n"/>
      <c r="AC697" s="414" t="n"/>
      <c r="AD697" s="450" t="n"/>
      <c r="AE697" s="450" t="n"/>
      <c r="AF697" s="450" t="n"/>
      <c r="AG697" s="450" t="n"/>
      <c r="AH697" s="450" t="n"/>
      <c r="AI697" s="450" t="n"/>
      <c r="AJ697" s="450" t="n"/>
      <c r="AK697" s="450" t="n"/>
      <c r="AL697" s="450" t="n"/>
      <c r="AM697" s="450" t="n"/>
      <c r="AN697" s="450" t="n"/>
      <c r="AO697" s="450" t="n"/>
      <c r="AP697" s="450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0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0" t="n"/>
      <c r="N698" s="450">
        <f>IF(W698&lt;0,AH698,I698)</f>
        <v/>
      </c>
      <c r="O698" s="450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AND(AB698&lt;&gt;"", 'Company information'!D$4&lt;&gt;"", RIGHT(SUBSTITUTE(AB698,"-",""),9)=RIGHT(SUBSTITUTE('Company information'!D$4,"-",""),9))</f>
        <v/>
      </c>
      <c r="V698" s="414">
        <f>AH698-I698</f>
        <v/>
      </c>
      <c r="W698" s="450" t="n"/>
      <c r="X698" s="413" t="n"/>
      <c r="Y698" s="414" t="n"/>
      <c r="Z698" s="414" t="n"/>
      <c r="AA698" s="414" t="n"/>
      <c r="AB698" s="414" t="n"/>
      <c r="AC698" s="414" t="n"/>
      <c r="AD698" s="450" t="n"/>
      <c r="AE698" s="450" t="n"/>
      <c r="AF698" s="450" t="n"/>
      <c r="AG698" s="450" t="n"/>
      <c r="AH698" s="450" t="n"/>
      <c r="AI698" s="450" t="n"/>
      <c r="AJ698" s="450" t="n"/>
      <c r="AK698" s="450" t="n"/>
      <c r="AL698" s="450" t="n"/>
      <c r="AM698" s="450" t="n"/>
      <c r="AN698" s="450" t="n"/>
      <c r="AO698" s="450" t="n"/>
      <c r="AP698" s="450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0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0" t="n"/>
      <c r="N699" s="450">
        <f>IF(W699&lt;0,AH699,I699)</f>
        <v/>
      </c>
      <c r="O699" s="450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AND(AB699&lt;&gt;"", 'Company information'!D$4&lt;&gt;"", RIGHT(SUBSTITUTE(AB699,"-",""),9)=RIGHT(SUBSTITUTE('Company information'!D$4,"-",""),9))</f>
        <v/>
      </c>
      <c r="V699" s="414">
        <f>AH699-I699</f>
        <v/>
      </c>
      <c r="W699" s="450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0" t="n">
        <v>1253252</v>
      </c>
      <c r="AE699" s="450" t="n">
        <v>1139320</v>
      </c>
      <c r="AF699" s="450" t="n">
        <v>0</v>
      </c>
      <c r="AG699" s="450" t="n">
        <v>0</v>
      </c>
      <c r="AH699" s="450" t="n">
        <v>113932</v>
      </c>
      <c r="AI699" s="450" t="n">
        <v>0</v>
      </c>
      <c r="AJ699" s="450" t="n">
        <v>0</v>
      </c>
      <c r="AK699" s="450" t="n">
        <v>0</v>
      </c>
      <c r="AL699" s="450" t="n">
        <v>0</v>
      </c>
      <c r="AM699" s="450" t="n">
        <v>0</v>
      </c>
      <c r="AN699" s="450" t="n">
        <v>0</v>
      </c>
      <c r="AO699" s="450" t="n">
        <v>0</v>
      </c>
      <c r="AP699" s="450" t="n">
        <v>0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0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0" t="n"/>
      <c r="N700" s="450">
        <f>IF(W700&lt;0,AH700,I700)</f>
        <v/>
      </c>
      <c r="O700" s="450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AND(AB700&lt;&gt;"", 'Company information'!D$4&lt;&gt;"", RIGHT(SUBSTITUTE(AB700,"-",""),9)=RIGHT(SUBSTITUTE('Company information'!D$4,"-",""),9))</f>
        <v/>
      </c>
      <c r="V700" s="414">
        <f>AH700-I700</f>
        <v/>
      </c>
      <c r="W700" s="450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0" t="n">
        <v>1074216</v>
      </c>
      <c r="AE700" s="450" t="n">
        <v>976560</v>
      </c>
      <c r="AF700" s="450" t="n">
        <v>0</v>
      </c>
      <c r="AG700" s="450" t="n">
        <v>0</v>
      </c>
      <c r="AH700" s="450" t="n">
        <v>97656</v>
      </c>
      <c r="AI700" s="450" t="n">
        <v>0</v>
      </c>
      <c r="AJ700" s="450" t="n">
        <v>0</v>
      </c>
      <c r="AK700" s="450" t="n">
        <v>0</v>
      </c>
      <c r="AL700" s="450" t="n">
        <v>0</v>
      </c>
      <c r="AM700" s="450" t="n">
        <v>0</v>
      </c>
      <c r="AN700" s="450" t="n">
        <v>0</v>
      </c>
      <c r="AO700" s="450" t="n">
        <v>0</v>
      </c>
      <c r="AP700" s="450" t="n">
        <v>0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0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0" t="n"/>
      <c r="N701" s="450">
        <f>IF(W701&lt;0,AH701,I701)</f>
        <v/>
      </c>
      <c r="O701" s="450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AND(AB701&lt;&gt;"", 'Company information'!D$4&lt;&gt;"", RIGHT(SUBSTITUTE(AB701,"-",""),9)=RIGHT(SUBSTITUTE('Company information'!D$4,"-",""),9))</f>
        <v/>
      </c>
      <c r="V701" s="414">
        <f>AH701-I701</f>
        <v/>
      </c>
      <c r="W701" s="450" t="n"/>
      <c r="X701" s="413" t="n"/>
      <c r="Y701" s="414" t="n"/>
      <c r="Z701" s="414" t="n"/>
      <c r="AA701" s="414" t="n"/>
      <c r="AB701" s="414" t="n"/>
      <c r="AC701" s="414" t="n"/>
      <c r="AD701" s="450" t="n"/>
      <c r="AE701" s="450" t="n"/>
      <c r="AF701" s="450" t="n"/>
      <c r="AG701" s="450" t="n"/>
      <c r="AH701" s="450" t="n"/>
      <c r="AI701" s="450" t="n"/>
      <c r="AJ701" s="450" t="n"/>
      <c r="AK701" s="450" t="n"/>
      <c r="AL701" s="450" t="n"/>
      <c r="AM701" s="450" t="n"/>
      <c r="AN701" s="450" t="n"/>
      <c r="AO701" s="450" t="n"/>
      <c r="AP701" s="450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0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0" t="n"/>
      <c r="N702" s="450">
        <f>IF(W702&lt;0,AH702,I702)</f>
        <v/>
      </c>
      <c r="O702" s="450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AND(AB702&lt;&gt;"", 'Company information'!D$4&lt;&gt;"", RIGHT(SUBSTITUTE(AB702,"-",""),9)=RIGHT(SUBSTITUTE('Company information'!D$4,"-",""),9))</f>
        <v/>
      </c>
      <c r="V702" s="414">
        <f>AH702-I702</f>
        <v/>
      </c>
      <c r="W702" s="450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0" t="n">
        <v>1253252</v>
      </c>
      <c r="AE702" s="450" t="n">
        <v>1139320</v>
      </c>
      <c r="AF702" s="450" t="n">
        <v>0</v>
      </c>
      <c r="AG702" s="450" t="n">
        <v>0</v>
      </c>
      <c r="AH702" s="450" t="n">
        <v>113932</v>
      </c>
      <c r="AI702" s="450" t="n">
        <v>0</v>
      </c>
      <c r="AJ702" s="450" t="n">
        <v>0</v>
      </c>
      <c r="AK702" s="450" t="n">
        <v>0</v>
      </c>
      <c r="AL702" s="450" t="n">
        <v>0</v>
      </c>
      <c r="AM702" s="450" t="n">
        <v>0</v>
      </c>
      <c r="AN702" s="450" t="n">
        <v>0</v>
      </c>
      <c r="AO702" s="450" t="n">
        <v>0</v>
      </c>
      <c r="AP702" s="450" t="n">
        <v>0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0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0" t="n"/>
      <c r="N703" s="450">
        <f>IF(W703&lt;0,AH703,I703)</f>
        <v/>
      </c>
      <c r="O703" s="450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AND(AB703&lt;&gt;"", 'Company information'!D$4&lt;&gt;"", RIGHT(SUBSTITUTE(AB703,"-",""),9)=RIGHT(SUBSTITUTE('Company information'!D$4,"-",""),9))</f>
        <v/>
      </c>
      <c r="V703" s="414">
        <f>AH703-I703</f>
        <v/>
      </c>
      <c r="W703" s="450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0" t="n">
        <v>1074216</v>
      </c>
      <c r="AE703" s="450" t="n">
        <v>976560</v>
      </c>
      <c r="AF703" s="450" t="n">
        <v>0</v>
      </c>
      <c r="AG703" s="450" t="n">
        <v>0</v>
      </c>
      <c r="AH703" s="450" t="n">
        <v>97656</v>
      </c>
      <c r="AI703" s="450" t="n">
        <v>0</v>
      </c>
      <c r="AJ703" s="450" t="n">
        <v>0</v>
      </c>
      <c r="AK703" s="450" t="n">
        <v>0</v>
      </c>
      <c r="AL703" s="450" t="n">
        <v>0</v>
      </c>
      <c r="AM703" s="450" t="n">
        <v>0</v>
      </c>
      <c r="AN703" s="450" t="n">
        <v>0</v>
      </c>
      <c r="AO703" s="450" t="n">
        <v>0</v>
      </c>
      <c r="AP703" s="450" t="n">
        <v>0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0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0" t="n"/>
      <c r="N704" s="450">
        <f>IF(W704&lt;0,AH704,I704)</f>
        <v/>
      </c>
      <c r="O704" s="450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AND(AB704&lt;&gt;"", 'Company information'!D$4&lt;&gt;"", RIGHT(SUBSTITUTE(AB704,"-",""),9)=RIGHT(SUBSTITUTE('Company information'!D$4,"-",""),9))</f>
        <v/>
      </c>
      <c r="V704" s="414">
        <f>AH704-I704</f>
        <v/>
      </c>
      <c r="W704" s="450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0" t="n">
        <v>20365</v>
      </c>
      <c r="AE704" s="450" t="n">
        <v>18514</v>
      </c>
      <c r="AF704" s="450" t="n">
        <v>0</v>
      </c>
      <c r="AG704" s="450" t="n">
        <v>0</v>
      </c>
      <c r="AH704" s="450" t="n">
        <v>1851</v>
      </c>
      <c r="AI704" s="450" t="n">
        <v>0</v>
      </c>
      <c r="AJ704" s="450" t="n">
        <v>0</v>
      </c>
      <c r="AK704" s="450" t="n">
        <v>0</v>
      </c>
      <c r="AL704" s="450" t="n">
        <v>0</v>
      </c>
      <c r="AM704" s="450" t="n">
        <v>0</v>
      </c>
      <c r="AN704" s="450" t="n">
        <v>0</v>
      </c>
      <c r="AO704" s="450" t="n">
        <v>0</v>
      </c>
      <c r="AP704" s="450" t="n">
        <v>0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0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0" t="n"/>
      <c r="N705" s="450">
        <f>IF(W705&lt;0,AH705,I705)</f>
        <v/>
      </c>
      <c r="O705" s="450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AND(AB705&lt;&gt;"", 'Company information'!D$4&lt;&gt;"", RIGHT(SUBSTITUTE(AB705,"-",""),9)=RIGHT(SUBSTITUTE('Company information'!D$4,"-",""),9))</f>
        <v/>
      </c>
      <c r="V705" s="414">
        <f>AH705-I705</f>
        <v/>
      </c>
      <c r="W705" s="450" t="n"/>
      <c r="X705" s="413" t="n"/>
      <c r="Y705" s="414" t="n"/>
      <c r="Z705" s="414" t="n"/>
      <c r="AA705" s="414" t="n"/>
      <c r="AB705" s="414" t="n"/>
      <c r="AC705" s="414" t="n"/>
      <c r="AD705" s="450" t="n"/>
      <c r="AE705" s="450" t="n"/>
      <c r="AF705" s="450" t="n"/>
      <c r="AG705" s="450" t="n"/>
      <c r="AH705" s="450" t="n"/>
      <c r="AI705" s="450" t="n"/>
      <c r="AJ705" s="450" t="n"/>
      <c r="AK705" s="450" t="n"/>
      <c r="AL705" s="450" t="n"/>
      <c r="AM705" s="450" t="n"/>
      <c r="AN705" s="450" t="n"/>
      <c r="AO705" s="450" t="n"/>
      <c r="AP705" s="450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0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0" t="n"/>
      <c r="N706" s="450">
        <f>IF(W706&lt;0,AH706,I706)</f>
        <v/>
      </c>
      <c r="O706" s="450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AND(AB706&lt;&gt;"", 'Company information'!D$4&lt;&gt;"", RIGHT(SUBSTITUTE(AB706,"-",""),9)=RIGHT(SUBSTITUTE('Company information'!D$4,"-",""),9))</f>
        <v/>
      </c>
      <c r="V706" s="414">
        <f>AH706-I706</f>
        <v/>
      </c>
      <c r="W706" s="450" t="n"/>
      <c r="X706" s="413" t="n"/>
      <c r="Y706" s="414" t="n"/>
      <c r="Z706" s="414" t="n"/>
      <c r="AA706" s="414" t="n"/>
      <c r="AB706" s="414" t="n"/>
      <c r="AC706" s="414" t="n"/>
      <c r="AD706" s="450" t="n"/>
      <c r="AE706" s="450" t="n"/>
      <c r="AF706" s="450" t="n"/>
      <c r="AG706" s="450" t="n"/>
      <c r="AH706" s="450" t="n"/>
      <c r="AI706" s="450" t="n"/>
      <c r="AJ706" s="450" t="n"/>
      <c r="AK706" s="450" t="n"/>
      <c r="AL706" s="450" t="n"/>
      <c r="AM706" s="450" t="n"/>
      <c r="AN706" s="450" t="n"/>
      <c r="AO706" s="450" t="n"/>
      <c r="AP706" s="450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0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0" t="n"/>
      <c r="N707" s="450">
        <f>IF(W707&lt;0,AH707,I707)</f>
        <v/>
      </c>
      <c r="O707" s="450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AND(AB707&lt;&gt;"", 'Company information'!D$4&lt;&gt;"", RIGHT(SUBSTITUTE(AB707,"-",""),9)=RIGHT(SUBSTITUTE('Company information'!D$4,"-",""),9))</f>
        <v/>
      </c>
      <c r="V707" s="414">
        <f>AH707-I707</f>
        <v/>
      </c>
      <c r="W707" s="450" t="n"/>
      <c r="X707" s="413" t="n"/>
      <c r="Y707" s="414" t="n"/>
      <c r="Z707" s="414" t="n"/>
      <c r="AA707" s="414" t="n"/>
      <c r="AB707" s="414" t="n"/>
      <c r="AC707" s="414" t="n"/>
      <c r="AD707" s="450" t="n"/>
      <c r="AE707" s="450" t="n"/>
      <c r="AF707" s="450" t="n"/>
      <c r="AG707" s="450" t="n"/>
      <c r="AH707" s="450" t="n"/>
      <c r="AI707" s="450" t="n"/>
      <c r="AJ707" s="450" t="n"/>
      <c r="AK707" s="450" t="n"/>
      <c r="AL707" s="450" t="n"/>
      <c r="AM707" s="450" t="n"/>
      <c r="AN707" s="450" t="n"/>
      <c r="AO707" s="450" t="n"/>
      <c r="AP707" s="450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0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0" t="n"/>
      <c r="N708" s="450">
        <f>IF(W708&lt;0,AH708,I708)</f>
        <v/>
      </c>
      <c r="O708" s="450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AND(AB708&lt;&gt;"", 'Company information'!D$4&lt;&gt;"", RIGHT(SUBSTITUTE(AB708,"-",""),9)=RIGHT(SUBSTITUTE('Company information'!D$4,"-",""),9))</f>
        <v/>
      </c>
      <c r="V708" s="414">
        <f>AH708-I708</f>
        <v/>
      </c>
      <c r="W708" s="450" t="n"/>
      <c r="X708" s="413" t="n"/>
      <c r="Y708" s="414" t="n"/>
      <c r="Z708" s="414" t="n"/>
      <c r="AA708" s="414" t="n"/>
      <c r="AB708" s="414" t="n"/>
      <c r="AC708" s="414" t="n"/>
      <c r="AD708" s="450" t="n"/>
      <c r="AE708" s="450" t="n"/>
      <c r="AF708" s="450" t="n"/>
      <c r="AG708" s="450" t="n"/>
      <c r="AH708" s="450" t="n"/>
      <c r="AI708" s="450" t="n"/>
      <c r="AJ708" s="450" t="n"/>
      <c r="AK708" s="450" t="n"/>
      <c r="AL708" s="450" t="n"/>
      <c r="AM708" s="450" t="n"/>
      <c r="AN708" s="450" t="n"/>
      <c r="AO708" s="450" t="n"/>
      <c r="AP708" s="450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0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0" t="n"/>
      <c r="N709" s="450">
        <f>IF(W709&lt;0,AH709,I709)</f>
        <v/>
      </c>
      <c r="O709" s="450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AND(AB709&lt;&gt;"", 'Company information'!D$4&lt;&gt;"", RIGHT(SUBSTITUTE(AB709,"-",""),9)=RIGHT(SUBSTITUTE('Company information'!D$4,"-",""),9))</f>
        <v/>
      </c>
      <c r="V709" s="414">
        <f>AH709-I709</f>
        <v/>
      </c>
      <c r="W709" s="450" t="n"/>
      <c r="X709" s="413" t="n"/>
      <c r="Y709" s="414" t="n"/>
      <c r="Z709" s="414" t="n"/>
      <c r="AA709" s="414" t="n"/>
      <c r="AB709" s="414" t="n"/>
      <c r="AC709" s="414" t="n"/>
      <c r="AD709" s="450" t="n"/>
      <c r="AE709" s="450" t="n"/>
      <c r="AF709" s="450" t="n"/>
      <c r="AG709" s="450" t="n"/>
      <c r="AH709" s="450" t="n"/>
      <c r="AI709" s="450" t="n"/>
      <c r="AJ709" s="450" t="n"/>
      <c r="AK709" s="450" t="n"/>
      <c r="AL709" s="450" t="n"/>
      <c r="AM709" s="450" t="n"/>
      <c r="AN709" s="450" t="n"/>
      <c r="AO709" s="450" t="n"/>
      <c r="AP709" s="450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0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0" t="n"/>
      <c r="N710" s="450">
        <f>IF(W710&lt;0,AH710,I710)</f>
        <v/>
      </c>
      <c r="O710" s="450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AND(AB710&lt;&gt;"", 'Company information'!D$4&lt;&gt;"", RIGHT(SUBSTITUTE(AB710,"-",""),9)=RIGHT(SUBSTITUTE('Company information'!D$4,"-",""),9))</f>
        <v/>
      </c>
      <c r="V710" s="414">
        <f>AH710-I710</f>
        <v/>
      </c>
      <c r="W710" s="450" t="n"/>
      <c r="X710" s="413" t="n"/>
      <c r="Y710" s="414" t="n"/>
      <c r="Z710" s="414" t="n"/>
      <c r="AA710" s="414" t="n"/>
      <c r="AB710" s="414" t="n"/>
      <c r="AC710" s="414" t="n"/>
      <c r="AD710" s="450" t="n"/>
      <c r="AE710" s="450" t="n"/>
      <c r="AF710" s="450" t="n"/>
      <c r="AG710" s="450" t="n"/>
      <c r="AH710" s="450" t="n"/>
      <c r="AI710" s="450" t="n"/>
      <c r="AJ710" s="450" t="n"/>
      <c r="AK710" s="450" t="n"/>
      <c r="AL710" s="450" t="n"/>
      <c r="AM710" s="450" t="n"/>
      <c r="AN710" s="450" t="n"/>
      <c r="AO710" s="450" t="n"/>
      <c r="AP710" s="450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0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0" t="n"/>
      <c r="N711" s="450">
        <f>IF(W711&lt;0,AH711,I711)</f>
        <v/>
      </c>
      <c r="O711" s="450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AND(AB711&lt;&gt;"", 'Company information'!D$4&lt;&gt;"", RIGHT(SUBSTITUTE(AB711,"-",""),9)=RIGHT(SUBSTITUTE('Company information'!D$4,"-",""),9))</f>
        <v/>
      </c>
      <c r="V711" s="414">
        <f>AH711-I711</f>
        <v/>
      </c>
      <c r="W711" s="450" t="n"/>
      <c r="X711" s="413" t="n"/>
      <c r="Y711" s="414" t="n"/>
      <c r="Z711" s="414" t="n"/>
      <c r="AA711" s="414" t="n"/>
      <c r="AB711" s="414" t="n"/>
      <c r="AC711" s="414" t="n"/>
      <c r="AD711" s="450" t="n"/>
      <c r="AE711" s="450" t="n"/>
      <c r="AF711" s="450" t="n"/>
      <c r="AG711" s="450" t="n"/>
      <c r="AH711" s="450" t="n"/>
      <c r="AI711" s="450" t="n"/>
      <c r="AJ711" s="450" t="n"/>
      <c r="AK711" s="450" t="n"/>
      <c r="AL711" s="450" t="n"/>
      <c r="AM711" s="450" t="n"/>
      <c r="AN711" s="450" t="n"/>
      <c r="AO711" s="450" t="n"/>
      <c r="AP711" s="450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0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0" t="n"/>
      <c r="N712" s="450">
        <f>IF(W712&lt;0,AH712,I712)</f>
        <v/>
      </c>
      <c r="O712" s="450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AND(AB712&lt;&gt;"", 'Company information'!D$4&lt;&gt;"", RIGHT(SUBSTITUTE(AB712,"-",""),9)=RIGHT(SUBSTITUTE('Company information'!D$4,"-",""),9))</f>
        <v/>
      </c>
      <c r="V712" s="414">
        <f>AH712-I712</f>
        <v/>
      </c>
      <c r="W712" s="450" t="n"/>
      <c r="X712" s="413" t="n"/>
      <c r="Y712" s="414" t="n"/>
      <c r="Z712" s="414" t="n"/>
      <c r="AA712" s="414" t="n"/>
      <c r="AB712" s="414" t="n"/>
      <c r="AC712" s="414" t="n"/>
      <c r="AD712" s="450" t="n"/>
      <c r="AE712" s="450" t="n"/>
      <c r="AF712" s="450" t="n"/>
      <c r="AG712" s="450" t="n"/>
      <c r="AH712" s="450" t="n"/>
      <c r="AI712" s="450" t="n"/>
      <c r="AJ712" s="450" t="n"/>
      <c r="AK712" s="450" t="n"/>
      <c r="AL712" s="450" t="n"/>
      <c r="AM712" s="450" t="n"/>
      <c r="AN712" s="450" t="n"/>
      <c r="AO712" s="450" t="n"/>
      <c r="AP712" s="450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0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0" t="n"/>
      <c r="N713" s="450">
        <f>IF(W713&lt;0,AH713,I713)</f>
        <v/>
      </c>
      <c r="O713" s="450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AND(AB713&lt;&gt;"", 'Company information'!D$4&lt;&gt;"", RIGHT(SUBSTITUTE(AB713,"-",""),9)=RIGHT(SUBSTITUTE('Company information'!D$4,"-",""),9))</f>
        <v/>
      </c>
      <c r="V713" s="414">
        <f>AH713-I713</f>
        <v/>
      </c>
      <c r="W713" s="450" t="n"/>
      <c r="X713" s="413" t="n"/>
      <c r="Y713" s="414" t="n"/>
      <c r="Z713" s="414" t="n"/>
      <c r="AA713" s="414" t="n"/>
      <c r="AB713" s="414" t="n"/>
      <c r="AC713" s="414" t="n"/>
      <c r="AD713" s="450" t="n"/>
      <c r="AE713" s="450" t="n"/>
      <c r="AF713" s="450" t="n"/>
      <c r="AG713" s="450" t="n"/>
      <c r="AH713" s="450" t="n"/>
      <c r="AI713" s="450" t="n"/>
      <c r="AJ713" s="450" t="n"/>
      <c r="AK713" s="450" t="n"/>
      <c r="AL713" s="450" t="n"/>
      <c r="AM713" s="450" t="n"/>
      <c r="AN713" s="450" t="n"/>
      <c r="AO713" s="450" t="n"/>
      <c r="AP713" s="450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0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0" t="n"/>
      <c r="N714" s="450">
        <f>IF(W714&lt;0,AH714,I714)</f>
        <v/>
      </c>
      <c r="O714" s="450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AND(AB714&lt;&gt;"", 'Company information'!D$4&lt;&gt;"", RIGHT(SUBSTITUTE(AB714,"-",""),9)=RIGHT(SUBSTITUTE('Company information'!D$4,"-",""),9))</f>
        <v/>
      </c>
      <c r="V714" s="414">
        <f>AH714-I714</f>
        <v/>
      </c>
      <c r="W714" s="450" t="n"/>
      <c r="X714" s="413" t="n"/>
      <c r="Y714" s="414" t="n"/>
      <c r="Z714" s="414" t="n"/>
      <c r="AA714" s="414" t="n"/>
      <c r="AB714" s="414" t="n"/>
      <c r="AC714" s="414" t="n"/>
      <c r="AD714" s="450" t="n"/>
      <c r="AE714" s="450" t="n"/>
      <c r="AF714" s="450" t="n"/>
      <c r="AG714" s="450" t="n"/>
      <c r="AH714" s="450" t="n"/>
      <c r="AI714" s="450" t="n"/>
      <c r="AJ714" s="450" t="n"/>
      <c r="AK714" s="450" t="n"/>
      <c r="AL714" s="450" t="n"/>
      <c r="AM714" s="450" t="n"/>
      <c r="AN714" s="450" t="n"/>
      <c r="AO714" s="450" t="n"/>
      <c r="AP714" s="450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0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0" t="n"/>
      <c r="N715" s="450">
        <f>IF(W715&lt;0,AH715,I715)</f>
        <v/>
      </c>
      <c r="O715" s="450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AND(AB715&lt;&gt;"", 'Company information'!D$4&lt;&gt;"", RIGHT(SUBSTITUTE(AB715,"-",""),9)=RIGHT(SUBSTITUTE('Company information'!D$4,"-",""),9))</f>
        <v/>
      </c>
      <c r="V715" s="414">
        <f>AH715-I715</f>
        <v/>
      </c>
      <c r="W715" s="450" t="n"/>
      <c r="X715" s="413" t="n"/>
      <c r="Y715" s="414" t="n"/>
      <c r="Z715" s="414" t="n"/>
      <c r="AA715" s="414" t="n"/>
      <c r="AB715" s="414" t="n"/>
      <c r="AC715" s="414" t="n"/>
      <c r="AD715" s="450" t="n"/>
      <c r="AE715" s="450" t="n"/>
      <c r="AF715" s="450" t="n"/>
      <c r="AG715" s="450" t="n"/>
      <c r="AH715" s="450" t="n"/>
      <c r="AI715" s="450" t="n"/>
      <c r="AJ715" s="450" t="n"/>
      <c r="AK715" s="450" t="n"/>
      <c r="AL715" s="450" t="n"/>
      <c r="AM715" s="450" t="n"/>
      <c r="AN715" s="450" t="n"/>
      <c r="AO715" s="450" t="n"/>
      <c r="AP715" s="450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0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0" t="n"/>
      <c r="N716" s="450">
        <f>IF(W716&lt;0,AH716,I716)</f>
        <v/>
      </c>
      <c r="O716" s="450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AND(AB716&lt;&gt;"", 'Company information'!D$4&lt;&gt;"", RIGHT(SUBSTITUTE(AB716,"-",""),9)=RIGHT(SUBSTITUTE('Company information'!D$4,"-",""),9))</f>
        <v/>
      </c>
      <c r="V716" s="414">
        <f>AH716-I716</f>
        <v/>
      </c>
      <c r="W716" s="450" t="n"/>
      <c r="X716" s="413" t="n"/>
      <c r="Y716" s="414" t="n"/>
      <c r="Z716" s="414" t="n"/>
      <c r="AA716" s="414" t="n"/>
      <c r="AB716" s="414" t="n"/>
      <c r="AC716" s="414" t="n"/>
      <c r="AD716" s="450" t="n"/>
      <c r="AE716" s="450" t="n"/>
      <c r="AF716" s="450" t="n"/>
      <c r="AG716" s="450" t="n"/>
      <c r="AH716" s="450" t="n"/>
      <c r="AI716" s="450" t="n"/>
      <c r="AJ716" s="450" t="n"/>
      <c r="AK716" s="450" t="n"/>
      <c r="AL716" s="450" t="n"/>
      <c r="AM716" s="450" t="n"/>
      <c r="AN716" s="450" t="n"/>
      <c r="AO716" s="450" t="n"/>
      <c r="AP716" s="450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0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0" t="n"/>
      <c r="N717" s="450">
        <f>IF(W717&lt;0,AH717,I717)</f>
        <v/>
      </c>
      <c r="O717" s="450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AND(AB717&lt;&gt;"", 'Company information'!D$4&lt;&gt;"", RIGHT(SUBSTITUTE(AB717,"-",""),9)=RIGHT(SUBSTITUTE('Company information'!D$4,"-",""),9))</f>
        <v/>
      </c>
      <c r="V717" s="414">
        <f>AH717-I717</f>
        <v/>
      </c>
      <c r="W717" s="450" t="n"/>
      <c r="X717" s="413" t="n"/>
      <c r="Y717" s="414" t="n"/>
      <c r="Z717" s="414" t="n"/>
      <c r="AA717" s="414" t="n"/>
      <c r="AB717" s="414" t="n"/>
      <c r="AC717" s="414" t="n"/>
      <c r="AD717" s="450" t="n"/>
      <c r="AE717" s="450" t="n"/>
      <c r="AF717" s="450" t="n"/>
      <c r="AG717" s="450" t="n"/>
      <c r="AH717" s="450" t="n"/>
      <c r="AI717" s="450" t="n"/>
      <c r="AJ717" s="450" t="n"/>
      <c r="AK717" s="450" t="n"/>
      <c r="AL717" s="450" t="n"/>
      <c r="AM717" s="450" t="n"/>
      <c r="AN717" s="450" t="n"/>
      <c r="AO717" s="450" t="n"/>
      <c r="AP717" s="450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0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0" t="n"/>
      <c r="N718" s="450">
        <f>IF(W718&lt;0,AH718,I718)</f>
        <v/>
      </c>
      <c r="O718" s="450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AND(AB718&lt;&gt;"", 'Company information'!D$4&lt;&gt;"", RIGHT(SUBSTITUTE(AB718,"-",""),9)=RIGHT(SUBSTITUTE('Company information'!D$4,"-",""),9))</f>
        <v/>
      </c>
      <c r="V718" s="414">
        <f>AH718-I718</f>
        <v/>
      </c>
      <c r="W718" s="450" t="n"/>
      <c r="X718" s="413" t="n"/>
      <c r="Y718" s="414" t="n"/>
      <c r="Z718" s="414" t="n"/>
      <c r="AA718" s="414" t="n"/>
      <c r="AB718" s="414" t="n"/>
      <c r="AC718" s="414" t="n"/>
      <c r="AD718" s="450" t="n"/>
      <c r="AE718" s="450" t="n"/>
      <c r="AF718" s="450" t="n"/>
      <c r="AG718" s="450" t="n"/>
      <c r="AH718" s="450" t="n"/>
      <c r="AI718" s="450" t="n"/>
      <c r="AJ718" s="450" t="n"/>
      <c r="AK718" s="450" t="n"/>
      <c r="AL718" s="450" t="n"/>
      <c r="AM718" s="450" t="n"/>
      <c r="AN718" s="450" t="n"/>
      <c r="AO718" s="450" t="n"/>
      <c r="AP718" s="450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0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0" t="n"/>
      <c r="N719" s="450">
        <f>IF(W719&lt;0,AH719,I719)</f>
        <v/>
      </c>
      <c r="O719" s="450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AND(AB719&lt;&gt;"", 'Company information'!D$4&lt;&gt;"", RIGHT(SUBSTITUTE(AB719,"-",""),9)=RIGHT(SUBSTITUTE('Company information'!D$4,"-",""),9))</f>
        <v/>
      </c>
      <c r="V719" s="414">
        <f>AH719-I719</f>
        <v/>
      </c>
      <c r="W719" s="450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0" t="n">
        <v>1074216</v>
      </c>
      <c r="AE719" s="450" t="n">
        <v>976560</v>
      </c>
      <c r="AF719" s="450" t="n">
        <v>0</v>
      </c>
      <c r="AG719" s="450" t="n">
        <v>0</v>
      </c>
      <c r="AH719" s="450" t="n">
        <v>97656</v>
      </c>
      <c r="AI719" s="450" t="n">
        <v>0</v>
      </c>
      <c r="AJ719" s="450" t="n">
        <v>0</v>
      </c>
      <c r="AK719" s="450" t="n">
        <v>0</v>
      </c>
      <c r="AL719" s="450" t="n">
        <v>0</v>
      </c>
      <c r="AM719" s="450" t="n">
        <v>0</v>
      </c>
      <c r="AN719" s="450" t="n">
        <v>0</v>
      </c>
      <c r="AO719" s="450" t="n">
        <v>0</v>
      </c>
      <c r="AP719" s="450" t="n">
        <v>0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0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0" t="n"/>
      <c r="N720" s="450">
        <f>IF(W720&lt;0,AH720,I720)</f>
        <v/>
      </c>
      <c r="O720" s="450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AND(AB720&lt;&gt;"", 'Company information'!D$4&lt;&gt;"", RIGHT(SUBSTITUTE(AB720,"-",""),9)=RIGHT(SUBSTITUTE('Company information'!D$4,"-",""),9))</f>
        <v/>
      </c>
      <c r="V720" s="414">
        <f>AH720-I720</f>
        <v/>
      </c>
      <c r="W720" s="450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0" t="n">
        <v>1253252</v>
      </c>
      <c r="AE720" s="450" t="n">
        <v>1139320</v>
      </c>
      <c r="AF720" s="450" t="n">
        <v>0</v>
      </c>
      <c r="AG720" s="450" t="n">
        <v>0</v>
      </c>
      <c r="AH720" s="450" t="n">
        <v>113932</v>
      </c>
      <c r="AI720" s="450" t="n">
        <v>0</v>
      </c>
      <c r="AJ720" s="450" t="n">
        <v>0</v>
      </c>
      <c r="AK720" s="450" t="n">
        <v>0</v>
      </c>
      <c r="AL720" s="450" t="n">
        <v>0</v>
      </c>
      <c r="AM720" s="450" t="n">
        <v>0</v>
      </c>
      <c r="AN720" s="450" t="n">
        <v>0</v>
      </c>
      <c r="AO720" s="450" t="n">
        <v>0</v>
      </c>
      <c r="AP720" s="450" t="n">
        <v>0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0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0" t="n"/>
      <c r="N721" s="450">
        <f>IF(W721&lt;0,AH721,I721)</f>
        <v/>
      </c>
      <c r="O721" s="450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AND(AB721&lt;&gt;"", 'Company information'!D$4&lt;&gt;"", RIGHT(SUBSTITUTE(AB721,"-",""),9)=RIGHT(SUBSTITUTE('Company information'!D$4,"-",""),9))</f>
        <v/>
      </c>
      <c r="V721" s="414">
        <f>AH721-I721</f>
        <v/>
      </c>
      <c r="W721" s="450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0" t="n">
        <v>20365</v>
      </c>
      <c r="AE721" s="450" t="n">
        <v>18514</v>
      </c>
      <c r="AF721" s="450" t="n">
        <v>0</v>
      </c>
      <c r="AG721" s="450" t="n">
        <v>0</v>
      </c>
      <c r="AH721" s="450" t="n">
        <v>1851</v>
      </c>
      <c r="AI721" s="450" t="n">
        <v>0</v>
      </c>
      <c r="AJ721" s="450" t="n">
        <v>0</v>
      </c>
      <c r="AK721" s="450" t="n">
        <v>0</v>
      </c>
      <c r="AL721" s="450" t="n">
        <v>0</v>
      </c>
      <c r="AM721" s="450" t="n">
        <v>0</v>
      </c>
      <c r="AN721" s="450" t="n">
        <v>0</v>
      </c>
      <c r="AO721" s="450" t="n">
        <v>0</v>
      </c>
      <c r="AP721" s="450" t="n">
        <v>0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0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0" t="n"/>
      <c r="N722" s="450">
        <f>IF(W722&lt;0,AH722,I722)</f>
        <v/>
      </c>
      <c r="O722" s="450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AND(AB722&lt;&gt;"", 'Company information'!D$4&lt;&gt;"", RIGHT(SUBSTITUTE(AB722,"-",""),9)=RIGHT(SUBSTITUTE('Company information'!D$4,"-",""),9))</f>
        <v/>
      </c>
      <c r="V722" s="414">
        <f>AH722-I722</f>
        <v/>
      </c>
      <c r="W722" s="450" t="n"/>
      <c r="X722" s="413" t="n"/>
      <c r="Y722" s="414" t="n"/>
      <c r="Z722" s="414" t="n"/>
      <c r="AA722" s="414" t="n"/>
      <c r="AB722" s="414" t="n"/>
      <c r="AC722" s="414" t="n"/>
      <c r="AD722" s="450" t="n"/>
      <c r="AE722" s="450" t="n"/>
      <c r="AF722" s="450" t="n"/>
      <c r="AG722" s="450" t="n"/>
      <c r="AH722" s="450" t="n"/>
      <c r="AI722" s="450" t="n"/>
      <c r="AJ722" s="450" t="n"/>
      <c r="AK722" s="450" t="n"/>
      <c r="AL722" s="450" t="n"/>
      <c r="AM722" s="450" t="n"/>
      <c r="AN722" s="450" t="n"/>
      <c r="AO722" s="450" t="n"/>
      <c r="AP722" s="450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0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0" t="n"/>
      <c r="N723" s="450">
        <f>IF(W723&lt;0,AH723,I723)</f>
        <v/>
      </c>
      <c r="O723" s="450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AND(AB723&lt;&gt;"", 'Company information'!D$4&lt;&gt;"", RIGHT(SUBSTITUTE(AB723,"-",""),9)=RIGHT(SUBSTITUTE('Company information'!D$4,"-",""),9))</f>
        <v/>
      </c>
      <c r="V723" s="414">
        <f>AH723-I723</f>
        <v/>
      </c>
      <c r="W723" s="450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0" t="n">
        <v>1253252</v>
      </c>
      <c r="AE723" s="450" t="n">
        <v>1139320</v>
      </c>
      <c r="AF723" s="450" t="n">
        <v>0</v>
      </c>
      <c r="AG723" s="450" t="n">
        <v>0</v>
      </c>
      <c r="AH723" s="450" t="n">
        <v>113932</v>
      </c>
      <c r="AI723" s="450" t="n">
        <v>0</v>
      </c>
      <c r="AJ723" s="450" t="n">
        <v>0</v>
      </c>
      <c r="AK723" s="450" t="n">
        <v>0</v>
      </c>
      <c r="AL723" s="450" t="n">
        <v>0</v>
      </c>
      <c r="AM723" s="450" t="n">
        <v>0</v>
      </c>
      <c r="AN723" s="450" t="n">
        <v>0</v>
      </c>
      <c r="AO723" s="450" t="n">
        <v>0</v>
      </c>
      <c r="AP723" s="450" t="n">
        <v>0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0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0" t="n"/>
      <c r="N724" s="450">
        <f>IF(W724&lt;0,AH724,I724)</f>
        <v/>
      </c>
      <c r="O724" s="450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AND(AB724&lt;&gt;"", 'Company information'!D$4&lt;&gt;"", RIGHT(SUBSTITUTE(AB724,"-",""),9)=RIGHT(SUBSTITUTE('Company information'!D$4,"-",""),9))</f>
        <v/>
      </c>
      <c r="V724" s="414">
        <f>AH724-I724</f>
        <v/>
      </c>
      <c r="W724" s="450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0" t="n">
        <v>1074216</v>
      </c>
      <c r="AE724" s="450" t="n">
        <v>976560</v>
      </c>
      <c r="AF724" s="450" t="n">
        <v>0</v>
      </c>
      <c r="AG724" s="450" t="n">
        <v>0</v>
      </c>
      <c r="AH724" s="450" t="n">
        <v>97656</v>
      </c>
      <c r="AI724" s="450" t="n">
        <v>0</v>
      </c>
      <c r="AJ724" s="450" t="n">
        <v>0</v>
      </c>
      <c r="AK724" s="450" t="n">
        <v>0</v>
      </c>
      <c r="AL724" s="450" t="n">
        <v>0</v>
      </c>
      <c r="AM724" s="450" t="n">
        <v>0</v>
      </c>
      <c r="AN724" s="450" t="n">
        <v>0</v>
      </c>
      <c r="AO724" s="450" t="n">
        <v>0</v>
      </c>
      <c r="AP724" s="450" t="n">
        <v>0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0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0" t="n"/>
      <c r="N725" s="450">
        <f>IF(W725&lt;0,AH725,I725)</f>
        <v/>
      </c>
      <c r="O725" s="450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AND(AB725&lt;&gt;"", 'Company information'!D$4&lt;&gt;"", RIGHT(SUBSTITUTE(AB725,"-",""),9)=RIGHT(SUBSTITUTE('Company information'!D$4,"-",""),9))</f>
        <v/>
      </c>
      <c r="V725" s="414">
        <f>AH725-I725</f>
        <v/>
      </c>
      <c r="W725" s="450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0" t="n">
        <v>20365</v>
      </c>
      <c r="AE725" s="450" t="n">
        <v>18514</v>
      </c>
      <c r="AF725" s="450" t="n">
        <v>0</v>
      </c>
      <c r="AG725" s="450" t="n">
        <v>0</v>
      </c>
      <c r="AH725" s="450" t="n">
        <v>1851</v>
      </c>
      <c r="AI725" s="450" t="n">
        <v>0</v>
      </c>
      <c r="AJ725" s="450" t="n">
        <v>0</v>
      </c>
      <c r="AK725" s="450" t="n">
        <v>0</v>
      </c>
      <c r="AL725" s="450" t="n">
        <v>0</v>
      </c>
      <c r="AM725" s="450" t="n">
        <v>0</v>
      </c>
      <c r="AN725" s="450" t="n">
        <v>0</v>
      </c>
      <c r="AO725" s="450" t="n">
        <v>0</v>
      </c>
      <c r="AP725" s="450" t="n">
        <v>0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0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0" t="n"/>
      <c r="N726" s="450">
        <f>IF(W726&lt;0,AH726,I726)</f>
        <v/>
      </c>
      <c r="O726" s="450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AND(AB726&lt;&gt;"", 'Company information'!D$4&lt;&gt;"", RIGHT(SUBSTITUTE(AB726,"-",""),9)=RIGHT(SUBSTITUTE('Company information'!D$4,"-",""),9))</f>
        <v/>
      </c>
      <c r="V726" s="414">
        <f>AH726-I726</f>
        <v/>
      </c>
      <c r="W726" s="450" t="n"/>
      <c r="X726" s="413" t="n"/>
      <c r="Y726" s="414" t="n"/>
      <c r="Z726" s="414" t="n"/>
      <c r="AA726" s="414" t="n"/>
      <c r="AB726" s="414" t="n"/>
      <c r="AC726" s="414" t="n"/>
      <c r="AD726" s="450" t="n"/>
      <c r="AE726" s="450" t="n"/>
      <c r="AF726" s="450" t="n"/>
      <c r="AG726" s="450" t="n"/>
      <c r="AH726" s="450" t="n"/>
      <c r="AI726" s="450" t="n"/>
      <c r="AJ726" s="450" t="n"/>
      <c r="AK726" s="450" t="n"/>
      <c r="AL726" s="450" t="n"/>
      <c r="AM726" s="450" t="n"/>
      <c r="AN726" s="450" t="n"/>
      <c r="AO726" s="450" t="n"/>
      <c r="AP726" s="450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0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0" t="n"/>
      <c r="N727" s="450">
        <f>IF(W727&lt;0,AH727,I727)</f>
        <v/>
      </c>
      <c r="O727" s="450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AND(AB727&lt;&gt;"", 'Company information'!D$4&lt;&gt;"", RIGHT(SUBSTITUTE(AB727,"-",""),9)=RIGHT(SUBSTITUTE('Company information'!D$4,"-",""),9))</f>
        <v/>
      </c>
      <c r="V727" s="414">
        <f>AH727-I727</f>
        <v/>
      </c>
      <c r="W727" s="450" t="n"/>
      <c r="X727" s="413" t="n"/>
      <c r="Y727" s="414" t="n"/>
      <c r="Z727" s="414" t="n"/>
      <c r="AA727" s="414" t="n"/>
      <c r="AB727" s="414" t="n"/>
      <c r="AC727" s="414" t="n"/>
      <c r="AD727" s="450" t="n"/>
      <c r="AE727" s="450" t="n"/>
      <c r="AF727" s="450" t="n"/>
      <c r="AG727" s="450" t="n"/>
      <c r="AH727" s="450" t="n"/>
      <c r="AI727" s="450" t="n"/>
      <c r="AJ727" s="450" t="n"/>
      <c r="AK727" s="450" t="n"/>
      <c r="AL727" s="450" t="n"/>
      <c r="AM727" s="450" t="n"/>
      <c r="AN727" s="450" t="n"/>
      <c r="AO727" s="450" t="n"/>
      <c r="AP727" s="450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0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0" t="n"/>
      <c r="N728" s="450">
        <f>IF(W728&lt;0,AH728,I728)</f>
        <v/>
      </c>
      <c r="O728" s="450">
        <f>I728-M728</f>
        <v/>
      </c>
      <c r="P728" s="414" t="n"/>
      <c r="Q728" s="414" t="inlineStr">
        <is>
          <t>9963004117</t>
        </is>
      </c>
      <c r="R728" s="414" t="inlineStr">
        <is>
          <t>9963004117</t>
        </is>
      </c>
      <c r="S728" s="414">
        <f>Q728=R728</f>
        <v/>
      </c>
      <c r="T728" s="414">
        <f>AND(MONTH(F728)=MONTH(X728), YEAR(F728)=YEAR(X728))</f>
        <v/>
      </c>
      <c r="U728" s="414">
        <f>AND(AB728&lt;&gt;"", 'Company information'!D$4&lt;&gt;"", RIGHT(SUBSTITUTE(AB728,"-",""),9)=RIGHT(SUBSTITUTE('Company information'!D$4,"-",""),9))</f>
        <v/>
      </c>
      <c r="V728" s="414">
        <f>AH728-I728</f>
        <v/>
      </c>
      <c r="W728" s="450" t="n"/>
      <c r="X728" s="415" t="n">
        <v>44217</v>
      </c>
      <c r="Y728" s="414" t="inlineStr">
        <is>
          <t>9963004117</t>
        </is>
      </c>
      <c r="Z728" s="414" t="inlineStr"/>
      <c r="AA728" s="414" t="inlineStr">
        <is>
          <t>បុគ្គលជាប់អាករ</t>
        </is>
      </c>
      <c r="AB728" s="414" t="inlineStr">
        <is>
          <t>L001-901905215</t>
        </is>
      </c>
      <c r="AC728" s="414" t="inlineStr">
        <is>
          <t>វីអ៊ីស៊ិន (ខេមបូឌា) អ៊ិនដាសស្ទ្រី ឯ.ក</t>
        </is>
      </c>
      <c r="AD728" s="450" t="n">
        <v>1945103</v>
      </c>
      <c r="AE728" s="450" t="n">
        <v>1768275</v>
      </c>
      <c r="AF728" s="450" t="n">
        <v>0</v>
      </c>
      <c r="AG728" s="450" t="n">
        <v>0</v>
      </c>
      <c r="AH728" s="450" t="n">
        <v>176828</v>
      </c>
      <c r="AI728" s="450" t="n">
        <v>0</v>
      </c>
      <c r="AJ728" s="450" t="n">
        <v>0</v>
      </c>
      <c r="AK728" s="450" t="n">
        <v>0</v>
      </c>
      <c r="AL728" s="450" t="n">
        <v>0</v>
      </c>
      <c r="AM728" s="450" t="n">
        <v>0</v>
      </c>
      <c r="AN728" s="450" t="n">
        <v>0</v>
      </c>
      <c r="AO728" s="450" t="n">
        <v>0</v>
      </c>
      <c r="AP728" s="450" t="n">
        <v>0</v>
      </c>
      <c r="AQ728" s="414" t="inlineStr"/>
      <c r="AR728" s="414" t="inlineStr"/>
      <c r="AS728" s="414" t="inlineStr">
        <is>
          <t>បានប្រកាសពន្ធ</t>
        </is>
      </c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0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0" t="n"/>
      <c r="N729" s="450">
        <f>IF(W729&lt;0,AH729,I729)</f>
        <v/>
      </c>
      <c r="O729" s="450">
        <f>I729-M729</f>
        <v/>
      </c>
      <c r="P729" s="414" t="n"/>
      <c r="Q729" s="414" t="inlineStr">
        <is>
          <t>IKPSA2021502737</t>
        </is>
      </c>
      <c r="R729" s="414" t="inlineStr"/>
      <c r="S729" s="414">
        <f>Q729=R729</f>
        <v/>
      </c>
      <c r="T729" s="414">
        <f>AND(MONTH(F729)=MONTH(X729), YEAR(F729)=YEAR(X729))</f>
        <v/>
      </c>
      <c r="U729" s="414">
        <f>AND(AB729&lt;&gt;"", 'Company information'!D$4&lt;&gt;"", RIGHT(SUBSTITUTE(AB729,"-",""),9)=RIGHT(SUBSTITUTE('Company information'!D$4,"-",""),9))</f>
        <v/>
      </c>
      <c r="V729" s="414">
        <f>AH729-I729</f>
        <v/>
      </c>
      <c r="W729" s="450" t="n"/>
      <c r="X729" s="413" t="n"/>
      <c r="Y729" s="414" t="n"/>
      <c r="Z729" s="414" t="n"/>
      <c r="AA729" s="414" t="n"/>
      <c r="AB729" s="414" t="n"/>
      <c r="AC729" s="414" t="n"/>
      <c r="AD729" s="450" t="n"/>
      <c r="AE729" s="450" t="n"/>
      <c r="AF729" s="450" t="n"/>
      <c r="AG729" s="450" t="n"/>
      <c r="AH729" s="450" t="n"/>
      <c r="AI729" s="450" t="n"/>
      <c r="AJ729" s="450" t="n"/>
      <c r="AK729" s="450" t="n"/>
      <c r="AL729" s="450" t="n"/>
      <c r="AM729" s="450" t="n"/>
      <c r="AN729" s="450" t="n"/>
      <c r="AO729" s="450" t="n"/>
      <c r="AP729" s="450" t="n"/>
      <c r="AQ729" s="414" t="n"/>
      <c r="AR729" s="414" t="n"/>
      <c r="AS729" s="414" t="n"/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0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0" t="n"/>
      <c r="N730" s="450">
        <f>IF(W730&lt;0,AH730,I730)</f>
        <v/>
      </c>
      <c r="O730" s="450">
        <f>I730-M730</f>
        <v/>
      </c>
      <c r="P730" s="414" t="n"/>
      <c r="Q730" s="414" t="inlineStr">
        <is>
          <t>IKPSA2021502736</t>
        </is>
      </c>
      <c r="R730" s="414" t="inlineStr"/>
      <c r="S730" s="414">
        <f>Q730=R730</f>
        <v/>
      </c>
      <c r="T730" s="414">
        <f>AND(MONTH(F730)=MONTH(X730), YEAR(F730)=YEAR(X730))</f>
        <v/>
      </c>
      <c r="U730" s="414">
        <f>AND(AB730&lt;&gt;"", 'Company information'!D$4&lt;&gt;"", RIGHT(SUBSTITUTE(AB730,"-",""),9)=RIGHT(SUBSTITUTE('Company information'!D$4,"-",""),9))</f>
        <v/>
      </c>
      <c r="V730" s="414">
        <f>AH730-I730</f>
        <v/>
      </c>
      <c r="W730" s="450" t="n"/>
      <c r="X730" s="413" t="n"/>
      <c r="Y730" s="414" t="n"/>
      <c r="Z730" s="414" t="n"/>
      <c r="AA730" s="414" t="n"/>
      <c r="AB730" s="414" t="n"/>
      <c r="AC730" s="414" t="n"/>
      <c r="AD730" s="450" t="n"/>
      <c r="AE730" s="450" t="n"/>
      <c r="AF730" s="450" t="n"/>
      <c r="AG730" s="450" t="n"/>
      <c r="AH730" s="450" t="n"/>
      <c r="AI730" s="450" t="n"/>
      <c r="AJ730" s="450" t="n"/>
      <c r="AK730" s="450" t="n"/>
      <c r="AL730" s="450" t="n"/>
      <c r="AM730" s="450" t="n"/>
      <c r="AN730" s="450" t="n"/>
      <c r="AO730" s="450" t="n"/>
      <c r="AP730" s="450" t="n"/>
      <c r="AQ730" s="414" t="n"/>
      <c r="AR730" s="414" t="n"/>
      <c r="AS730" s="414" t="n"/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0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0" t="n"/>
      <c r="N731" s="450">
        <f>IF(W731&lt;0,AH731,I731)</f>
        <v/>
      </c>
      <c r="O731" s="450">
        <f>I731-M731</f>
        <v/>
      </c>
      <c r="P731" s="414" t="n"/>
      <c r="Q731" s="414" t="inlineStr">
        <is>
          <t>IKPSA2021502753</t>
        </is>
      </c>
      <c r="R731" s="414" t="inlineStr"/>
      <c r="S731" s="414">
        <f>Q731=R731</f>
        <v/>
      </c>
      <c r="T731" s="414">
        <f>AND(MONTH(F731)=MONTH(X731), YEAR(F731)=YEAR(X731))</f>
        <v/>
      </c>
      <c r="U731" s="414">
        <f>AND(AB731&lt;&gt;"", 'Company information'!D$4&lt;&gt;"", RIGHT(SUBSTITUTE(AB731,"-",""),9)=RIGHT(SUBSTITUTE('Company information'!D$4,"-",""),9))</f>
        <v/>
      </c>
      <c r="V731" s="414">
        <f>AH731-I731</f>
        <v/>
      </c>
      <c r="W731" s="450" t="n"/>
      <c r="X731" s="413" t="n"/>
      <c r="Y731" s="414" t="n"/>
      <c r="Z731" s="414" t="n"/>
      <c r="AA731" s="414" t="n"/>
      <c r="AB731" s="414" t="n"/>
      <c r="AC731" s="414" t="n"/>
      <c r="AD731" s="450" t="n"/>
      <c r="AE731" s="450" t="n"/>
      <c r="AF731" s="450" t="n"/>
      <c r="AG731" s="450" t="n"/>
      <c r="AH731" s="450" t="n"/>
      <c r="AI731" s="450" t="n"/>
      <c r="AJ731" s="450" t="n"/>
      <c r="AK731" s="450" t="n"/>
      <c r="AL731" s="450" t="n"/>
      <c r="AM731" s="450" t="n"/>
      <c r="AN731" s="450" t="n"/>
      <c r="AO731" s="450" t="n"/>
      <c r="AP731" s="450" t="n"/>
      <c r="AQ731" s="414" t="n"/>
      <c r="AR731" s="414" t="n"/>
      <c r="AS731" s="414" t="n"/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0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0" t="n"/>
      <c r="N732" s="450">
        <f>IF(W732&lt;0,AH732,I732)</f>
        <v/>
      </c>
      <c r="O732" s="450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AND(AB732&lt;&gt;"", 'Company information'!D$4&lt;&gt;"", RIGHT(SUBSTITUTE(AB732,"-",""),9)=RIGHT(SUBSTITUTE('Company information'!D$4,"-",""),9))</f>
        <v/>
      </c>
      <c r="V732" s="414">
        <f>AH732-I732</f>
        <v/>
      </c>
      <c r="W732" s="450" t="n"/>
      <c r="X732" s="413" t="n"/>
      <c r="Y732" s="414" t="n"/>
      <c r="Z732" s="414" t="n"/>
      <c r="AA732" s="414" t="n"/>
      <c r="AB732" s="414" t="n"/>
      <c r="AC732" s="414" t="n"/>
      <c r="AD732" s="450" t="n"/>
      <c r="AE732" s="450" t="n"/>
      <c r="AF732" s="450" t="n"/>
      <c r="AG732" s="450" t="n"/>
      <c r="AH732" s="450" t="n"/>
      <c r="AI732" s="450" t="n"/>
      <c r="AJ732" s="450" t="n"/>
      <c r="AK732" s="450" t="n"/>
      <c r="AL732" s="450" t="n"/>
      <c r="AM732" s="450" t="n"/>
      <c r="AN732" s="450" t="n"/>
      <c r="AO732" s="450" t="n"/>
      <c r="AP732" s="450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0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0" t="n"/>
      <c r="N733" s="450">
        <f>IF(W733&lt;0,AH733,I733)</f>
        <v/>
      </c>
      <c r="O733" s="450">
        <f>I733-M733</f>
        <v/>
      </c>
      <c r="P733" s="414" t="n"/>
      <c r="Q733" s="414" t="inlineStr">
        <is>
          <t>2100-006733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AND(AB733&lt;&gt;"", 'Company information'!D$4&lt;&gt;"", RIGHT(SUBSTITUTE(AB733,"-",""),9)=RIGHT(SUBSTITUTE('Company information'!D$4,"-",""),9))</f>
        <v/>
      </c>
      <c r="V733" s="414">
        <f>AH733-I733</f>
        <v/>
      </c>
      <c r="W733" s="450" t="n"/>
      <c r="X733" s="413" t="n"/>
      <c r="Y733" s="414" t="n"/>
      <c r="Z733" s="414" t="n"/>
      <c r="AA733" s="414" t="n"/>
      <c r="AB733" s="414" t="n"/>
      <c r="AC733" s="414" t="n"/>
      <c r="AD733" s="450" t="n"/>
      <c r="AE733" s="450" t="n"/>
      <c r="AF733" s="450" t="n"/>
      <c r="AG733" s="450" t="n"/>
      <c r="AH733" s="450" t="n"/>
      <c r="AI733" s="450" t="n"/>
      <c r="AJ733" s="450" t="n"/>
      <c r="AK733" s="450" t="n"/>
      <c r="AL733" s="450" t="n"/>
      <c r="AM733" s="450" t="n"/>
      <c r="AN733" s="450" t="n"/>
      <c r="AO733" s="450" t="n"/>
      <c r="AP733" s="450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0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0" t="n"/>
      <c r="N734" s="450">
        <f>IF(W734&lt;0,AH734,I734)</f>
        <v/>
      </c>
      <c r="O734" s="450">
        <f>I734-M734</f>
        <v/>
      </c>
      <c r="P734" s="414" t="n"/>
      <c r="Q734" s="414" t="inlineStr">
        <is>
          <t>2100-007088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AND(AB734&lt;&gt;"", 'Company information'!D$4&lt;&gt;"", RIGHT(SUBSTITUTE(AB734,"-",""),9)=RIGHT(SUBSTITUTE('Company information'!D$4,"-",""),9))</f>
        <v/>
      </c>
      <c r="V734" s="414">
        <f>AH734-I734</f>
        <v/>
      </c>
      <c r="W734" s="450" t="n"/>
      <c r="X734" s="413" t="n"/>
      <c r="Y734" s="414" t="n"/>
      <c r="Z734" s="414" t="n"/>
      <c r="AA734" s="414" t="n"/>
      <c r="AB734" s="414" t="n"/>
      <c r="AC734" s="414" t="n"/>
      <c r="AD734" s="450" t="n"/>
      <c r="AE734" s="450" t="n"/>
      <c r="AF734" s="450" t="n"/>
      <c r="AG734" s="450" t="n"/>
      <c r="AH734" s="450" t="n"/>
      <c r="AI734" s="450" t="n"/>
      <c r="AJ734" s="450" t="n"/>
      <c r="AK734" s="450" t="n"/>
      <c r="AL734" s="450" t="n"/>
      <c r="AM734" s="450" t="n"/>
      <c r="AN734" s="450" t="n"/>
      <c r="AO734" s="450" t="n"/>
      <c r="AP734" s="450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0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0" t="n"/>
      <c r="N735" s="450">
        <f>IF(W735&lt;0,AH735,I735)</f>
        <v/>
      </c>
      <c r="O735" s="450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AND(AB735&lt;&gt;"", 'Company information'!D$4&lt;&gt;"", RIGHT(SUBSTITUTE(AB735,"-",""),9)=RIGHT(SUBSTITUTE('Company information'!D$4,"-",""),9))</f>
        <v/>
      </c>
      <c r="V735" s="414">
        <f>AH735-I735</f>
        <v/>
      </c>
      <c r="W735" s="450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0" t="n">
        <v>1253252</v>
      </c>
      <c r="AE735" s="450" t="n">
        <v>1139320</v>
      </c>
      <c r="AF735" s="450" t="n">
        <v>0</v>
      </c>
      <c r="AG735" s="450" t="n">
        <v>0</v>
      </c>
      <c r="AH735" s="450" t="n">
        <v>113932</v>
      </c>
      <c r="AI735" s="450" t="n">
        <v>0</v>
      </c>
      <c r="AJ735" s="450" t="n">
        <v>0</v>
      </c>
      <c r="AK735" s="450" t="n">
        <v>0</v>
      </c>
      <c r="AL735" s="450" t="n">
        <v>0</v>
      </c>
      <c r="AM735" s="450" t="n">
        <v>0</v>
      </c>
      <c r="AN735" s="450" t="n">
        <v>0</v>
      </c>
      <c r="AO735" s="450" t="n">
        <v>0</v>
      </c>
      <c r="AP735" s="450" t="n">
        <v>0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0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0" t="n"/>
      <c r="N736" s="450">
        <f>IF(W736&lt;0,AH736,I736)</f>
        <v/>
      </c>
      <c r="O736" s="450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AND(AB736&lt;&gt;"", 'Company information'!D$4&lt;&gt;"", RIGHT(SUBSTITUTE(AB736,"-",""),9)=RIGHT(SUBSTITUTE('Company information'!D$4,"-",""),9))</f>
        <v/>
      </c>
      <c r="V736" s="414">
        <f>AH736-I736</f>
        <v/>
      </c>
      <c r="W736" s="450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0" t="n">
        <v>1074216</v>
      </c>
      <c r="AE736" s="450" t="n">
        <v>976560</v>
      </c>
      <c r="AF736" s="450" t="n">
        <v>0</v>
      </c>
      <c r="AG736" s="450" t="n">
        <v>0</v>
      </c>
      <c r="AH736" s="450" t="n">
        <v>97656</v>
      </c>
      <c r="AI736" s="450" t="n">
        <v>0</v>
      </c>
      <c r="AJ736" s="450" t="n">
        <v>0</v>
      </c>
      <c r="AK736" s="450" t="n">
        <v>0</v>
      </c>
      <c r="AL736" s="450" t="n">
        <v>0</v>
      </c>
      <c r="AM736" s="450" t="n">
        <v>0</v>
      </c>
      <c r="AN736" s="450" t="n">
        <v>0</v>
      </c>
      <c r="AO736" s="450" t="n">
        <v>0</v>
      </c>
      <c r="AP736" s="450" t="n">
        <v>0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0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0" t="n"/>
      <c r="N737" s="450">
        <f>IF(W737&lt;0,AH737,I737)</f>
        <v/>
      </c>
      <c r="O737" s="450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AND(AB737&lt;&gt;"", 'Company information'!D$4&lt;&gt;"", RIGHT(SUBSTITUTE(AB737,"-",""),9)=RIGHT(SUBSTITUTE('Company information'!D$4,"-",""),9))</f>
        <v/>
      </c>
      <c r="V737" s="414">
        <f>AH737-I737</f>
        <v/>
      </c>
      <c r="W737" s="450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0" t="n">
        <v>20365</v>
      </c>
      <c r="AE737" s="450" t="n">
        <v>18514</v>
      </c>
      <c r="AF737" s="450" t="n">
        <v>0</v>
      </c>
      <c r="AG737" s="450" t="n">
        <v>0</v>
      </c>
      <c r="AH737" s="450" t="n">
        <v>1851</v>
      </c>
      <c r="AI737" s="450" t="n">
        <v>0</v>
      </c>
      <c r="AJ737" s="450" t="n">
        <v>0</v>
      </c>
      <c r="AK737" s="450" t="n">
        <v>0</v>
      </c>
      <c r="AL737" s="450" t="n">
        <v>0</v>
      </c>
      <c r="AM737" s="450" t="n">
        <v>0</v>
      </c>
      <c r="AN737" s="450" t="n">
        <v>0</v>
      </c>
      <c r="AO737" s="450" t="n">
        <v>0</v>
      </c>
      <c r="AP737" s="450" t="n">
        <v>0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0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0" t="n"/>
      <c r="N738" s="450">
        <f>IF(W738&lt;0,AH738,I738)</f>
        <v/>
      </c>
      <c r="O738" s="450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AND(AB738&lt;&gt;"", 'Company information'!D$4&lt;&gt;"", RIGHT(SUBSTITUTE(AB738,"-",""),9)=RIGHT(SUBSTITUTE('Company information'!D$4,"-",""),9))</f>
        <v/>
      </c>
      <c r="V738" s="414">
        <f>AH738-I738</f>
        <v/>
      </c>
      <c r="W738" s="450" t="n"/>
      <c r="X738" s="413" t="n"/>
      <c r="Y738" s="414" t="n"/>
      <c r="Z738" s="414" t="n"/>
      <c r="AA738" s="414" t="n"/>
      <c r="AB738" s="414" t="n"/>
      <c r="AC738" s="414" t="n"/>
      <c r="AD738" s="450" t="n"/>
      <c r="AE738" s="450" t="n"/>
      <c r="AF738" s="450" t="n"/>
      <c r="AG738" s="450" t="n"/>
      <c r="AH738" s="450" t="n"/>
      <c r="AI738" s="450" t="n"/>
      <c r="AJ738" s="450" t="n"/>
      <c r="AK738" s="450" t="n"/>
      <c r="AL738" s="450" t="n"/>
      <c r="AM738" s="450" t="n"/>
      <c r="AN738" s="450" t="n"/>
      <c r="AO738" s="450" t="n"/>
      <c r="AP738" s="450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0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0" t="n"/>
      <c r="N739" s="450">
        <f>IF(W739&lt;0,AH739,I739)</f>
        <v/>
      </c>
      <c r="O739" s="450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AND(AB739&lt;&gt;"", 'Company information'!D$4&lt;&gt;"", RIGHT(SUBSTITUTE(AB739,"-",""),9)=RIGHT(SUBSTITUTE('Company information'!D$4,"-",""),9))</f>
        <v/>
      </c>
      <c r="V739" s="414">
        <f>AH739-I739</f>
        <v/>
      </c>
      <c r="W739" s="450" t="n"/>
      <c r="X739" s="413" t="n"/>
      <c r="Y739" s="414" t="n"/>
      <c r="Z739" s="414" t="n"/>
      <c r="AA739" s="414" t="n"/>
      <c r="AB739" s="414" t="n"/>
      <c r="AC739" s="414" t="n"/>
      <c r="AD739" s="450" t="n"/>
      <c r="AE739" s="450" t="n"/>
      <c r="AF739" s="450" t="n"/>
      <c r="AG739" s="450" t="n"/>
      <c r="AH739" s="450" t="n"/>
      <c r="AI739" s="450" t="n"/>
      <c r="AJ739" s="450" t="n"/>
      <c r="AK739" s="450" t="n"/>
      <c r="AL739" s="450" t="n"/>
      <c r="AM739" s="450" t="n"/>
      <c r="AN739" s="450" t="n"/>
      <c r="AO739" s="450" t="n"/>
      <c r="AP739" s="450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0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0" t="n"/>
      <c r="N740" s="450">
        <f>IF(W740&lt;0,AH740,I740)</f>
        <v/>
      </c>
      <c r="O740" s="450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AND(AB740&lt;&gt;"", 'Company information'!D$4&lt;&gt;"", RIGHT(SUBSTITUTE(AB740,"-",""),9)=RIGHT(SUBSTITUTE('Company information'!D$4,"-",""),9))</f>
        <v/>
      </c>
      <c r="V740" s="414">
        <f>AH740-I740</f>
        <v/>
      </c>
      <c r="W740" s="450" t="n"/>
      <c r="X740" s="413" t="n"/>
      <c r="Y740" s="414" t="n"/>
      <c r="Z740" s="414" t="n"/>
      <c r="AA740" s="414" t="n"/>
      <c r="AB740" s="414" t="n"/>
      <c r="AC740" s="414" t="n"/>
      <c r="AD740" s="450" t="n"/>
      <c r="AE740" s="450" t="n"/>
      <c r="AF740" s="450" t="n"/>
      <c r="AG740" s="450" t="n"/>
      <c r="AH740" s="450" t="n"/>
      <c r="AI740" s="450" t="n"/>
      <c r="AJ740" s="450" t="n"/>
      <c r="AK740" s="450" t="n"/>
      <c r="AL740" s="450" t="n"/>
      <c r="AM740" s="450" t="n"/>
      <c r="AN740" s="450" t="n"/>
      <c r="AO740" s="450" t="n"/>
      <c r="AP740" s="450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0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0" t="n"/>
      <c r="N741" s="450">
        <f>IF(W741&lt;0,AH741,I741)</f>
        <v/>
      </c>
      <c r="O741" s="450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AND(AB741&lt;&gt;"", 'Company information'!D$4&lt;&gt;"", RIGHT(SUBSTITUTE(AB741,"-",""),9)=RIGHT(SUBSTITUTE('Company information'!D$4,"-",""),9))</f>
        <v/>
      </c>
      <c r="V741" s="414">
        <f>AH741-I741</f>
        <v/>
      </c>
      <c r="W741" s="450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0" t="n">
        <v>1253252</v>
      </c>
      <c r="AE741" s="450" t="n">
        <v>1139320</v>
      </c>
      <c r="AF741" s="450" t="n">
        <v>0</v>
      </c>
      <c r="AG741" s="450" t="n">
        <v>0</v>
      </c>
      <c r="AH741" s="450" t="n">
        <v>113932</v>
      </c>
      <c r="AI741" s="450" t="n">
        <v>0</v>
      </c>
      <c r="AJ741" s="450" t="n">
        <v>0</v>
      </c>
      <c r="AK741" s="450" t="n">
        <v>0</v>
      </c>
      <c r="AL741" s="450" t="n">
        <v>0</v>
      </c>
      <c r="AM741" s="450" t="n">
        <v>0</v>
      </c>
      <c r="AN741" s="450" t="n">
        <v>0</v>
      </c>
      <c r="AO741" s="450" t="n">
        <v>0</v>
      </c>
      <c r="AP741" s="450" t="n">
        <v>0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0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0" t="n"/>
      <c r="N742" s="450">
        <f>IF(W742&lt;0,AH742,I742)</f>
        <v/>
      </c>
      <c r="O742" s="450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AND(AB742&lt;&gt;"", 'Company information'!D$4&lt;&gt;"", RIGHT(SUBSTITUTE(AB742,"-",""),9)=RIGHT(SUBSTITUTE('Company information'!D$4,"-",""),9))</f>
        <v/>
      </c>
      <c r="V742" s="414">
        <f>AH742-I742</f>
        <v/>
      </c>
      <c r="W742" s="450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0" t="n">
        <v>1074216</v>
      </c>
      <c r="AE742" s="450" t="n">
        <v>976560</v>
      </c>
      <c r="AF742" s="450" t="n">
        <v>0</v>
      </c>
      <c r="AG742" s="450" t="n">
        <v>0</v>
      </c>
      <c r="AH742" s="450" t="n">
        <v>97656</v>
      </c>
      <c r="AI742" s="450" t="n">
        <v>0</v>
      </c>
      <c r="AJ742" s="450" t="n">
        <v>0</v>
      </c>
      <c r="AK742" s="450" t="n">
        <v>0</v>
      </c>
      <c r="AL742" s="450" t="n">
        <v>0</v>
      </c>
      <c r="AM742" s="450" t="n">
        <v>0</v>
      </c>
      <c r="AN742" s="450" t="n">
        <v>0</v>
      </c>
      <c r="AO742" s="450" t="n">
        <v>0</v>
      </c>
      <c r="AP742" s="450" t="n">
        <v>0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0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0" t="n"/>
      <c r="N743" s="450">
        <f>IF(W743&lt;0,AH743,I743)</f>
        <v/>
      </c>
      <c r="O743" s="450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AND(AB743&lt;&gt;"", 'Company information'!D$4&lt;&gt;"", RIGHT(SUBSTITUTE(AB743,"-",""),9)=RIGHT(SUBSTITUTE('Company information'!D$4,"-",""),9))</f>
        <v/>
      </c>
      <c r="V743" s="414">
        <f>AH743-I743</f>
        <v/>
      </c>
      <c r="W743" s="450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0" t="n">
        <v>20365</v>
      </c>
      <c r="AE743" s="450" t="n">
        <v>18514</v>
      </c>
      <c r="AF743" s="450" t="n">
        <v>0</v>
      </c>
      <c r="AG743" s="450" t="n">
        <v>0</v>
      </c>
      <c r="AH743" s="450" t="n">
        <v>1851</v>
      </c>
      <c r="AI743" s="450" t="n">
        <v>0</v>
      </c>
      <c r="AJ743" s="450" t="n">
        <v>0</v>
      </c>
      <c r="AK743" s="450" t="n">
        <v>0</v>
      </c>
      <c r="AL743" s="450" t="n">
        <v>0</v>
      </c>
      <c r="AM743" s="450" t="n">
        <v>0</v>
      </c>
      <c r="AN743" s="450" t="n">
        <v>0</v>
      </c>
      <c r="AO743" s="450" t="n">
        <v>0</v>
      </c>
      <c r="AP743" s="450" t="n">
        <v>0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0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0" t="n"/>
      <c r="N744" s="450">
        <f>IF(W744&lt;0,AH744,I744)</f>
        <v/>
      </c>
      <c r="O744" s="450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AND(AB744&lt;&gt;"", 'Company information'!D$4&lt;&gt;"", RIGHT(SUBSTITUTE(AB744,"-",""),9)=RIGHT(SUBSTITUTE('Company information'!D$4,"-",""),9))</f>
        <v/>
      </c>
      <c r="V744" s="414">
        <f>AH744-I744</f>
        <v/>
      </c>
      <c r="W744" s="450" t="n"/>
      <c r="X744" s="413" t="n"/>
      <c r="Y744" s="414" t="n"/>
      <c r="Z744" s="414" t="n"/>
      <c r="AA744" s="414" t="n"/>
      <c r="AB744" s="414" t="n"/>
      <c r="AC744" s="414" t="n"/>
      <c r="AD744" s="450" t="n"/>
      <c r="AE744" s="450" t="n"/>
      <c r="AF744" s="450" t="n"/>
      <c r="AG744" s="450" t="n"/>
      <c r="AH744" s="450" t="n"/>
      <c r="AI744" s="450" t="n"/>
      <c r="AJ744" s="450" t="n"/>
      <c r="AK744" s="450" t="n"/>
      <c r="AL744" s="450" t="n"/>
      <c r="AM744" s="450" t="n"/>
      <c r="AN744" s="450" t="n"/>
      <c r="AO744" s="450" t="n"/>
      <c r="AP744" s="450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0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0" t="n"/>
      <c r="N745" s="450">
        <f>IF(W745&lt;0,AH745,I745)</f>
        <v/>
      </c>
      <c r="O745" s="450">
        <f>I745-M745</f>
        <v/>
      </c>
      <c r="P745" s="414" t="n"/>
      <c r="Q745" s="414" t="inlineStr">
        <is>
          <t>IKPSA2021501812</t>
        </is>
      </c>
      <c r="R745" s="414" t="inlineStr"/>
      <c r="S745" s="414">
        <f>Q745=R745</f>
        <v/>
      </c>
      <c r="T745" s="414">
        <f>AND(MONTH(F745)=MONTH(X745), YEAR(F745)=YEAR(X745))</f>
        <v/>
      </c>
      <c r="U745" s="414">
        <f>AND(AB745&lt;&gt;"", 'Company information'!D$4&lt;&gt;"", RIGHT(SUBSTITUTE(AB745,"-",""),9)=RIGHT(SUBSTITUTE('Company information'!D$4,"-",""),9))</f>
        <v/>
      </c>
      <c r="V745" s="414">
        <f>AH745-I745</f>
        <v/>
      </c>
      <c r="W745" s="450" t="n"/>
      <c r="X745" s="413" t="n"/>
      <c r="Y745" s="414" t="n"/>
      <c r="Z745" s="414" t="n"/>
      <c r="AA745" s="414" t="n"/>
      <c r="AB745" s="414" t="n"/>
      <c r="AC745" s="414" t="n"/>
      <c r="AD745" s="450" t="n"/>
      <c r="AE745" s="450" t="n"/>
      <c r="AF745" s="450" t="n"/>
      <c r="AG745" s="450" t="n"/>
      <c r="AH745" s="450" t="n"/>
      <c r="AI745" s="450" t="n"/>
      <c r="AJ745" s="450" t="n"/>
      <c r="AK745" s="450" t="n"/>
      <c r="AL745" s="450" t="n"/>
      <c r="AM745" s="450" t="n"/>
      <c r="AN745" s="450" t="n"/>
      <c r="AO745" s="450" t="n"/>
      <c r="AP745" s="450" t="n"/>
      <c r="AQ745" s="414" t="n"/>
      <c r="AR745" s="414" t="n"/>
      <c r="AS745" s="414" t="n"/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0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0" t="n"/>
      <c r="N746" s="450">
        <f>IF(W746&lt;0,AH746,I746)</f>
        <v/>
      </c>
      <c r="O746" s="450">
        <f>I746-M746</f>
        <v/>
      </c>
      <c r="P746" s="414" t="n"/>
      <c r="Q746" s="414" t="inlineStr">
        <is>
          <t>IKPSA2021501811</t>
        </is>
      </c>
      <c r="R746" s="414" t="inlineStr"/>
      <c r="S746" s="414">
        <f>Q746=R746</f>
        <v/>
      </c>
      <c r="T746" s="414">
        <f>AND(MONTH(F746)=MONTH(X746), YEAR(F746)=YEAR(X746))</f>
        <v/>
      </c>
      <c r="U746" s="414">
        <f>AND(AB746&lt;&gt;"", 'Company information'!D$4&lt;&gt;"", RIGHT(SUBSTITUTE(AB746,"-",""),9)=RIGHT(SUBSTITUTE('Company information'!D$4,"-",""),9))</f>
        <v/>
      </c>
      <c r="V746" s="414">
        <f>AH746-I746</f>
        <v/>
      </c>
      <c r="W746" s="450" t="n"/>
      <c r="X746" s="413" t="n"/>
      <c r="Y746" s="414" t="n"/>
      <c r="Z746" s="414" t="n"/>
      <c r="AA746" s="414" t="n"/>
      <c r="AB746" s="414" t="n"/>
      <c r="AC746" s="414" t="n"/>
      <c r="AD746" s="450" t="n"/>
      <c r="AE746" s="450" t="n"/>
      <c r="AF746" s="450" t="n"/>
      <c r="AG746" s="450" t="n"/>
      <c r="AH746" s="450" t="n"/>
      <c r="AI746" s="450" t="n"/>
      <c r="AJ746" s="450" t="n"/>
      <c r="AK746" s="450" t="n"/>
      <c r="AL746" s="450" t="n"/>
      <c r="AM746" s="450" t="n"/>
      <c r="AN746" s="450" t="n"/>
      <c r="AO746" s="450" t="n"/>
      <c r="AP746" s="450" t="n"/>
      <c r="AQ746" s="414" t="n"/>
      <c r="AR746" s="414" t="n"/>
      <c r="AS746" s="414" t="n"/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0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0" t="n"/>
      <c r="N747" s="450">
        <f>IF(W747&lt;0,AH747,I747)</f>
        <v/>
      </c>
      <c r="O747" s="450">
        <f>I747-M747</f>
        <v/>
      </c>
      <c r="P747" s="414" t="n"/>
      <c r="Q747" s="414" t="inlineStr">
        <is>
          <t>IKPSA2021501810</t>
        </is>
      </c>
      <c r="R747" s="414" t="inlineStr"/>
      <c r="S747" s="414">
        <f>Q747=R747</f>
        <v/>
      </c>
      <c r="T747" s="414">
        <f>AND(MONTH(F747)=MONTH(X747), YEAR(F747)=YEAR(X747))</f>
        <v/>
      </c>
      <c r="U747" s="414">
        <f>AND(AB747&lt;&gt;"", 'Company information'!D$4&lt;&gt;"", RIGHT(SUBSTITUTE(AB747,"-",""),9)=RIGHT(SUBSTITUTE('Company information'!D$4,"-",""),9))</f>
        <v/>
      </c>
      <c r="V747" s="414">
        <f>AH747-I747</f>
        <v/>
      </c>
      <c r="W747" s="450" t="n"/>
      <c r="X747" s="413" t="n"/>
      <c r="Y747" s="414" t="n"/>
      <c r="Z747" s="414" t="n"/>
      <c r="AA747" s="414" t="n"/>
      <c r="AB747" s="414" t="n"/>
      <c r="AC747" s="414" t="n"/>
      <c r="AD747" s="450" t="n"/>
      <c r="AE747" s="450" t="n"/>
      <c r="AF747" s="450" t="n"/>
      <c r="AG747" s="450" t="n"/>
      <c r="AH747" s="450" t="n"/>
      <c r="AI747" s="450" t="n"/>
      <c r="AJ747" s="450" t="n"/>
      <c r="AK747" s="450" t="n"/>
      <c r="AL747" s="450" t="n"/>
      <c r="AM747" s="450" t="n"/>
      <c r="AN747" s="450" t="n"/>
      <c r="AO747" s="450" t="n"/>
      <c r="AP747" s="450" t="n"/>
      <c r="AQ747" s="414" t="n"/>
      <c r="AR747" s="414" t="n"/>
      <c r="AS747" s="414" t="n"/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0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0" t="n"/>
      <c r="N748" s="450">
        <f>IF(W748&lt;0,AH748,I748)</f>
        <v/>
      </c>
      <c r="O748" s="450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AND(AB748&lt;&gt;"", 'Company information'!D$4&lt;&gt;"", RIGHT(SUBSTITUTE(AB748,"-",""),9)=RIGHT(SUBSTITUTE('Company information'!D$4,"-",""),9))</f>
        <v/>
      </c>
      <c r="V748" s="414">
        <f>AH748-I748</f>
        <v/>
      </c>
      <c r="W748" s="450" t="n"/>
      <c r="X748" s="413" t="n"/>
      <c r="Y748" s="414" t="n"/>
      <c r="Z748" s="414" t="n"/>
      <c r="AA748" s="414" t="n"/>
      <c r="AB748" s="414" t="n"/>
      <c r="AC748" s="414" t="n"/>
      <c r="AD748" s="450" t="n"/>
      <c r="AE748" s="450" t="n"/>
      <c r="AF748" s="450" t="n"/>
      <c r="AG748" s="450" t="n"/>
      <c r="AH748" s="450" t="n"/>
      <c r="AI748" s="450" t="n"/>
      <c r="AJ748" s="450" t="n"/>
      <c r="AK748" s="450" t="n"/>
      <c r="AL748" s="450" t="n"/>
      <c r="AM748" s="450" t="n"/>
      <c r="AN748" s="450" t="n"/>
      <c r="AO748" s="450" t="n"/>
      <c r="AP748" s="450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0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0" t="n"/>
      <c r="N749" s="450">
        <f>IF(W749&lt;0,AH749,I749)</f>
        <v/>
      </c>
      <c r="O749" s="450">
        <f>I749-M749</f>
        <v/>
      </c>
      <c r="P749" s="414" t="n"/>
      <c r="Q749" s="414" t="inlineStr">
        <is>
          <t>2133-00376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AND(AB749&lt;&gt;"", 'Company information'!D$4&lt;&gt;"", RIGHT(SUBSTITUTE(AB749,"-",""),9)=RIGHT(SUBSTITUTE('Company information'!D$4,"-",""),9))</f>
        <v/>
      </c>
      <c r="V749" s="414">
        <f>AH749-I749</f>
        <v/>
      </c>
      <c r="W749" s="450" t="n"/>
      <c r="X749" s="413" t="n"/>
      <c r="Y749" s="414" t="n"/>
      <c r="Z749" s="414" t="n"/>
      <c r="AA749" s="414" t="n"/>
      <c r="AB749" s="414" t="n"/>
      <c r="AC749" s="414" t="n"/>
      <c r="AD749" s="450" t="n"/>
      <c r="AE749" s="450" t="n"/>
      <c r="AF749" s="450" t="n"/>
      <c r="AG749" s="450" t="n"/>
      <c r="AH749" s="450" t="n"/>
      <c r="AI749" s="450" t="n"/>
      <c r="AJ749" s="450" t="n"/>
      <c r="AK749" s="450" t="n"/>
      <c r="AL749" s="450" t="n"/>
      <c r="AM749" s="450" t="n"/>
      <c r="AN749" s="450" t="n"/>
      <c r="AO749" s="450" t="n"/>
      <c r="AP749" s="450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0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0" t="n"/>
      <c r="N750" s="450">
        <f>IF(W750&lt;0,AH750,I750)</f>
        <v/>
      </c>
      <c r="O750" s="450">
        <f>I750-M750</f>
        <v/>
      </c>
      <c r="P750" s="414" t="n"/>
      <c r="Q750" s="414" t="inlineStr">
        <is>
          <t>2100-007089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AND(AB750&lt;&gt;"", 'Company information'!D$4&lt;&gt;"", RIGHT(SUBSTITUTE(AB750,"-",""),9)=RIGHT(SUBSTITUTE('Company information'!D$4,"-",""),9))</f>
        <v/>
      </c>
      <c r="V750" s="414">
        <f>AH750-I750</f>
        <v/>
      </c>
      <c r="W750" s="450" t="n"/>
      <c r="X750" s="413" t="n"/>
      <c r="Y750" s="414" t="n"/>
      <c r="Z750" s="414" t="n"/>
      <c r="AA750" s="414" t="n"/>
      <c r="AB750" s="414" t="n"/>
      <c r="AC750" s="414" t="n"/>
      <c r="AD750" s="450" t="n"/>
      <c r="AE750" s="450" t="n"/>
      <c r="AF750" s="450" t="n"/>
      <c r="AG750" s="450" t="n"/>
      <c r="AH750" s="450" t="n"/>
      <c r="AI750" s="450" t="n"/>
      <c r="AJ750" s="450" t="n"/>
      <c r="AK750" s="450" t="n"/>
      <c r="AL750" s="450" t="n"/>
      <c r="AM750" s="450" t="n"/>
      <c r="AN750" s="450" t="n"/>
      <c r="AO750" s="450" t="n"/>
      <c r="AP750" s="450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0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0" t="n"/>
      <c r="N751" s="450">
        <f>IF(W751&lt;0,AH751,I751)</f>
        <v/>
      </c>
      <c r="O751" s="450">
        <f>I751-M751</f>
        <v/>
      </c>
      <c r="P751" s="414" t="n"/>
      <c r="Q751" s="414" t="inlineStr">
        <is>
          <t>2100-007834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AND(AB751&lt;&gt;"", 'Company information'!D$4&lt;&gt;"", RIGHT(SUBSTITUTE(AB751,"-",""),9)=RIGHT(SUBSTITUTE('Company information'!D$4,"-",""),9))</f>
        <v/>
      </c>
      <c r="V751" s="414">
        <f>AH751-I751</f>
        <v/>
      </c>
      <c r="W751" s="450" t="n"/>
      <c r="X751" s="413" t="n"/>
      <c r="Y751" s="414" t="n"/>
      <c r="Z751" s="414" t="n"/>
      <c r="AA751" s="414" t="n"/>
      <c r="AB751" s="414" t="n"/>
      <c r="AC751" s="414" t="n"/>
      <c r="AD751" s="450" t="n"/>
      <c r="AE751" s="450" t="n"/>
      <c r="AF751" s="450" t="n"/>
      <c r="AG751" s="450" t="n"/>
      <c r="AH751" s="450" t="n"/>
      <c r="AI751" s="450" t="n"/>
      <c r="AJ751" s="450" t="n"/>
      <c r="AK751" s="450" t="n"/>
      <c r="AL751" s="450" t="n"/>
      <c r="AM751" s="450" t="n"/>
      <c r="AN751" s="450" t="n"/>
      <c r="AO751" s="450" t="n"/>
      <c r="AP751" s="450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0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0" t="n"/>
      <c r="N752" s="450">
        <f>IF(W752&lt;0,AH752,I752)</f>
        <v/>
      </c>
      <c r="O752" s="450">
        <f>I752-M752</f>
        <v/>
      </c>
      <c r="P752" s="414" t="n"/>
      <c r="Q752" s="414" t="inlineStr">
        <is>
          <t>59009563</t>
        </is>
      </c>
      <c r="R752" s="414" t="inlineStr">
        <is>
          <t>59009563</t>
        </is>
      </c>
      <c r="S752" s="414">
        <f>Q752=R752</f>
        <v/>
      </c>
      <c r="T752" s="414">
        <f>AND(MONTH(F752)=MONTH(X752), YEAR(F752)=YEAR(X752))</f>
        <v/>
      </c>
      <c r="U752" s="414">
        <f>AND(AB752&lt;&gt;"", 'Company information'!D$4&lt;&gt;"", RIGHT(SUBSTITUTE(AB752,"-",""),9)=RIGHT(SUBSTITUTE('Company information'!D$4,"-",""),9))</f>
        <v/>
      </c>
      <c r="V752" s="414">
        <f>AH752-I752</f>
        <v/>
      </c>
      <c r="W752" s="450" t="n"/>
      <c r="X752" s="415" t="n">
        <v>44215</v>
      </c>
      <c r="Y752" s="414" t="inlineStr">
        <is>
          <t>59009563</t>
        </is>
      </c>
      <c r="Z752" s="414" t="inlineStr"/>
      <c r="AA752" s="414" t="inlineStr">
        <is>
          <t>បុគ្គលជាប់អាករ</t>
        </is>
      </c>
      <c r="AB752" s="414" t="inlineStr">
        <is>
          <t>L001-901905215</t>
        </is>
      </c>
      <c r="AC752" s="414" t="inlineStr">
        <is>
          <t>វីអ៊ីស៊ិន (ខេមបូឌា) អ៊ិនដាសស្ទ្រី ឯ.ក</t>
        </is>
      </c>
      <c r="AD752" s="450" t="n">
        <v>1208349</v>
      </c>
      <c r="AE752" s="450" t="n">
        <v>1098499</v>
      </c>
      <c r="AF752" s="450" t="n">
        <v>0</v>
      </c>
      <c r="AG752" s="450" t="n">
        <v>0</v>
      </c>
      <c r="AH752" s="450" t="n">
        <v>109850</v>
      </c>
      <c r="AI752" s="450" t="n">
        <v>0</v>
      </c>
      <c r="AJ752" s="450" t="n">
        <v>0</v>
      </c>
      <c r="AK752" s="450" t="n">
        <v>0</v>
      </c>
      <c r="AL752" s="450" t="n">
        <v>0</v>
      </c>
      <c r="AM752" s="450" t="n">
        <v>0</v>
      </c>
      <c r="AN752" s="450" t="n">
        <v>0</v>
      </c>
      <c r="AO752" s="450" t="n">
        <v>0</v>
      </c>
      <c r="AP752" s="450" t="n">
        <v>0</v>
      </c>
      <c r="AQ752" s="414" t="inlineStr"/>
      <c r="AR752" s="414" t="inlineStr"/>
      <c r="AS752" s="414" t="inlineStr">
        <is>
          <t>បានប្រកាសពន្ធ</t>
        </is>
      </c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0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0" t="n"/>
      <c r="N753" s="450">
        <f>IF(W753&lt;0,AH753,I753)</f>
        <v/>
      </c>
      <c r="O753" s="450">
        <f>I753-M753</f>
        <v/>
      </c>
      <c r="P753" s="414" t="n"/>
      <c r="Q753" s="414" t="inlineStr">
        <is>
          <t>59009567</t>
        </is>
      </c>
      <c r="R753" s="414" t="inlineStr">
        <is>
          <t>59009567</t>
        </is>
      </c>
      <c r="S753" s="414">
        <f>Q753=R753</f>
        <v/>
      </c>
      <c r="T753" s="414">
        <f>AND(MONTH(F753)=MONTH(X753), YEAR(F753)=YEAR(X753))</f>
        <v/>
      </c>
      <c r="U753" s="414">
        <f>AND(AB753&lt;&gt;"", 'Company information'!D$4&lt;&gt;"", RIGHT(SUBSTITUTE(AB753,"-",""),9)=RIGHT(SUBSTITUTE('Company information'!D$4,"-",""),9))</f>
        <v/>
      </c>
      <c r="V753" s="414">
        <f>AH753-I753</f>
        <v/>
      </c>
      <c r="W753" s="450" t="n"/>
      <c r="X753" s="415" t="n">
        <v>44215</v>
      </c>
      <c r="Y753" s="414" t="inlineStr">
        <is>
          <t>59009567</t>
        </is>
      </c>
      <c r="Z753" s="414" t="inlineStr"/>
      <c r="AA753" s="414" t="inlineStr">
        <is>
          <t>បុគ្គលជាប់អាករ</t>
        </is>
      </c>
      <c r="AB753" s="414" t="inlineStr">
        <is>
          <t>L001-901905215</t>
        </is>
      </c>
      <c r="AC753" s="414" t="inlineStr">
        <is>
          <t>វីអ៊ីស៊ិន (ខេមបូឌា) អ៊ិនដាសស្ទ្រី ឯ.ក</t>
        </is>
      </c>
      <c r="AD753" s="450" t="n">
        <v>2784933</v>
      </c>
      <c r="AE753" s="450" t="n">
        <v>2531757</v>
      </c>
      <c r="AF753" s="450" t="n">
        <v>0</v>
      </c>
      <c r="AG753" s="450" t="n">
        <v>0</v>
      </c>
      <c r="AH753" s="450" t="n">
        <v>253176</v>
      </c>
      <c r="AI753" s="450" t="n">
        <v>0</v>
      </c>
      <c r="AJ753" s="450" t="n">
        <v>0</v>
      </c>
      <c r="AK753" s="450" t="n">
        <v>0</v>
      </c>
      <c r="AL753" s="450" t="n">
        <v>0</v>
      </c>
      <c r="AM753" s="450" t="n">
        <v>0</v>
      </c>
      <c r="AN753" s="450" t="n">
        <v>0</v>
      </c>
      <c r="AO753" s="450" t="n">
        <v>0</v>
      </c>
      <c r="AP753" s="450" t="n">
        <v>0</v>
      </c>
      <c r="AQ753" s="414" t="inlineStr"/>
      <c r="AR753" s="414" t="inlineStr"/>
      <c r="AS753" s="414" t="inlineStr">
        <is>
          <t>បានប្រកាសពន្ធ</t>
        </is>
      </c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0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0" t="n"/>
      <c r="N754" s="450">
        <f>IF(W754&lt;0,AH754,I754)</f>
        <v/>
      </c>
      <c r="O754" s="450">
        <f>I754-M754</f>
        <v/>
      </c>
      <c r="P754" s="414" t="n"/>
      <c r="Q754" s="414" t="inlineStr">
        <is>
          <t>59009564</t>
        </is>
      </c>
      <c r="R754" s="414" t="inlineStr">
        <is>
          <t>59009564</t>
        </is>
      </c>
      <c r="S754" s="414">
        <f>Q754=R754</f>
        <v/>
      </c>
      <c r="T754" s="414">
        <f>AND(MONTH(F754)=MONTH(X754), YEAR(F754)=YEAR(X754))</f>
        <v/>
      </c>
      <c r="U754" s="414">
        <f>AND(AB754&lt;&gt;"", 'Company information'!D$4&lt;&gt;"", RIGHT(SUBSTITUTE(AB754,"-",""),9)=RIGHT(SUBSTITUTE('Company information'!D$4,"-",""),9))</f>
        <v/>
      </c>
      <c r="V754" s="414">
        <f>AH754-I754</f>
        <v/>
      </c>
      <c r="W754" s="450" t="n"/>
      <c r="X754" s="415" t="n">
        <v>44215</v>
      </c>
      <c r="Y754" s="414" t="inlineStr">
        <is>
          <t>59009564</t>
        </is>
      </c>
      <c r="Z754" s="414" t="inlineStr"/>
      <c r="AA754" s="414" t="inlineStr">
        <is>
          <t>បុគ្គលជាប់អាករ</t>
        </is>
      </c>
      <c r="AB754" s="414" t="inlineStr">
        <is>
          <t>L001-901905215</t>
        </is>
      </c>
      <c r="AC754" s="414" t="inlineStr">
        <is>
          <t>វីអ៊ីស៊ិន (ខេមបូឌា) អ៊ិនដាសស្ទ្រី ឯ.ក</t>
        </is>
      </c>
      <c r="AD754" s="450" t="n">
        <v>1050245</v>
      </c>
      <c r="AE754" s="450" t="n">
        <v>954768</v>
      </c>
      <c r="AF754" s="450" t="n">
        <v>0</v>
      </c>
      <c r="AG754" s="450" t="n">
        <v>0</v>
      </c>
      <c r="AH754" s="450" t="n">
        <v>95477</v>
      </c>
      <c r="AI754" s="450" t="n">
        <v>0</v>
      </c>
      <c r="AJ754" s="450" t="n">
        <v>0</v>
      </c>
      <c r="AK754" s="450" t="n">
        <v>0</v>
      </c>
      <c r="AL754" s="450" t="n">
        <v>0</v>
      </c>
      <c r="AM754" s="450" t="n">
        <v>0</v>
      </c>
      <c r="AN754" s="450" t="n">
        <v>0</v>
      </c>
      <c r="AO754" s="450" t="n">
        <v>0</v>
      </c>
      <c r="AP754" s="450" t="n">
        <v>0</v>
      </c>
      <c r="AQ754" s="414" t="inlineStr"/>
      <c r="AR754" s="414" t="inlineStr"/>
      <c r="AS754" s="414" t="inlineStr">
        <is>
          <t>បានប្រកាសពន្ធ</t>
        </is>
      </c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0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0" t="n"/>
      <c r="N755" s="450">
        <f>IF(W755&lt;0,AH755,I755)</f>
        <v/>
      </c>
      <c r="O755" s="450">
        <f>I755-M755</f>
        <v/>
      </c>
      <c r="P755" s="414" t="n"/>
      <c r="Q755" s="414" t="inlineStr">
        <is>
          <t>59009550</t>
        </is>
      </c>
      <c r="R755" s="414" t="inlineStr">
        <is>
          <t>59009550</t>
        </is>
      </c>
      <c r="S755" s="414">
        <f>Q755=R755</f>
        <v/>
      </c>
      <c r="T755" s="414">
        <f>AND(MONTH(F755)=MONTH(X755), YEAR(F755)=YEAR(X755))</f>
        <v/>
      </c>
      <c r="U755" s="414">
        <f>AND(AB755&lt;&gt;"", 'Company information'!D$4&lt;&gt;"", RIGHT(SUBSTITUTE(AB755,"-",""),9)=RIGHT(SUBSTITUTE('Company information'!D$4,"-",""),9))</f>
        <v/>
      </c>
      <c r="V755" s="414">
        <f>AH755-I755</f>
        <v/>
      </c>
      <c r="W755" s="450" t="n"/>
      <c r="X755" s="415" t="n">
        <v>44212</v>
      </c>
      <c r="Y755" s="414" t="inlineStr">
        <is>
          <t>59009550</t>
        </is>
      </c>
      <c r="Z755" s="414" t="inlineStr"/>
      <c r="AA755" s="414" t="inlineStr">
        <is>
          <t>បុគ្គលជាប់អាករ</t>
        </is>
      </c>
      <c r="AB755" s="414" t="inlineStr">
        <is>
          <t>L001-901905215</t>
        </is>
      </c>
      <c r="AC755" s="414" t="inlineStr">
        <is>
          <t>វីអ៊ីស៊ិន (ខេមបូឌា) អ៊ិនដាសស្ទ្រី ឯ.ក</t>
        </is>
      </c>
      <c r="AD755" s="450" t="n">
        <v>2415507</v>
      </c>
      <c r="AE755" s="450" t="n">
        <v>2195915</v>
      </c>
      <c r="AF755" s="450" t="n">
        <v>0</v>
      </c>
      <c r="AG755" s="450" t="n">
        <v>0</v>
      </c>
      <c r="AH755" s="450" t="n">
        <v>219592</v>
      </c>
      <c r="AI755" s="450" t="n">
        <v>0</v>
      </c>
      <c r="AJ755" s="450" t="n">
        <v>0</v>
      </c>
      <c r="AK755" s="450" t="n">
        <v>0</v>
      </c>
      <c r="AL755" s="450" t="n">
        <v>0</v>
      </c>
      <c r="AM755" s="450" t="n">
        <v>0</v>
      </c>
      <c r="AN755" s="450" t="n">
        <v>0</v>
      </c>
      <c r="AO755" s="450" t="n">
        <v>0</v>
      </c>
      <c r="AP755" s="450" t="n">
        <v>0</v>
      </c>
      <c r="AQ755" s="414" t="inlineStr"/>
      <c r="AR755" s="414" t="inlineStr"/>
      <c r="AS755" s="414" t="inlineStr">
        <is>
          <t>បានប្រកាសពន្ធ</t>
        </is>
      </c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0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0" t="n"/>
      <c r="N756" s="450">
        <f>IF(W756&lt;0,AH756,I756)</f>
        <v/>
      </c>
      <c r="O756" s="450">
        <f>I756-M756</f>
        <v/>
      </c>
      <c r="P756" s="414" t="n"/>
      <c r="Q756" s="414" t="inlineStr">
        <is>
          <t>59009554</t>
        </is>
      </c>
      <c r="R756" s="414" t="inlineStr">
        <is>
          <t>59009554</t>
        </is>
      </c>
      <c r="S756" s="414">
        <f>Q756=R756</f>
        <v/>
      </c>
      <c r="T756" s="414">
        <f>AND(MONTH(F756)=MONTH(X756), YEAR(F756)=YEAR(X756))</f>
        <v/>
      </c>
      <c r="U756" s="414">
        <f>AND(AB756&lt;&gt;"", 'Company information'!D$4&lt;&gt;"", RIGHT(SUBSTITUTE(AB756,"-",""),9)=RIGHT(SUBSTITUTE('Company information'!D$4,"-",""),9))</f>
        <v/>
      </c>
      <c r="V756" s="414">
        <f>AH756-I756</f>
        <v/>
      </c>
      <c r="W756" s="450" t="n"/>
      <c r="X756" s="415" t="n">
        <v>44212</v>
      </c>
      <c r="Y756" s="414" t="inlineStr">
        <is>
          <t>59009554</t>
        </is>
      </c>
      <c r="Z756" s="414" t="inlineStr"/>
      <c r="AA756" s="414" t="inlineStr">
        <is>
          <t>បុគ្គលជាប់អាករ</t>
        </is>
      </c>
      <c r="AB756" s="414" t="inlineStr">
        <is>
          <t>L001-901905215</t>
        </is>
      </c>
      <c r="AC756" s="414" t="inlineStr">
        <is>
          <t>វីអ៊ីស៊ិន (ខេមបូឌា) អ៊ិនដាសស្ទ្រី ឯ.ក</t>
        </is>
      </c>
      <c r="AD756" s="450" t="n">
        <v>1207753</v>
      </c>
      <c r="AE756" s="450" t="n">
        <v>1097957</v>
      </c>
      <c r="AF756" s="450" t="n">
        <v>0</v>
      </c>
      <c r="AG756" s="450" t="n">
        <v>0</v>
      </c>
      <c r="AH756" s="450" t="n">
        <v>109796</v>
      </c>
      <c r="AI756" s="450" t="n">
        <v>0</v>
      </c>
      <c r="AJ756" s="450" t="n">
        <v>0</v>
      </c>
      <c r="AK756" s="450" t="n">
        <v>0</v>
      </c>
      <c r="AL756" s="450" t="n">
        <v>0</v>
      </c>
      <c r="AM756" s="450" t="n">
        <v>0</v>
      </c>
      <c r="AN756" s="450" t="n">
        <v>0</v>
      </c>
      <c r="AO756" s="450" t="n">
        <v>0</v>
      </c>
      <c r="AP756" s="450" t="n">
        <v>0</v>
      </c>
      <c r="AQ756" s="414" t="inlineStr"/>
      <c r="AR756" s="414" t="inlineStr"/>
      <c r="AS756" s="414" t="inlineStr">
        <is>
          <t>បានប្រកាសពន្ធ</t>
        </is>
      </c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0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0" t="n"/>
      <c r="N757" s="450">
        <f>IF(W757&lt;0,AH757,I757)</f>
        <v/>
      </c>
      <c r="O757" s="450">
        <f>I757-M757</f>
        <v/>
      </c>
      <c r="P757" s="414" t="n"/>
      <c r="Q757" s="414" t="inlineStr">
        <is>
          <t>59009555</t>
        </is>
      </c>
      <c r="R757" s="414" t="inlineStr">
        <is>
          <t>59009555</t>
        </is>
      </c>
      <c r="S757" s="414">
        <f>Q757=R757</f>
        <v/>
      </c>
      <c r="T757" s="414">
        <f>AND(MONTH(F757)=MONTH(X757), YEAR(F757)=YEAR(X757))</f>
        <v/>
      </c>
      <c r="U757" s="414">
        <f>AND(AB757&lt;&gt;"", 'Company information'!D$4&lt;&gt;"", RIGHT(SUBSTITUTE(AB757,"-",""),9)=RIGHT(SUBSTITUTE('Company information'!D$4,"-",""),9))</f>
        <v/>
      </c>
      <c r="V757" s="414">
        <f>AH757-I757</f>
        <v/>
      </c>
      <c r="W757" s="450" t="n"/>
      <c r="X757" s="415" t="n">
        <v>44212</v>
      </c>
      <c r="Y757" s="414" t="inlineStr">
        <is>
          <t>59009555</t>
        </is>
      </c>
      <c r="Z757" s="414" t="inlineStr"/>
      <c r="AA757" s="414" t="inlineStr">
        <is>
          <t>បុគ្គលជាប់អាករ</t>
        </is>
      </c>
      <c r="AB757" s="414" t="inlineStr">
        <is>
          <t>L001-901905215</t>
        </is>
      </c>
      <c r="AC757" s="414" t="inlineStr">
        <is>
          <t>វីអ៊ីស៊ិន (ខេមបូឌា) អ៊ិនដាសស្ទ្រី ឯ.ក</t>
        </is>
      </c>
      <c r="AD757" s="450" t="n">
        <v>1040810</v>
      </c>
      <c r="AE757" s="450" t="n">
        <v>946191</v>
      </c>
      <c r="AF757" s="450" t="n">
        <v>0</v>
      </c>
      <c r="AG757" s="450" t="n">
        <v>0</v>
      </c>
      <c r="AH757" s="450" t="n">
        <v>94619</v>
      </c>
      <c r="AI757" s="450" t="n">
        <v>0</v>
      </c>
      <c r="AJ757" s="450" t="n">
        <v>0</v>
      </c>
      <c r="AK757" s="450" t="n">
        <v>0</v>
      </c>
      <c r="AL757" s="450" t="n">
        <v>0</v>
      </c>
      <c r="AM757" s="450" t="n">
        <v>0</v>
      </c>
      <c r="AN757" s="450" t="n">
        <v>0</v>
      </c>
      <c r="AO757" s="450" t="n">
        <v>0</v>
      </c>
      <c r="AP757" s="450" t="n">
        <v>0</v>
      </c>
      <c r="AQ757" s="414" t="inlineStr"/>
      <c r="AR757" s="414" t="inlineStr"/>
      <c r="AS757" s="414" t="inlineStr">
        <is>
          <t>បានប្រកាសពន្ធ</t>
        </is>
      </c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0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0" t="n"/>
      <c r="N758" s="450">
        <f>IF(W758&lt;0,AH758,I758)</f>
        <v/>
      </c>
      <c r="O758" s="450">
        <f>I758-M758</f>
        <v/>
      </c>
      <c r="P758" s="414" t="n"/>
      <c r="Q758" s="414" t="inlineStr">
        <is>
          <t>59009519</t>
        </is>
      </c>
      <c r="R758" s="414" t="inlineStr">
        <is>
          <t>59009519</t>
        </is>
      </c>
      <c r="S758" s="414">
        <f>Q758=R758</f>
        <v/>
      </c>
      <c r="T758" s="414">
        <f>AND(MONTH(F758)=MONTH(X758), YEAR(F758)=YEAR(X758))</f>
        <v/>
      </c>
      <c r="U758" s="414">
        <f>AND(AB758&lt;&gt;"", 'Company information'!D$4&lt;&gt;"", RIGHT(SUBSTITUTE(AB758,"-",""),9)=RIGHT(SUBSTITUTE('Company information'!D$4,"-",""),9))</f>
        <v/>
      </c>
      <c r="V758" s="414">
        <f>AH758-I758</f>
        <v/>
      </c>
      <c r="W758" s="450" t="n"/>
      <c r="X758" s="415" t="n">
        <v>44210</v>
      </c>
      <c r="Y758" s="414" t="inlineStr">
        <is>
          <t>59009519</t>
        </is>
      </c>
      <c r="Z758" s="414" t="inlineStr"/>
      <c r="AA758" s="414" t="inlineStr">
        <is>
          <t>បុគ្គលជាប់អាករ</t>
        </is>
      </c>
      <c r="AB758" s="414" t="inlineStr">
        <is>
          <t>L001-901905215</t>
        </is>
      </c>
      <c r="AC758" s="414" t="inlineStr">
        <is>
          <t>វីអ៊ីស៊ិន (ខេមបូឌា) អ៊ិនដាសស្ទ្រី ឯ.ក</t>
        </is>
      </c>
      <c r="AD758" s="450" t="n">
        <v>2978144</v>
      </c>
      <c r="AE758" s="450" t="n">
        <v>2707404</v>
      </c>
      <c r="AF758" s="450" t="n">
        <v>0</v>
      </c>
      <c r="AG758" s="450" t="n">
        <v>0</v>
      </c>
      <c r="AH758" s="450" t="n">
        <v>270740</v>
      </c>
      <c r="AI758" s="450" t="n">
        <v>0</v>
      </c>
      <c r="AJ758" s="450" t="n">
        <v>0</v>
      </c>
      <c r="AK758" s="450" t="n">
        <v>0</v>
      </c>
      <c r="AL758" s="450" t="n">
        <v>0</v>
      </c>
      <c r="AM758" s="450" t="n">
        <v>0</v>
      </c>
      <c r="AN758" s="450" t="n">
        <v>0</v>
      </c>
      <c r="AO758" s="450" t="n">
        <v>0</v>
      </c>
      <c r="AP758" s="450" t="n">
        <v>0</v>
      </c>
      <c r="AQ758" s="414" t="inlineStr"/>
      <c r="AR758" s="414" t="inlineStr"/>
      <c r="AS758" s="414" t="inlineStr">
        <is>
          <t>បានប្រកាសពន្ធ</t>
        </is>
      </c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0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0" t="n"/>
      <c r="N759" s="450">
        <f>IF(W759&lt;0,AH759,I759)</f>
        <v/>
      </c>
      <c r="O759" s="450">
        <f>I759-M759</f>
        <v/>
      </c>
      <c r="P759" s="414" t="n"/>
      <c r="Q759" s="414" t="inlineStr">
        <is>
          <t>59009497</t>
        </is>
      </c>
      <c r="R759" s="414" t="inlineStr">
        <is>
          <t>59009497</t>
        </is>
      </c>
      <c r="S759" s="414">
        <f>Q759=R759</f>
        <v/>
      </c>
      <c r="T759" s="414">
        <f>AND(MONTH(F759)=MONTH(X759), YEAR(F759)=YEAR(X759))</f>
        <v/>
      </c>
      <c r="U759" s="414">
        <f>AND(AB759&lt;&gt;"", 'Company information'!D$4&lt;&gt;"", RIGHT(SUBSTITUTE(AB759,"-",""),9)=RIGHT(SUBSTITUTE('Company information'!D$4,"-",""),9))</f>
        <v/>
      </c>
      <c r="V759" s="414">
        <f>AH759-I759</f>
        <v/>
      </c>
      <c r="W759" s="450" t="n"/>
      <c r="X759" s="415" t="n">
        <v>44208</v>
      </c>
      <c r="Y759" s="414" t="inlineStr">
        <is>
          <t>59009497</t>
        </is>
      </c>
      <c r="Z759" s="414" t="inlineStr"/>
      <c r="AA759" s="414" t="inlineStr">
        <is>
          <t>បុគ្គលជាប់អាករ</t>
        </is>
      </c>
      <c r="AB759" s="414" t="inlineStr">
        <is>
          <t>L001-901905215</t>
        </is>
      </c>
      <c r="AC759" s="414" t="inlineStr">
        <is>
          <t>វីអ៊ីស៊ិន (ខេមបូឌា) អ៊ិនដាសស្ទ្រី ឯ.ក</t>
        </is>
      </c>
      <c r="AD759" s="450" t="n">
        <v>1040040</v>
      </c>
      <c r="AE759" s="450" t="n">
        <v>945491</v>
      </c>
      <c r="AF759" s="450" t="n">
        <v>0</v>
      </c>
      <c r="AG759" s="450" t="n">
        <v>0</v>
      </c>
      <c r="AH759" s="450" t="n">
        <v>94549</v>
      </c>
      <c r="AI759" s="450" t="n">
        <v>0</v>
      </c>
      <c r="AJ759" s="450" t="n">
        <v>0</v>
      </c>
      <c r="AK759" s="450" t="n">
        <v>0</v>
      </c>
      <c r="AL759" s="450" t="n">
        <v>0</v>
      </c>
      <c r="AM759" s="450" t="n">
        <v>0</v>
      </c>
      <c r="AN759" s="450" t="n">
        <v>0</v>
      </c>
      <c r="AO759" s="450" t="n">
        <v>0</v>
      </c>
      <c r="AP759" s="450" t="n">
        <v>0</v>
      </c>
      <c r="AQ759" s="414" t="inlineStr"/>
      <c r="AR759" s="414" t="inlineStr"/>
      <c r="AS759" s="414" t="inlineStr">
        <is>
          <t>បានប្រកាសពន្ធ</t>
        </is>
      </c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0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0" t="n"/>
      <c r="N760" s="450">
        <f>IF(W760&lt;0,AH760,I760)</f>
        <v/>
      </c>
      <c r="O760" s="450">
        <f>I760-M760</f>
        <v/>
      </c>
      <c r="P760" s="414" t="n"/>
      <c r="Q760" s="414" t="inlineStr">
        <is>
          <t>59009495</t>
        </is>
      </c>
      <c r="R760" s="414" t="inlineStr">
        <is>
          <t>59009495</t>
        </is>
      </c>
      <c r="S760" s="414">
        <f>Q760=R760</f>
        <v/>
      </c>
      <c r="T760" s="414">
        <f>AND(MONTH(F760)=MONTH(X760), YEAR(F760)=YEAR(X760))</f>
        <v/>
      </c>
      <c r="U760" s="414">
        <f>AND(AB760&lt;&gt;"", 'Company information'!D$4&lt;&gt;"", RIGHT(SUBSTITUTE(AB760,"-",""),9)=RIGHT(SUBSTITUTE('Company information'!D$4,"-",""),9))</f>
        <v/>
      </c>
      <c r="V760" s="414">
        <f>AH760-I760</f>
        <v/>
      </c>
      <c r="W760" s="450" t="n"/>
      <c r="X760" s="415" t="n">
        <v>44208</v>
      </c>
      <c r="Y760" s="414" t="inlineStr">
        <is>
          <t>59009495</t>
        </is>
      </c>
      <c r="Z760" s="414" t="inlineStr"/>
      <c r="AA760" s="414" t="inlineStr">
        <is>
          <t>បុគ្គលជាប់អាករ</t>
        </is>
      </c>
      <c r="AB760" s="414" t="inlineStr">
        <is>
          <t>L001-901905215</t>
        </is>
      </c>
      <c r="AC760" s="414" t="inlineStr">
        <is>
          <t>វីអ៊ីស៊ិន (ខេមបូឌា) អ៊ិនដាសស្ទ្រី ឯ.ក</t>
        </is>
      </c>
      <c r="AD760" s="450" t="n">
        <v>4118000</v>
      </c>
      <c r="AE760" s="450" t="n">
        <v>3743636</v>
      </c>
      <c r="AF760" s="450" t="n">
        <v>0</v>
      </c>
      <c r="AG760" s="450" t="n">
        <v>0</v>
      </c>
      <c r="AH760" s="450" t="n">
        <v>374364</v>
      </c>
      <c r="AI760" s="450" t="n">
        <v>0</v>
      </c>
      <c r="AJ760" s="450" t="n">
        <v>0</v>
      </c>
      <c r="AK760" s="450" t="n">
        <v>0</v>
      </c>
      <c r="AL760" s="450" t="n">
        <v>0</v>
      </c>
      <c r="AM760" s="450" t="n">
        <v>0</v>
      </c>
      <c r="AN760" s="450" t="n">
        <v>0</v>
      </c>
      <c r="AO760" s="450" t="n">
        <v>0</v>
      </c>
      <c r="AP760" s="450" t="n">
        <v>0</v>
      </c>
      <c r="AQ760" s="414" t="inlineStr"/>
      <c r="AR760" s="414" t="inlineStr"/>
      <c r="AS760" s="414" t="inlineStr">
        <is>
          <t>បានប្រកាសពន្ធ</t>
        </is>
      </c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0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0" t="n"/>
      <c r="N761" s="450">
        <f>IF(W761&lt;0,AH761,I761)</f>
        <v/>
      </c>
      <c r="O761" s="450">
        <f>I761-M761</f>
        <v/>
      </c>
      <c r="P761" s="414" t="n"/>
      <c r="Q761" s="414" t="inlineStr">
        <is>
          <t>59009490</t>
        </is>
      </c>
      <c r="R761" s="414" t="inlineStr">
        <is>
          <t>59009490</t>
        </is>
      </c>
      <c r="S761" s="414">
        <f>Q761=R761</f>
        <v/>
      </c>
      <c r="T761" s="414">
        <f>AND(MONTH(F761)=MONTH(X761), YEAR(F761)=YEAR(X761))</f>
        <v/>
      </c>
      <c r="U761" s="414">
        <f>AND(AB761&lt;&gt;"", 'Company information'!D$4&lt;&gt;"", RIGHT(SUBSTITUTE(AB761,"-",""),9)=RIGHT(SUBSTITUTE('Company information'!D$4,"-",""),9))</f>
        <v/>
      </c>
      <c r="V761" s="414">
        <f>AH761-I761</f>
        <v/>
      </c>
      <c r="W761" s="450" t="n"/>
      <c r="X761" s="415" t="n">
        <v>44205</v>
      </c>
      <c r="Y761" s="414" t="inlineStr">
        <is>
          <t>59009490</t>
        </is>
      </c>
      <c r="Z761" s="414" t="inlineStr"/>
      <c r="AA761" s="414" t="inlineStr">
        <is>
          <t>បុគ្គលជាប់អាករ</t>
        </is>
      </c>
      <c r="AB761" s="414" t="inlineStr">
        <is>
          <t>L001-901905215</t>
        </is>
      </c>
      <c r="AC761" s="414" t="inlineStr">
        <is>
          <t>វីអ៊ីស៊ិន (ខេមបូឌា) អ៊ិនដាសស្ទ្រី ឯ.ក</t>
        </is>
      </c>
      <c r="AD761" s="450" t="n">
        <v>1040040</v>
      </c>
      <c r="AE761" s="450" t="n">
        <v>945491</v>
      </c>
      <c r="AF761" s="450" t="n">
        <v>0</v>
      </c>
      <c r="AG761" s="450" t="n">
        <v>0</v>
      </c>
      <c r="AH761" s="450" t="n">
        <v>94549</v>
      </c>
      <c r="AI761" s="450" t="n">
        <v>0</v>
      </c>
      <c r="AJ761" s="450" t="n">
        <v>0</v>
      </c>
      <c r="AK761" s="450" t="n">
        <v>0</v>
      </c>
      <c r="AL761" s="450" t="n">
        <v>0</v>
      </c>
      <c r="AM761" s="450" t="n">
        <v>0</v>
      </c>
      <c r="AN761" s="450" t="n">
        <v>0</v>
      </c>
      <c r="AO761" s="450" t="n">
        <v>0</v>
      </c>
      <c r="AP761" s="450" t="n">
        <v>0</v>
      </c>
      <c r="AQ761" s="414" t="inlineStr"/>
      <c r="AR761" s="414" t="inlineStr"/>
      <c r="AS761" s="414" t="inlineStr">
        <is>
          <t>បានប្រកាសពន្ធ</t>
        </is>
      </c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0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0" t="n"/>
      <c r="N762" s="450">
        <f>IF(W762&lt;0,AH762,I762)</f>
        <v/>
      </c>
      <c r="O762" s="450">
        <f>I762-M762</f>
        <v/>
      </c>
      <c r="P762" s="414" t="n"/>
      <c r="Q762" s="414" t="inlineStr">
        <is>
          <t>59009480</t>
        </is>
      </c>
      <c r="R762" s="414" t="inlineStr">
        <is>
          <t>59009480</t>
        </is>
      </c>
      <c r="S762" s="414">
        <f>Q762=R762</f>
        <v/>
      </c>
      <c r="T762" s="414">
        <f>AND(MONTH(F762)=MONTH(X762), YEAR(F762)=YEAR(X762))</f>
        <v/>
      </c>
      <c r="U762" s="414">
        <f>AND(AB762&lt;&gt;"", 'Company information'!D$4&lt;&gt;"", RIGHT(SUBSTITUTE(AB762,"-",""),9)=RIGHT(SUBSTITUTE('Company information'!D$4,"-",""),9))</f>
        <v/>
      </c>
      <c r="V762" s="414">
        <f>AH762-I762</f>
        <v/>
      </c>
      <c r="W762" s="450" t="n"/>
      <c r="X762" s="415" t="n">
        <v>44204</v>
      </c>
      <c r="Y762" s="414" t="inlineStr">
        <is>
          <t>59009480</t>
        </is>
      </c>
      <c r="Z762" s="414" t="inlineStr"/>
      <c r="AA762" s="414" t="inlineStr">
        <is>
          <t>បុគ្គលជាប់អាករ</t>
        </is>
      </c>
      <c r="AB762" s="414" t="inlineStr">
        <is>
          <t>L001-901905215</t>
        </is>
      </c>
      <c r="AC762" s="414" t="inlineStr">
        <is>
          <t>វីអ៊ីស៊ិន (ខេមបូឌា) អ៊ិនដាសស្ទ្រី ឯ.ក</t>
        </is>
      </c>
      <c r="AD762" s="450" t="n">
        <v>1040040</v>
      </c>
      <c r="AE762" s="450" t="n">
        <v>945491</v>
      </c>
      <c r="AF762" s="450" t="n">
        <v>0</v>
      </c>
      <c r="AG762" s="450" t="n">
        <v>0</v>
      </c>
      <c r="AH762" s="450" t="n">
        <v>94549</v>
      </c>
      <c r="AI762" s="450" t="n">
        <v>0</v>
      </c>
      <c r="AJ762" s="450" t="n">
        <v>0</v>
      </c>
      <c r="AK762" s="450" t="n">
        <v>0</v>
      </c>
      <c r="AL762" s="450" t="n">
        <v>0</v>
      </c>
      <c r="AM762" s="450" t="n">
        <v>0</v>
      </c>
      <c r="AN762" s="450" t="n">
        <v>0</v>
      </c>
      <c r="AO762" s="450" t="n">
        <v>0</v>
      </c>
      <c r="AP762" s="450" t="n">
        <v>0</v>
      </c>
      <c r="AQ762" s="414" t="inlineStr"/>
      <c r="AR762" s="414" t="inlineStr"/>
      <c r="AS762" s="414" t="inlineStr">
        <is>
          <t>បានប្រកាសពន្ធ</t>
        </is>
      </c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0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0" t="n"/>
      <c r="N763" s="450">
        <f>IF(W763&lt;0,AH763,I763)</f>
        <v/>
      </c>
      <c r="O763" s="450">
        <f>I763-M763</f>
        <v/>
      </c>
      <c r="P763" s="414" t="n"/>
      <c r="Q763" s="414" t="inlineStr">
        <is>
          <t>59009454</t>
        </is>
      </c>
      <c r="R763" s="414" t="inlineStr">
        <is>
          <t>59009454</t>
        </is>
      </c>
      <c r="S763" s="414">
        <f>Q763=R763</f>
        <v/>
      </c>
      <c r="T763" s="414">
        <f>AND(MONTH(F763)=MONTH(X763), YEAR(F763)=YEAR(X763))</f>
        <v/>
      </c>
      <c r="U763" s="414">
        <f>AND(AB763&lt;&gt;"", 'Company information'!D$4&lt;&gt;"", RIGHT(SUBSTITUTE(AB763,"-",""),9)=RIGHT(SUBSTITUTE('Company information'!D$4,"-",""),9))</f>
        <v/>
      </c>
      <c r="V763" s="414">
        <f>AH763-I763</f>
        <v/>
      </c>
      <c r="W763" s="450" t="n"/>
      <c r="X763" s="415" t="n">
        <v>44201</v>
      </c>
      <c r="Y763" s="414" t="inlineStr">
        <is>
          <t>59009454</t>
        </is>
      </c>
      <c r="Z763" s="414" t="inlineStr"/>
      <c r="AA763" s="414" t="inlineStr">
        <is>
          <t>បុគ្គលជាប់អាករ</t>
        </is>
      </c>
      <c r="AB763" s="414" t="inlineStr">
        <is>
          <t>L001-901905215</t>
        </is>
      </c>
      <c r="AC763" s="414" t="inlineStr">
        <is>
          <t>វីអ៊ីស៊ិន (ខេមបូឌា) អ៊ិនដាសស្ទ្រី ឯ.ក</t>
        </is>
      </c>
      <c r="AD763" s="450" t="n">
        <v>1487374</v>
      </c>
      <c r="AE763" s="450" t="n">
        <v>1352158</v>
      </c>
      <c r="AF763" s="450" t="n">
        <v>0</v>
      </c>
      <c r="AG763" s="450" t="n">
        <v>0</v>
      </c>
      <c r="AH763" s="450" t="n">
        <v>135216</v>
      </c>
      <c r="AI763" s="450" t="n">
        <v>0</v>
      </c>
      <c r="AJ763" s="450" t="n">
        <v>0</v>
      </c>
      <c r="AK763" s="450" t="n">
        <v>0</v>
      </c>
      <c r="AL763" s="450" t="n">
        <v>0</v>
      </c>
      <c r="AM763" s="450" t="n">
        <v>0</v>
      </c>
      <c r="AN763" s="450" t="n">
        <v>0</v>
      </c>
      <c r="AO763" s="450" t="n">
        <v>0</v>
      </c>
      <c r="AP763" s="450" t="n">
        <v>0</v>
      </c>
      <c r="AQ763" s="414" t="inlineStr"/>
      <c r="AR763" s="414" t="inlineStr"/>
      <c r="AS763" s="414" t="inlineStr">
        <is>
          <t>បានប្រកាសពន្ធ</t>
        </is>
      </c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0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0" t="n"/>
      <c r="N764" s="450">
        <f>IF(W764&lt;0,AH764,I764)</f>
        <v/>
      </c>
      <c r="O764" s="450">
        <f>I764-M764</f>
        <v/>
      </c>
      <c r="P764" s="414" t="n"/>
      <c r="Q764" s="414" t="inlineStr">
        <is>
          <t>59009453</t>
        </is>
      </c>
      <c r="R764" s="414" t="inlineStr">
        <is>
          <t>59009453</t>
        </is>
      </c>
      <c r="S764" s="414">
        <f>Q764=R764</f>
        <v/>
      </c>
      <c r="T764" s="414">
        <f>AND(MONTH(F764)=MONTH(X764), YEAR(F764)=YEAR(X764))</f>
        <v/>
      </c>
      <c r="U764" s="414">
        <f>AND(AB764&lt;&gt;"", 'Company information'!D$4&lt;&gt;"", RIGHT(SUBSTITUTE(AB764,"-",""),9)=RIGHT(SUBSTITUTE('Company information'!D$4,"-",""),9))</f>
        <v/>
      </c>
      <c r="V764" s="414">
        <f>AH764-I764</f>
        <v/>
      </c>
      <c r="W764" s="450" t="n"/>
      <c r="X764" s="415" t="n">
        <v>44201</v>
      </c>
      <c r="Y764" s="414" t="inlineStr">
        <is>
          <t>59009453</t>
        </is>
      </c>
      <c r="Z764" s="414" t="inlineStr"/>
      <c r="AA764" s="414" t="inlineStr">
        <is>
          <t>បុគ្គលជាប់អាករ</t>
        </is>
      </c>
      <c r="AB764" s="414" t="inlineStr">
        <is>
          <t>L001-901905215</t>
        </is>
      </c>
      <c r="AC764" s="414" t="inlineStr">
        <is>
          <t>វីអ៊ីស៊ិន (ខេមបូឌា) អ៊ិនដាសស្ទ្រី ឯ.ក</t>
        </is>
      </c>
      <c r="AD764" s="450" t="n">
        <v>1487374</v>
      </c>
      <c r="AE764" s="450" t="n">
        <v>1352158</v>
      </c>
      <c r="AF764" s="450" t="n">
        <v>0</v>
      </c>
      <c r="AG764" s="450" t="n">
        <v>0</v>
      </c>
      <c r="AH764" s="450" t="n">
        <v>135216</v>
      </c>
      <c r="AI764" s="450" t="n">
        <v>0</v>
      </c>
      <c r="AJ764" s="450" t="n">
        <v>0</v>
      </c>
      <c r="AK764" s="450" t="n">
        <v>0</v>
      </c>
      <c r="AL764" s="450" t="n">
        <v>0</v>
      </c>
      <c r="AM764" s="450" t="n">
        <v>0</v>
      </c>
      <c r="AN764" s="450" t="n">
        <v>0</v>
      </c>
      <c r="AO764" s="450" t="n">
        <v>0</v>
      </c>
      <c r="AP764" s="450" t="n">
        <v>0</v>
      </c>
      <c r="AQ764" s="414" t="inlineStr"/>
      <c r="AR764" s="414" t="inlineStr"/>
      <c r="AS764" s="414" t="inlineStr">
        <is>
          <t>បានប្រកាសពន្ធ</t>
        </is>
      </c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0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0" t="n"/>
      <c r="N765" s="450">
        <f>IF(W765&lt;0,AH765,I765)</f>
        <v/>
      </c>
      <c r="O765" s="450">
        <f>I765-M765</f>
        <v/>
      </c>
      <c r="P765" s="414" t="n"/>
      <c r="Q765" s="414" t="inlineStr">
        <is>
          <t>59009450</t>
        </is>
      </c>
      <c r="R765" s="414" t="inlineStr">
        <is>
          <t>59009450</t>
        </is>
      </c>
      <c r="S765" s="414">
        <f>Q765=R765</f>
        <v/>
      </c>
      <c r="T765" s="414">
        <f>AND(MONTH(F765)=MONTH(X765), YEAR(F765)=YEAR(X765))</f>
        <v/>
      </c>
      <c r="U765" s="414">
        <f>AND(AB765&lt;&gt;"", 'Company information'!D$4&lt;&gt;"", RIGHT(SUBSTITUTE(AB765,"-",""),9)=RIGHT(SUBSTITUTE('Company information'!D$4,"-",""),9))</f>
        <v/>
      </c>
      <c r="V765" s="414">
        <f>AH765-I765</f>
        <v/>
      </c>
      <c r="W765" s="450" t="n"/>
      <c r="X765" s="415" t="n">
        <v>44201</v>
      </c>
      <c r="Y765" s="414" t="inlineStr">
        <is>
          <t>59009450</t>
        </is>
      </c>
      <c r="Z765" s="414" t="inlineStr"/>
      <c r="AA765" s="414" t="inlineStr">
        <is>
          <t>បុគ្គលជាប់អាករ</t>
        </is>
      </c>
      <c r="AB765" s="414" t="inlineStr">
        <is>
          <t>L001-901905215</t>
        </is>
      </c>
      <c r="AC765" s="414" t="inlineStr">
        <is>
          <t>វីអ៊ីស៊ិន (ខេមបូឌា) អ៊ិនដាសស្ទ្រី ឯ.ក</t>
        </is>
      </c>
      <c r="AD765" s="450" t="n">
        <v>604195</v>
      </c>
      <c r="AE765" s="450" t="n">
        <v>549268</v>
      </c>
      <c r="AF765" s="450" t="n">
        <v>0</v>
      </c>
      <c r="AG765" s="450" t="n">
        <v>0</v>
      </c>
      <c r="AH765" s="450" t="n">
        <v>54927</v>
      </c>
      <c r="AI765" s="450" t="n">
        <v>0</v>
      </c>
      <c r="AJ765" s="450" t="n">
        <v>0</v>
      </c>
      <c r="AK765" s="450" t="n">
        <v>0</v>
      </c>
      <c r="AL765" s="450" t="n">
        <v>0</v>
      </c>
      <c r="AM765" s="450" t="n">
        <v>0</v>
      </c>
      <c r="AN765" s="450" t="n">
        <v>0</v>
      </c>
      <c r="AO765" s="450" t="n">
        <v>0</v>
      </c>
      <c r="AP765" s="450" t="n">
        <v>0</v>
      </c>
      <c r="AQ765" s="414" t="inlineStr"/>
      <c r="AR765" s="414" t="inlineStr"/>
      <c r="AS765" s="414" t="inlineStr">
        <is>
          <t>បានប្រកាសពន្ធ</t>
        </is>
      </c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0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0" t="n"/>
      <c r="N766" s="450">
        <f>IF(W766&lt;0,AH766,I766)</f>
        <v/>
      </c>
      <c r="O766" s="450">
        <f>I766-M766</f>
        <v/>
      </c>
      <c r="P766" s="414" t="n"/>
      <c r="Q766" s="414" t="inlineStr">
        <is>
          <t>59009834</t>
        </is>
      </c>
      <c r="R766" s="414" t="inlineStr">
        <is>
          <t>59009834</t>
        </is>
      </c>
      <c r="S766" s="414">
        <f>Q766=R766</f>
        <v/>
      </c>
      <c r="T766" s="414">
        <f>AND(MONTH(F766)=MONTH(X766), YEAR(F766)=YEAR(X766))</f>
        <v/>
      </c>
      <c r="U766" s="414">
        <f>AND(AB766&lt;&gt;"", 'Company information'!D$4&lt;&gt;"", RIGHT(SUBSTITUTE(AB766,"-",""),9)=RIGHT(SUBSTITUTE('Company information'!D$4,"-",""),9))</f>
        <v/>
      </c>
      <c r="V766" s="414">
        <f>AH766-I766</f>
        <v/>
      </c>
      <c r="W766" s="450" t="n"/>
      <c r="X766" s="415" t="n">
        <v>44254</v>
      </c>
      <c r="Y766" s="414" t="inlineStr">
        <is>
          <t>59009834</t>
        </is>
      </c>
      <c r="Z766" s="414" t="inlineStr"/>
      <c r="AA766" s="414" t="inlineStr">
        <is>
          <t>បុគ្គលជាប់អាករ</t>
        </is>
      </c>
      <c r="AB766" s="414" t="inlineStr">
        <is>
          <t>L001-901905215</t>
        </is>
      </c>
      <c r="AC766" s="414" t="inlineStr">
        <is>
          <t>វីអ៊ីស៊ិន (ខេមបូឌា) អ៊ិនដាសស្ទ្រី ឯ.ក</t>
        </is>
      </c>
      <c r="AD766" s="450" t="n">
        <v>2425044</v>
      </c>
      <c r="AE766" s="450" t="n">
        <v>2204585</v>
      </c>
      <c r="AF766" s="450" t="n">
        <v>0</v>
      </c>
      <c r="AG766" s="450" t="n">
        <v>0</v>
      </c>
      <c r="AH766" s="450" t="n">
        <v>220459</v>
      </c>
      <c r="AI766" s="450" t="n">
        <v>0</v>
      </c>
      <c r="AJ766" s="450" t="n">
        <v>0</v>
      </c>
      <c r="AK766" s="450" t="n">
        <v>0</v>
      </c>
      <c r="AL766" s="450" t="n">
        <v>0</v>
      </c>
      <c r="AM766" s="450" t="n">
        <v>0</v>
      </c>
      <c r="AN766" s="450" t="n">
        <v>0</v>
      </c>
      <c r="AO766" s="450" t="n">
        <v>0</v>
      </c>
      <c r="AP766" s="450" t="n">
        <v>0</v>
      </c>
      <c r="AQ766" s="414" t="inlineStr"/>
      <c r="AR766" s="414" t="inlineStr"/>
      <c r="AS766" s="414" t="inlineStr">
        <is>
          <t>បានប្រកាសពន្ធ</t>
        </is>
      </c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0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0" t="n"/>
      <c r="N767" s="450">
        <f>IF(W767&lt;0,AH767,I767)</f>
        <v/>
      </c>
      <c r="O767" s="450">
        <f>I767-M767</f>
        <v/>
      </c>
      <c r="P767" s="414" t="n"/>
      <c r="Q767" s="414" t="inlineStr">
        <is>
          <t>59009826</t>
        </is>
      </c>
      <c r="R767" s="414" t="inlineStr">
        <is>
          <t>59009826</t>
        </is>
      </c>
      <c r="S767" s="414">
        <f>Q767=R767</f>
        <v/>
      </c>
      <c r="T767" s="414">
        <f>AND(MONTH(F767)=MONTH(X767), YEAR(F767)=YEAR(X767))</f>
        <v/>
      </c>
      <c r="U767" s="414">
        <f>AND(AB767&lt;&gt;"", 'Company information'!D$4&lt;&gt;"", RIGHT(SUBSTITUTE(AB767,"-",""),9)=RIGHT(SUBSTITUTE('Company information'!D$4,"-",""),9))</f>
        <v/>
      </c>
      <c r="V767" s="414">
        <f>AH767-I767</f>
        <v/>
      </c>
      <c r="W767" s="450" t="n"/>
      <c r="X767" s="415" t="n">
        <v>44253</v>
      </c>
      <c r="Y767" s="414" t="inlineStr">
        <is>
          <t>59009826</t>
        </is>
      </c>
      <c r="Z767" s="414" t="inlineStr"/>
      <c r="AA767" s="414" t="inlineStr">
        <is>
          <t>បុគ្គលជាប់អាករ</t>
        </is>
      </c>
      <c r="AB767" s="414" t="inlineStr">
        <is>
          <t>L001-901905215</t>
        </is>
      </c>
      <c r="AC767" s="414" t="inlineStr">
        <is>
          <t>វីអ៊ីស៊ិន (ខេមបូឌា) អ៊ិនដាសស្ទ្រី ឯ.ក</t>
        </is>
      </c>
      <c r="AD767" s="450" t="n">
        <v>606282</v>
      </c>
      <c r="AE767" s="450" t="n">
        <v>551165</v>
      </c>
      <c r="AF767" s="450" t="n">
        <v>0</v>
      </c>
      <c r="AG767" s="450" t="n">
        <v>0</v>
      </c>
      <c r="AH767" s="450" t="n">
        <v>55117</v>
      </c>
      <c r="AI767" s="450" t="n">
        <v>0</v>
      </c>
      <c r="AJ767" s="450" t="n">
        <v>0</v>
      </c>
      <c r="AK767" s="450" t="n">
        <v>0</v>
      </c>
      <c r="AL767" s="450" t="n">
        <v>0</v>
      </c>
      <c r="AM767" s="450" t="n">
        <v>0</v>
      </c>
      <c r="AN767" s="450" t="n">
        <v>0</v>
      </c>
      <c r="AO767" s="450" t="n">
        <v>0</v>
      </c>
      <c r="AP767" s="450" t="n">
        <v>0</v>
      </c>
      <c r="AQ767" s="414" t="inlineStr"/>
      <c r="AR767" s="414" t="inlineStr"/>
      <c r="AS767" s="414" t="inlineStr">
        <is>
          <t>បានប្រកាសពន្ធ</t>
        </is>
      </c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0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0" t="n"/>
      <c r="N768" s="450">
        <f>IF(W768&lt;0,AH768,I768)</f>
        <v/>
      </c>
      <c r="O768" s="450">
        <f>I768-M768</f>
        <v/>
      </c>
      <c r="P768" s="414" t="n"/>
      <c r="Q768" s="414" t="inlineStr">
        <is>
          <t>59009800</t>
        </is>
      </c>
      <c r="R768" s="414" t="inlineStr">
        <is>
          <t>59009800</t>
        </is>
      </c>
      <c r="S768" s="414">
        <f>Q768=R768</f>
        <v/>
      </c>
      <c r="T768" s="414">
        <f>AND(MONTH(F768)=MONTH(X768), YEAR(F768)=YEAR(X768))</f>
        <v/>
      </c>
      <c r="U768" s="414">
        <f>AND(AB768&lt;&gt;"", 'Company information'!D$4&lt;&gt;"", RIGHT(SUBSTITUTE(AB768,"-",""),9)=RIGHT(SUBSTITUTE('Company information'!D$4,"-",""),9))</f>
        <v/>
      </c>
      <c r="V768" s="414">
        <f>AH768-I768</f>
        <v/>
      </c>
      <c r="W768" s="450" t="n"/>
      <c r="X768" s="415" t="n">
        <v>44251</v>
      </c>
      <c r="Y768" s="414" t="inlineStr">
        <is>
          <t>59009800</t>
        </is>
      </c>
      <c r="Z768" s="414" t="inlineStr"/>
      <c r="AA768" s="414" t="inlineStr">
        <is>
          <t>បុគ្គលជាប់អាករ</t>
        </is>
      </c>
      <c r="AB768" s="414" t="inlineStr">
        <is>
          <t>L001-901905215</t>
        </is>
      </c>
      <c r="AC768" s="414" t="inlineStr">
        <is>
          <t>វីអ៊ីស៊ិន (ខេមបូឌា) អ៊ិនដាសស្ទ្រី ឯ.ក</t>
        </is>
      </c>
      <c r="AD768" s="450" t="n">
        <v>1088178</v>
      </c>
      <c r="AE768" s="450" t="n">
        <v>989253</v>
      </c>
      <c r="AF768" s="450" t="n">
        <v>0</v>
      </c>
      <c r="AG768" s="450" t="n">
        <v>0</v>
      </c>
      <c r="AH768" s="450" t="n">
        <v>98925</v>
      </c>
      <c r="AI768" s="450" t="n">
        <v>0</v>
      </c>
      <c r="AJ768" s="450" t="n">
        <v>0</v>
      </c>
      <c r="AK768" s="450" t="n">
        <v>0</v>
      </c>
      <c r="AL768" s="450" t="n">
        <v>0</v>
      </c>
      <c r="AM768" s="450" t="n">
        <v>0</v>
      </c>
      <c r="AN768" s="450" t="n">
        <v>0</v>
      </c>
      <c r="AO768" s="450" t="n">
        <v>0</v>
      </c>
      <c r="AP768" s="450" t="n">
        <v>0</v>
      </c>
      <c r="AQ768" s="414" t="inlineStr"/>
      <c r="AR768" s="414" t="inlineStr"/>
      <c r="AS768" s="414" t="inlineStr">
        <is>
          <t>បានប្រកាសពន្ធ</t>
        </is>
      </c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0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0" t="n"/>
      <c r="N769" s="450">
        <f>IF(W769&lt;0,AH769,I769)</f>
        <v/>
      </c>
      <c r="O769" s="450">
        <f>I769-M769</f>
        <v/>
      </c>
      <c r="P769" s="414" t="n"/>
      <c r="Q769" s="414" t="inlineStr">
        <is>
          <t>59009788</t>
        </is>
      </c>
      <c r="R769" s="414" t="inlineStr">
        <is>
          <t>59009788</t>
        </is>
      </c>
      <c r="S769" s="414">
        <f>Q769=R769</f>
        <v/>
      </c>
      <c r="T769" s="414">
        <f>AND(MONTH(F769)=MONTH(X769), YEAR(F769)=YEAR(X769))</f>
        <v/>
      </c>
      <c r="U769" s="414">
        <f>AND(AB769&lt;&gt;"", 'Company information'!D$4&lt;&gt;"", RIGHT(SUBSTITUTE(AB769,"-",""),9)=RIGHT(SUBSTITUTE('Company information'!D$4,"-",""),9))</f>
        <v/>
      </c>
      <c r="V769" s="414">
        <f>AH769-I769</f>
        <v/>
      </c>
      <c r="W769" s="450" t="n"/>
      <c r="X769" s="415" t="n">
        <v>44249</v>
      </c>
      <c r="Y769" s="414" t="inlineStr">
        <is>
          <t>59009788</t>
        </is>
      </c>
      <c r="Z769" s="414" t="inlineStr"/>
      <c r="AA769" s="414" t="inlineStr">
        <is>
          <t>បុគ្គលជាប់អាករ</t>
        </is>
      </c>
      <c r="AB769" s="414" t="inlineStr">
        <is>
          <t>L001-901905215</t>
        </is>
      </c>
      <c r="AC769" s="414" t="inlineStr">
        <is>
          <t>វីអ៊ីស៊ិន (ខេមបូឌា) អ៊ិនដាសស្ទ្រី ឯ.ក</t>
        </is>
      </c>
      <c r="AD769" s="450" t="n">
        <v>1819249</v>
      </c>
      <c r="AE769" s="450" t="n">
        <v>1653863</v>
      </c>
      <c r="AF769" s="450" t="n">
        <v>0</v>
      </c>
      <c r="AG769" s="450" t="n">
        <v>0</v>
      </c>
      <c r="AH769" s="450" t="n">
        <v>165386</v>
      </c>
      <c r="AI769" s="450" t="n">
        <v>0</v>
      </c>
      <c r="AJ769" s="450" t="n">
        <v>0</v>
      </c>
      <c r="AK769" s="450" t="n">
        <v>0</v>
      </c>
      <c r="AL769" s="450" t="n">
        <v>0</v>
      </c>
      <c r="AM769" s="450" t="n">
        <v>0</v>
      </c>
      <c r="AN769" s="450" t="n">
        <v>0</v>
      </c>
      <c r="AO769" s="450" t="n">
        <v>0</v>
      </c>
      <c r="AP769" s="450" t="n">
        <v>0</v>
      </c>
      <c r="AQ769" s="414" t="inlineStr"/>
      <c r="AR769" s="414" t="inlineStr"/>
      <c r="AS769" s="414" t="inlineStr">
        <is>
          <t>បានប្រកាសពន្ធ</t>
        </is>
      </c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0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0" t="n"/>
      <c r="N770" s="450">
        <f>IF(W770&lt;0,AH770,I770)</f>
        <v/>
      </c>
      <c r="O770" s="450">
        <f>I770-M770</f>
        <v/>
      </c>
      <c r="P770" s="414" t="n"/>
      <c r="Q770" s="414" t="inlineStr">
        <is>
          <t>59009789</t>
        </is>
      </c>
      <c r="R770" s="414" t="inlineStr">
        <is>
          <t>59009789</t>
        </is>
      </c>
      <c r="S770" s="414">
        <f>Q770=R770</f>
        <v/>
      </c>
      <c r="T770" s="414">
        <f>AND(MONTH(F770)=MONTH(X770), YEAR(F770)=YEAR(X770))</f>
        <v/>
      </c>
      <c r="U770" s="414">
        <f>AND(AB770&lt;&gt;"", 'Company information'!D$4&lt;&gt;"", RIGHT(SUBSTITUTE(AB770,"-",""),9)=RIGHT(SUBSTITUTE('Company information'!D$4,"-",""),9))</f>
        <v/>
      </c>
      <c r="V770" s="414">
        <f>AH770-I770</f>
        <v/>
      </c>
      <c r="W770" s="450" t="n"/>
      <c r="X770" s="415" t="n">
        <v>44249</v>
      </c>
      <c r="Y770" s="414" t="inlineStr">
        <is>
          <t>59009789</t>
        </is>
      </c>
      <c r="Z770" s="414" t="inlineStr"/>
      <c r="AA770" s="414" t="inlineStr">
        <is>
          <t>បុគ្គលជាប់អាករ</t>
        </is>
      </c>
      <c r="AB770" s="414" t="inlineStr">
        <is>
          <t>L001-901905215</t>
        </is>
      </c>
      <c r="AC770" s="414" t="inlineStr">
        <is>
          <t>វីអ៊ីស៊ិន (ខេមបូឌា) អ៊ិនដាសស្ទ្រី ឯ.ក</t>
        </is>
      </c>
      <c r="AD770" s="450" t="n">
        <v>606430</v>
      </c>
      <c r="AE770" s="450" t="n">
        <v>551300</v>
      </c>
      <c r="AF770" s="450" t="n">
        <v>0</v>
      </c>
      <c r="AG770" s="450" t="n">
        <v>0</v>
      </c>
      <c r="AH770" s="450" t="n">
        <v>55130</v>
      </c>
      <c r="AI770" s="450" t="n">
        <v>0</v>
      </c>
      <c r="AJ770" s="450" t="n">
        <v>0</v>
      </c>
      <c r="AK770" s="450" t="n">
        <v>0</v>
      </c>
      <c r="AL770" s="450" t="n">
        <v>0</v>
      </c>
      <c r="AM770" s="450" t="n">
        <v>0</v>
      </c>
      <c r="AN770" s="450" t="n">
        <v>0</v>
      </c>
      <c r="AO770" s="450" t="n">
        <v>0</v>
      </c>
      <c r="AP770" s="450" t="n">
        <v>0</v>
      </c>
      <c r="AQ770" s="414" t="inlineStr"/>
      <c r="AR770" s="414" t="inlineStr"/>
      <c r="AS770" s="414" t="inlineStr">
        <is>
          <t>បានប្រកាសពន្ធ</t>
        </is>
      </c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0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0" t="n"/>
      <c r="N771" s="450">
        <f>IF(W771&lt;0,AH771,I771)</f>
        <v/>
      </c>
      <c r="O771" s="450">
        <f>I771-M771</f>
        <v/>
      </c>
      <c r="P771" s="414" t="n"/>
      <c r="Q771" s="414" t="inlineStr">
        <is>
          <t>59009762</t>
        </is>
      </c>
      <c r="R771" s="414" t="inlineStr">
        <is>
          <t>59009762</t>
        </is>
      </c>
      <c r="S771" s="414">
        <f>Q771=R771</f>
        <v/>
      </c>
      <c r="T771" s="414">
        <f>AND(MONTH(F771)=MONTH(X771), YEAR(F771)=YEAR(X771))</f>
        <v/>
      </c>
      <c r="U771" s="414">
        <f>AND(AB771&lt;&gt;"", 'Company information'!D$4&lt;&gt;"", RIGHT(SUBSTITUTE(AB771,"-",""),9)=RIGHT(SUBSTITUTE('Company information'!D$4,"-",""),9))</f>
        <v/>
      </c>
      <c r="V771" s="414">
        <f>AH771-I771</f>
        <v/>
      </c>
      <c r="W771" s="450" t="n"/>
      <c r="X771" s="415" t="n">
        <v>44246</v>
      </c>
      <c r="Y771" s="414" t="inlineStr">
        <is>
          <t>59009762</t>
        </is>
      </c>
      <c r="Z771" s="414" t="inlineStr"/>
      <c r="AA771" s="414" t="inlineStr">
        <is>
          <t>បុគ្គលជាប់អាករ</t>
        </is>
      </c>
      <c r="AB771" s="414" t="inlineStr">
        <is>
          <t>L001-901905215</t>
        </is>
      </c>
      <c r="AC771" s="414" t="inlineStr">
        <is>
          <t>វីអ៊ីស៊ិន (ខេមបូឌា) អ៊ិនដាសស្ទ្រី ឯ.ក</t>
        </is>
      </c>
      <c r="AD771" s="450" t="n">
        <v>606132</v>
      </c>
      <c r="AE771" s="450" t="n">
        <v>551029</v>
      </c>
      <c r="AF771" s="450" t="n">
        <v>0</v>
      </c>
      <c r="AG771" s="450" t="n">
        <v>0</v>
      </c>
      <c r="AH771" s="450" t="n">
        <v>55103</v>
      </c>
      <c r="AI771" s="450" t="n">
        <v>0</v>
      </c>
      <c r="AJ771" s="450" t="n">
        <v>0</v>
      </c>
      <c r="AK771" s="450" t="n">
        <v>0</v>
      </c>
      <c r="AL771" s="450" t="n">
        <v>0</v>
      </c>
      <c r="AM771" s="450" t="n">
        <v>0</v>
      </c>
      <c r="AN771" s="450" t="n">
        <v>0</v>
      </c>
      <c r="AO771" s="450" t="n">
        <v>0</v>
      </c>
      <c r="AP771" s="450" t="n">
        <v>0</v>
      </c>
      <c r="AQ771" s="414" t="inlineStr"/>
      <c r="AR771" s="414" t="inlineStr"/>
      <c r="AS771" s="414" t="inlineStr">
        <is>
          <t>បានប្រកាសពន្ធ</t>
        </is>
      </c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0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0" t="n"/>
      <c r="N772" s="450">
        <f>IF(W772&lt;0,AH772,I772)</f>
        <v/>
      </c>
      <c r="O772" s="450">
        <f>I772-M772</f>
        <v/>
      </c>
      <c r="P772" s="414" t="n"/>
      <c r="Q772" s="414" t="inlineStr">
        <is>
          <t>59009750</t>
        </is>
      </c>
      <c r="R772" s="414" t="inlineStr">
        <is>
          <t>59009750</t>
        </is>
      </c>
      <c r="S772" s="414">
        <f>Q772=R772</f>
        <v/>
      </c>
      <c r="T772" s="414">
        <f>AND(MONTH(F772)=MONTH(X772), YEAR(F772)=YEAR(X772))</f>
        <v/>
      </c>
      <c r="U772" s="414">
        <f>AND(AB772&lt;&gt;"", 'Company information'!D$4&lt;&gt;"", RIGHT(SUBSTITUTE(AB772,"-",""),9)=RIGHT(SUBSTITUTE('Company information'!D$4,"-",""),9))</f>
        <v/>
      </c>
      <c r="V772" s="414">
        <f>AH772-I772</f>
        <v/>
      </c>
      <c r="W772" s="450" t="n"/>
      <c r="X772" s="415" t="n">
        <v>44245</v>
      </c>
      <c r="Y772" s="414" t="inlineStr">
        <is>
          <t>59009750</t>
        </is>
      </c>
      <c r="Z772" s="414" t="inlineStr"/>
      <c r="AA772" s="414" t="inlineStr">
        <is>
          <t>បុគ្គលជាប់អាករ</t>
        </is>
      </c>
      <c r="AB772" s="414" t="inlineStr">
        <is>
          <t>L001-901905215</t>
        </is>
      </c>
      <c r="AC772" s="414" t="inlineStr">
        <is>
          <t>វីអ៊ីស៊ិន (ខេមបូឌា) អ៊ិនដាសស្ទ្រី ឯ.ក</t>
        </is>
      </c>
      <c r="AD772" s="450" t="n">
        <v>1109750</v>
      </c>
      <c r="AE772" s="450" t="n">
        <v>1008864</v>
      </c>
      <c r="AF772" s="450" t="n">
        <v>0</v>
      </c>
      <c r="AG772" s="450" t="n">
        <v>0</v>
      </c>
      <c r="AH772" s="450" t="n">
        <v>100886</v>
      </c>
      <c r="AI772" s="450" t="n">
        <v>0</v>
      </c>
      <c r="AJ772" s="450" t="n">
        <v>0</v>
      </c>
      <c r="AK772" s="450" t="n">
        <v>0</v>
      </c>
      <c r="AL772" s="450" t="n">
        <v>0</v>
      </c>
      <c r="AM772" s="450" t="n">
        <v>0</v>
      </c>
      <c r="AN772" s="450" t="n">
        <v>0</v>
      </c>
      <c r="AO772" s="450" t="n">
        <v>0</v>
      </c>
      <c r="AP772" s="450" t="n">
        <v>0</v>
      </c>
      <c r="AQ772" s="414" t="inlineStr"/>
      <c r="AR772" s="414" t="inlineStr"/>
      <c r="AS772" s="414" t="inlineStr">
        <is>
          <t>បានប្រកាសពន្ធ</t>
        </is>
      </c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0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0" t="n"/>
      <c r="N773" s="450">
        <f>IF(W773&lt;0,AH773,I773)</f>
        <v/>
      </c>
      <c r="O773" s="450">
        <f>I773-M773</f>
        <v/>
      </c>
      <c r="P773" s="414" t="n"/>
      <c r="Q773" s="414" t="inlineStr">
        <is>
          <t>59009734</t>
        </is>
      </c>
      <c r="R773" s="414" t="inlineStr">
        <is>
          <t>59009734</t>
        </is>
      </c>
      <c r="S773" s="414">
        <f>Q773=R773</f>
        <v/>
      </c>
      <c r="T773" s="414">
        <f>AND(MONTH(F773)=MONTH(X773), YEAR(F773)=YEAR(X773))</f>
        <v/>
      </c>
      <c r="U773" s="414">
        <f>AND(AB773&lt;&gt;"", 'Company information'!D$4&lt;&gt;"", RIGHT(SUBSTITUTE(AB773,"-",""),9)=RIGHT(SUBSTITUTE('Company information'!D$4,"-",""),9))</f>
        <v/>
      </c>
      <c r="V773" s="414">
        <f>AH773-I773</f>
        <v/>
      </c>
      <c r="W773" s="450" t="n"/>
      <c r="X773" s="415" t="n">
        <v>44245</v>
      </c>
      <c r="Y773" s="414" t="inlineStr">
        <is>
          <t>59009734</t>
        </is>
      </c>
      <c r="Z773" s="414" t="inlineStr"/>
      <c r="AA773" s="414" t="inlineStr">
        <is>
          <t>បុគ្គលជាប់អាករ</t>
        </is>
      </c>
      <c r="AB773" s="414" t="inlineStr">
        <is>
          <t>L001-901905215</t>
        </is>
      </c>
      <c r="AC773" s="414" t="inlineStr">
        <is>
          <t>វីអ៊ីស៊ិន (ខេមបូឌា) អ៊ិនដាសស្ទ្រី ឯ.ក</t>
        </is>
      </c>
      <c r="AD773" s="450" t="n">
        <v>606132</v>
      </c>
      <c r="AE773" s="450" t="n">
        <v>551029</v>
      </c>
      <c r="AF773" s="450" t="n">
        <v>0</v>
      </c>
      <c r="AG773" s="450" t="n">
        <v>0</v>
      </c>
      <c r="AH773" s="450" t="n">
        <v>55103</v>
      </c>
      <c r="AI773" s="450" t="n">
        <v>0</v>
      </c>
      <c r="AJ773" s="450" t="n">
        <v>0</v>
      </c>
      <c r="AK773" s="450" t="n">
        <v>0</v>
      </c>
      <c r="AL773" s="450" t="n">
        <v>0</v>
      </c>
      <c r="AM773" s="450" t="n">
        <v>0</v>
      </c>
      <c r="AN773" s="450" t="n">
        <v>0</v>
      </c>
      <c r="AO773" s="450" t="n">
        <v>0</v>
      </c>
      <c r="AP773" s="450" t="n">
        <v>0</v>
      </c>
      <c r="AQ773" s="414" t="inlineStr"/>
      <c r="AR773" s="414" t="inlineStr"/>
      <c r="AS773" s="414" t="inlineStr">
        <is>
          <t>បានប្រកាសពន្ធ</t>
        </is>
      </c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0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0" t="n"/>
      <c r="N774" s="450">
        <f>IF(W774&lt;0,AH774,I774)</f>
        <v/>
      </c>
      <c r="O774" s="450">
        <f>I774-M774</f>
        <v/>
      </c>
      <c r="P774" s="414" t="n"/>
      <c r="Q774" s="414" t="inlineStr">
        <is>
          <t>59009733</t>
        </is>
      </c>
      <c r="R774" s="414" t="inlineStr">
        <is>
          <t>59009733</t>
        </is>
      </c>
      <c r="S774" s="414">
        <f>Q774=R774</f>
        <v/>
      </c>
      <c r="T774" s="414">
        <f>AND(MONTH(F774)=MONTH(X774), YEAR(F774)=YEAR(X774))</f>
        <v/>
      </c>
      <c r="U774" s="414">
        <f>AND(AB774&lt;&gt;"", 'Company information'!D$4&lt;&gt;"", RIGHT(SUBSTITUTE(AB774,"-",""),9)=RIGHT(SUBSTITUTE('Company information'!D$4,"-",""),9))</f>
        <v/>
      </c>
      <c r="V774" s="414">
        <f>AH774-I774</f>
        <v/>
      </c>
      <c r="W774" s="450" t="n"/>
      <c r="X774" s="415" t="n">
        <v>44245</v>
      </c>
      <c r="Y774" s="414" t="inlineStr">
        <is>
          <t>59009733</t>
        </is>
      </c>
      <c r="Z774" s="414" t="inlineStr"/>
      <c r="AA774" s="414" t="inlineStr">
        <is>
          <t>បុគ្គលជាប់អាករ</t>
        </is>
      </c>
      <c r="AB774" s="414" t="inlineStr">
        <is>
          <t>L001-901905215</t>
        </is>
      </c>
      <c r="AC774" s="414" t="inlineStr">
        <is>
          <t>វីអ៊ីស៊ិន (ខេមបូឌា) អ៊ិនដាសស្ទ្រី ឯ.ក</t>
        </is>
      </c>
      <c r="AD774" s="450" t="n">
        <v>1053612</v>
      </c>
      <c r="AE774" s="450" t="n">
        <v>957829</v>
      </c>
      <c r="AF774" s="450" t="n">
        <v>0</v>
      </c>
      <c r="AG774" s="450" t="n">
        <v>0</v>
      </c>
      <c r="AH774" s="450" t="n">
        <v>95783</v>
      </c>
      <c r="AI774" s="450" t="n">
        <v>0</v>
      </c>
      <c r="AJ774" s="450" t="n">
        <v>0</v>
      </c>
      <c r="AK774" s="450" t="n">
        <v>0</v>
      </c>
      <c r="AL774" s="450" t="n">
        <v>0</v>
      </c>
      <c r="AM774" s="450" t="n">
        <v>0</v>
      </c>
      <c r="AN774" s="450" t="n">
        <v>0</v>
      </c>
      <c r="AO774" s="450" t="n">
        <v>0</v>
      </c>
      <c r="AP774" s="450" t="n">
        <v>0</v>
      </c>
      <c r="AQ774" s="414" t="inlineStr"/>
      <c r="AR774" s="414" t="inlineStr"/>
      <c r="AS774" s="414" t="inlineStr">
        <is>
          <t>បានប្រកាសពន្ធ</t>
        </is>
      </c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0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0" t="n"/>
      <c r="N775" s="450">
        <f>IF(W775&lt;0,AH775,I775)</f>
        <v/>
      </c>
      <c r="O775" s="450">
        <f>I775-M775</f>
        <v/>
      </c>
      <c r="P775" s="414" t="n"/>
      <c r="Q775" s="414" t="inlineStr">
        <is>
          <t>59009732</t>
        </is>
      </c>
      <c r="R775" s="414" t="inlineStr">
        <is>
          <t>59009732</t>
        </is>
      </c>
      <c r="S775" s="414">
        <f>Q775=R775</f>
        <v/>
      </c>
      <c r="T775" s="414">
        <f>AND(MONTH(F775)=MONTH(X775), YEAR(F775)=YEAR(X775))</f>
        <v/>
      </c>
      <c r="U775" s="414">
        <f>AND(AB775&lt;&gt;"", 'Company information'!D$4&lt;&gt;"", RIGHT(SUBSTITUTE(AB775,"-",""),9)=RIGHT(SUBSTITUTE('Company information'!D$4,"-",""),9))</f>
        <v/>
      </c>
      <c r="V775" s="414">
        <f>AH775-I775</f>
        <v/>
      </c>
      <c r="W775" s="450" t="n"/>
      <c r="X775" s="415" t="n">
        <v>44245</v>
      </c>
      <c r="Y775" s="414" t="inlineStr">
        <is>
          <t>59009732</t>
        </is>
      </c>
      <c r="Z775" s="414" t="inlineStr"/>
      <c r="AA775" s="414" t="inlineStr">
        <is>
          <t>បុគ្គលជាប់អាករ</t>
        </is>
      </c>
      <c r="AB775" s="414" t="inlineStr">
        <is>
          <t>L001-901905215</t>
        </is>
      </c>
      <c r="AC775" s="414" t="inlineStr">
        <is>
          <t>វីអ៊ីស៊ិន (ខេមបូឌា) អ៊ិនដាសស្ទ្រី ឯ.ក</t>
        </is>
      </c>
      <c r="AD775" s="450" t="n">
        <v>606132</v>
      </c>
      <c r="AE775" s="450" t="n">
        <v>551029</v>
      </c>
      <c r="AF775" s="450" t="n">
        <v>0</v>
      </c>
      <c r="AG775" s="450" t="n">
        <v>0</v>
      </c>
      <c r="AH775" s="450" t="n">
        <v>55103</v>
      </c>
      <c r="AI775" s="450" t="n">
        <v>0</v>
      </c>
      <c r="AJ775" s="450" t="n">
        <v>0</v>
      </c>
      <c r="AK775" s="450" t="n">
        <v>0</v>
      </c>
      <c r="AL775" s="450" t="n">
        <v>0</v>
      </c>
      <c r="AM775" s="450" t="n">
        <v>0</v>
      </c>
      <c r="AN775" s="450" t="n">
        <v>0</v>
      </c>
      <c r="AO775" s="450" t="n">
        <v>0</v>
      </c>
      <c r="AP775" s="450" t="n">
        <v>0</v>
      </c>
      <c r="AQ775" s="414" t="inlineStr"/>
      <c r="AR775" s="414" t="inlineStr"/>
      <c r="AS775" s="414" t="inlineStr">
        <is>
          <t>បានប្រកាសពន្ធ</t>
        </is>
      </c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0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0" t="n"/>
      <c r="N776" s="450">
        <f>IF(W776&lt;0,AH776,I776)</f>
        <v/>
      </c>
      <c r="O776" s="450">
        <f>I776-M776</f>
        <v/>
      </c>
      <c r="P776" s="414" t="n"/>
      <c r="Q776" s="414" t="inlineStr">
        <is>
          <t>59009712</t>
        </is>
      </c>
      <c r="R776" s="414" t="inlineStr">
        <is>
          <t>59009712</t>
        </is>
      </c>
      <c r="S776" s="414">
        <f>Q776=R776</f>
        <v/>
      </c>
      <c r="T776" s="414">
        <f>AND(MONTH(F776)=MONTH(X776), YEAR(F776)=YEAR(X776))</f>
        <v/>
      </c>
      <c r="U776" s="414">
        <f>AND(AB776&lt;&gt;"", 'Company information'!D$4&lt;&gt;"", RIGHT(SUBSTITUTE(AB776,"-",""),9)=RIGHT(SUBSTITUTE('Company information'!D$4,"-",""),9))</f>
        <v/>
      </c>
      <c r="V776" s="414">
        <f>AH776-I776</f>
        <v/>
      </c>
      <c r="W776" s="450" t="n"/>
      <c r="X776" s="415" t="n">
        <v>44245</v>
      </c>
      <c r="Y776" s="414" t="inlineStr">
        <is>
          <t>59009712</t>
        </is>
      </c>
      <c r="Z776" s="414" t="inlineStr"/>
      <c r="AA776" s="414" t="inlineStr">
        <is>
          <t>បុគ្គលជាប់អាករ</t>
        </is>
      </c>
      <c r="AB776" s="414" t="inlineStr">
        <is>
          <t>L001-901905215</t>
        </is>
      </c>
      <c r="AC776" s="414" t="inlineStr">
        <is>
          <t>វីអ៊ីស៊ិន (ខេមបូឌា) អ៊ិនដាសស្ទ្រី ឯ.ក</t>
        </is>
      </c>
      <c r="AD776" s="450" t="n">
        <v>1818355</v>
      </c>
      <c r="AE776" s="450" t="n">
        <v>1653050</v>
      </c>
      <c r="AF776" s="450" t="n">
        <v>0</v>
      </c>
      <c r="AG776" s="450" t="n">
        <v>0</v>
      </c>
      <c r="AH776" s="450" t="n">
        <v>165305</v>
      </c>
      <c r="AI776" s="450" t="n">
        <v>0</v>
      </c>
      <c r="AJ776" s="450" t="n">
        <v>0</v>
      </c>
      <c r="AK776" s="450" t="n">
        <v>0</v>
      </c>
      <c r="AL776" s="450" t="n">
        <v>0</v>
      </c>
      <c r="AM776" s="450" t="n">
        <v>0</v>
      </c>
      <c r="AN776" s="450" t="n">
        <v>0</v>
      </c>
      <c r="AO776" s="450" t="n">
        <v>0</v>
      </c>
      <c r="AP776" s="450" t="n">
        <v>0</v>
      </c>
      <c r="AQ776" s="414" t="inlineStr"/>
      <c r="AR776" s="414" t="inlineStr"/>
      <c r="AS776" s="414" t="inlineStr">
        <is>
          <t>បានប្រកាសពន្ធ</t>
        </is>
      </c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0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0" t="n"/>
      <c r="N777" s="450">
        <f>IF(W777&lt;0,AH777,I777)</f>
        <v/>
      </c>
      <c r="O777" s="450">
        <f>I777-M777</f>
        <v/>
      </c>
      <c r="P777" s="414" t="n"/>
      <c r="Q777" s="414" t="inlineStr">
        <is>
          <t>59009701</t>
        </is>
      </c>
      <c r="R777" s="414" t="inlineStr">
        <is>
          <t>59009701</t>
        </is>
      </c>
      <c r="S777" s="414">
        <f>Q777=R777</f>
        <v/>
      </c>
      <c r="T777" s="414">
        <f>AND(MONTH(F777)=MONTH(X777), YEAR(F777)=YEAR(X777))</f>
        <v/>
      </c>
      <c r="U777" s="414">
        <f>AND(AB777&lt;&gt;"", 'Company information'!D$4&lt;&gt;"", RIGHT(SUBSTITUTE(AB777,"-",""),9)=RIGHT(SUBSTITUTE('Company information'!D$4,"-",""),9))</f>
        <v/>
      </c>
      <c r="V777" s="414">
        <f>AH777-I777</f>
        <v/>
      </c>
      <c r="W777" s="450" t="n"/>
      <c r="X777" s="415" t="n">
        <v>44233</v>
      </c>
      <c r="Y777" s="414" t="inlineStr">
        <is>
          <t>59009701</t>
        </is>
      </c>
      <c r="Z777" s="414" t="inlineStr"/>
      <c r="AA777" s="414" t="inlineStr">
        <is>
          <t>បុគ្គលជាប់អាករ</t>
        </is>
      </c>
      <c r="AB777" s="414" t="inlineStr">
        <is>
          <t>L001-901905215</t>
        </is>
      </c>
      <c r="AC777" s="414" t="inlineStr">
        <is>
          <t>វីអ៊ីស៊ិន (ខេមបូឌា) អ៊ិនដាសស្ទ្រី ឯ.ក</t>
        </is>
      </c>
      <c r="AD777" s="450" t="n">
        <v>1045433</v>
      </c>
      <c r="AE777" s="450" t="n">
        <v>950394</v>
      </c>
      <c r="AF777" s="450" t="n">
        <v>0</v>
      </c>
      <c r="AG777" s="450" t="n">
        <v>0</v>
      </c>
      <c r="AH777" s="450" t="n">
        <v>95039</v>
      </c>
      <c r="AI777" s="450" t="n">
        <v>0</v>
      </c>
      <c r="AJ777" s="450" t="n">
        <v>0</v>
      </c>
      <c r="AK777" s="450" t="n">
        <v>0</v>
      </c>
      <c r="AL777" s="450" t="n">
        <v>0</v>
      </c>
      <c r="AM777" s="450" t="n">
        <v>0</v>
      </c>
      <c r="AN777" s="450" t="n">
        <v>0</v>
      </c>
      <c r="AO777" s="450" t="n">
        <v>0</v>
      </c>
      <c r="AP777" s="450" t="n">
        <v>0</v>
      </c>
      <c r="AQ777" s="414" t="inlineStr"/>
      <c r="AR777" s="414" t="inlineStr"/>
      <c r="AS777" s="414" t="inlineStr">
        <is>
          <t>បានប្រកាសពន្ធ</t>
        </is>
      </c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0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0" t="n"/>
      <c r="N778" s="450">
        <f>IF(W778&lt;0,AH778,I778)</f>
        <v/>
      </c>
      <c r="O778" s="450">
        <f>I778-M778</f>
        <v/>
      </c>
      <c r="P778" s="414" t="n"/>
      <c r="Q778" s="414" t="inlineStr">
        <is>
          <t>59009698</t>
        </is>
      </c>
      <c r="R778" s="414" t="inlineStr">
        <is>
          <t>59009698</t>
        </is>
      </c>
      <c r="S778" s="414">
        <f>Q778=R778</f>
        <v/>
      </c>
      <c r="T778" s="414">
        <f>AND(MONTH(F778)=MONTH(X778), YEAR(F778)=YEAR(X778))</f>
        <v/>
      </c>
      <c r="U778" s="414">
        <f>AND(AB778&lt;&gt;"", 'Company information'!D$4&lt;&gt;"", RIGHT(SUBSTITUTE(AB778,"-",""),9)=RIGHT(SUBSTITUTE('Company information'!D$4,"-",""),9))</f>
        <v/>
      </c>
      <c r="V778" s="414">
        <f>AH778-I778</f>
        <v/>
      </c>
      <c r="W778" s="450" t="n"/>
      <c r="X778" s="415" t="n">
        <v>44232</v>
      </c>
      <c r="Y778" s="414" t="inlineStr">
        <is>
          <t>59009698</t>
        </is>
      </c>
      <c r="Z778" s="414" t="inlineStr"/>
      <c r="AA778" s="414" t="inlineStr">
        <is>
          <t>បុគ្គលជាប់អាករ</t>
        </is>
      </c>
      <c r="AB778" s="414" t="inlineStr">
        <is>
          <t>L001-901905215</t>
        </is>
      </c>
      <c r="AC778" s="414" t="inlineStr">
        <is>
          <t>វីអ៊ីស៊ិន (ខេមបូឌា) អ៊ិនដាសស្ទ្រី ឯ.ក</t>
        </is>
      </c>
      <c r="AD778" s="450" t="n">
        <v>2050970</v>
      </c>
      <c r="AE778" s="450" t="n">
        <v>1864518</v>
      </c>
      <c r="AF778" s="450" t="n">
        <v>0</v>
      </c>
      <c r="AG778" s="450" t="n">
        <v>0</v>
      </c>
      <c r="AH778" s="450" t="n">
        <v>186452</v>
      </c>
      <c r="AI778" s="450" t="n">
        <v>0</v>
      </c>
      <c r="AJ778" s="450" t="n">
        <v>0</v>
      </c>
      <c r="AK778" s="450" t="n">
        <v>0</v>
      </c>
      <c r="AL778" s="450" t="n">
        <v>0</v>
      </c>
      <c r="AM778" s="450" t="n">
        <v>0</v>
      </c>
      <c r="AN778" s="450" t="n">
        <v>0</v>
      </c>
      <c r="AO778" s="450" t="n">
        <v>0</v>
      </c>
      <c r="AP778" s="450" t="n">
        <v>0</v>
      </c>
      <c r="AQ778" s="414" t="inlineStr"/>
      <c r="AR778" s="414" t="inlineStr"/>
      <c r="AS778" s="414" t="inlineStr">
        <is>
          <t>បានប្រកាសពន្ធ</t>
        </is>
      </c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0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0" t="n"/>
      <c r="N779" s="450">
        <f>IF(W779&lt;0,AH779,I779)</f>
        <v/>
      </c>
      <c r="O779" s="450">
        <f>I779-M779</f>
        <v/>
      </c>
      <c r="P779" s="414" t="n"/>
      <c r="Q779" s="414" t="inlineStr">
        <is>
          <t>59009693</t>
        </is>
      </c>
      <c r="R779" s="414" t="inlineStr">
        <is>
          <t>59009693</t>
        </is>
      </c>
      <c r="S779" s="414">
        <f>Q779=R779</f>
        <v/>
      </c>
      <c r="T779" s="414">
        <f>AND(MONTH(F779)=MONTH(X779), YEAR(F779)=YEAR(X779))</f>
        <v/>
      </c>
      <c r="U779" s="414">
        <f>AND(AB779&lt;&gt;"", 'Company information'!D$4&lt;&gt;"", RIGHT(SUBSTITUTE(AB779,"-",""),9)=RIGHT(SUBSTITUTE('Company information'!D$4,"-",""),9))</f>
        <v/>
      </c>
      <c r="V779" s="414">
        <f>AH779-I779</f>
        <v/>
      </c>
      <c r="W779" s="450" t="n"/>
      <c r="X779" s="415" t="n">
        <v>44232</v>
      </c>
      <c r="Y779" s="414" t="inlineStr">
        <is>
          <t>59009693</t>
        </is>
      </c>
      <c r="Z779" s="414" t="inlineStr"/>
      <c r="AA779" s="414" t="inlineStr">
        <is>
          <t>បុគ្គលជាប់អាករ</t>
        </is>
      </c>
      <c r="AB779" s="414" t="inlineStr">
        <is>
          <t>L001-901905215</t>
        </is>
      </c>
      <c r="AC779" s="414" t="inlineStr">
        <is>
          <t>វីអ៊ីស៊ិន (ខេមបូឌា) អ៊ិនដាសស្ទ្រី ឯ.ក</t>
        </is>
      </c>
      <c r="AD779" s="450" t="n">
        <v>606579</v>
      </c>
      <c r="AE779" s="450" t="n">
        <v>551435</v>
      </c>
      <c r="AF779" s="450" t="n">
        <v>0</v>
      </c>
      <c r="AG779" s="450" t="n">
        <v>0</v>
      </c>
      <c r="AH779" s="450" t="n">
        <v>55144</v>
      </c>
      <c r="AI779" s="450" t="n">
        <v>0</v>
      </c>
      <c r="AJ779" s="450" t="n">
        <v>0</v>
      </c>
      <c r="AK779" s="450" t="n">
        <v>0</v>
      </c>
      <c r="AL779" s="450" t="n">
        <v>0</v>
      </c>
      <c r="AM779" s="450" t="n">
        <v>0</v>
      </c>
      <c r="AN779" s="450" t="n">
        <v>0</v>
      </c>
      <c r="AO779" s="450" t="n">
        <v>0</v>
      </c>
      <c r="AP779" s="450" t="n">
        <v>0</v>
      </c>
      <c r="AQ779" s="414" t="inlineStr"/>
      <c r="AR779" s="414" t="inlineStr"/>
      <c r="AS779" s="414" t="inlineStr">
        <is>
          <t>បានប្រកាសពន្ធ</t>
        </is>
      </c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0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0" t="n"/>
      <c r="N780" s="450">
        <f>IF(W780&lt;0,AH780,I780)</f>
        <v/>
      </c>
      <c r="O780" s="450">
        <f>I780-M780</f>
        <v/>
      </c>
      <c r="P780" s="414" t="n"/>
      <c r="Q780" s="414" t="inlineStr">
        <is>
          <t>59009692</t>
        </is>
      </c>
      <c r="R780" s="414" t="inlineStr">
        <is>
          <t>59009692</t>
        </is>
      </c>
      <c r="S780" s="414">
        <f>Q780=R780</f>
        <v/>
      </c>
      <c r="T780" s="414">
        <f>AND(MONTH(F780)=MONTH(X780), YEAR(F780)=YEAR(X780))</f>
        <v/>
      </c>
      <c r="U780" s="414">
        <f>AND(AB780&lt;&gt;"", 'Company information'!D$4&lt;&gt;"", RIGHT(SUBSTITUTE(AB780,"-",""),9)=RIGHT(SUBSTITUTE('Company information'!D$4,"-",""),9))</f>
        <v/>
      </c>
      <c r="V780" s="414">
        <f>AH780-I780</f>
        <v/>
      </c>
      <c r="W780" s="450" t="n"/>
      <c r="X780" s="415" t="n">
        <v>44232</v>
      </c>
      <c r="Y780" s="414" t="inlineStr">
        <is>
          <t>59009692</t>
        </is>
      </c>
      <c r="Z780" s="414" t="inlineStr"/>
      <c r="AA780" s="414" t="inlineStr">
        <is>
          <t>បុគ្គលជាប់អាករ</t>
        </is>
      </c>
      <c r="AB780" s="414" t="inlineStr">
        <is>
          <t>L001-901905215</t>
        </is>
      </c>
      <c r="AC780" s="414" t="inlineStr">
        <is>
          <t>វីអ៊ីស៊ិន (ខេមបូឌា) អ៊ិនដាសស្ទ្រី ឯ.ក</t>
        </is>
      </c>
      <c r="AD780" s="450" t="n">
        <v>606579</v>
      </c>
      <c r="AE780" s="450" t="n">
        <v>551435</v>
      </c>
      <c r="AF780" s="450" t="n">
        <v>0</v>
      </c>
      <c r="AG780" s="450" t="n">
        <v>0</v>
      </c>
      <c r="AH780" s="450" t="n">
        <v>55144</v>
      </c>
      <c r="AI780" s="450" t="n">
        <v>0</v>
      </c>
      <c r="AJ780" s="450" t="n">
        <v>0</v>
      </c>
      <c r="AK780" s="450" t="n">
        <v>0</v>
      </c>
      <c r="AL780" s="450" t="n">
        <v>0</v>
      </c>
      <c r="AM780" s="450" t="n">
        <v>0</v>
      </c>
      <c r="AN780" s="450" t="n">
        <v>0</v>
      </c>
      <c r="AO780" s="450" t="n">
        <v>0</v>
      </c>
      <c r="AP780" s="450" t="n">
        <v>0</v>
      </c>
      <c r="AQ780" s="414" t="inlineStr"/>
      <c r="AR780" s="414" t="inlineStr"/>
      <c r="AS780" s="414" t="inlineStr">
        <is>
          <t>បានប្រកាសពន្ធ</t>
        </is>
      </c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0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0" t="n"/>
      <c r="N781" s="450">
        <f>IF(W781&lt;0,AH781,I781)</f>
        <v/>
      </c>
      <c r="O781" s="450">
        <f>I781-M781</f>
        <v/>
      </c>
      <c r="P781" s="414" t="n"/>
      <c r="Q781" s="414" t="inlineStr">
        <is>
          <t>2102002186</t>
        </is>
      </c>
      <c r="R781" s="414" t="inlineStr">
        <is>
          <t>2102002186</t>
        </is>
      </c>
      <c r="S781" s="414">
        <f>Q781=R781</f>
        <v/>
      </c>
      <c r="T781" s="414">
        <f>AND(MONTH(F781)=MONTH(X781), YEAR(F781)=YEAR(X781))</f>
        <v/>
      </c>
      <c r="U781" s="414">
        <f>AND(AB781&lt;&gt;"", 'Company information'!D$4&lt;&gt;"", RIGHT(SUBSTITUTE(AB781,"-",""),9)=RIGHT(SUBSTITUTE('Company information'!D$4,"-",""),9))</f>
        <v/>
      </c>
      <c r="V781" s="414">
        <f>AH781-I781</f>
        <v/>
      </c>
      <c r="W781" s="450" t="n"/>
      <c r="X781" s="415" t="n">
        <v>44254</v>
      </c>
      <c r="Y781" s="414" t="inlineStr">
        <is>
          <t>2102002186</t>
        </is>
      </c>
      <c r="Z781" s="414" t="inlineStr"/>
      <c r="AA781" s="414" t="inlineStr">
        <is>
          <t>បុគ្គលជាប់អាករ</t>
        </is>
      </c>
      <c r="AB781" s="414" t="inlineStr">
        <is>
          <t>L001-901905215</t>
        </is>
      </c>
      <c r="AC781" s="414" t="inlineStr">
        <is>
          <t>វីអ៊ីស៊ិន (ខេមបូឌា) អ៊ិនដាសស្ទ្រី ឯ.ក</t>
        </is>
      </c>
      <c r="AD781" s="450" t="n">
        <v>980222</v>
      </c>
      <c r="AE781" s="450" t="n">
        <v>891111</v>
      </c>
      <c r="AF781" s="450" t="n">
        <v>0</v>
      </c>
      <c r="AG781" s="450" t="n">
        <v>0</v>
      </c>
      <c r="AH781" s="450" t="n">
        <v>89111</v>
      </c>
      <c r="AI781" s="450" t="n">
        <v>0</v>
      </c>
      <c r="AJ781" s="450" t="n">
        <v>0</v>
      </c>
      <c r="AK781" s="450" t="n">
        <v>0</v>
      </c>
      <c r="AL781" s="450" t="n">
        <v>0</v>
      </c>
      <c r="AM781" s="450" t="n">
        <v>0</v>
      </c>
      <c r="AN781" s="450" t="n">
        <v>0</v>
      </c>
      <c r="AO781" s="450" t="n">
        <v>0</v>
      </c>
      <c r="AP781" s="450" t="n">
        <v>0</v>
      </c>
      <c r="AQ781" s="414" t="inlineStr"/>
      <c r="AR781" s="414" t="inlineStr"/>
      <c r="AS781" s="414" t="inlineStr">
        <is>
          <t>បានប្រកាសពន្ធ</t>
        </is>
      </c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0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0" t="n"/>
      <c r="N782" s="450">
        <f>IF(W782&lt;0,AH782,I782)</f>
        <v/>
      </c>
      <c r="O782" s="450">
        <f>I782-M782</f>
        <v/>
      </c>
      <c r="P782" s="414" t="n"/>
      <c r="Q782" s="414" t="inlineStr">
        <is>
          <t>2102001686</t>
        </is>
      </c>
      <c r="R782" s="414" t="inlineStr">
        <is>
          <t>2102001686</t>
        </is>
      </c>
      <c r="S782" s="414">
        <f>Q782=R782</f>
        <v/>
      </c>
      <c r="T782" s="414">
        <f>AND(MONTH(F782)=MONTH(X782), YEAR(F782)=YEAR(X782))</f>
        <v/>
      </c>
      <c r="U782" s="414">
        <f>AND(AB782&lt;&gt;"", 'Company information'!D$4&lt;&gt;"", RIGHT(SUBSTITUTE(AB782,"-",""),9)=RIGHT(SUBSTITUTE('Company information'!D$4,"-",""),9))</f>
        <v/>
      </c>
      <c r="V782" s="414">
        <f>AH782-I782</f>
        <v/>
      </c>
      <c r="W782" s="450" t="n"/>
      <c r="X782" s="415" t="n">
        <v>44242</v>
      </c>
      <c r="Y782" s="414" t="inlineStr">
        <is>
          <t>2102001686</t>
        </is>
      </c>
      <c r="Z782" s="414" t="inlineStr"/>
      <c r="AA782" s="414" t="inlineStr">
        <is>
          <t>បុគ្គលជាប់អាករ</t>
        </is>
      </c>
      <c r="AB782" s="414" t="inlineStr">
        <is>
          <t>L001-901905215</t>
        </is>
      </c>
      <c r="AC782" s="414" t="inlineStr">
        <is>
          <t>វីអ៊ីស៊ិន (ខេមបូឌា) អ៊ិនដាសស្ទ្រី ឯ.ក</t>
        </is>
      </c>
      <c r="AD782" s="450" t="n">
        <v>980222</v>
      </c>
      <c r="AE782" s="450" t="n">
        <v>891111</v>
      </c>
      <c r="AF782" s="450" t="n">
        <v>0</v>
      </c>
      <c r="AG782" s="450" t="n">
        <v>0</v>
      </c>
      <c r="AH782" s="450" t="n">
        <v>89111</v>
      </c>
      <c r="AI782" s="450" t="n">
        <v>0</v>
      </c>
      <c r="AJ782" s="450" t="n">
        <v>0</v>
      </c>
      <c r="AK782" s="450" t="n">
        <v>0</v>
      </c>
      <c r="AL782" s="450" t="n">
        <v>0</v>
      </c>
      <c r="AM782" s="450" t="n">
        <v>0</v>
      </c>
      <c r="AN782" s="450" t="n">
        <v>0</v>
      </c>
      <c r="AO782" s="450" t="n">
        <v>0</v>
      </c>
      <c r="AP782" s="450" t="n">
        <v>0</v>
      </c>
      <c r="AQ782" s="414" t="inlineStr"/>
      <c r="AR782" s="414" t="inlineStr"/>
      <c r="AS782" s="414" t="inlineStr">
        <is>
          <t>បានប្រកាសពន្ធ</t>
        </is>
      </c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0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0" t="n"/>
      <c r="N783" s="450">
        <f>IF(W783&lt;0,AH783,I783)</f>
        <v/>
      </c>
      <c r="O783" s="450">
        <f>I783-M783</f>
        <v/>
      </c>
      <c r="P783" s="414" t="n"/>
      <c r="Q783" s="414" t="inlineStr">
        <is>
          <t>YPC2021/01-0004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AND(AB783&lt;&gt;"", 'Company information'!D$4&lt;&gt;"", RIGHT(SUBSTITUTE(AB783,"-",""),9)=RIGHT(SUBSTITUTE('Company information'!D$4,"-",""),9))</f>
        <v/>
      </c>
      <c r="V783" s="414">
        <f>AH783-I783</f>
        <v/>
      </c>
      <c r="W783" s="450" t="n"/>
      <c r="X783" s="413" t="n"/>
      <c r="Y783" s="414" t="n"/>
      <c r="Z783" s="414" t="n"/>
      <c r="AA783" s="414" t="n"/>
      <c r="AB783" s="414" t="n"/>
      <c r="AC783" s="414" t="n"/>
      <c r="AD783" s="450" t="n"/>
      <c r="AE783" s="450" t="n"/>
      <c r="AF783" s="450" t="n"/>
      <c r="AG783" s="450" t="n"/>
      <c r="AH783" s="450" t="n"/>
      <c r="AI783" s="450" t="n"/>
      <c r="AJ783" s="450" t="n"/>
      <c r="AK783" s="450" t="n"/>
      <c r="AL783" s="450" t="n"/>
      <c r="AM783" s="450" t="n"/>
      <c r="AN783" s="450" t="n"/>
      <c r="AO783" s="450" t="n"/>
      <c r="AP783" s="450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0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0" t="n"/>
      <c r="N784" s="450">
        <f>IF(W784&lt;0,AH784,I784)</f>
        <v/>
      </c>
      <c r="O784" s="450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AND(AB784&lt;&gt;"", 'Company information'!D$4&lt;&gt;"", RIGHT(SUBSTITUTE(AB784,"-",""),9)=RIGHT(SUBSTITUTE('Company information'!D$4,"-",""),9))</f>
        <v/>
      </c>
      <c r="V784" s="414">
        <f>AH784-I784</f>
        <v/>
      </c>
      <c r="W784" s="450" t="n"/>
      <c r="X784" s="415" t="n">
        <v>44255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L001-901905215</t>
        </is>
      </c>
      <c r="AC784" s="414" t="inlineStr">
        <is>
          <t>វីអ៊ីស៊ិន (ខេមបូឌា) អ៊ិនដាសស្ទ្រី ឯ.ក</t>
        </is>
      </c>
      <c r="AD784" s="450" t="n">
        <v>271504198</v>
      </c>
      <c r="AE784" s="450" t="n">
        <v>246821998</v>
      </c>
      <c r="AF784" s="450" t="n">
        <v>0</v>
      </c>
      <c r="AG784" s="450" t="n">
        <v>0</v>
      </c>
      <c r="AH784" s="450" t="n">
        <v>24682200</v>
      </c>
      <c r="AI784" s="450" t="n">
        <v>0</v>
      </c>
      <c r="AJ784" s="450" t="n">
        <v>0</v>
      </c>
      <c r="AK784" s="450" t="n">
        <v>0</v>
      </c>
      <c r="AL784" s="450" t="n">
        <v>0</v>
      </c>
      <c r="AM784" s="450" t="n">
        <v>0</v>
      </c>
      <c r="AN784" s="450" t="n">
        <v>0</v>
      </c>
      <c r="AO784" s="450" t="n">
        <v>0</v>
      </c>
      <c r="AP784" s="450" t="n">
        <v>0</v>
      </c>
      <c r="AQ784" s="414" t="inlineStr"/>
      <c r="AR784" s="414" t="inlineStr"/>
      <c r="AS784" s="414" t="inlineStr">
        <is>
          <t>បានប្រកាសពន្ធ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0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0" t="n"/>
      <c r="N785" s="450">
        <f>IF(W785&lt;0,AH785,I785)</f>
        <v/>
      </c>
      <c r="O785" s="450">
        <f>I785-M785</f>
        <v/>
      </c>
      <c r="P785" s="414" t="n"/>
      <c r="Q785" s="414" t="inlineStr">
        <is>
          <t>XFY-YD2021029</t>
        </is>
      </c>
      <c r="R785" s="414" t="inlineStr">
        <is>
          <t>XFY-YD2021029</t>
        </is>
      </c>
      <c r="S785" s="414">
        <f>Q785=R785</f>
        <v/>
      </c>
      <c r="T785" s="414">
        <f>AND(MONTH(F785)=MONTH(X785), YEAR(F785)=YEAR(X785))</f>
        <v/>
      </c>
      <c r="U785" s="414">
        <f>AND(AB785&lt;&gt;"", 'Company information'!D$4&lt;&gt;"", RIGHT(SUBSTITUTE(AB785,"-",""),9)=RIGHT(SUBSTITUTE('Company information'!D$4,"-",""),9))</f>
        <v/>
      </c>
      <c r="V785" s="414">
        <f>AH785-I785</f>
        <v/>
      </c>
      <c r="W785" s="450" t="n"/>
      <c r="X785" s="415" t="n">
        <v>44252</v>
      </c>
      <c r="Y785" s="414" t="inlineStr">
        <is>
          <t>XFY-YD2021029</t>
        </is>
      </c>
      <c r="Z785" s="414" t="inlineStr"/>
      <c r="AA785" s="414" t="inlineStr">
        <is>
          <t>បុគ្គលជាប់អាករ</t>
        </is>
      </c>
      <c r="AB785" s="414" t="inlineStr">
        <is>
          <t>L001-901905215</t>
        </is>
      </c>
      <c r="AC785" s="414" t="inlineStr">
        <is>
          <t>វីអ៊ីស៊ិន (ខេមបូឌា) អ៊ិនដាសស្ទ្រី ឯ.ក</t>
        </is>
      </c>
      <c r="AD785" s="450" t="n">
        <v>18776449</v>
      </c>
      <c r="AE785" s="450" t="n">
        <v>17069499</v>
      </c>
      <c r="AF785" s="450" t="n">
        <v>0</v>
      </c>
      <c r="AG785" s="450" t="n">
        <v>0</v>
      </c>
      <c r="AH785" s="450" t="n">
        <v>1706950</v>
      </c>
      <c r="AI785" s="450" t="n">
        <v>0</v>
      </c>
      <c r="AJ785" s="450" t="n">
        <v>0</v>
      </c>
      <c r="AK785" s="450" t="n">
        <v>0</v>
      </c>
      <c r="AL785" s="450" t="n">
        <v>0</v>
      </c>
      <c r="AM785" s="450" t="n">
        <v>0</v>
      </c>
      <c r="AN785" s="450" t="n">
        <v>0</v>
      </c>
      <c r="AO785" s="450" t="n">
        <v>0</v>
      </c>
      <c r="AP785" s="450" t="n">
        <v>0</v>
      </c>
      <c r="AQ785" s="414" t="inlineStr"/>
      <c r="AR785" s="414" t="inlineStr"/>
      <c r="AS785" s="414" t="inlineStr">
        <is>
          <t>បានប្រកាសពន្ធ</t>
        </is>
      </c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0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0" t="n"/>
      <c r="N786" s="450">
        <f>IF(W786&lt;0,AH786,I786)</f>
        <v/>
      </c>
      <c r="O786" s="450">
        <f>I786-M786</f>
        <v/>
      </c>
      <c r="P786" s="414" t="n"/>
      <c r="Q786" s="414" t="inlineStr">
        <is>
          <t>JYA202100093</t>
        </is>
      </c>
      <c r="R786" s="414" t="inlineStr">
        <is>
          <t>JYA202100093</t>
        </is>
      </c>
      <c r="S786" s="414">
        <f>Q786=R786</f>
        <v/>
      </c>
      <c r="T786" s="414">
        <f>AND(MONTH(F786)=MONTH(X786), YEAR(F786)=YEAR(X786))</f>
        <v/>
      </c>
      <c r="U786" s="414">
        <f>AND(AB786&lt;&gt;"", 'Company information'!D$4&lt;&gt;"", RIGHT(SUBSTITUTE(AB786,"-",""),9)=RIGHT(SUBSTITUTE('Company information'!D$4,"-",""),9))</f>
        <v/>
      </c>
      <c r="V786" s="414">
        <f>AH786-I786</f>
        <v/>
      </c>
      <c r="W786" s="450" t="n"/>
      <c r="X786" s="415" t="n">
        <v>44255</v>
      </c>
      <c r="Y786" s="414" t="inlineStr">
        <is>
          <t>JYA202100093</t>
        </is>
      </c>
      <c r="Z786" s="414" t="inlineStr"/>
      <c r="AA786" s="414" t="inlineStr">
        <is>
          <t>បុគ្គលជាប់អាករ</t>
        </is>
      </c>
      <c r="AB786" s="414" t="inlineStr">
        <is>
          <t>L001-901905215</t>
        </is>
      </c>
      <c r="AC786" s="414" t="inlineStr">
        <is>
          <t>វីអ៊ីស៊ិន (ខេមបូឌា) អ៊ិនដាសស្ទ្រី ឯ.ក</t>
        </is>
      </c>
      <c r="AD786" s="450" t="n">
        <v>4945015</v>
      </c>
      <c r="AE786" s="450" t="n">
        <v>4495468</v>
      </c>
      <c r="AF786" s="450" t="n">
        <v>0</v>
      </c>
      <c r="AG786" s="450" t="n">
        <v>0</v>
      </c>
      <c r="AH786" s="450" t="n">
        <v>449547</v>
      </c>
      <c r="AI786" s="450" t="n">
        <v>0</v>
      </c>
      <c r="AJ786" s="450" t="n">
        <v>0</v>
      </c>
      <c r="AK786" s="450" t="n">
        <v>0</v>
      </c>
      <c r="AL786" s="450" t="n">
        <v>0</v>
      </c>
      <c r="AM786" s="450" t="n">
        <v>0</v>
      </c>
      <c r="AN786" s="450" t="n">
        <v>0</v>
      </c>
      <c r="AO786" s="450" t="n">
        <v>0</v>
      </c>
      <c r="AP786" s="450" t="n">
        <v>0</v>
      </c>
      <c r="AQ786" s="414" t="inlineStr"/>
      <c r="AR786" s="414" t="inlineStr"/>
      <c r="AS786" s="414" t="inlineStr">
        <is>
          <t>បានប្រកាសពន្ធ</t>
        </is>
      </c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0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0" t="n"/>
      <c r="N787" s="450">
        <f>IF(W787&lt;0,AH787,I787)</f>
        <v/>
      </c>
      <c r="O787" s="450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AND(AB787&lt;&gt;"", 'Company information'!D$4&lt;&gt;"", RIGHT(SUBSTITUTE(AB787,"-",""),9)=RIGHT(SUBSTITUTE('Company information'!D$4,"-",""),9))</f>
        <v/>
      </c>
      <c r="V787" s="414">
        <f>AH787-I787</f>
        <v/>
      </c>
      <c r="W787" s="450" t="n"/>
      <c r="X787" s="413" t="n"/>
      <c r="Y787" s="414" t="n"/>
      <c r="Z787" s="414" t="n"/>
      <c r="AA787" s="414" t="n"/>
      <c r="AB787" s="414" t="n"/>
      <c r="AC787" s="414" t="n"/>
      <c r="AD787" s="450" t="n"/>
      <c r="AE787" s="450" t="n"/>
      <c r="AF787" s="450" t="n"/>
      <c r="AG787" s="450" t="n"/>
      <c r="AH787" s="450" t="n"/>
      <c r="AI787" s="450" t="n"/>
      <c r="AJ787" s="450" t="n"/>
      <c r="AK787" s="450" t="n"/>
      <c r="AL787" s="450" t="n"/>
      <c r="AM787" s="450" t="n"/>
      <c r="AN787" s="450" t="n"/>
      <c r="AO787" s="450" t="n"/>
      <c r="AP787" s="450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0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0" t="n"/>
      <c r="N788" s="450">
        <f>IF(W788&lt;0,AH788,I788)</f>
        <v/>
      </c>
      <c r="O788" s="450">
        <f>I788-M788</f>
        <v/>
      </c>
      <c r="P788" s="414" t="n"/>
      <c r="Q788" s="414" t="inlineStr">
        <is>
          <t>10020258</t>
        </is>
      </c>
      <c r="R788" s="414" t="inlineStr">
        <is>
          <t>10020258</t>
        </is>
      </c>
      <c r="S788" s="414">
        <f>Q788=R788</f>
        <v/>
      </c>
      <c r="T788" s="414">
        <f>AND(MONTH(F788)=MONTH(X788), YEAR(F788)=YEAR(X788))</f>
        <v/>
      </c>
      <c r="U788" s="414">
        <f>AND(AB788&lt;&gt;"", 'Company information'!D$4&lt;&gt;"", RIGHT(SUBSTITUTE(AB788,"-",""),9)=RIGHT(SUBSTITUTE('Company information'!D$4,"-",""),9))</f>
        <v/>
      </c>
      <c r="V788" s="414">
        <f>AH788-I788</f>
        <v/>
      </c>
      <c r="W788" s="450" t="n"/>
      <c r="X788" s="415" t="n">
        <v>44235</v>
      </c>
      <c r="Y788" s="414" t="inlineStr">
        <is>
          <t>10020258</t>
        </is>
      </c>
      <c r="Z788" s="414" t="inlineStr"/>
      <c r="AA788" s="414" t="inlineStr">
        <is>
          <t>បុគ្គលជាប់អាករ</t>
        </is>
      </c>
      <c r="AB788" s="414" t="inlineStr">
        <is>
          <t>L001-901905215</t>
        </is>
      </c>
      <c r="AC788" s="414" t="inlineStr">
        <is>
          <t>វីអ៊ីស៊ិន (ខេមបូឌា) អ៊ិនដាសស្ទ្រី ឯ.ក</t>
        </is>
      </c>
      <c r="AD788" s="450" t="n">
        <v>447920</v>
      </c>
      <c r="AE788" s="450" t="n">
        <v>407200</v>
      </c>
      <c r="AF788" s="450" t="n">
        <v>0</v>
      </c>
      <c r="AG788" s="450" t="n">
        <v>0</v>
      </c>
      <c r="AH788" s="450" t="n">
        <v>40720</v>
      </c>
      <c r="AI788" s="450" t="n">
        <v>0</v>
      </c>
      <c r="AJ788" s="450" t="n">
        <v>0</v>
      </c>
      <c r="AK788" s="450" t="n">
        <v>0</v>
      </c>
      <c r="AL788" s="450" t="n">
        <v>0</v>
      </c>
      <c r="AM788" s="450" t="n">
        <v>0</v>
      </c>
      <c r="AN788" s="450" t="n">
        <v>0</v>
      </c>
      <c r="AO788" s="450" t="n">
        <v>0</v>
      </c>
      <c r="AP788" s="450" t="n">
        <v>0</v>
      </c>
      <c r="AQ788" s="414" t="inlineStr"/>
      <c r="AR788" s="414" t="inlineStr"/>
      <c r="AS788" s="414" t="inlineStr">
        <is>
          <t>បានប្រកាសពន្ធ</t>
        </is>
      </c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0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0" t="n"/>
      <c r="N789" s="450">
        <f>IF(W789&lt;0,AH789,I789)</f>
        <v/>
      </c>
      <c r="O789" s="450">
        <f>I789-M789</f>
        <v/>
      </c>
      <c r="P789" s="414" t="n"/>
      <c r="Q789" s="414" t="inlineStr">
        <is>
          <t>10020253</t>
        </is>
      </c>
      <c r="R789" s="414" t="inlineStr">
        <is>
          <t>10020253</t>
        </is>
      </c>
      <c r="S789" s="414">
        <f>Q789=R789</f>
        <v/>
      </c>
      <c r="T789" s="414">
        <f>AND(MONTH(F789)=MONTH(X789), YEAR(F789)=YEAR(X789))</f>
        <v/>
      </c>
      <c r="U789" s="414">
        <f>AND(AB789&lt;&gt;"", 'Company information'!D$4&lt;&gt;"", RIGHT(SUBSTITUTE(AB789,"-",""),9)=RIGHT(SUBSTITUTE('Company information'!D$4,"-",""),9))</f>
        <v/>
      </c>
      <c r="V789" s="414">
        <f>AH789-I789</f>
        <v/>
      </c>
      <c r="W789" s="450" t="n"/>
      <c r="X789" s="415" t="n">
        <v>44235</v>
      </c>
      <c r="Y789" s="414" t="inlineStr">
        <is>
          <t>10020253</t>
        </is>
      </c>
      <c r="Z789" s="414" t="inlineStr"/>
      <c r="AA789" s="414" t="inlineStr">
        <is>
          <t>បុគ្គលជាប់អាករ</t>
        </is>
      </c>
      <c r="AB789" s="414" t="inlineStr">
        <is>
          <t>L001-901905215</t>
        </is>
      </c>
      <c r="AC789" s="414" t="inlineStr">
        <is>
          <t>វីអ៊ីស៊ិន (ខេមបូឌា) អ៊ិនដាសស្ទ្រី ឯ.ក</t>
        </is>
      </c>
      <c r="AD789" s="450" t="n">
        <v>447920</v>
      </c>
      <c r="AE789" s="450" t="n">
        <v>407200</v>
      </c>
      <c r="AF789" s="450" t="n">
        <v>0</v>
      </c>
      <c r="AG789" s="450" t="n">
        <v>0</v>
      </c>
      <c r="AH789" s="450" t="n">
        <v>40720</v>
      </c>
      <c r="AI789" s="450" t="n">
        <v>0</v>
      </c>
      <c r="AJ789" s="450" t="n">
        <v>0</v>
      </c>
      <c r="AK789" s="450" t="n">
        <v>0</v>
      </c>
      <c r="AL789" s="450" t="n">
        <v>0</v>
      </c>
      <c r="AM789" s="450" t="n">
        <v>0</v>
      </c>
      <c r="AN789" s="450" t="n">
        <v>0</v>
      </c>
      <c r="AO789" s="450" t="n">
        <v>0</v>
      </c>
      <c r="AP789" s="450" t="n">
        <v>0</v>
      </c>
      <c r="AQ789" s="414" t="inlineStr"/>
      <c r="AR789" s="414" t="inlineStr"/>
      <c r="AS789" s="414" t="inlineStr">
        <is>
          <t>បានប្រកាសពន្ធ</t>
        </is>
      </c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0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0" t="n"/>
      <c r="N790" s="450">
        <f>IF(W790&lt;0,AH790,I790)</f>
        <v/>
      </c>
      <c r="O790" s="450">
        <f>I790-M790</f>
        <v/>
      </c>
      <c r="P790" s="414" t="n"/>
      <c r="Q790" s="414" t="inlineStr">
        <is>
          <t>10020252</t>
        </is>
      </c>
      <c r="R790" s="414" t="inlineStr">
        <is>
          <t>10020252</t>
        </is>
      </c>
      <c r="S790" s="414">
        <f>Q790=R790</f>
        <v/>
      </c>
      <c r="T790" s="414">
        <f>AND(MONTH(F790)=MONTH(X790), YEAR(F790)=YEAR(X790))</f>
        <v/>
      </c>
      <c r="U790" s="414">
        <f>AND(AB790&lt;&gt;"", 'Company information'!D$4&lt;&gt;"", RIGHT(SUBSTITUTE(AB790,"-",""),9)=RIGHT(SUBSTITUTE('Company information'!D$4,"-",""),9))</f>
        <v/>
      </c>
      <c r="V790" s="414">
        <f>AH790-I790</f>
        <v/>
      </c>
      <c r="W790" s="450" t="n"/>
      <c r="X790" s="415" t="n">
        <v>44235</v>
      </c>
      <c r="Y790" s="414" t="inlineStr">
        <is>
          <t>10020252</t>
        </is>
      </c>
      <c r="Z790" s="414" t="inlineStr"/>
      <c r="AA790" s="414" t="inlineStr">
        <is>
          <t>បុគ្គលជាប់អាករ</t>
        </is>
      </c>
      <c r="AB790" s="414" t="inlineStr">
        <is>
          <t>L001-901905215</t>
        </is>
      </c>
      <c r="AC790" s="414" t="inlineStr">
        <is>
          <t>វីអ៊ីស៊ិន (ខេមបូឌា) អ៊ិនដាសស្ទ្រី ឯ.ក</t>
        </is>
      </c>
      <c r="AD790" s="450" t="n">
        <v>447920</v>
      </c>
      <c r="AE790" s="450" t="n">
        <v>407200</v>
      </c>
      <c r="AF790" s="450" t="n">
        <v>0</v>
      </c>
      <c r="AG790" s="450" t="n">
        <v>0</v>
      </c>
      <c r="AH790" s="450" t="n">
        <v>40720</v>
      </c>
      <c r="AI790" s="450" t="n">
        <v>0</v>
      </c>
      <c r="AJ790" s="450" t="n">
        <v>0</v>
      </c>
      <c r="AK790" s="450" t="n">
        <v>0</v>
      </c>
      <c r="AL790" s="450" t="n">
        <v>0</v>
      </c>
      <c r="AM790" s="450" t="n">
        <v>0</v>
      </c>
      <c r="AN790" s="450" t="n">
        <v>0</v>
      </c>
      <c r="AO790" s="450" t="n">
        <v>0</v>
      </c>
      <c r="AP790" s="450" t="n">
        <v>0</v>
      </c>
      <c r="AQ790" s="414" t="inlineStr"/>
      <c r="AR790" s="414" t="inlineStr"/>
      <c r="AS790" s="414" t="inlineStr">
        <is>
          <t>បានប្រកាសពន្ធ</t>
        </is>
      </c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0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0" t="n"/>
      <c r="N791" s="450">
        <f>IF(W791&lt;0,AH791,I791)</f>
        <v/>
      </c>
      <c r="O791" s="450">
        <f>I791-M791</f>
        <v/>
      </c>
      <c r="P791" s="414" t="n"/>
      <c r="Q791" s="414" t="inlineStr">
        <is>
          <t>10020250</t>
        </is>
      </c>
      <c r="R791" s="414" t="inlineStr">
        <is>
          <t>10020250</t>
        </is>
      </c>
      <c r="S791" s="414">
        <f>Q791=R791</f>
        <v/>
      </c>
      <c r="T791" s="414">
        <f>AND(MONTH(F791)=MONTH(X791), YEAR(F791)=YEAR(X791))</f>
        <v/>
      </c>
      <c r="U791" s="414">
        <f>AND(AB791&lt;&gt;"", 'Company information'!D$4&lt;&gt;"", RIGHT(SUBSTITUTE(AB791,"-",""),9)=RIGHT(SUBSTITUTE('Company information'!D$4,"-",""),9))</f>
        <v/>
      </c>
      <c r="V791" s="414">
        <f>AH791-I791</f>
        <v/>
      </c>
      <c r="W791" s="450" t="n"/>
      <c r="X791" s="415" t="n">
        <v>44235</v>
      </c>
      <c r="Y791" s="414" t="inlineStr">
        <is>
          <t>10020250</t>
        </is>
      </c>
      <c r="Z791" s="414" t="inlineStr"/>
      <c r="AA791" s="414" t="inlineStr">
        <is>
          <t>បុគ្គលជាប់អាករ</t>
        </is>
      </c>
      <c r="AB791" s="414" t="inlineStr">
        <is>
          <t>L001-901905215</t>
        </is>
      </c>
      <c r="AC791" s="414" t="inlineStr">
        <is>
          <t>វីអ៊ីស៊ិន (ខេមបូឌា) អ៊ិនដាសស្ទ្រី ឯ.ក</t>
        </is>
      </c>
      <c r="AD791" s="450" t="n">
        <v>447920</v>
      </c>
      <c r="AE791" s="450" t="n">
        <v>407200</v>
      </c>
      <c r="AF791" s="450" t="n">
        <v>0</v>
      </c>
      <c r="AG791" s="450" t="n">
        <v>0</v>
      </c>
      <c r="AH791" s="450" t="n">
        <v>40720</v>
      </c>
      <c r="AI791" s="450" t="n">
        <v>0</v>
      </c>
      <c r="AJ791" s="450" t="n">
        <v>0</v>
      </c>
      <c r="AK791" s="450" t="n">
        <v>0</v>
      </c>
      <c r="AL791" s="450" t="n">
        <v>0</v>
      </c>
      <c r="AM791" s="450" t="n">
        <v>0</v>
      </c>
      <c r="AN791" s="450" t="n">
        <v>0</v>
      </c>
      <c r="AO791" s="450" t="n">
        <v>0</v>
      </c>
      <c r="AP791" s="450" t="n">
        <v>0</v>
      </c>
      <c r="AQ791" s="414" t="inlineStr"/>
      <c r="AR791" s="414" t="inlineStr"/>
      <c r="AS791" s="414" t="inlineStr">
        <is>
          <t>បានប្រកាសពន្ធ</t>
        </is>
      </c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0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0" t="n"/>
      <c r="N792" s="450">
        <f>IF(W792&lt;0,AH792,I792)</f>
        <v/>
      </c>
      <c r="O792" s="450">
        <f>I792-M792</f>
        <v/>
      </c>
      <c r="P792" s="414" t="n"/>
      <c r="Q792" s="414" t="inlineStr">
        <is>
          <t>10020249</t>
        </is>
      </c>
      <c r="R792" s="414" t="inlineStr">
        <is>
          <t>10020249</t>
        </is>
      </c>
      <c r="S792" s="414">
        <f>Q792=R792</f>
        <v/>
      </c>
      <c r="T792" s="414">
        <f>AND(MONTH(F792)=MONTH(X792), YEAR(F792)=YEAR(X792))</f>
        <v/>
      </c>
      <c r="U792" s="414">
        <f>AND(AB792&lt;&gt;"", 'Company information'!D$4&lt;&gt;"", RIGHT(SUBSTITUTE(AB792,"-",""),9)=RIGHT(SUBSTITUTE('Company information'!D$4,"-",""),9))</f>
        <v/>
      </c>
      <c r="V792" s="414">
        <f>AH792-I792</f>
        <v/>
      </c>
      <c r="W792" s="450" t="n"/>
      <c r="X792" s="415" t="n">
        <v>44235</v>
      </c>
      <c r="Y792" s="414" t="inlineStr">
        <is>
          <t>10020249</t>
        </is>
      </c>
      <c r="Z792" s="414" t="inlineStr"/>
      <c r="AA792" s="414" t="inlineStr">
        <is>
          <t>បុគ្គលជាប់អាករ</t>
        </is>
      </c>
      <c r="AB792" s="414" t="inlineStr">
        <is>
          <t>L001-901905215</t>
        </is>
      </c>
      <c r="AC792" s="414" t="inlineStr">
        <is>
          <t>វីអ៊ីស៊ិន (ខេមបូឌា) អ៊ិនដាសស្ទ្រី ឯ.ក</t>
        </is>
      </c>
      <c r="AD792" s="450" t="n">
        <v>447920</v>
      </c>
      <c r="AE792" s="450" t="n">
        <v>407200</v>
      </c>
      <c r="AF792" s="450" t="n">
        <v>0</v>
      </c>
      <c r="AG792" s="450" t="n">
        <v>0</v>
      </c>
      <c r="AH792" s="450" t="n">
        <v>40720</v>
      </c>
      <c r="AI792" s="450" t="n">
        <v>0</v>
      </c>
      <c r="AJ792" s="450" t="n">
        <v>0</v>
      </c>
      <c r="AK792" s="450" t="n">
        <v>0</v>
      </c>
      <c r="AL792" s="450" t="n">
        <v>0</v>
      </c>
      <c r="AM792" s="450" t="n">
        <v>0</v>
      </c>
      <c r="AN792" s="450" t="n">
        <v>0</v>
      </c>
      <c r="AO792" s="450" t="n">
        <v>0</v>
      </c>
      <c r="AP792" s="450" t="n">
        <v>0</v>
      </c>
      <c r="AQ792" s="414" t="inlineStr"/>
      <c r="AR792" s="414" t="inlineStr"/>
      <c r="AS792" s="414" t="inlineStr">
        <is>
          <t>បានប្រកាសពន្ធ</t>
        </is>
      </c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0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0" t="n"/>
      <c r="N793" s="450">
        <f>IF(W793&lt;0,AH793,I793)</f>
        <v/>
      </c>
      <c r="O793" s="450">
        <f>I793-M793</f>
        <v/>
      </c>
      <c r="P793" s="414" t="n"/>
      <c r="Q793" s="414" t="inlineStr">
        <is>
          <t>10020248</t>
        </is>
      </c>
      <c r="R793" s="414" t="inlineStr">
        <is>
          <t>10020248</t>
        </is>
      </c>
      <c r="S793" s="414">
        <f>Q793=R793</f>
        <v/>
      </c>
      <c r="T793" s="414">
        <f>AND(MONTH(F793)=MONTH(X793), YEAR(F793)=YEAR(X793))</f>
        <v/>
      </c>
      <c r="U793" s="414">
        <f>AND(AB793&lt;&gt;"", 'Company information'!D$4&lt;&gt;"", RIGHT(SUBSTITUTE(AB793,"-",""),9)=RIGHT(SUBSTITUTE('Company information'!D$4,"-",""),9))</f>
        <v/>
      </c>
      <c r="V793" s="414">
        <f>AH793-I793</f>
        <v/>
      </c>
      <c r="W793" s="450" t="n"/>
      <c r="X793" s="415" t="n">
        <v>44235</v>
      </c>
      <c r="Y793" s="414" t="inlineStr">
        <is>
          <t>10020248</t>
        </is>
      </c>
      <c r="Z793" s="414" t="inlineStr"/>
      <c r="AA793" s="414" t="inlineStr">
        <is>
          <t>បុគ្គលជាប់អាករ</t>
        </is>
      </c>
      <c r="AB793" s="414" t="inlineStr">
        <is>
          <t>L001-901905215</t>
        </is>
      </c>
      <c r="AC793" s="414" t="inlineStr">
        <is>
          <t>វីអ៊ីស៊ិន (ខេមបូឌា) អ៊ិនដាសស្ទ្រី ឯ.ក</t>
        </is>
      </c>
      <c r="AD793" s="450" t="n">
        <v>447920</v>
      </c>
      <c r="AE793" s="450" t="n">
        <v>407200</v>
      </c>
      <c r="AF793" s="450" t="n">
        <v>0</v>
      </c>
      <c r="AG793" s="450" t="n">
        <v>0</v>
      </c>
      <c r="AH793" s="450" t="n">
        <v>40720</v>
      </c>
      <c r="AI793" s="450" t="n">
        <v>0</v>
      </c>
      <c r="AJ793" s="450" t="n">
        <v>0</v>
      </c>
      <c r="AK793" s="450" t="n">
        <v>0</v>
      </c>
      <c r="AL793" s="450" t="n">
        <v>0</v>
      </c>
      <c r="AM793" s="450" t="n">
        <v>0</v>
      </c>
      <c r="AN793" s="450" t="n">
        <v>0</v>
      </c>
      <c r="AO793" s="450" t="n">
        <v>0</v>
      </c>
      <c r="AP793" s="450" t="n">
        <v>0</v>
      </c>
      <c r="AQ793" s="414" t="inlineStr"/>
      <c r="AR793" s="414" t="inlineStr"/>
      <c r="AS793" s="414" t="inlineStr">
        <is>
          <t>បានប្រកាសពន្ធ</t>
        </is>
      </c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0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0" t="n"/>
      <c r="N794" s="450">
        <f>IF(W794&lt;0,AH794,I794)</f>
        <v/>
      </c>
      <c r="O794" s="450">
        <f>I794-M794</f>
        <v/>
      </c>
      <c r="P794" s="414" t="n"/>
      <c r="Q794" s="414" t="inlineStr">
        <is>
          <t>10020247</t>
        </is>
      </c>
      <c r="R794" s="414" t="inlineStr">
        <is>
          <t>10020247</t>
        </is>
      </c>
      <c r="S794" s="414">
        <f>Q794=R794</f>
        <v/>
      </c>
      <c r="T794" s="414">
        <f>AND(MONTH(F794)=MONTH(X794), YEAR(F794)=YEAR(X794))</f>
        <v/>
      </c>
      <c r="U794" s="414">
        <f>AND(AB794&lt;&gt;"", 'Company information'!D$4&lt;&gt;"", RIGHT(SUBSTITUTE(AB794,"-",""),9)=RIGHT(SUBSTITUTE('Company information'!D$4,"-",""),9))</f>
        <v/>
      </c>
      <c r="V794" s="414">
        <f>AH794-I794</f>
        <v/>
      </c>
      <c r="W794" s="450" t="n"/>
      <c r="X794" s="415" t="n">
        <v>44235</v>
      </c>
      <c r="Y794" s="414" t="inlineStr">
        <is>
          <t>10020247</t>
        </is>
      </c>
      <c r="Z794" s="414" t="inlineStr"/>
      <c r="AA794" s="414" t="inlineStr">
        <is>
          <t>បុគ្គលជាប់អាករ</t>
        </is>
      </c>
      <c r="AB794" s="414" t="inlineStr">
        <is>
          <t>L001-901905215</t>
        </is>
      </c>
      <c r="AC794" s="414" t="inlineStr">
        <is>
          <t>វីអ៊ីស៊ិន (ខេមបូឌា) អ៊ិនដាសស្ទ្រី ឯ.ក</t>
        </is>
      </c>
      <c r="AD794" s="450" t="n">
        <v>447920</v>
      </c>
      <c r="AE794" s="450" t="n">
        <v>407200</v>
      </c>
      <c r="AF794" s="450" t="n">
        <v>0</v>
      </c>
      <c r="AG794" s="450" t="n">
        <v>0</v>
      </c>
      <c r="AH794" s="450" t="n">
        <v>40720</v>
      </c>
      <c r="AI794" s="450" t="n">
        <v>0</v>
      </c>
      <c r="AJ794" s="450" t="n">
        <v>0</v>
      </c>
      <c r="AK794" s="450" t="n">
        <v>0</v>
      </c>
      <c r="AL794" s="450" t="n">
        <v>0</v>
      </c>
      <c r="AM794" s="450" t="n">
        <v>0</v>
      </c>
      <c r="AN794" s="450" t="n">
        <v>0</v>
      </c>
      <c r="AO794" s="450" t="n">
        <v>0</v>
      </c>
      <c r="AP794" s="450" t="n">
        <v>0</v>
      </c>
      <c r="AQ794" s="414" t="inlineStr"/>
      <c r="AR794" s="414" t="inlineStr"/>
      <c r="AS794" s="414" t="inlineStr">
        <is>
          <t>បានប្រកាសពន្ធ</t>
        </is>
      </c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0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0" t="n"/>
      <c r="N795" s="450">
        <f>IF(W795&lt;0,AH795,I795)</f>
        <v/>
      </c>
      <c r="O795" s="450">
        <f>I795-M795</f>
        <v/>
      </c>
      <c r="P795" s="414" t="n"/>
      <c r="Q795" s="414" t="inlineStr">
        <is>
          <t>10020246</t>
        </is>
      </c>
      <c r="R795" s="414" t="inlineStr">
        <is>
          <t>10020246</t>
        </is>
      </c>
      <c r="S795" s="414">
        <f>Q795=R795</f>
        <v/>
      </c>
      <c r="T795" s="414">
        <f>AND(MONTH(F795)=MONTH(X795), YEAR(F795)=YEAR(X795))</f>
        <v/>
      </c>
      <c r="U795" s="414">
        <f>AND(AB795&lt;&gt;"", 'Company information'!D$4&lt;&gt;"", RIGHT(SUBSTITUTE(AB795,"-",""),9)=RIGHT(SUBSTITUTE('Company information'!D$4,"-",""),9))</f>
        <v/>
      </c>
      <c r="V795" s="414">
        <f>AH795-I795</f>
        <v/>
      </c>
      <c r="W795" s="450" t="n"/>
      <c r="X795" s="415" t="n">
        <v>44235</v>
      </c>
      <c r="Y795" s="414" t="inlineStr">
        <is>
          <t>10020246</t>
        </is>
      </c>
      <c r="Z795" s="414" t="inlineStr"/>
      <c r="AA795" s="414" t="inlineStr">
        <is>
          <t>បុគ្គលជាប់អាករ</t>
        </is>
      </c>
      <c r="AB795" s="414" t="inlineStr">
        <is>
          <t>L001-901905215</t>
        </is>
      </c>
      <c r="AC795" s="414" t="inlineStr">
        <is>
          <t>វីអ៊ីស៊ិន (ខេមបូឌា) អ៊ិនដាសស្ទ្រី ឯ.ក</t>
        </is>
      </c>
      <c r="AD795" s="450" t="n">
        <v>447920</v>
      </c>
      <c r="AE795" s="450" t="n">
        <v>407200</v>
      </c>
      <c r="AF795" s="450" t="n">
        <v>0</v>
      </c>
      <c r="AG795" s="450" t="n">
        <v>0</v>
      </c>
      <c r="AH795" s="450" t="n">
        <v>40720</v>
      </c>
      <c r="AI795" s="450" t="n">
        <v>0</v>
      </c>
      <c r="AJ795" s="450" t="n">
        <v>0</v>
      </c>
      <c r="AK795" s="450" t="n">
        <v>0</v>
      </c>
      <c r="AL795" s="450" t="n">
        <v>0</v>
      </c>
      <c r="AM795" s="450" t="n">
        <v>0</v>
      </c>
      <c r="AN795" s="450" t="n">
        <v>0</v>
      </c>
      <c r="AO795" s="450" t="n">
        <v>0</v>
      </c>
      <c r="AP795" s="450" t="n">
        <v>0</v>
      </c>
      <c r="AQ795" s="414" t="inlineStr"/>
      <c r="AR795" s="414" t="inlineStr"/>
      <c r="AS795" s="414" t="inlineStr">
        <is>
          <t>បានប្រកាសពន្ធ</t>
        </is>
      </c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0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0" t="n"/>
      <c r="N796" s="450">
        <f>IF(W796&lt;0,AH796,I796)</f>
        <v/>
      </c>
      <c r="O796" s="450">
        <f>I796-M796</f>
        <v/>
      </c>
      <c r="P796" s="414" t="n"/>
      <c r="Q796" s="414" t="inlineStr">
        <is>
          <t>10020245</t>
        </is>
      </c>
      <c r="R796" s="414" t="inlineStr">
        <is>
          <t>10020245</t>
        </is>
      </c>
      <c r="S796" s="414">
        <f>Q796=R796</f>
        <v/>
      </c>
      <c r="T796" s="414">
        <f>AND(MONTH(F796)=MONTH(X796), YEAR(F796)=YEAR(X796))</f>
        <v/>
      </c>
      <c r="U796" s="414">
        <f>AND(AB796&lt;&gt;"", 'Company information'!D$4&lt;&gt;"", RIGHT(SUBSTITUTE(AB796,"-",""),9)=RIGHT(SUBSTITUTE('Company information'!D$4,"-",""),9))</f>
        <v/>
      </c>
      <c r="V796" s="414">
        <f>AH796-I796</f>
        <v/>
      </c>
      <c r="W796" s="450" t="n"/>
      <c r="X796" s="415" t="n">
        <v>44235</v>
      </c>
      <c r="Y796" s="414" t="inlineStr">
        <is>
          <t>10020245</t>
        </is>
      </c>
      <c r="Z796" s="414" t="inlineStr"/>
      <c r="AA796" s="414" t="inlineStr">
        <is>
          <t>បុគ្គលជាប់អាករ</t>
        </is>
      </c>
      <c r="AB796" s="414" t="inlineStr">
        <is>
          <t>L001-901905215</t>
        </is>
      </c>
      <c r="AC796" s="414" t="inlineStr">
        <is>
          <t>វីអ៊ីស៊ិន (ខេមបូឌា) អ៊ិនដាសស្ទ្រី ឯ.ក</t>
        </is>
      </c>
      <c r="AD796" s="450" t="n">
        <v>447920</v>
      </c>
      <c r="AE796" s="450" t="n">
        <v>407200</v>
      </c>
      <c r="AF796" s="450" t="n">
        <v>0</v>
      </c>
      <c r="AG796" s="450" t="n">
        <v>0</v>
      </c>
      <c r="AH796" s="450" t="n">
        <v>40720</v>
      </c>
      <c r="AI796" s="450" t="n">
        <v>0</v>
      </c>
      <c r="AJ796" s="450" t="n">
        <v>0</v>
      </c>
      <c r="AK796" s="450" t="n">
        <v>0</v>
      </c>
      <c r="AL796" s="450" t="n">
        <v>0</v>
      </c>
      <c r="AM796" s="450" t="n">
        <v>0</v>
      </c>
      <c r="AN796" s="450" t="n">
        <v>0</v>
      </c>
      <c r="AO796" s="450" t="n">
        <v>0</v>
      </c>
      <c r="AP796" s="450" t="n">
        <v>0</v>
      </c>
      <c r="AQ796" s="414" t="inlineStr"/>
      <c r="AR796" s="414" t="inlineStr"/>
      <c r="AS796" s="414" t="inlineStr">
        <is>
          <t>បានប្រកាសពន្ធ</t>
        </is>
      </c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0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0" t="n"/>
      <c r="N797" s="450">
        <f>IF(W797&lt;0,AH797,I797)</f>
        <v/>
      </c>
      <c r="O797" s="450">
        <f>I797-M797</f>
        <v/>
      </c>
      <c r="P797" s="414" t="n"/>
      <c r="Q797" s="414" t="inlineStr">
        <is>
          <t>TI-0192578</t>
        </is>
      </c>
      <c r="R797" s="414" t="inlineStr">
        <is>
          <t>TI-0192578</t>
        </is>
      </c>
      <c r="S797" s="414">
        <f>Q797=R797</f>
        <v/>
      </c>
      <c r="T797" s="414">
        <f>AND(MONTH(F797)=MONTH(X797), YEAR(F797)=YEAR(X797))</f>
        <v/>
      </c>
      <c r="U797" s="414">
        <f>AND(AB797&lt;&gt;"", 'Company information'!D$4&lt;&gt;"", RIGHT(SUBSTITUTE(AB797,"-",""),9)=RIGHT(SUBSTITUTE('Company information'!D$4,"-",""),9))</f>
        <v/>
      </c>
      <c r="V797" s="414">
        <f>AH797-I797</f>
        <v/>
      </c>
      <c r="W797" s="450" t="n"/>
      <c r="X797" s="415" t="n">
        <v>44222</v>
      </c>
      <c r="Y797" s="414" t="inlineStr">
        <is>
          <t>TI-0192578</t>
        </is>
      </c>
      <c r="Z797" s="414" t="inlineStr"/>
      <c r="AA797" s="414" t="inlineStr">
        <is>
          <t>បុគ្គលជាប់អាករ</t>
        </is>
      </c>
      <c r="AB797" s="414" t="inlineStr">
        <is>
          <t>L001-901905215</t>
        </is>
      </c>
      <c r="AC797" s="414" t="inlineStr">
        <is>
          <t>វីអ៊ីស៊ិន (ខេមបូឌា) អ៊ិនដាសស្ទ្រី ឯ.ក</t>
        </is>
      </c>
      <c r="AD797" s="450" t="n">
        <v>804276</v>
      </c>
      <c r="AE797" s="450" t="n">
        <v>731160</v>
      </c>
      <c r="AF797" s="450" t="n">
        <v>0</v>
      </c>
      <c r="AG797" s="450" t="n">
        <v>0</v>
      </c>
      <c r="AH797" s="450" t="n">
        <v>73116</v>
      </c>
      <c r="AI797" s="450" t="n">
        <v>0</v>
      </c>
      <c r="AJ797" s="450" t="n">
        <v>0</v>
      </c>
      <c r="AK797" s="450" t="n">
        <v>0</v>
      </c>
      <c r="AL797" s="450" t="n">
        <v>0</v>
      </c>
      <c r="AM797" s="450" t="n">
        <v>0</v>
      </c>
      <c r="AN797" s="450" t="n">
        <v>0</v>
      </c>
      <c r="AO797" s="450" t="n">
        <v>0</v>
      </c>
      <c r="AP797" s="450" t="n">
        <v>0</v>
      </c>
      <c r="AQ797" s="414" t="inlineStr"/>
      <c r="AR797" s="414" t="inlineStr"/>
      <c r="AS797" s="414" t="inlineStr">
        <is>
          <t>បានប្រកាសពន្ធ</t>
        </is>
      </c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0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0" t="n"/>
      <c r="N798" s="450">
        <f>IF(W798&lt;0,AH798,I798)</f>
        <v/>
      </c>
      <c r="O798" s="450">
        <f>I798-M798</f>
        <v/>
      </c>
      <c r="P798" s="414" t="n"/>
      <c r="Q798" s="414" t="inlineStr">
        <is>
          <t>TI-0194594</t>
        </is>
      </c>
      <c r="R798" s="414" t="inlineStr">
        <is>
          <t>TI-0194594</t>
        </is>
      </c>
      <c r="S798" s="414">
        <f>Q798=R798</f>
        <v/>
      </c>
      <c r="T798" s="414">
        <f>AND(MONTH(F798)=MONTH(X798), YEAR(F798)=YEAR(X798))</f>
        <v/>
      </c>
      <c r="U798" s="414">
        <f>AND(AB798&lt;&gt;"", 'Company information'!D$4&lt;&gt;"", RIGHT(SUBSTITUTE(AB798,"-",""),9)=RIGHT(SUBSTITUTE('Company information'!D$4,"-",""),9))</f>
        <v/>
      </c>
      <c r="V798" s="414">
        <f>AH798-I798</f>
        <v/>
      </c>
      <c r="W798" s="450" t="n"/>
      <c r="X798" s="415" t="n">
        <v>44251</v>
      </c>
      <c r="Y798" s="414" t="inlineStr">
        <is>
          <t>TI-0194594</t>
        </is>
      </c>
      <c r="Z798" s="414" t="inlineStr"/>
      <c r="AA798" s="414" t="inlineStr">
        <is>
          <t>បុគ្គលជាប់អាករ</t>
        </is>
      </c>
      <c r="AB798" s="414" t="inlineStr">
        <is>
          <t>L001-901905215</t>
        </is>
      </c>
      <c r="AC798" s="414" t="inlineStr">
        <is>
          <t>វីអ៊ីស៊ិន (ខេមបូឌា) អ៊ិនដាសស្ទ្រី ឯ.ក</t>
        </is>
      </c>
      <c r="AD798" s="450" t="n">
        <v>3054064</v>
      </c>
      <c r="AE798" s="450" t="n">
        <v>2776422</v>
      </c>
      <c r="AF798" s="450" t="n">
        <v>0</v>
      </c>
      <c r="AG798" s="450" t="n">
        <v>0</v>
      </c>
      <c r="AH798" s="450" t="n">
        <v>277642</v>
      </c>
      <c r="AI798" s="450" t="n">
        <v>0</v>
      </c>
      <c r="AJ798" s="450" t="n">
        <v>0</v>
      </c>
      <c r="AK798" s="450" t="n">
        <v>0</v>
      </c>
      <c r="AL798" s="450" t="n">
        <v>0</v>
      </c>
      <c r="AM798" s="450" t="n">
        <v>0</v>
      </c>
      <c r="AN798" s="450" t="n">
        <v>0</v>
      </c>
      <c r="AO798" s="450" t="n">
        <v>0</v>
      </c>
      <c r="AP798" s="450" t="n">
        <v>0</v>
      </c>
      <c r="AQ798" s="414" t="inlineStr"/>
      <c r="AR798" s="414" t="inlineStr"/>
      <c r="AS798" s="414" t="inlineStr">
        <is>
          <t>បានប្រកាសពន្ធ</t>
        </is>
      </c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0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0" t="n"/>
      <c r="N799" s="450">
        <f>IF(W799&lt;0,AH799,I799)</f>
        <v/>
      </c>
      <c r="O799" s="450">
        <f>I799-M799</f>
        <v/>
      </c>
      <c r="P799" s="414" t="n"/>
      <c r="Q799" s="414" t="inlineStr">
        <is>
          <t>TI-0194593</t>
        </is>
      </c>
      <c r="R799" s="414" t="inlineStr">
        <is>
          <t>TI-0194593</t>
        </is>
      </c>
      <c r="S799" s="414">
        <f>Q799=R799</f>
        <v/>
      </c>
      <c r="T799" s="414">
        <f>AND(MONTH(F799)=MONTH(X799), YEAR(F799)=YEAR(X799))</f>
        <v/>
      </c>
      <c r="U799" s="414">
        <f>AND(AB799&lt;&gt;"", 'Company information'!D$4&lt;&gt;"", RIGHT(SUBSTITUTE(AB799,"-",""),9)=RIGHT(SUBSTITUTE('Company information'!D$4,"-",""),9))</f>
        <v/>
      </c>
      <c r="V799" s="414">
        <f>AH799-I799</f>
        <v/>
      </c>
      <c r="W799" s="450" t="n"/>
      <c r="X799" s="415" t="n">
        <v>44251</v>
      </c>
      <c r="Y799" s="414" t="inlineStr">
        <is>
          <t>TI-0194593</t>
        </is>
      </c>
      <c r="Z799" s="414" t="inlineStr"/>
      <c r="AA799" s="414" t="inlineStr">
        <is>
          <t>បុគ្គលជាប់អាករ</t>
        </is>
      </c>
      <c r="AB799" s="414" t="inlineStr">
        <is>
          <t>L001-901905215</t>
        </is>
      </c>
      <c r="AC799" s="414" t="inlineStr">
        <is>
          <t>វីអ៊ីស៊ិន (ខេមបូឌា) អ៊ិនដាសស្ទ្រី ឯ.ក</t>
        </is>
      </c>
      <c r="AD799" s="450" t="n">
        <v>2431608</v>
      </c>
      <c r="AE799" s="450" t="n">
        <v>2210553</v>
      </c>
      <c r="AF799" s="450" t="n">
        <v>0</v>
      </c>
      <c r="AG799" s="450" t="n">
        <v>0</v>
      </c>
      <c r="AH799" s="450" t="n">
        <v>221055</v>
      </c>
      <c r="AI799" s="450" t="n">
        <v>0</v>
      </c>
      <c r="AJ799" s="450" t="n">
        <v>0</v>
      </c>
      <c r="AK799" s="450" t="n">
        <v>0</v>
      </c>
      <c r="AL799" s="450" t="n">
        <v>0</v>
      </c>
      <c r="AM799" s="450" t="n">
        <v>0</v>
      </c>
      <c r="AN799" s="450" t="n">
        <v>0</v>
      </c>
      <c r="AO799" s="450" t="n">
        <v>0</v>
      </c>
      <c r="AP799" s="450" t="n">
        <v>0</v>
      </c>
      <c r="AQ799" s="414" t="inlineStr"/>
      <c r="AR799" s="414" t="inlineStr"/>
      <c r="AS799" s="414" t="inlineStr">
        <is>
          <t>បានប្រកាសពន្ធ</t>
        </is>
      </c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0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0" t="n"/>
      <c r="N800" s="450">
        <f>IF(W800&lt;0,AH800,I800)</f>
        <v/>
      </c>
      <c r="O800" s="450">
        <f>I800-M800</f>
        <v/>
      </c>
      <c r="P800" s="414" t="n"/>
      <c r="Q800" s="414" t="inlineStr">
        <is>
          <t>TI-0194592</t>
        </is>
      </c>
      <c r="R800" s="414" t="inlineStr">
        <is>
          <t>TI-0194592</t>
        </is>
      </c>
      <c r="S800" s="414">
        <f>Q800=R800</f>
        <v/>
      </c>
      <c r="T800" s="414">
        <f>AND(MONTH(F800)=MONTH(X800), YEAR(F800)=YEAR(X800))</f>
        <v/>
      </c>
      <c r="U800" s="414">
        <f>AND(AB800&lt;&gt;"", 'Company information'!D$4&lt;&gt;"", RIGHT(SUBSTITUTE(AB800,"-",""),9)=RIGHT(SUBSTITUTE('Company information'!D$4,"-",""),9))</f>
        <v/>
      </c>
      <c r="V800" s="414">
        <f>AH800-I800</f>
        <v/>
      </c>
      <c r="W800" s="450" t="n"/>
      <c r="X800" s="415" t="n">
        <v>44251</v>
      </c>
      <c r="Y800" s="414" t="inlineStr">
        <is>
          <t>TI-0194592</t>
        </is>
      </c>
      <c r="Z800" s="414" t="inlineStr"/>
      <c r="AA800" s="414" t="inlineStr">
        <is>
          <t>បុគ្គលជាប់អាករ</t>
        </is>
      </c>
      <c r="AB800" s="414" t="inlineStr">
        <is>
          <t>L001-901905215</t>
        </is>
      </c>
      <c r="AC800" s="414" t="inlineStr">
        <is>
          <t>វីអ៊ីស៊ិន (ខេមបូឌា) អ៊ិនដាសស្ទ្រី ឯ.ក</t>
        </is>
      </c>
      <c r="AD800" s="450" t="n">
        <v>2476389</v>
      </c>
      <c r="AE800" s="450" t="n">
        <v>2251263</v>
      </c>
      <c r="AF800" s="450" t="n">
        <v>0</v>
      </c>
      <c r="AG800" s="450" t="n">
        <v>0</v>
      </c>
      <c r="AH800" s="450" t="n">
        <v>225126</v>
      </c>
      <c r="AI800" s="450" t="n">
        <v>0</v>
      </c>
      <c r="AJ800" s="450" t="n">
        <v>0</v>
      </c>
      <c r="AK800" s="450" t="n">
        <v>0</v>
      </c>
      <c r="AL800" s="450" t="n">
        <v>0</v>
      </c>
      <c r="AM800" s="450" t="n">
        <v>0</v>
      </c>
      <c r="AN800" s="450" t="n">
        <v>0</v>
      </c>
      <c r="AO800" s="450" t="n">
        <v>0</v>
      </c>
      <c r="AP800" s="450" t="n">
        <v>0</v>
      </c>
      <c r="AQ800" s="414" t="inlineStr"/>
      <c r="AR800" s="414" t="inlineStr"/>
      <c r="AS800" s="414" t="inlineStr">
        <is>
          <t>បានប្រកាសពន្ធ</t>
        </is>
      </c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0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0" t="n"/>
      <c r="N801" s="450">
        <f>IF(W801&lt;0,AH801,I801)</f>
        <v/>
      </c>
      <c r="O801" s="450">
        <f>I801-M801</f>
        <v/>
      </c>
      <c r="P801" s="414" t="n"/>
      <c r="Q801" s="414" t="inlineStr">
        <is>
          <t>TI-0194591</t>
        </is>
      </c>
      <c r="R801" s="414" t="inlineStr">
        <is>
          <t>TI-0194591</t>
        </is>
      </c>
      <c r="S801" s="414">
        <f>Q801=R801</f>
        <v/>
      </c>
      <c r="T801" s="414">
        <f>AND(MONTH(F801)=MONTH(X801), YEAR(F801)=YEAR(X801))</f>
        <v/>
      </c>
      <c r="U801" s="414">
        <f>AND(AB801&lt;&gt;"", 'Company information'!D$4&lt;&gt;"", RIGHT(SUBSTITUTE(AB801,"-",""),9)=RIGHT(SUBSTITUTE('Company information'!D$4,"-",""),9))</f>
        <v/>
      </c>
      <c r="V801" s="414">
        <f>AH801-I801</f>
        <v/>
      </c>
      <c r="W801" s="450" t="n"/>
      <c r="X801" s="415" t="n">
        <v>44251</v>
      </c>
      <c r="Y801" s="414" t="inlineStr">
        <is>
          <t>TI-0194591</t>
        </is>
      </c>
      <c r="Z801" s="414" t="inlineStr"/>
      <c r="AA801" s="414" t="inlineStr">
        <is>
          <t>បុគ្គលជាប់អាករ</t>
        </is>
      </c>
      <c r="AB801" s="414" t="inlineStr">
        <is>
          <t>L001-901905215</t>
        </is>
      </c>
      <c r="AC801" s="414" t="inlineStr">
        <is>
          <t>វីអ៊ីស៊ិន (ខេមបូឌា) អ៊ិនដាសស្ទ្រី ឯ.ក</t>
        </is>
      </c>
      <c r="AD801" s="450" t="n">
        <v>2342046</v>
      </c>
      <c r="AE801" s="450" t="n">
        <v>2129133</v>
      </c>
      <c r="AF801" s="450" t="n">
        <v>0</v>
      </c>
      <c r="AG801" s="450" t="n">
        <v>0</v>
      </c>
      <c r="AH801" s="450" t="n">
        <v>212913</v>
      </c>
      <c r="AI801" s="450" t="n">
        <v>0</v>
      </c>
      <c r="AJ801" s="450" t="n">
        <v>0</v>
      </c>
      <c r="AK801" s="450" t="n">
        <v>0</v>
      </c>
      <c r="AL801" s="450" t="n">
        <v>0</v>
      </c>
      <c r="AM801" s="450" t="n">
        <v>0</v>
      </c>
      <c r="AN801" s="450" t="n">
        <v>0</v>
      </c>
      <c r="AO801" s="450" t="n">
        <v>0</v>
      </c>
      <c r="AP801" s="450" t="n">
        <v>0</v>
      </c>
      <c r="AQ801" s="414" t="inlineStr"/>
      <c r="AR801" s="414" t="inlineStr"/>
      <c r="AS801" s="414" t="inlineStr">
        <is>
          <t>បានប្រកាសពន្ធ</t>
        </is>
      </c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0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0" t="n"/>
      <c r="N802" s="450">
        <f>IF(W802&lt;0,AH802,I802)</f>
        <v/>
      </c>
      <c r="O802" s="450">
        <f>I802-M802</f>
        <v/>
      </c>
      <c r="P802" s="414" t="n"/>
      <c r="Q802" s="414" t="inlineStr">
        <is>
          <t>TI-0194590</t>
        </is>
      </c>
      <c r="R802" s="414" t="inlineStr">
        <is>
          <t>TI-0194590</t>
        </is>
      </c>
      <c r="S802" s="414">
        <f>Q802=R802</f>
        <v/>
      </c>
      <c r="T802" s="414">
        <f>AND(MONTH(F802)=MONTH(X802), YEAR(F802)=YEAR(X802))</f>
        <v/>
      </c>
      <c r="U802" s="414">
        <f>AND(AB802&lt;&gt;"", 'Company information'!D$4&lt;&gt;"", RIGHT(SUBSTITUTE(AB802,"-",""),9)=RIGHT(SUBSTITUTE('Company information'!D$4,"-",""),9))</f>
        <v/>
      </c>
      <c r="V802" s="414">
        <f>AH802-I802</f>
        <v/>
      </c>
      <c r="W802" s="450" t="n"/>
      <c r="X802" s="415" t="n">
        <v>44251</v>
      </c>
      <c r="Y802" s="414" t="inlineStr">
        <is>
          <t>TI-0194590</t>
        </is>
      </c>
      <c r="Z802" s="414" t="inlineStr"/>
      <c r="AA802" s="414" t="inlineStr">
        <is>
          <t>បុគ្គលជាប់អាករ</t>
        </is>
      </c>
      <c r="AB802" s="414" t="inlineStr">
        <is>
          <t>L001-901905215</t>
        </is>
      </c>
      <c r="AC802" s="414" t="inlineStr">
        <is>
          <t>វីអ៊ីស៊ិន (ខេមបូឌា) អ៊ិនដាសស្ទ្រី ឯ.ក</t>
        </is>
      </c>
      <c r="AD802" s="450" t="n">
        <v>10617575</v>
      </c>
      <c r="AE802" s="450" t="n">
        <v>9652341</v>
      </c>
      <c r="AF802" s="450" t="n">
        <v>0</v>
      </c>
      <c r="AG802" s="450" t="n">
        <v>0</v>
      </c>
      <c r="AH802" s="450" t="n">
        <v>965234</v>
      </c>
      <c r="AI802" s="450" t="n">
        <v>0</v>
      </c>
      <c r="AJ802" s="450" t="n">
        <v>0</v>
      </c>
      <c r="AK802" s="450" t="n">
        <v>0</v>
      </c>
      <c r="AL802" s="450" t="n">
        <v>0</v>
      </c>
      <c r="AM802" s="450" t="n">
        <v>0</v>
      </c>
      <c r="AN802" s="450" t="n">
        <v>0</v>
      </c>
      <c r="AO802" s="450" t="n">
        <v>0</v>
      </c>
      <c r="AP802" s="450" t="n">
        <v>0</v>
      </c>
      <c r="AQ802" s="414" t="inlineStr"/>
      <c r="AR802" s="414" t="inlineStr"/>
      <c r="AS802" s="414" t="inlineStr">
        <is>
          <t>បានប្រកាសពន្ធ</t>
        </is>
      </c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0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0" t="n"/>
      <c r="N803" s="450">
        <f>IF(W803&lt;0,AH803,I803)</f>
        <v/>
      </c>
      <c r="O803" s="450">
        <f>I803-M803</f>
        <v/>
      </c>
      <c r="P803" s="414" t="n"/>
      <c r="Q803" s="414" t="inlineStr">
        <is>
          <t>TI-0194589</t>
        </is>
      </c>
      <c r="R803" s="414" t="inlineStr">
        <is>
          <t>TI-0194589</t>
        </is>
      </c>
      <c r="S803" s="414">
        <f>Q803=R803</f>
        <v/>
      </c>
      <c r="T803" s="414">
        <f>AND(MONTH(F803)=MONTH(X803), YEAR(F803)=YEAR(X803))</f>
        <v/>
      </c>
      <c r="U803" s="414">
        <f>AND(AB803&lt;&gt;"", 'Company information'!D$4&lt;&gt;"", RIGHT(SUBSTITUTE(AB803,"-",""),9)=RIGHT(SUBSTITUTE('Company information'!D$4,"-",""),9))</f>
        <v/>
      </c>
      <c r="V803" s="414">
        <f>AH803-I803</f>
        <v/>
      </c>
      <c r="W803" s="450" t="n"/>
      <c r="X803" s="415" t="n">
        <v>44251</v>
      </c>
      <c r="Y803" s="414" t="inlineStr">
        <is>
          <t>TI-0194589</t>
        </is>
      </c>
      <c r="Z803" s="414" t="inlineStr"/>
      <c r="AA803" s="414" t="inlineStr">
        <is>
          <t>បុគ្គលជាប់អាករ</t>
        </is>
      </c>
      <c r="AB803" s="414" t="inlineStr">
        <is>
          <t>L001-901905215</t>
        </is>
      </c>
      <c r="AC803" s="414" t="inlineStr">
        <is>
          <t>វីអ៊ីស៊ិន (ខេមបូឌា) អ៊ិនដាសស្ទ្រី ឯ.ក</t>
        </is>
      </c>
      <c r="AD803" s="450" t="n">
        <v>8584518</v>
      </c>
      <c r="AE803" s="450" t="n">
        <v>7804107</v>
      </c>
      <c r="AF803" s="450" t="n">
        <v>0</v>
      </c>
      <c r="AG803" s="450" t="n">
        <v>0</v>
      </c>
      <c r="AH803" s="450" t="n">
        <v>780411</v>
      </c>
      <c r="AI803" s="450" t="n">
        <v>0</v>
      </c>
      <c r="AJ803" s="450" t="n">
        <v>0</v>
      </c>
      <c r="AK803" s="450" t="n">
        <v>0</v>
      </c>
      <c r="AL803" s="450" t="n">
        <v>0</v>
      </c>
      <c r="AM803" s="450" t="n">
        <v>0</v>
      </c>
      <c r="AN803" s="450" t="n">
        <v>0</v>
      </c>
      <c r="AO803" s="450" t="n">
        <v>0</v>
      </c>
      <c r="AP803" s="450" t="n">
        <v>0</v>
      </c>
      <c r="AQ803" s="414" t="inlineStr"/>
      <c r="AR803" s="414" t="inlineStr"/>
      <c r="AS803" s="414" t="inlineStr">
        <is>
          <t>បានប្រកាសពន្ធ</t>
        </is>
      </c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0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0" t="n"/>
      <c r="N804" s="450">
        <f>IF(W804&lt;0,AH804,I804)</f>
        <v/>
      </c>
      <c r="O804" s="450">
        <f>I804-M804</f>
        <v/>
      </c>
      <c r="P804" s="414" t="n"/>
      <c r="Q804" s="414" t="inlineStr">
        <is>
          <t>TI-0194580</t>
        </is>
      </c>
      <c r="R804" s="414" t="inlineStr">
        <is>
          <t>TI-0194580</t>
        </is>
      </c>
      <c r="S804" s="414">
        <f>Q804=R804</f>
        <v/>
      </c>
      <c r="T804" s="414">
        <f>AND(MONTH(F804)=MONTH(X804), YEAR(F804)=YEAR(X804))</f>
        <v/>
      </c>
      <c r="U804" s="414">
        <f>AND(AB804&lt;&gt;"", 'Company information'!D$4&lt;&gt;"", RIGHT(SUBSTITUTE(AB804,"-",""),9)=RIGHT(SUBSTITUTE('Company information'!D$4,"-",""),9))</f>
        <v/>
      </c>
      <c r="V804" s="414">
        <f>AH804-I804</f>
        <v/>
      </c>
      <c r="W804" s="450" t="n"/>
      <c r="X804" s="415" t="n">
        <v>44251</v>
      </c>
      <c r="Y804" s="414" t="inlineStr">
        <is>
          <t>TI-0194580</t>
        </is>
      </c>
      <c r="Z804" s="414" t="inlineStr"/>
      <c r="AA804" s="414" t="inlineStr">
        <is>
          <t>បុគ្គលជាប់អាករ</t>
        </is>
      </c>
      <c r="AB804" s="414" t="inlineStr">
        <is>
          <t>L001-901905215</t>
        </is>
      </c>
      <c r="AC804" s="414" t="inlineStr">
        <is>
          <t>វីអ៊ីស៊ិន (ខេមបូឌា) អ៊ិនដាសស្ទ្រី ឯ.ក</t>
        </is>
      </c>
      <c r="AD804" s="450" t="n">
        <v>7017183</v>
      </c>
      <c r="AE804" s="450" t="n">
        <v>6379257</v>
      </c>
      <c r="AF804" s="450" t="n">
        <v>0</v>
      </c>
      <c r="AG804" s="450" t="n">
        <v>0</v>
      </c>
      <c r="AH804" s="450" t="n">
        <v>637926</v>
      </c>
      <c r="AI804" s="450" t="n">
        <v>0</v>
      </c>
      <c r="AJ804" s="450" t="n">
        <v>0</v>
      </c>
      <c r="AK804" s="450" t="n">
        <v>0</v>
      </c>
      <c r="AL804" s="450" t="n">
        <v>0</v>
      </c>
      <c r="AM804" s="450" t="n">
        <v>0</v>
      </c>
      <c r="AN804" s="450" t="n">
        <v>0</v>
      </c>
      <c r="AO804" s="450" t="n">
        <v>0</v>
      </c>
      <c r="AP804" s="450" t="n">
        <v>0</v>
      </c>
      <c r="AQ804" s="414" t="inlineStr"/>
      <c r="AR804" s="414" t="inlineStr"/>
      <c r="AS804" s="414" t="inlineStr">
        <is>
          <t>បានប្រកាសពន្ធ</t>
        </is>
      </c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0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0" t="n"/>
      <c r="N805" s="450">
        <f>IF(W805&lt;0,AH805,I805)</f>
        <v/>
      </c>
      <c r="O805" s="450">
        <f>I805-M805</f>
        <v/>
      </c>
      <c r="P805" s="414" t="n"/>
      <c r="Q805" s="414" t="inlineStr">
        <is>
          <t>TI-0194114</t>
        </is>
      </c>
      <c r="R805" s="414" t="inlineStr">
        <is>
          <t>TI-0194114</t>
        </is>
      </c>
      <c r="S805" s="414">
        <f>Q805=R805</f>
        <v/>
      </c>
      <c r="T805" s="414">
        <f>AND(MONTH(F805)=MONTH(X805), YEAR(F805)=YEAR(X805))</f>
        <v/>
      </c>
      <c r="U805" s="414">
        <f>AND(AB805&lt;&gt;"", 'Company information'!D$4&lt;&gt;"", RIGHT(SUBSTITUTE(AB805,"-",""),9)=RIGHT(SUBSTITUTE('Company information'!D$4,"-",""),9))</f>
        <v/>
      </c>
      <c r="V805" s="414">
        <f>AH805-I805</f>
        <v/>
      </c>
      <c r="W805" s="450" t="n"/>
      <c r="X805" s="415" t="n">
        <v>44244</v>
      </c>
      <c r="Y805" s="414" t="inlineStr">
        <is>
          <t>TI-0194114</t>
        </is>
      </c>
      <c r="Z805" s="414" t="inlineStr"/>
      <c r="AA805" s="414" t="inlineStr">
        <is>
          <t>បុគ្គលជាប់អាករ</t>
        </is>
      </c>
      <c r="AB805" s="414" t="inlineStr">
        <is>
          <t>L001-901905215</t>
        </is>
      </c>
      <c r="AC805" s="414" t="inlineStr">
        <is>
          <t>វីអ៊ីស៊ិន (ខេមបូឌា) អ៊ិនដាសស្ទ្រី ឯ.ក</t>
        </is>
      </c>
      <c r="AD805" s="450" t="n">
        <v>1377561</v>
      </c>
      <c r="AE805" s="450" t="n">
        <v>1252328</v>
      </c>
      <c r="AF805" s="450" t="n">
        <v>0</v>
      </c>
      <c r="AG805" s="450" t="n">
        <v>0</v>
      </c>
      <c r="AH805" s="450" t="n">
        <v>125233</v>
      </c>
      <c r="AI805" s="450" t="n">
        <v>0</v>
      </c>
      <c r="AJ805" s="450" t="n">
        <v>0</v>
      </c>
      <c r="AK805" s="450" t="n">
        <v>0</v>
      </c>
      <c r="AL805" s="450" t="n">
        <v>0</v>
      </c>
      <c r="AM805" s="450" t="n">
        <v>0</v>
      </c>
      <c r="AN805" s="450" t="n">
        <v>0</v>
      </c>
      <c r="AO805" s="450" t="n">
        <v>0</v>
      </c>
      <c r="AP805" s="450" t="n">
        <v>0</v>
      </c>
      <c r="AQ805" s="414" t="inlineStr"/>
      <c r="AR805" s="414" t="inlineStr"/>
      <c r="AS805" s="414" t="inlineStr">
        <is>
          <t>បានប្រកាសពន្ធ</t>
        </is>
      </c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0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0" t="n"/>
      <c r="N806" s="450">
        <f>IF(W806&lt;0,AH806,I806)</f>
        <v/>
      </c>
      <c r="O806" s="450">
        <f>I806-M806</f>
        <v/>
      </c>
      <c r="P806" s="414" t="n"/>
      <c r="Q806" s="414" t="inlineStr">
        <is>
          <t>TI-0194072</t>
        </is>
      </c>
      <c r="R806" s="414" t="inlineStr">
        <is>
          <t>TI-0194072</t>
        </is>
      </c>
      <c r="S806" s="414">
        <f>Q806=R806</f>
        <v/>
      </c>
      <c r="T806" s="414">
        <f>AND(MONTH(F806)=MONTH(X806), YEAR(F806)=YEAR(X806))</f>
        <v/>
      </c>
      <c r="U806" s="414">
        <f>AND(AB806&lt;&gt;"", 'Company information'!D$4&lt;&gt;"", RIGHT(SUBSTITUTE(AB806,"-",""),9)=RIGHT(SUBSTITUTE('Company information'!D$4,"-",""),9))</f>
        <v/>
      </c>
      <c r="V806" s="414">
        <f>AH806-I806</f>
        <v/>
      </c>
      <c r="W806" s="450" t="n"/>
      <c r="X806" s="415" t="n">
        <v>44244</v>
      </c>
      <c r="Y806" s="414" t="inlineStr">
        <is>
          <t>TI-0194072</t>
        </is>
      </c>
      <c r="Z806" s="414" t="inlineStr"/>
      <c r="AA806" s="414" t="inlineStr">
        <is>
          <t>បុគ្គលជាប់អាករ</t>
        </is>
      </c>
      <c r="AB806" s="414" t="inlineStr">
        <is>
          <t>L001-901905215</t>
        </is>
      </c>
      <c r="AC806" s="414" t="inlineStr">
        <is>
          <t>វីអ៊ីស៊ិន (ខេមបូឌា) អ៊ិនដាសស្ទ្រី ឯ.ក</t>
        </is>
      </c>
      <c r="AD806" s="450" t="n">
        <v>2330225</v>
      </c>
      <c r="AE806" s="450" t="n">
        <v>2118386</v>
      </c>
      <c r="AF806" s="450" t="n">
        <v>0</v>
      </c>
      <c r="AG806" s="450" t="n">
        <v>0</v>
      </c>
      <c r="AH806" s="450" t="n">
        <v>211839</v>
      </c>
      <c r="AI806" s="450" t="n">
        <v>0</v>
      </c>
      <c r="AJ806" s="450" t="n">
        <v>0</v>
      </c>
      <c r="AK806" s="450" t="n">
        <v>0</v>
      </c>
      <c r="AL806" s="450" t="n">
        <v>0</v>
      </c>
      <c r="AM806" s="450" t="n">
        <v>0</v>
      </c>
      <c r="AN806" s="450" t="n">
        <v>0</v>
      </c>
      <c r="AO806" s="450" t="n">
        <v>0</v>
      </c>
      <c r="AP806" s="450" t="n">
        <v>0</v>
      </c>
      <c r="AQ806" s="414" t="inlineStr"/>
      <c r="AR806" s="414" t="inlineStr"/>
      <c r="AS806" s="414" t="inlineStr">
        <is>
          <t>បានប្រកាសពន្ធ</t>
        </is>
      </c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0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0" t="n"/>
      <c r="N807" s="450">
        <f>IF(W807&lt;0,AH807,I807)</f>
        <v/>
      </c>
      <c r="O807" s="450">
        <f>I807-M807</f>
        <v/>
      </c>
      <c r="P807" s="414" t="n"/>
      <c r="Q807" s="414" t="inlineStr">
        <is>
          <t>TI-0194015</t>
        </is>
      </c>
      <c r="R807" s="414" t="inlineStr">
        <is>
          <t>TI-0194015</t>
        </is>
      </c>
      <c r="S807" s="414">
        <f>Q807=R807</f>
        <v/>
      </c>
      <c r="T807" s="414">
        <f>AND(MONTH(F807)=MONTH(X807), YEAR(F807)=YEAR(X807))</f>
        <v/>
      </c>
      <c r="U807" s="414">
        <f>AND(AB807&lt;&gt;"", 'Company information'!D$4&lt;&gt;"", RIGHT(SUBSTITUTE(AB807,"-",""),9)=RIGHT(SUBSTITUTE('Company information'!D$4,"-",""),9))</f>
        <v/>
      </c>
      <c r="V807" s="414">
        <f>AH807-I807</f>
        <v/>
      </c>
      <c r="W807" s="450" t="n"/>
      <c r="X807" s="415" t="n">
        <v>44244</v>
      </c>
      <c r="Y807" s="414" t="inlineStr">
        <is>
          <t>TI-0194015</t>
        </is>
      </c>
      <c r="Z807" s="414" t="inlineStr"/>
      <c r="AA807" s="414" t="inlineStr">
        <is>
          <t>បុគ្គលជាប់អាករ</t>
        </is>
      </c>
      <c r="AB807" s="414" t="inlineStr">
        <is>
          <t>L001-901905215</t>
        </is>
      </c>
      <c r="AC807" s="414" t="inlineStr">
        <is>
          <t>វីអ៊ីស៊ិន (ខេមបូឌា) អ៊ិនដាសស្ទ្រី ឯ.ក</t>
        </is>
      </c>
      <c r="AD807" s="450" t="n">
        <v>764815</v>
      </c>
      <c r="AE807" s="450" t="n">
        <v>695286</v>
      </c>
      <c r="AF807" s="450" t="n">
        <v>0</v>
      </c>
      <c r="AG807" s="450" t="n">
        <v>0</v>
      </c>
      <c r="AH807" s="450" t="n">
        <v>69529</v>
      </c>
      <c r="AI807" s="450" t="n">
        <v>0</v>
      </c>
      <c r="AJ807" s="450" t="n">
        <v>0</v>
      </c>
      <c r="AK807" s="450" t="n">
        <v>0</v>
      </c>
      <c r="AL807" s="450" t="n">
        <v>0</v>
      </c>
      <c r="AM807" s="450" t="n">
        <v>0</v>
      </c>
      <c r="AN807" s="450" t="n">
        <v>0</v>
      </c>
      <c r="AO807" s="450" t="n">
        <v>0</v>
      </c>
      <c r="AP807" s="450" t="n">
        <v>0</v>
      </c>
      <c r="AQ807" s="414" t="inlineStr"/>
      <c r="AR807" s="414" t="inlineStr"/>
      <c r="AS807" s="414" t="inlineStr">
        <is>
          <t>បានប្រកាសពន្ធ</t>
        </is>
      </c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0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0" t="n"/>
      <c r="N808" s="450">
        <f>IF(W808&lt;0,AH808,I808)</f>
        <v/>
      </c>
      <c r="O808" s="450">
        <f>I808-M808</f>
        <v/>
      </c>
      <c r="P808" s="414" t="n"/>
      <c r="Q808" s="414" t="inlineStr">
        <is>
          <t>TI-0194003</t>
        </is>
      </c>
      <c r="R808" s="414" t="inlineStr">
        <is>
          <t>TI-0194003</t>
        </is>
      </c>
      <c r="S808" s="414">
        <f>Q808=R808</f>
        <v/>
      </c>
      <c r="T808" s="414">
        <f>AND(MONTH(F808)=MONTH(X808), YEAR(F808)=YEAR(X808))</f>
        <v/>
      </c>
      <c r="U808" s="414">
        <f>AND(AB808&lt;&gt;"", 'Company information'!D$4&lt;&gt;"", RIGHT(SUBSTITUTE(AB808,"-",""),9)=RIGHT(SUBSTITUTE('Company information'!D$4,"-",""),9))</f>
        <v/>
      </c>
      <c r="V808" s="414">
        <f>AH808-I808</f>
        <v/>
      </c>
      <c r="W808" s="450" t="n"/>
      <c r="X808" s="415" t="n">
        <v>44244</v>
      </c>
      <c r="Y808" s="414" t="inlineStr">
        <is>
          <t>TI-0194003</t>
        </is>
      </c>
      <c r="Z808" s="414" t="inlineStr"/>
      <c r="AA808" s="414" t="inlineStr">
        <is>
          <t>បុគ្គលជាប់អាករ</t>
        </is>
      </c>
      <c r="AB808" s="414" t="inlineStr">
        <is>
          <t>L001-901905215</t>
        </is>
      </c>
      <c r="AC808" s="414" t="inlineStr">
        <is>
          <t>វីអ៊ីស៊ិន (ខេមបូឌា) អ៊ិនដាសស្ទ្រី ឯ.ក</t>
        </is>
      </c>
      <c r="AD808" s="450" t="n">
        <v>6453962</v>
      </c>
      <c r="AE808" s="450" t="n">
        <v>5867238</v>
      </c>
      <c r="AF808" s="450" t="n">
        <v>0</v>
      </c>
      <c r="AG808" s="450" t="n">
        <v>0</v>
      </c>
      <c r="AH808" s="450" t="n">
        <v>586724</v>
      </c>
      <c r="AI808" s="450" t="n">
        <v>0</v>
      </c>
      <c r="AJ808" s="450" t="n">
        <v>0</v>
      </c>
      <c r="AK808" s="450" t="n">
        <v>0</v>
      </c>
      <c r="AL808" s="450" t="n">
        <v>0</v>
      </c>
      <c r="AM808" s="450" t="n">
        <v>0</v>
      </c>
      <c r="AN808" s="450" t="n">
        <v>0</v>
      </c>
      <c r="AO808" s="450" t="n">
        <v>0</v>
      </c>
      <c r="AP808" s="450" t="n">
        <v>0</v>
      </c>
      <c r="AQ808" s="414" t="inlineStr"/>
      <c r="AR808" s="414" t="inlineStr"/>
      <c r="AS808" s="414" t="inlineStr">
        <is>
          <t>បានប្រកាសពន្ធ</t>
        </is>
      </c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0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0" t="n"/>
      <c r="N809" s="450">
        <f>IF(W809&lt;0,AH809,I809)</f>
        <v/>
      </c>
      <c r="O809" s="450">
        <f>I809-M809</f>
        <v/>
      </c>
      <c r="P809" s="414" t="n"/>
      <c r="Q809" s="414" t="inlineStr">
        <is>
          <t>TI-0193997</t>
        </is>
      </c>
      <c r="R809" s="414" t="inlineStr">
        <is>
          <t>TI-0193997</t>
        </is>
      </c>
      <c r="S809" s="414">
        <f>Q809=R809</f>
        <v/>
      </c>
      <c r="T809" s="414">
        <f>AND(MONTH(F809)=MONTH(X809), YEAR(F809)=YEAR(X809))</f>
        <v/>
      </c>
      <c r="U809" s="414">
        <f>AND(AB809&lt;&gt;"", 'Company information'!D$4&lt;&gt;"", RIGHT(SUBSTITUTE(AB809,"-",""),9)=RIGHT(SUBSTITUTE('Company information'!D$4,"-",""),9))</f>
        <v/>
      </c>
      <c r="V809" s="414">
        <f>AH809-I809</f>
        <v/>
      </c>
      <c r="W809" s="450" t="n"/>
      <c r="X809" s="415" t="n">
        <v>44244</v>
      </c>
      <c r="Y809" s="414" t="inlineStr">
        <is>
          <t>TI-0193997</t>
        </is>
      </c>
      <c r="Z809" s="414" t="inlineStr"/>
      <c r="AA809" s="414" t="inlineStr">
        <is>
          <t>បុគ្គលជាប់អាករ</t>
        </is>
      </c>
      <c r="AB809" s="414" t="inlineStr">
        <is>
          <t>L001-901905215</t>
        </is>
      </c>
      <c r="AC809" s="414" t="inlineStr">
        <is>
          <t>វីអ៊ីស៊ិន (ខេមបូឌា) អ៊ិនដាសស្ទ្រី ឯ.ក</t>
        </is>
      </c>
      <c r="AD809" s="450" t="n">
        <v>3036895</v>
      </c>
      <c r="AE809" s="450" t="n">
        <v>2760814</v>
      </c>
      <c r="AF809" s="450" t="n">
        <v>0</v>
      </c>
      <c r="AG809" s="450" t="n">
        <v>0</v>
      </c>
      <c r="AH809" s="450" t="n">
        <v>276081</v>
      </c>
      <c r="AI809" s="450" t="n">
        <v>0</v>
      </c>
      <c r="AJ809" s="450" t="n">
        <v>0</v>
      </c>
      <c r="AK809" s="450" t="n">
        <v>0</v>
      </c>
      <c r="AL809" s="450" t="n">
        <v>0</v>
      </c>
      <c r="AM809" s="450" t="n">
        <v>0</v>
      </c>
      <c r="AN809" s="450" t="n">
        <v>0</v>
      </c>
      <c r="AO809" s="450" t="n">
        <v>0</v>
      </c>
      <c r="AP809" s="450" t="n">
        <v>0</v>
      </c>
      <c r="AQ809" s="414" t="inlineStr"/>
      <c r="AR809" s="414" t="inlineStr"/>
      <c r="AS809" s="414" t="inlineStr">
        <is>
          <t>បានប្រកាសពន្ធ</t>
        </is>
      </c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0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0" t="n"/>
      <c r="N810" s="450">
        <f>IF(W810&lt;0,AH810,I810)</f>
        <v/>
      </c>
      <c r="O810" s="450">
        <f>I810-M810</f>
        <v/>
      </c>
      <c r="P810" s="414" t="n"/>
      <c r="Q810" s="414" t="inlineStr">
        <is>
          <t>TI-0193996</t>
        </is>
      </c>
      <c r="R810" s="414" t="inlineStr">
        <is>
          <t>TI-0193996</t>
        </is>
      </c>
      <c r="S810" s="414">
        <f>Q810=R810</f>
        <v/>
      </c>
      <c r="T810" s="414">
        <f>AND(MONTH(F810)=MONTH(X810), YEAR(F810)=YEAR(X810))</f>
        <v/>
      </c>
      <c r="U810" s="414">
        <f>AND(AB810&lt;&gt;"", 'Company information'!D$4&lt;&gt;"", RIGHT(SUBSTITUTE(AB810,"-",""),9)=RIGHT(SUBSTITUTE('Company information'!D$4,"-",""),9))</f>
        <v/>
      </c>
      <c r="V810" s="414">
        <f>AH810-I810</f>
        <v/>
      </c>
      <c r="W810" s="450" t="n"/>
      <c r="X810" s="415" t="n">
        <v>44244</v>
      </c>
      <c r="Y810" s="414" t="inlineStr">
        <is>
          <t>TI-0193996</t>
        </is>
      </c>
      <c r="Z810" s="414" t="inlineStr"/>
      <c r="AA810" s="414" t="inlineStr">
        <is>
          <t>បុគ្គលជាប់អាករ</t>
        </is>
      </c>
      <c r="AB810" s="414" t="inlineStr">
        <is>
          <t>L001-901905215</t>
        </is>
      </c>
      <c r="AC810" s="414" t="inlineStr">
        <is>
          <t>វីអ៊ីស៊ិន (ខេមបូឌា) អ៊ិនដាសស្ទ្រី ឯ.ក</t>
        </is>
      </c>
      <c r="AD810" s="450" t="n">
        <v>4664922</v>
      </c>
      <c r="AE810" s="450" t="n">
        <v>4240838</v>
      </c>
      <c r="AF810" s="450" t="n">
        <v>0</v>
      </c>
      <c r="AG810" s="450" t="n">
        <v>0</v>
      </c>
      <c r="AH810" s="450" t="n">
        <v>424084</v>
      </c>
      <c r="AI810" s="450" t="n">
        <v>0</v>
      </c>
      <c r="AJ810" s="450" t="n">
        <v>0</v>
      </c>
      <c r="AK810" s="450" t="n">
        <v>0</v>
      </c>
      <c r="AL810" s="450" t="n">
        <v>0</v>
      </c>
      <c r="AM810" s="450" t="n">
        <v>0</v>
      </c>
      <c r="AN810" s="450" t="n">
        <v>0</v>
      </c>
      <c r="AO810" s="450" t="n">
        <v>0</v>
      </c>
      <c r="AP810" s="450" t="n">
        <v>0</v>
      </c>
      <c r="AQ810" s="414" t="inlineStr"/>
      <c r="AR810" s="414" t="inlineStr"/>
      <c r="AS810" s="414" t="inlineStr">
        <is>
          <t>បានប្រកាសពន្ធ</t>
        </is>
      </c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0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0" t="n"/>
      <c r="N811" s="450">
        <f>IF(W811&lt;0,AH811,I811)</f>
        <v/>
      </c>
      <c r="O811" s="450">
        <f>I811-M811</f>
        <v/>
      </c>
      <c r="P811" s="414" t="n"/>
      <c r="Q811" s="414" t="inlineStr">
        <is>
          <t>TI-0193994</t>
        </is>
      </c>
      <c r="R811" s="414" t="inlineStr">
        <is>
          <t>TI-0193994</t>
        </is>
      </c>
      <c r="S811" s="414">
        <f>Q811=R811</f>
        <v/>
      </c>
      <c r="T811" s="414">
        <f>AND(MONTH(F811)=MONTH(X811), YEAR(F811)=YEAR(X811))</f>
        <v/>
      </c>
      <c r="U811" s="414">
        <f>AND(AB811&lt;&gt;"", 'Company information'!D$4&lt;&gt;"", RIGHT(SUBSTITUTE(AB811,"-",""),9)=RIGHT(SUBSTITUTE('Company information'!D$4,"-",""),9))</f>
        <v/>
      </c>
      <c r="V811" s="414">
        <f>AH811-I811</f>
        <v/>
      </c>
      <c r="W811" s="450" t="n"/>
      <c r="X811" s="415" t="n">
        <v>44244</v>
      </c>
      <c r="Y811" s="414" t="inlineStr">
        <is>
          <t>TI-0193994</t>
        </is>
      </c>
      <c r="Z811" s="414" t="inlineStr"/>
      <c r="AA811" s="414" t="inlineStr">
        <is>
          <t>បុគ្គលជាប់អាករ</t>
        </is>
      </c>
      <c r="AB811" s="414" t="inlineStr">
        <is>
          <t>L001-901905215</t>
        </is>
      </c>
      <c r="AC811" s="414" t="inlineStr">
        <is>
          <t>វីអ៊ីស៊ិន (ខេមបូឌា) អ៊ិនដាសស្ទ្រី ឯ.ក</t>
        </is>
      </c>
      <c r="AD811" s="450" t="n">
        <v>3050313</v>
      </c>
      <c r="AE811" s="450" t="n">
        <v>2773012</v>
      </c>
      <c r="AF811" s="450" t="n">
        <v>0</v>
      </c>
      <c r="AG811" s="450" t="n">
        <v>0</v>
      </c>
      <c r="AH811" s="450" t="n">
        <v>277301</v>
      </c>
      <c r="AI811" s="450" t="n">
        <v>0</v>
      </c>
      <c r="AJ811" s="450" t="n">
        <v>0</v>
      </c>
      <c r="AK811" s="450" t="n">
        <v>0</v>
      </c>
      <c r="AL811" s="450" t="n">
        <v>0</v>
      </c>
      <c r="AM811" s="450" t="n">
        <v>0</v>
      </c>
      <c r="AN811" s="450" t="n">
        <v>0</v>
      </c>
      <c r="AO811" s="450" t="n">
        <v>0</v>
      </c>
      <c r="AP811" s="450" t="n">
        <v>0</v>
      </c>
      <c r="AQ811" s="414" t="inlineStr"/>
      <c r="AR811" s="414" t="inlineStr"/>
      <c r="AS811" s="414" t="inlineStr">
        <is>
          <t>បានប្រកាសពន្ធ</t>
        </is>
      </c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0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0" t="n"/>
      <c r="N812" s="450">
        <f>IF(W812&lt;0,AH812,I812)</f>
        <v/>
      </c>
      <c r="O812" s="450">
        <f>I812-M812</f>
        <v/>
      </c>
      <c r="P812" s="414" t="n"/>
      <c r="Q812" s="414" t="inlineStr">
        <is>
          <t>TI-0193993</t>
        </is>
      </c>
      <c r="R812" s="414" t="inlineStr">
        <is>
          <t>TI-0193993</t>
        </is>
      </c>
      <c r="S812" s="414">
        <f>Q812=R812</f>
        <v/>
      </c>
      <c r="T812" s="414">
        <f>AND(MONTH(F812)=MONTH(X812), YEAR(F812)=YEAR(X812))</f>
        <v/>
      </c>
      <c r="U812" s="414">
        <f>AND(AB812&lt;&gt;"", 'Company information'!D$4&lt;&gt;"", RIGHT(SUBSTITUTE(AB812,"-",""),9)=RIGHT(SUBSTITUTE('Company information'!D$4,"-",""),9))</f>
        <v/>
      </c>
      <c r="V812" s="414">
        <f>AH812-I812</f>
        <v/>
      </c>
      <c r="W812" s="450" t="n"/>
      <c r="X812" s="415" t="n">
        <v>44244</v>
      </c>
      <c r="Y812" s="414" t="inlineStr">
        <is>
          <t>TI-0193993</t>
        </is>
      </c>
      <c r="Z812" s="414" t="inlineStr"/>
      <c r="AA812" s="414" t="inlineStr">
        <is>
          <t>បុគ្គលជាប់អាករ</t>
        </is>
      </c>
      <c r="AB812" s="414" t="inlineStr">
        <is>
          <t>L001-901905215</t>
        </is>
      </c>
      <c r="AC812" s="414" t="inlineStr">
        <is>
          <t>វីអ៊ីស៊ិន (ខេមបូឌា) អ៊ិនដាសស្ទ្រី ឯ.ក</t>
        </is>
      </c>
      <c r="AD812" s="450" t="n">
        <v>5163617</v>
      </c>
      <c r="AE812" s="450" t="n">
        <v>4694197</v>
      </c>
      <c r="AF812" s="450" t="n">
        <v>0</v>
      </c>
      <c r="AG812" s="450" t="n">
        <v>0</v>
      </c>
      <c r="AH812" s="450" t="n">
        <v>469420</v>
      </c>
      <c r="AI812" s="450" t="n">
        <v>0</v>
      </c>
      <c r="AJ812" s="450" t="n">
        <v>0</v>
      </c>
      <c r="AK812" s="450" t="n">
        <v>0</v>
      </c>
      <c r="AL812" s="450" t="n">
        <v>0</v>
      </c>
      <c r="AM812" s="450" t="n">
        <v>0</v>
      </c>
      <c r="AN812" s="450" t="n">
        <v>0</v>
      </c>
      <c r="AO812" s="450" t="n">
        <v>0</v>
      </c>
      <c r="AP812" s="450" t="n">
        <v>0</v>
      </c>
      <c r="AQ812" s="414" t="inlineStr"/>
      <c r="AR812" s="414" t="inlineStr"/>
      <c r="AS812" s="414" t="inlineStr">
        <is>
          <t>បានប្រកាសពន្ធ</t>
        </is>
      </c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0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0" t="n"/>
      <c r="N813" s="450">
        <f>IF(W813&lt;0,AH813,I813)</f>
        <v/>
      </c>
      <c r="O813" s="450">
        <f>I813-M813</f>
        <v/>
      </c>
      <c r="P813" s="414" t="n"/>
      <c r="Q813" s="414" t="inlineStr">
        <is>
          <t>TI-0193989</t>
        </is>
      </c>
      <c r="R813" s="414" t="inlineStr">
        <is>
          <t>TI-0193989</t>
        </is>
      </c>
      <c r="S813" s="414">
        <f>Q813=R813</f>
        <v/>
      </c>
      <c r="T813" s="414">
        <f>AND(MONTH(F813)=MONTH(X813), YEAR(F813)=YEAR(X813))</f>
        <v/>
      </c>
      <c r="U813" s="414">
        <f>AND(AB813&lt;&gt;"", 'Company information'!D$4&lt;&gt;"", RIGHT(SUBSTITUTE(AB813,"-",""),9)=RIGHT(SUBSTITUTE('Company information'!D$4,"-",""),9))</f>
        <v/>
      </c>
      <c r="V813" s="414">
        <f>AH813-I813</f>
        <v/>
      </c>
      <c r="W813" s="450" t="n"/>
      <c r="X813" s="415" t="n">
        <v>44244</v>
      </c>
      <c r="Y813" s="414" t="inlineStr">
        <is>
          <t>TI-0193989</t>
        </is>
      </c>
      <c r="Z813" s="414" t="inlineStr"/>
      <c r="AA813" s="414" t="inlineStr">
        <is>
          <t>បុគ្គលជាប់អាករ</t>
        </is>
      </c>
      <c r="AB813" s="414" t="inlineStr">
        <is>
          <t>L001-901905215</t>
        </is>
      </c>
      <c r="AC813" s="414" t="inlineStr">
        <is>
          <t>វីអ៊ីស៊ិន (ខេមបូឌា) អ៊ិនដាសស្ទ្រី ឯ.ក</t>
        </is>
      </c>
      <c r="AD813" s="450" t="n">
        <v>2043978</v>
      </c>
      <c r="AE813" s="450" t="n">
        <v>1858162</v>
      </c>
      <c r="AF813" s="450" t="n">
        <v>0</v>
      </c>
      <c r="AG813" s="450" t="n">
        <v>0</v>
      </c>
      <c r="AH813" s="450" t="n">
        <v>185816</v>
      </c>
      <c r="AI813" s="450" t="n">
        <v>0</v>
      </c>
      <c r="AJ813" s="450" t="n">
        <v>0</v>
      </c>
      <c r="AK813" s="450" t="n">
        <v>0</v>
      </c>
      <c r="AL813" s="450" t="n">
        <v>0</v>
      </c>
      <c r="AM813" s="450" t="n">
        <v>0</v>
      </c>
      <c r="AN813" s="450" t="n">
        <v>0</v>
      </c>
      <c r="AO813" s="450" t="n">
        <v>0</v>
      </c>
      <c r="AP813" s="450" t="n">
        <v>0</v>
      </c>
      <c r="AQ813" s="414" t="inlineStr"/>
      <c r="AR813" s="414" t="inlineStr"/>
      <c r="AS813" s="414" t="inlineStr">
        <is>
          <t>បានប្រកាសពន្ធ</t>
        </is>
      </c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0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0" t="n"/>
      <c r="N814" s="450">
        <f>IF(W814&lt;0,AH814,I814)</f>
        <v/>
      </c>
      <c r="O814" s="450">
        <f>I814-M814</f>
        <v/>
      </c>
      <c r="P814" s="414" t="n"/>
      <c r="Q814" s="414" t="inlineStr">
        <is>
          <t>TI-0193828</t>
        </is>
      </c>
      <c r="R814" s="414" t="inlineStr">
        <is>
          <t>TI-0193828</t>
        </is>
      </c>
      <c r="S814" s="414">
        <f>Q814=R814</f>
        <v/>
      </c>
      <c r="T814" s="414">
        <f>AND(MONTH(F814)=MONTH(X814), YEAR(F814)=YEAR(X814))</f>
        <v/>
      </c>
      <c r="U814" s="414">
        <f>AND(AB814&lt;&gt;"", 'Company information'!D$4&lt;&gt;"", RIGHT(SUBSTITUTE(AB814,"-",""),9)=RIGHT(SUBSTITUTE('Company information'!D$4,"-",""),9))</f>
        <v/>
      </c>
      <c r="V814" s="414">
        <f>AH814-I814</f>
        <v/>
      </c>
      <c r="W814" s="450" t="n"/>
      <c r="X814" s="415" t="n">
        <v>44242</v>
      </c>
      <c r="Y814" s="414" t="inlineStr">
        <is>
          <t>TI-0193828</t>
        </is>
      </c>
      <c r="Z814" s="414" t="inlineStr"/>
      <c r="AA814" s="414" t="inlineStr">
        <is>
          <t>បុគ្គលជាប់អាករ</t>
        </is>
      </c>
      <c r="AB814" s="414" t="inlineStr">
        <is>
          <t>L001-901905215</t>
        </is>
      </c>
      <c r="AC814" s="414" t="inlineStr">
        <is>
          <t>វីអ៊ីស៊ិន (ខេមបូឌា) អ៊ិនដាសស្ទ្រី ឯ.ក</t>
        </is>
      </c>
      <c r="AD814" s="450" t="n">
        <v>382689</v>
      </c>
      <c r="AE814" s="450" t="n">
        <v>347899</v>
      </c>
      <c r="AF814" s="450" t="n">
        <v>0</v>
      </c>
      <c r="AG814" s="450" t="n">
        <v>0</v>
      </c>
      <c r="AH814" s="450" t="n">
        <v>34790</v>
      </c>
      <c r="AI814" s="450" t="n">
        <v>0</v>
      </c>
      <c r="AJ814" s="450" t="n">
        <v>0</v>
      </c>
      <c r="AK814" s="450" t="n">
        <v>0</v>
      </c>
      <c r="AL814" s="450" t="n">
        <v>0</v>
      </c>
      <c r="AM814" s="450" t="n">
        <v>0</v>
      </c>
      <c r="AN814" s="450" t="n">
        <v>0</v>
      </c>
      <c r="AO814" s="450" t="n">
        <v>0</v>
      </c>
      <c r="AP814" s="450" t="n">
        <v>0</v>
      </c>
      <c r="AQ814" s="414" t="inlineStr"/>
      <c r="AR814" s="414" t="inlineStr"/>
      <c r="AS814" s="414" t="inlineStr">
        <is>
          <t>បានប្រកាសពន្ធ</t>
        </is>
      </c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0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0" t="n"/>
      <c r="N815" s="450">
        <f>IF(W815&lt;0,AH815,I815)</f>
        <v/>
      </c>
      <c r="O815" s="450">
        <f>I815-M815</f>
        <v/>
      </c>
      <c r="P815" s="414" t="n"/>
      <c r="Q815" s="414" t="inlineStr">
        <is>
          <t>TI-193543</t>
        </is>
      </c>
      <c r="R815" s="414" t="inlineStr"/>
      <c r="S815" s="414">
        <f>Q815=R815</f>
        <v/>
      </c>
      <c r="T815" s="414">
        <f>AND(MONTH(F815)=MONTH(X815), YEAR(F815)=YEAR(X815))</f>
        <v/>
      </c>
      <c r="U815" s="414">
        <f>AND(AB815&lt;&gt;"", 'Company information'!D$4&lt;&gt;"", RIGHT(SUBSTITUTE(AB815,"-",""),9)=RIGHT(SUBSTITUTE('Company information'!D$4,"-",""),9))</f>
        <v/>
      </c>
      <c r="V815" s="414">
        <f>AH815-I815</f>
        <v/>
      </c>
      <c r="W815" s="450" t="n"/>
      <c r="X815" s="413" t="n"/>
      <c r="Y815" s="414" t="n"/>
      <c r="Z815" s="414" t="n"/>
      <c r="AA815" s="414" t="n"/>
      <c r="AB815" s="414" t="n"/>
      <c r="AC815" s="414" t="n"/>
      <c r="AD815" s="450" t="n"/>
      <c r="AE815" s="450" t="n"/>
      <c r="AF815" s="450" t="n"/>
      <c r="AG815" s="450" t="n"/>
      <c r="AH815" s="450" t="n"/>
      <c r="AI815" s="450" t="n"/>
      <c r="AJ815" s="450" t="n"/>
      <c r="AK815" s="450" t="n"/>
      <c r="AL815" s="450" t="n"/>
      <c r="AM815" s="450" t="n"/>
      <c r="AN815" s="450" t="n"/>
      <c r="AO815" s="450" t="n"/>
      <c r="AP815" s="450" t="n"/>
      <c r="AQ815" s="414" t="n"/>
      <c r="AR815" s="414" t="n"/>
      <c r="AS815" s="414" t="n"/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0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0" t="n"/>
      <c r="N816" s="450">
        <f>IF(W816&lt;0,AH816,I816)</f>
        <v/>
      </c>
      <c r="O816" s="450">
        <f>I816-M816</f>
        <v/>
      </c>
      <c r="P816" s="414" t="n"/>
      <c r="Q816" s="414" t="inlineStr">
        <is>
          <t>TI-0193512</t>
        </is>
      </c>
      <c r="R816" s="414" t="inlineStr">
        <is>
          <t>TI-0193512</t>
        </is>
      </c>
      <c r="S816" s="414">
        <f>Q816=R816</f>
        <v/>
      </c>
      <c r="T816" s="414">
        <f>AND(MONTH(F816)=MONTH(X816), YEAR(F816)=YEAR(X816))</f>
        <v/>
      </c>
      <c r="U816" s="414">
        <f>AND(AB816&lt;&gt;"", 'Company information'!D$4&lt;&gt;"", RIGHT(SUBSTITUTE(AB816,"-",""),9)=RIGHT(SUBSTITUTE('Company information'!D$4,"-",""),9))</f>
        <v/>
      </c>
      <c r="V816" s="414">
        <f>AH816-I816</f>
        <v/>
      </c>
      <c r="W816" s="450" t="n"/>
      <c r="X816" s="415" t="n">
        <v>44237</v>
      </c>
      <c r="Y816" s="414" t="inlineStr">
        <is>
          <t>TI-0193512</t>
        </is>
      </c>
      <c r="Z816" s="414" t="inlineStr"/>
      <c r="AA816" s="414" t="inlineStr">
        <is>
          <t>បុគ្គលជាប់អាករ</t>
        </is>
      </c>
      <c r="AB816" s="414" t="inlineStr">
        <is>
          <t>L001-901905215</t>
        </is>
      </c>
      <c r="AC816" s="414" t="inlineStr">
        <is>
          <t>វីអ៊ីស៊ិន (ខេមបូឌា) អ៊ិនដាសស្ទ្រី ឯ.ក</t>
        </is>
      </c>
      <c r="AD816" s="450" t="n">
        <v>1938541</v>
      </c>
      <c r="AE816" s="450" t="n">
        <v>1762310</v>
      </c>
      <c r="AF816" s="450" t="n">
        <v>0</v>
      </c>
      <c r="AG816" s="450" t="n">
        <v>0</v>
      </c>
      <c r="AH816" s="450" t="n">
        <v>176231</v>
      </c>
      <c r="AI816" s="450" t="n">
        <v>0</v>
      </c>
      <c r="AJ816" s="450" t="n">
        <v>0</v>
      </c>
      <c r="AK816" s="450" t="n">
        <v>0</v>
      </c>
      <c r="AL816" s="450" t="n">
        <v>0</v>
      </c>
      <c r="AM816" s="450" t="n">
        <v>0</v>
      </c>
      <c r="AN816" s="450" t="n">
        <v>0</v>
      </c>
      <c r="AO816" s="450" t="n">
        <v>0</v>
      </c>
      <c r="AP816" s="450" t="n">
        <v>0</v>
      </c>
      <c r="AQ816" s="414" t="inlineStr"/>
      <c r="AR816" s="414" t="inlineStr"/>
      <c r="AS816" s="414" t="inlineStr">
        <is>
          <t>បានប្រកាសពន្ធ</t>
        </is>
      </c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0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0" t="n"/>
      <c r="N817" s="450">
        <f>IF(W817&lt;0,AH817,I817)</f>
        <v/>
      </c>
      <c r="O817" s="450">
        <f>I817-M817</f>
        <v/>
      </c>
      <c r="P817" s="414" t="n"/>
      <c r="Q817" s="414" t="inlineStr">
        <is>
          <t>TI0193511</t>
        </is>
      </c>
      <c r="R817" s="414" t="inlineStr">
        <is>
          <t>TI-0193511</t>
        </is>
      </c>
      <c r="S817" s="414">
        <f>Q817=R817</f>
        <v/>
      </c>
      <c r="T817" s="414">
        <f>AND(MONTH(F817)=MONTH(X817), YEAR(F817)=YEAR(X817))</f>
        <v/>
      </c>
      <c r="U817" s="414">
        <f>AND(AB817&lt;&gt;"", 'Company information'!D$4&lt;&gt;"", RIGHT(SUBSTITUTE(AB817,"-",""),9)=RIGHT(SUBSTITUTE('Company information'!D$4,"-",""),9))</f>
        <v/>
      </c>
      <c r="V817" s="414">
        <f>AH817-I817</f>
        <v/>
      </c>
      <c r="W817" s="450" t="n"/>
      <c r="X817" s="415" t="n">
        <v>44237</v>
      </c>
      <c r="Y817" s="414" t="inlineStr">
        <is>
          <t>TI-0193511</t>
        </is>
      </c>
      <c r="Z817" s="414" t="inlineStr"/>
      <c r="AA817" s="414" t="inlineStr">
        <is>
          <t>បុគ្គលជាប់អាករ</t>
        </is>
      </c>
      <c r="AB817" s="414" t="inlineStr">
        <is>
          <t>L001-901905215</t>
        </is>
      </c>
      <c r="AC817" s="414" t="inlineStr">
        <is>
          <t>វីអ៊ីស៊ិន (ខេមបូឌា) អ៊ិនដាសស្ទ្រី ឯ.ក</t>
        </is>
      </c>
      <c r="AD817" s="450" t="n">
        <v>3796496</v>
      </c>
      <c r="AE817" s="450" t="n">
        <v>3451360</v>
      </c>
      <c r="AF817" s="450" t="n">
        <v>0</v>
      </c>
      <c r="AG817" s="450" t="n">
        <v>0</v>
      </c>
      <c r="AH817" s="450" t="n">
        <v>345136</v>
      </c>
      <c r="AI817" s="450" t="n">
        <v>0</v>
      </c>
      <c r="AJ817" s="450" t="n">
        <v>0</v>
      </c>
      <c r="AK817" s="450" t="n">
        <v>0</v>
      </c>
      <c r="AL817" s="450" t="n">
        <v>0</v>
      </c>
      <c r="AM817" s="450" t="n">
        <v>0</v>
      </c>
      <c r="AN817" s="450" t="n">
        <v>0</v>
      </c>
      <c r="AO817" s="450" t="n">
        <v>0</v>
      </c>
      <c r="AP817" s="450" t="n">
        <v>0</v>
      </c>
      <c r="AQ817" s="414" t="inlineStr"/>
      <c r="AR817" s="414" t="inlineStr"/>
      <c r="AS817" s="414" t="inlineStr">
        <is>
          <t>បានប្រកាសពន្ធ</t>
        </is>
      </c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0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0" t="n"/>
      <c r="N818" s="450">
        <f>IF(W818&lt;0,AH818,I818)</f>
        <v/>
      </c>
      <c r="O818" s="450">
        <f>I818-M818</f>
        <v/>
      </c>
      <c r="P818" s="414" t="n"/>
      <c r="Q818" s="414" t="inlineStr">
        <is>
          <t>TI-0193510</t>
        </is>
      </c>
      <c r="R818" s="414" t="inlineStr">
        <is>
          <t>TI-0193510</t>
        </is>
      </c>
      <c r="S818" s="414">
        <f>Q818=R818</f>
        <v/>
      </c>
      <c r="T818" s="414">
        <f>AND(MONTH(F818)=MONTH(X818), YEAR(F818)=YEAR(X818))</f>
        <v/>
      </c>
      <c r="U818" s="414">
        <f>AND(AB818&lt;&gt;"", 'Company information'!D$4&lt;&gt;"", RIGHT(SUBSTITUTE(AB818,"-",""),9)=RIGHT(SUBSTITUTE('Company information'!D$4,"-",""),9))</f>
        <v/>
      </c>
      <c r="V818" s="414">
        <f>AH818-I818</f>
        <v/>
      </c>
      <c r="W818" s="450" t="n"/>
      <c r="X818" s="415" t="n">
        <v>44237</v>
      </c>
      <c r="Y818" s="414" t="inlineStr">
        <is>
          <t>TI-0193510</t>
        </is>
      </c>
      <c r="Z818" s="414" t="inlineStr"/>
      <c r="AA818" s="414" t="inlineStr">
        <is>
          <t>បុគ្គលជាប់អាករ</t>
        </is>
      </c>
      <c r="AB818" s="414" t="inlineStr">
        <is>
          <t>L001-901905215</t>
        </is>
      </c>
      <c r="AC818" s="414" t="inlineStr">
        <is>
          <t>វីអ៊ីស៊ិន (ខេមបូឌា) អ៊ិនដាសស្ទ្រី ឯ.ក</t>
        </is>
      </c>
      <c r="AD818" s="450" t="n">
        <v>3890513</v>
      </c>
      <c r="AE818" s="450" t="n">
        <v>3536830</v>
      </c>
      <c r="AF818" s="450" t="n">
        <v>0</v>
      </c>
      <c r="AG818" s="450" t="n">
        <v>0</v>
      </c>
      <c r="AH818" s="450" t="n">
        <v>353683</v>
      </c>
      <c r="AI818" s="450" t="n">
        <v>0</v>
      </c>
      <c r="AJ818" s="450" t="n">
        <v>0</v>
      </c>
      <c r="AK818" s="450" t="n">
        <v>0</v>
      </c>
      <c r="AL818" s="450" t="n">
        <v>0</v>
      </c>
      <c r="AM818" s="450" t="n">
        <v>0</v>
      </c>
      <c r="AN818" s="450" t="n">
        <v>0</v>
      </c>
      <c r="AO818" s="450" t="n">
        <v>0</v>
      </c>
      <c r="AP818" s="450" t="n">
        <v>0</v>
      </c>
      <c r="AQ818" s="414" t="inlineStr"/>
      <c r="AR818" s="414" t="inlineStr"/>
      <c r="AS818" s="414" t="inlineStr">
        <is>
          <t>បានប្រកាសពន្ធ</t>
        </is>
      </c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0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0" t="n"/>
      <c r="N819" s="450">
        <f>IF(W819&lt;0,AH819,I819)</f>
        <v/>
      </c>
      <c r="O819" s="450">
        <f>I819-M819</f>
        <v/>
      </c>
      <c r="P819" s="414" t="n"/>
      <c r="Q819" s="414" t="inlineStr">
        <is>
          <t>TI-0193509</t>
        </is>
      </c>
      <c r="R819" s="414" t="inlineStr">
        <is>
          <t>TI-0193509</t>
        </is>
      </c>
      <c r="S819" s="414">
        <f>Q819=R819</f>
        <v/>
      </c>
      <c r="T819" s="414">
        <f>AND(MONTH(F819)=MONTH(X819), YEAR(F819)=YEAR(X819))</f>
        <v/>
      </c>
      <c r="U819" s="414">
        <f>AND(AB819&lt;&gt;"", 'Company information'!D$4&lt;&gt;"", RIGHT(SUBSTITUTE(AB819,"-",""),9)=RIGHT(SUBSTITUTE('Company information'!D$4,"-",""),9))</f>
        <v/>
      </c>
      <c r="V819" s="414">
        <f>AH819-I819</f>
        <v/>
      </c>
      <c r="W819" s="450" t="n"/>
      <c r="X819" s="415" t="n">
        <v>44237</v>
      </c>
      <c r="Y819" s="414" t="inlineStr">
        <is>
          <t>TI-0193509</t>
        </is>
      </c>
      <c r="Z819" s="414" t="inlineStr"/>
      <c r="AA819" s="414" t="inlineStr">
        <is>
          <t>បុគ្គលជាប់អាករ</t>
        </is>
      </c>
      <c r="AB819" s="414" t="inlineStr">
        <is>
          <t>L001-901905215</t>
        </is>
      </c>
      <c r="AC819" s="414" t="inlineStr">
        <is>
          <t>វីអ៊ីស៊ិន (ខេមបូឌា) អ៊ិនដាសស្ទ្រី ឯ.ក</t>
        </is>
      </c>
      <c r="AD819" s="450" t="n">
        <v>3774111</v>
      </c>
      <c r="AE819" s="450" t="n">
        <v>3431010</v>
      </c>
      <c r="AF819" s="450" t="n">
        <v>0</v>
      </c>
      <c r="AG819" s="450" t="n">
        <v>0</v>
      </c>
      <c r="AH819" s="450" t="n">
        <v>343101</v>
      </c>
      <c r="AI819" s="450" t="n">
        <v>0</v>
      </c>
      <c r="AJ819" s="450" t="n">
        <v>0</v>
      </c>
      <c r="AK819" s="450" t="n">
        <v>0</v>
      </c>
      <c r="AL819" s="450" t="n">
        <v>0</v>
      </c>
      <c r="AM819" s="450" t="n">
        <v>0</v>
      </c>
      <c r="AN819" s="450" t="n">
        <v>0</v>
      </c>
      <c r="AO819" s="450" t="n">
        <v>0</v>
      </c>
      <c r="AP819" s="450" t="n">
        <v>0</v>
      </c>
      <c r="AQ819" s="414" t="inlineStr"/>
      <c r="AR819" s="414" t="inlineStr"/>
      <c r="AS819" s="414" t="inlineStr">
        <is>
          <t>បានប្រកាសពន្ធ</t>
        </is>
      </c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0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0" t="n"/>
      <c r="N820" s="450">
        <f>IF(W820&lt;0,AH820,I820)</f>
        <v/>
      </c>
      <c r="O820" s="450">
        <f>I820-M820</f>
        <v/>
      </c>
      <c r="P820" s="414" t="n"/>
      <c r="Q820" s="414" t="inlineStr">
        <is>
          <t>TI-0193476</t>
        </is>
      </c>
      <c r="R820" s="414" t="inlineStr">
        <is>
          <t>TI-0193476</t>
        </is>
      </c>
      <c r="S820" s="414">
        <f>Q820=R820</f>
        <v/>
      </c>
      <c r="T820" s="414">
        <f>AND(MONTH(F820)=MONTH(X820), YEAR(F820)=YEAR(X820))</f>
        <v/>
      </c>
      <c r="U820" s="414">
        <f>AND(AB820&lt;&gt;"", 'Company information'!D$4&lt;&gt;"", RIGHT(SUBSTITUTE(AB820,"-",""),9)=RIGHT(SUBSTITUTE('Company information'!D$4,"-",""),9))</f>
        <v/>
      </c>
      <c r="V820" s="414">
        <f>AH820-I820</f>
        <v/>
      </c>
      <c r="W820" s="450" t="n"/>
      <c r="X820" s="415" t="n">
        <v>44237</v>
      </c>
      <c r="Y820" s="414" t="inlineStr">
        <is>
          <t>TI-0193476</t>
        </is>
      </c>
      <c r="Z820" s="414" t="inlineStr"/>
      <c r="AA820" s="414" t="inlineStr">
        <is>
          <t>បុគ្គលជាប់អាករ</t>
        </is>
      </c>
      <c r="AB820" s="414" t="inlineStr">
        <is>
          <t>L001-901905215</t>
        </is>
      </c>
      <c r="AC820" s="414" t="inlineStr">
        <is>
          <t>វីអ៊ីស៊ិន (ខេមបូឌា) អ៊ិនដាសស្ទ្រី ឯ.ក</t>
        </is>
      </c>
      <c r="AD820" s="450" t="n">
        <v>5050056</v>
      </c>
      <c r="AE820" s="450" t="n">
        <v>4590960</v>
      </c>
      <c r="AF820" s="450" t="n">
        <v>0</v>
      </c>
      <c r="AG820" s="450" t="n">
        <v>0</v>
      </c>
      <c r="AH820" s="450" t="n">
        <v>459096</v>
      </c>
      <c r="AI820" s="450" t="n">
        <v>0</v>
      </c>
      <c r="AJ820" s="450" t="n">
        <v>0</v>
      </c>
      <c r="AK820" s="450" t="n">
        <v>0</v>
      </c>
      <c r="AL820" s="450" t="n">
        <v>0</v>
      </c>
      <c r="AM820" s="450" t="n">
        <v>0</v>
      </c>
      <c r="AN820" s="450" t="n">
        <v>0</v>
      </c>
      <c r="AO820" s="450" t="n">
        <v>0</v>
      </c>
      <c r="AP820" s="450" t="n">
        <v>0</v>
      </c>
      <c r="AQ820" s="414" t="inlineStr"/>
      <c r="AR820" s="414" t="inlineStr"/>
      <c r="AS820" s="414" t="inlineStr">
        <is>
          <t>បានប្រកាសពន្ធ</t>
        </is>
      </c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0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0" t="n"/>
      <c r="N821" s="450">
        <f>IF(W821&lt;0,AH821,I821)</f>
        <v/>
      </c>
      <c r="O821" s="450">
        <f>I821-M821</f>
        <v/>
      </c>
      <c r="P821" s="414" t="n"/>
      <c r="Q821" s="414" t="inlineStr">
        <is>
          <t>TI-0193465</t>
        </is>
      </c>
      <c r="R821" s="414" t="inlineStr">
        <is>
          <t>TI-0193465</t>
        </is>
      </c>
      <c r="S821" s="414">
        <f>Q821=R821</f>
        <v/>
      </c>
      <c r="T821" s="414">
        <f>AND(MONTH(F821)=MONTH(X821), YEAR(F821)=YEAR(X821))</f>
        <v/>
      </c>
      <c r="U821" s="414">
        <f>AND(AB821&lt;&gt;"", 'Company information'!D$4&lt;&gt;"", RIGHT(SUBSTITUTE(AB821,"-",""),9)=RIGHT(SUBSTITUTE('Company information'!D$4,"-",""),9))</f>
        <v/>
      </c>
      <c r="V821" s="414">
        <f>AH821-I821</f>
        <v/>
      </c>
      <c r="W821" s="450" t="n"/>
      <c r="X821" s="415" t="n">
        <v>44237</v>
      </c>
      <c r="Y821" s="414" t="inlineStr">
        <is>
          <t>TI-0193465</t>
        </is>
      </c>
      <c r="Z821" s="414" t="inlineStr"/>
      <c r="AA821" s="414" t="inlineStr">
        <is>
          <t>បុគ្គលជាប់អាករ</t>
        </is>
      </c>
      <c r="AB821" s="414" t="inlineStr">
        <is>
          <t>L001-901905215</t>
        </is>
      </c>
      <c r="AC821" s="414" t="inlineStr">
        <is>
          <t>វីអ៊ីស៊ិន (ខេមបូឌា) អ៊ិនដាសស្ទ្រី ឯ.ក</t>
        </is>
      </c>
      <c r="AD821" s="450" t="n">
        <v>2589945</v>
      </c>
      <c r="AE821" s="450" t="n">
        <v>2354495</v>
      </c>
      <c r="AF821" s="450" t="n">
        <v>0</v>
      </c>
      <c r="AG821" s="450" t="n">
        <v>0</v>
      </c>
      <c r="AH821" s="450" t="n">
        <v>235450</v>
      </c>
      <c r="AI821" s="450" t="n">
        <v>0</v>
      </c>
      <c r="AJ821" s="450" t="n">
        <v>0</v>
      </c>
      <c r="AK821" s="450" t="n">
        <v>0</v>
      </c>
      <c r="AL821" s="450" t="n">
        <v>0</v>
      </c>
      <c r="AM821" s="450" t="n">
        <v>0</v>
      </c>
      <c r="AN821" s="450" t="n">
        <v>0</v>
      </c>
      <c r="AO821" s="450" t="n">
        <v>0</v>
      </c>
      <c r="AP821" s="450" t="n">
        <v>0</v>
      </c>
      <c r="AQ821" s="414" t="inlineStr"/>
      <c r="AR821" s="414" t="inlineStr"/>
      <c r="AS821" s="414" t="inlineStr">
        <is>
          <t>បានប្រកាសពន្ធ</t>
        </is>
      </c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0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0" t="n"/>
      <c r="N822" s="450">
        <f>IF(W822&lt;0,AH822,I822)</f>
        <v/>
      </c>
      <c r="O822" s="450">
        <f>I822-M822</f>
        <v/>
      </c>
      <c r="P822" s="414" t="n"/>
      <c r="Q822" s="414" t="inlineStr">
        <is>
          <t>TI-0193464</t>
        </is>
      </c>
      <c r="R822" s="414" t="inlineStr">
        <is>
          <t>TI-0193464</t>
        </is>
      </c>
      <c r="S822" s="414">
        <f>Q822=R822</f>
        <v/>
      </c>
      <c r="T822" s="414">
        <f>AND(MONTH(F822)=MONTH(X822), YEAR(F822)=YEAR(X822))</f>
        <v/>
      </c>
      <c r="U822" s="414">
        <f>AND(AB822&lt;&gt;"", 'Company information'!D$4&lt;&gt;"", RIGHT(SUBSTITUTE(AB822,"-",""),9)=RIGHT(SUBSTITUTE('Company information'!D$4,"-",""),9))</f>
        <v/>
      </c>
      <c r="V822" s="414">
        <f>AH822-I822</f>
        <v/>
      </c>
      <c r="W822" s="450" t="n"/>
      <c r="X822" s="415" t="n">
        <v>44237</v>
      </c>
      <c r="Y822" s="414" t="inlineStr">
        <is>
          <t>TI-0193464</t>
        </is>
      </c>
      <c r="Z822" s="414" t="inlineStr"/>
      <c r="AA822" s="414" t="inlineStr">
        <is>
          <t>បុគ្គលជាប់អាករ</t>
        </is>
      </c>
      <c r="AB822" s="414" t="inlineStr">
        <is>
          <t>L001-901905215</t>
        </is>
      </c>
      <c r="AC822" s="414" t="inlineStr">
        <is>
          <t>វីអ៊ីស៊ិន (ខេមបូឌា) អ៊ិនដាសស្ទ្រី ឯ.ក</t>
        </is>
      </c>
      <c r="AD822" s="450" t="n">
        <v>4922462</v>
      </c>
      <c r="AE822" s="450" t="n">
        <v>4474965</v>
      </c>
      <c r="AF822" s="450" t="n">
        <v>0</v>
      </c>
      <c r="AG822" s="450" t="n">
        <v>0</v>
      </c>
      <c r="AH822" s="450" t="n">
        <v>447497</v>
      </c>
      <c r="AI822" s="450" t="n">
        <v>0</v>
      </c>
      <c r="AJ822" s="450" t="n">
        <v>0</v>
      </c>
      <c r="AK822" s="450" t="n">
        <v>0</v>
      </c>
      <c r="AL822" s="450" t="n">
        <v>0</v>
      </c>
      <c r="AM822" s="450" t="n">
        <v>0</v>
      </c>
      <c r="AN822" s="450" t="n">
        <v>0</v>
      </c>
      <c r="AO822" s="450" t="n">
        <v>0</v>
      </c>
      <c r="AP822" s="450" t="n">
        <v>0</v>
      </c>
      <c r="AQ822" s="414" t="inlineStr"/>
      <c r="AR822" s="414" t="inlineStr"/>
      <c r="AS822" s="414" t="inlineStr">
        <is>
          <t>បានប្រកាសពន្ធ</t>
        </is>
      </c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0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0" t="n"/>
      <c r="N823" s="450">
        <f>IF(W823&lt;0,AH823,I823)</f>
        <v/>
      </c>
      <c r="O823" s="450">
        <f>I823-M823</f>
        <v/>
      </c>
      <c r="P823" s="414" t="n"/>
      <c r="Q823" s="414" t="inlineStr">
        <is>
          <t>TI-0193211</t>
        </is>
      </c>
      <c r="R823" s="414" t="inlineStr">
        <is>
          <t>TI-0193211</t>
        </is>
      </c>
      <c r="S823" s="414">
        <f>Q823=R823</f>
        <v/>
      </c>
      <c r="T823" s="414">
        <f>AND(MONTH(F823)=MONTH(X823), YEAR(F823)=YEAR(X823))</f>
        <v/>
      </c>
      <c r="U823" s="414">
        <f>AND(AB823&lt;&gt;"", 'Company information'!D$4&lt;&gt;"", RIGHT(SUBSTITUTE(AB823,"-",""),9)=RIGHT(SUBSTITUTE('Company information'!D$4,"-",""),9))</f>
        <v/>
      </c>
      <c r="V823" s="414">
        <f>AH823-I823</f>
        <v/>
      </c>
      <c r="W823" s="450" t="n"/>
      <c r="X823" s="415" t="n">
        <v>44232</v>
      </c>
      <c r="Y823" s="414" t="inlineStr">
        <is>
          <t>TI-0193211</t>
        </is>
      </c>
      <c r="Z823" s="414" t="inlineStr"/>
      <c r="AA823" s="414" t="inlineStr">
        <is>
          <t>បុគ្គលជាប់អាករ</t>
        </is>
      </c>
      <c r="AB823" s="414" t="inlineStr">
        <is>
          <t>L001-901905215</t>
        </is>
      </c>
      <c r="AC823" s="414" t="inlineStr">
        <is>
          <t>វីអ៊ីស៊ិន (ខេមបូឌា) អ៊ិនដាសស្ទ្រី ឯ.ក</t>
        </is>
      </c>
      <c r="AD823" s="450" t="n">
        <v>5425218</v>
      </c>
      <c r="AE823" s="450" t="n">
        <v>4932016</v>
      </c>
      <c r="AF823" s="450" t="n">
        <v>0</v>
      </c>
      <c r="AG823" s="450" t="n">
        <v>0</v>
      </c>
      <c r="AH823" s="450" t="n">
        <v>493202</v>
      </c>
      <c r="AI823" s="450" t="n">
        <v>0</v>
      </c>
      <c r="AJ823" s="450" t="n">
        <v>0</v>
      </c>
      <c r="AK823" s="450" t="n">
        <v>0</v>
      </c>
      <c r="AL823" s="450" t="n">
        <v>0</v>
      </c>
      <c r="AM823" s="450" t="n">
        <v>0</v>
      </c>
      <c r="AN823" s="450" t="n">
        <v>0</v>
      </c>
      <c r="AO823" s="450" t="n">
        <v>0</v>
      </c>
      <c r="AP823" s="450" t="n">
        <v>0</v>
      </c>
      <c r="AQ823" s="414" t="inlineStr"/>
      <c r="AR823" s="414" t="inlineStr"/>
      <c r="AS823" s="414" t="inlineStr">
        <is>
          <t>បានប្រកាសពន្ធ</t>
        </is>
      </c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0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0" t="n"/>
      <c r="N824" s="450">
        <f>IF(W824&lt;0,AH824,I824)</f>
        <v/>
      </c>
      <c r="O824" s="450">
        <f>I824-M824</f>
        <v/>
      </c>
      <c r="P824" s="414" t="n"/>
      <c r="Q824" s="414" t="inlineStr">
        <is>
          <t>TI-0193210</t>
        </is>
      </c>
      <c r="R824" s="414" t="inlineStr">
        <is>
          <t>TI-0193210</t>
        </is>
      </c>
      <c r="S824" s="414">
        <f>Q824=R824</f>
        <v/>
      </c>
      <c r="T824" s="414">
        <f>AND(MONTH(F824)=MONTH(X824), YEAR(F824)=YEAR(X824))</f>
        <v/>
      </c>
      <c r="U824" s="414">
        <f>AND(AB824&lt;&gt;"", 'Company information'!D$4&lt;&gt;"", RIGHT(SUBSTITUTE(AB824,"-",""),9)=RIGHT(SUBSTITUTE('Company information'!D$4,"-",""),9))</f>
        <v/>
      </c>
      <c r="V824" s="414">
        <f>AH824-I824</f>
        <v/>
      </c>
      <c r="W824" s="450" t="n"/>
      <c r="X824" s="415" t="n">
        <v>44232</v>
      </c>
      <c r="Y824" s="414" t="inlineStr">
        <is>
          <t>TI-0193210</t>
        </is>
      </c>
      <c r="Z824" s="414" t="inlineStr"/>
      <c r="AA824" s="414" t="inlineStr">
        <is>
          <t>បុគ្គលជាប់អាករ</t>
        </is>
      </c>
      <c r="AB824" s="414" t="inlineStr">
        <is>
          <t>L001-901905215</t>
        </is>
      </c>
      <c r="AC824" s="414" t="inlineStr">
        <is>
          <t>វីអ៊ីស៊ិន (ខេមបូឌា) អ៊ិនដាសស្ទ្រី ឯ.ក</t>
        </is>
      </c>
      <c r="AD824" s="450" t="n">
        <v>6002893</v>
      </c>
      <c r="AE824" s="450" t="n">
        <v>5457175</v>
      </c>
      <c r="AF824" s="450" t="n">
        <v>0</v>
      </c>
      <c r="AG824" s="450" t="n">
        <v>0</v>
      </c>
      <c r="AH824" s="450" t="n">
        <v>545718</v>
      </c>
      <c r="AI824" s="450" t="n">
        <v>0</v>
      </c>
      <c r="AJ824" s="450" t="n">
        <v>0</v>
      </c>
      <c r="AK824" s="450" t="n">
        <v>0</v>
      </c>
      <c r="AL824" s="450" t="n">
        <v>0</v>
      </c>
      <c r="AM824" s="450" t="n">
        <v>0</v>
      </c>
      <c r="AN824" s="450" t="n">
        <v>0</v>
      </c>
      <c r="AO824" s="450" t="n">
        <v>0</v>
      </c>
      <c r="AP824" s="450" t="n">
        <v>0</v>
      </c>
      <c r="AQ824" s="414" t="inlineStr"/>
      <c r="AR824" s="414" t="inlineStr"/>
      <c r="AS824" s="414" t="inlineStr">
        <is>
          <t>បានប្រកាសពន្ធ</t>
        </is>
      </c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0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0" t="n"/>
      <c r="N825" s="450">
        <f>IF(W825&lt;0,AH825,I825)</f>
        <v/>
      </c>
      <c r="O825" s="450">
        <f>I825-M825</f>
        <v/>
      </c>
      <c r="P825" s="414" t="n"/>
      <c r="Q825" s="414" t="inlineStr">
        <is>
          <t>TI-0193209</t>
        </is>
      </c>
      <c r="R825" s="414" t="inlineStr">
        <is>
          <t>TI-0193209</t>
        </is>
      </c>
      <c r="S825" s="414">
        <f>Q825=R825</f>
        <v/>
      </c>
      <c r="T825" s="414">
        <f>AND(MONTH(F825)=MONTH(X825), YEAR(F825)=YEAR(X825))</f>
        <v/>
      </c>
      <c r="U825" s="414">
        <f>AND(AB825&lt;&gt;"", 'Company information'!D$4&lt;&gt;"", RIGHT(SUBSTITUTE(AB825,"-",""),9)=RIGHT(SUBSTITUTE('Company information'!D$4,"-",""),9))</f>
        <v/>
      </c>
      <c r="V825" s="414">
        <f>AH825-I825</f>
        <v/>
      </c>
      <c r="W825" s="450" t="n"/>
      <c r="X825" s="415" t="n">
        <v>44232</v>
      </c>
      <c r="Y825" s="414" t="inlineStr">
        <is>
          <t>TI-0193209</t>
        </is>
      </c>
      <c r="Z825" s="414" t="inlineStr"/>
      <c r="AA825" s="414" t="inlineStr">
        <is>
          <t>បុគ្គលជាប់អាករ</t>
        </is>
      </c>
      <c r="AB825" s="414" t="inlineStr">
        <is>
          <t>L001-901905215</t>
        </is>
      </c>
      <c r="AC825" s="414" t="inlineStr">
        <is>
          <t>វីអ៊ីស៊ិន (ខេមបូឌា) អ៊ិនដាសស្ទ្រី ឯ.ក</t>
        </is>
      </c>
      <c r="AD825" s="450" t="n">
        <v>6002893</v>
      </c>
      <c r="AE825" s="450" t="n">
        <v>5457175</v>
      </c>
      <c r="AF825" s="450" t="n">
        <v>0</v>
      </c>
      <c r="AG825" s="450" t="n">
        <v>0</v>
      </c>
      <c r="AH825" s="450" t="n">
        <v>545718</v>
      </c>
      <c r="AI825" s="450" t="n">
        <v>0</v>
      </c>
      <c r="AJ825" s="450" t="n">
        <v>0</v>
      </c>
      <c r="AK825" s="450" t="n">
        <v>0</v>
      </c>
      <c r="AL825" s="450" t="n">
        <v>0</v>
      </c>
      <c r="AM825" s="450" t="n">
        <v>0</v>
      </c>
      <c r="AN825" s="450" t="n">
        <v>0</v>
      </c>
      <c r="AO825" s="450" t="n">
        <v>0</v>
      </c>
      <c r="AP825" s="450" t="n">
        <v>0</v>
      </c>
      <c r="AQ825" s="414" t="inlineStr"/>
      <c r="AR825" s="414" t="inlineStr"/>
      <c r="AS825" s="414" t="inlineStr">
        <is>
          <t>បានប្រកាសពន្ធ</t>
        </is>
      </c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0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0" t="n"/>
      <c r="N826" s="450">
        <f>IF(W826&lt;0,AH826,I826)</f>
        <v/>
      </c>
      <c r="O826" s="450">
        <f>I826-M826</f>
        <v/>
      </c>
      <c r="P826" s="414" t="n"/>
      <c r="Q826" s="414" t="inlineStr">
        <is>
          <t>TI-0193208</t>
        </is>
      </c>
      <c r="R826" s="414" t="inlineStr">
        <is>
          <t>TI-0193208</t>
        </is>
      </c>
      <c r="S826" s="414">
        <f>Q826=R826</f>
        <v/>
      </c>
      <c r="T826" s="414">
        <f>AND(MONTH(F826)=MONTH(X826), YEAR(F826)=YEAR(X826))</f>
        <v/>
      </c>
      <c r="U826" s="414">
        <f>AND(AB826&lt;&gt;"", 'Company information'!D$4&lt;&gt;"", RIGHT(SUBSTITUTE(AB826,"-",""),9)=RIGHT(SUBSTITUTE('Company information'!D$4,"-",""),9))</f>
        <v/>
      </c>
      <c r="V826" s="414">
        <f>AH826-I826</f>
        <v/>
      </c>
      <c r="W826" s="450" t="n"/>
      <c r="X826" s="415" t="n">
        <v>44232</v>
      </c>
      <c r="Y826" s="414" t="inlineStr">
        <is>
          <t>TI-0193208</t>
        </is>
      </c>
      <c r="Z826" s="414" t="inlineStr"/>
      <c r="AA826" s="414" t="inlineStr">
        <is>
          <t>បុគ្គលជាប់អាករ</t>
        </is>
      </c>
      <c r="AB826" s="414" t="inlineStr">
        <is>
          <t>L001-901905215</t>
        </is>
      </c>
      <c r="AC826" s="414" t="inlineStr">
        <is>
          <t>វីអ៊ីស៊ិន (ខេមបូឌា) អ៊ិនដាសស្ទ្រី ឯ.ក</t>
        </is>
      </c>
      <c r="AD826" s="450" t="n">
        <v>4646029</v>
      </c>
      <c r="AE826" s="450" t="n">
        <v>4223663</v>
      </c>
      <c r="AF826" s="450" t="n">
        <v>0</v>
      </c>
      <c r="AG826" s="450" t="n">
        <v>0</v>
      </c>
      <c r="AH826" s="450" t="n">
        <v>422366</v>
      </c>
      <c r="AI826" s="450" t="n">
        <v>0</v>
      </c>
      <c r="AJ826" s="450" t="n">
        <v>0</v>
      </c>
      <c r="AK826" s="450" t="n">
        <v>0</v>
      </c>
      <c r="AL826" s="450" t="n">
        <v>0</v>
      </c>
      <c r="AM826" s="450" t="n">
        <v>0</v>
      </c>
      <c r="AN826" s="450" t="n">
        <v>0</v>
      </c>
      <c r="AO826" s="450" t="n">
        <v>0</v>
      </c>
      <c r="AP826" s="450" t="n">
        <v>0</v>
      </c>
      <c r="AQ826" s="414" t="inlineStr"/>
      <c r="AR826" s="414" t="inlineStr"/>
      <c r="AS826" s="414" t="inlineStr">
        <is>
          <t>បានប្រកាសពន្ធ</t>
        </is>
      </c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0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0" t="n"/>
      <c r="N827" s="450">
        <f>IF(W827&lt;0,AH827,I827)</f>
        <v/>
      </c>
      <c r="O827" s="450">
        <f>I827-M827</f>
        <v/>
      </c>
      <c r="P827" s="414" t="n"/>
      <c r="Q827" s="414" t="inlineStr">
        <is>
          <t>TI-0192988</t>
        </is>
      </c>
      <c r="R827" s="414" t="inlineStr">
        <is>
          <t>TI-0192988</t>
        </is>
      </c>
      <c r="S827" s="414">
        <f>Q827=R827</f>
        <v/>
      </c>
      <c r="T827" s="414">
        <f>AND(MONTH(F827)=MONTH(X827), YEAR(F827)=YEAR(X827))</f>
        <v/>
      </c>
      <c r="U827" s="414">
        <f>AND(AB827&lt;&gt;"", 'Company information'!D$4&lt;&gt;"", RIGHT(SUBSTITUTE(AB827,"-",""),9)=RIGHT(SUBSTITUTE('Company information'!D$4,"-",""),9))</f>
        <v/>
      </c>
      <c r="V827" s="414">
        <f>AH827-I827</f>
        <v/>
      </c>
      <c r="W827" s="450" t="n"/>
      <c r="X827" s="415" t="n">
        <v>44229</v>
      </c>
      <c r="Y827" s="414" t="inlineStr">
        <is>
          <t>TI-0192988</t>
        </is>
      </c>
      <c r="Z827" s="414" t="inlineStr"/>
      <c r="AA827" s="414" t="inlineStr">
        <is>
          <t>បុគ្គលជាប់អាករ</t>
        </is>
      </c>
      <c r="AB827" s="414" t="inlineStr">
        <is>
          <t>L001-901905215</t>
        </is>
      </c>
      <c r="AC827" s="414" t="inlineStr">
        <is>
          <t>វីអ៊ីស៊ិន (ខេមបូឌា) អ៊ិនដាសស្ទ្រី ឯ.ក</t>
        </is>
      </c>
      <c r="AD827" s="450" t="n">
        <v>919797</v>
      </c>
      <c r="AE827" s="450" t="n">
        <v>836179</v>
      </c>
      <c r="AF827" s="450" t="n">
        <v>0</v>
      </c>
      <c r="AG827" s="450" t="n">
        <v>0</v>
      </c>
      <c r="AH827" s="450" t="n">
        <v>83618</v>
      </c>
      <c r="AI827" s="450" t="n">
        <v>0</v>
      </c>
      <c r="AJ827" s="450" t="n">
        <v>0</v>
      </c>
      <c r="AK827" s="450" t="n">
        <v>0</v>
      </c>
      <c r="AL827" s="450" t="n">
        <v>0</v>
      </c>
      <c r="AM827" s="450" t="n">
        <v>0</v>
      </c>
      <c r="AN827" s="450" t="n">
        <v>0</v>
      </c>
      <c r="AO827" s="450" t="n">
        <v>0</v>
      </c>
      <c r="AP827" s="450" t="n">
        <v>0</v>
      </c>
      <c r="AQ827" s="414" t="inlineStr"/>
      <c r="AR827" s="414" t="inlineStr"/>
      <c r="AS827" s="414" t="inlineStr">
        <is>
          <t>បានប្រកាសពន្ធ</t>
        </is>
      </c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0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0" t="n"/>
      <c r="N828" s="450">
        <f>IF(W828&lt;0,AH828,I828)</f>
        <v/>
      </c>
      <c r="O828" s="450">
        <f>I828-M828</f>
        <v/>
      </c>
      <c r="P828" s="414" t="n"/>
      <c r="Q828" s="414" t="inlineStr">
        <is>
          <t>TI-0192987</t>
        </is>
      </c>
      <c r="R828" s="414" t="inlineStr">
        <is>
          <t>TI-0192987</t>
        </is>
      </c>
      <c r="S828" s="414">
        <f>Q828=R828</f>
        <v/>
      </c>
      <c r="T828" s="414">
        <f>AND(MONTH(F828)=MONTH(X828), YEAR(F828)=YEAR(X828))</f>
        <v/>
      </c>
      <c r="U828" s="414">
        <f>AND(AB828&lt;&gt;"", 'Company information'!D$4&lt;&gt;"", RIGHT(SUBSTITUTE(AB828,"-",""),9)=RIGHT(SUBSTITUTE('Company information'!D$4,"-",""),9))</f>
        <v/>
      </c>
      <c r="V828" s="414">
        <f>AH828-I828</f>
        <v/>
      </c>
      <c r="W828" s="450" t="n"/>
      <c r="X828" s="415" t="n">
        <v>44229</v>
      </c>
      <c r="Y828" s="414" t="inlineStr">
        <is>
          <t>TI-0192987</t>
        </is>
      </c>
      <c r="Z828" s="414" t="inlineStr"/>
      <c r="AA828" s="414" t="inlineStr">
        <is>
          <t>បុគ្គលជាប់អាករ</t>
        </is>
      </c>
      <c r="AB828" s="414" t="inlineStr">
        <is>
          <t>L001-901905215</t>
        </is>
      </c>
      <c r="AC828" s="414" t="inlineStr">
        <is>
          <t>វីអ៊ីស៊ិន (ខេមបូឌា) អ៊ិនដាសស្ទ្រី ឯ.ក</t>
        </is>
      </c>
      <c r="AD828" s="450" t="n">
        <v>1893306</v>
      </c>
      <c r="AE828" s="450" t="n">
        <v>1721187</v>
      </c>
      <c r="AF828" s="450" t="n">
        <v>0</v>
      </c>
      <c r="AG828" s="450" t="n">
        <v>0</v>
      </c>
      <c r="AH828" s="450" t="n">
        <v>172119</v>
      </c>
      <c r="AI828" s="450" t="n">
        <v>0</v>
      </c>
      <c r="AJ828" s="450" t="n">
        <v>0</v>
      </c>
      <c r="AK828" s="450" t="n">
        <v>0</v>
      </c>
      <c r="AL828" s="450" t="n">
        <v>0</v>
      </c>
      <c r="AM828" s="450" t="n">
        <v>0</v>
      </c>
      <c r="AN828" s="450" t="n">
        <v>0</v>
      </c>
      <c r="AO828" s="450" t="n">
        <v>0</v>
      </c>
      <c r="AP828" s="450" t="n">
        <v>0</v>
      </c>
      <c r="AQ828" s="414" t="inlineStr"/>
      <c r="AR828" s="414" t="inlineStr"/>
      <c r="AS828" s="414" t="inlineStr">
        <is>
          <t>បានប្រកាសពន្ធ</t>
        </is>
      </c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0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0" t="n"/>
      <c r="N829" s="450">
        <f>IF(W829&lt;0,AH829,I829)</f>
        <v/>
      </c>
      <c r="O829" s="450">
        <f>I829-M829</f>
        <v/>
      </c>
      <c r="P829" s="414" t="n"/>
      <c r="Q829" s="414" t="inlineStr">
        <is>
          <t>TI-0192880</t>
        </is>
      </c>
      <c r="R829" s="414" t="inlineStr">
        <is>
          <t>TI-0192880</t>
        </is>
      </c>
      <c r="S829" s="414">
        <f>Q829=R829</f>
        <v/>
      </c>
      <c r="T829" s="414">
        <f>AND(MONTH(F829)=MONTH(X829), YEAR(F829)=YEAR(X829))</f>
        <v/>
      </c>
      <c r="U829" s="414">
        <f>AND(AB829&lt;&gt;"", 'Company information'!D$4&lt;&gt;"", RIGHT(SUBSTITUTE(AB829,"-",""),9)=RIGHT(SUBSTITUTE('Company information'!D$4,"-",""),9))</f>
        <v/>
      </c>
      <c r="V829" s="414">
        <f>AH829-I829</f>
        <v/>
      </c>
      <c r="W829" s="450" t="n"/>
      <c r="X829" s="415" t="n">
        <v>44228</v>
      </c>
      <c r="Y829" s="414" t="inlineStr">
        <is>
          <t>TI-0192880</t>
        </is>
      </c>
      <c r="Z829" s="414" t="inlineStr"/>
      <c r="AA829" s="414" t="inlineStr">
        <is>
          <t>បុគ្គលជាប់អាករ</t>
        </is>
      </c>
      <c r="AB829" s="414" t="inlineStr">
        <is>
          <t>L001-901905215</t>
        </is>
      </c>
      <c r="AC829" s="414" t="inlineStr">
        <is>
          <t>វីអ៊ីស៊ិន (ខេមបូឌា) អ៊ិនដាសស្ទ្រី ឯ.ក</t>
        </is>
      </c>
      <c r="AD829" s="450" t="n">
        <v>107316</v>
      </c>
      <c r="AE829" s="450" t="n">
        <v>97560</v>
      </c>
      <c r="AF829" s="450" t="n">
        <v>0</v>
      </c>
      <c r="AG829" s="450" t="n">
        <v>0</v>
      </c>
      <c r="AH829" s="450" t="n">
        <v>9756</v>
      </c>
      <c r="AI829" s="450" t="n">
        <v>0</v>
      </c>
      <c r="AJ829" s="450" t="n">
        <v>0</v>
      </c>
      <c r="AK829" s="450" t="n">
        <v>0</v>
      </c>
      <c r="AL829" s="450" t="n">
        <v>0</v>
      </c>
      <c r="AM829" s="450" t="n">
        <v>0</v>
      </c>
      <c r="AN829" s="450" t="n">
        <v>0</v>
      </c>
      <c r="AO829" s="450" t="n">
        <v>0</v>
      </c>
      <c r="AP829" s="450" t="n">
        <v>0</v>
      </c>
      <c r="AQ829" s="414" t="inlineStr"/>
      <c r="AR829" s="414" t="inlineStr"/>
      <c r="AS829" s="414" t="inlineStr">
        <is>
          <t>បានប្រកាសពន្ធ</t>
        </is>
      </c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0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0" t="n"/>
      <c r="N830" s="450">
        <f>IF(W830&lt;0,AH830,I830)</f>
        <v/>
      </c>
      <c r="O830" s="450">
        <f>I830-M830</f>
        <v/>
      </c>
      <c r="P830" s="414" t="n"/>
      <c r="Q830" s="414" t="inlineStr">
        <is>
          <t>TI-0192877</t>
        </is>
      </c>
      <c r="R830" s="414" t="inlineStr">
        <is>
          <t>TI-0192877</t>
        </is>
      </c>
      <c r="S830" s="414">
        <f>Q830=R830</f>
        <v/>
      </c>
      <c r="T830" s="414">
        <f>AND(MONTH(F830)=MONTH(X830), YEAR(F830)=YEAR(X830))</f>
        <v/>
      </c>
      <c r="U830" s="414">
        <f>AND(AB830&lt;&gt;"", 'Company information'!D$4&lt;&gt;"", RIGHT(SUBSTITUTE(AB830,"-",""),9)=RIGHT(SUBSTITUTE('Company information'!D$4,"-",""),9))</f>
        <v/>
      </c>
      <c r="V830" s="414">
        <f>AH830-I830</f>
        <v/>
      </c>
      <c r="W830" s="450" t="n"/>
      <c r="X830" s="415" t="n">
        <v>44228</v>
      </c>
      <c r="Y830" s="414" t="inlineStr">
        <is>
          <t>TI-0192877</t>
        </is>
      </c>
      <c r="Z830" s="414" t="inlineStr"/>
      <c r="AA830" s="414" t="inlineStr">
        <is>
          <t>បុគ្គលជាប់អាករ</t>
        </is>
      </c>
      <c r="AB830" s="414" t="inlineStr">
        <is>
          <t>L001-901905215</t>
        </is>
      </c>
      <c r="AC830" s="414" t="inlineStr">
        <is>
          <t>វីអ៊ីស៊ិន (ខេមបូឌា) អ៊ិនដាសស្ទ្រី ឯ.ក</t>
        </is>
      </c>
      <c r="AD830" s="450" t="n">
        <v>187803</v>
      </c>
      <c r="AE830" s="450" t="n">
        <v>170730</v>
      </c>
      <c r="AF830" s="450" t="n">
        <v>0</v>
      </c>
      <c r="AG830" s="450" t="n">
        <v>0</v>
      </c>
      <c r="AH830" s="450" t="n">
        <v>17073</v>
      </c>
      <c r="AI830" s="450" t="n">
        <v>0</v>
      </c>
      <c r="AJ830" s="450" t="n">
        <v>0</v>
      </c>
      <c r="AK830" s="450" t="n">
        <v>0</v>
      </c>
      <c r="AL830" s="450" t="n">
        <v>0</v>
      </c>
      <c r="AM830" s="450" t="n">
        <v>0</v>
      </c>
      <c r="AN830" s="450" t="n">
        <v>0</v>
      </c>
      <c r="AO830" s="450" t="n">
        <v>0</v>
      </c>
      <c r="AP830" s="450" t="n">
        <v>0</v>
      </c>
      <c r="AQ830" s="414" t="inlineStr"/>
      <c r="AR830" s="414" t="inlineStr"/>
      <c r="AS830" s="414" t="inlineStr">
        <is>
          <t>បានប្រកាសពន្ធ</t>
        </is>
      </c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0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0" t="n"/>
      <c r="N831" s="450">
        <f>IF(W831&lt;0,AH831,I831)</f>
        <v/>
      </c>
      <c r="O831" s="450">
        <f>I831-M831</f>
        <v/>
      </c>
      <c r="P831" s="414" t="n"/>
      <c r="Q831" s="414" t="inlineStr">
        <is>
          <t>IN202102-0155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AND(AB831&lt;&gt;"", 'Company information'!D$4&lt;&gt;"", RIGHT(SUBSTITUTE(AB831,"-",""),9)=RIGHT(SUBSTITUTE('Company information'!D$4,"-",""),9))</f>
        <v/>
      </c>
      <c r="V831" s="414">
        <f>AH831-I831</f>
        <v/>
      </c>
      <c r="W831" s="450" t="n"/>
      <c r="X831" s="413" t="n"/>
      <c r="Y831" s="414" t="n"/>
      <c r="Z831" s="414" t="n"/>
      <c r="AA831" s="414" t="n"/>
      <c r="AB831" s="414" t="n"/>
      <c r="AC831" s="414" t="n"/>
      <c r="AD831" s="450" t="n"/>
      <c r="AE831" s="450" t="n"/>
      <c r="AF831" s="450" t="n"/>
      <c r="AG831" s="450" t="n"/>
      <c r="AH831" s="450" t="n"/>
      <c r="AI831" s="450" t="n"/>
      <c r="AJ831" s="450" t="n"/>
      <c r="AK831" s="450" t="n"/>
      <c r="AL831" s="450" t="n"/>
      <c r="AM831" s="450" t="n"/>
      <c r="AN831" s="450" t="n"/>
      <c r="AO831" s="450" t="n"/>
      <c r="AP831" s="450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0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0" t="n"/>
      <c r="N832" s="450">
        <f>IF(W832&lt;0,AH832,I832)</f>
        <v/>
      </c>
      <c r="O832" s="450">
        <f>I832-M832</f>
        <v/>
      </c>
      <c r="P832" s="414" t="n"/>
      <c r="Q832" s="414" t="inlineStr">
        <is>
          <t>IN202102-0118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AND(AB832&lt;&gt;"", 'Company information'!D$4&lt;&gt;"", RIGHT(SUBSTITUTE(AB832,"-",""),9)=RIGHT(SUBSTITUTE('Company information'!D$4,"-",""),9))</f>
        <v/>
      </c>
      <c r="V832" s="414">
        <f>AH832-I832</f>
        <v/>
      </c>
      <c r="W832" s="450" t="n"/>
      <c r="X832" s="413" t="n"/>
      <c r="Y832" s="414" t="n"/>
      <c r="Z832" s="414" t="n"/>
      <c r="AA832" s="414" t="n"/>
      <c r="AB832" s="414" t="n"/>
      <c r="AC832" s="414" t="n"/>
      <c r="AD832" s="450" t="n"/>
      <c r="AE832" s="450" t="n"/>
      <c r="AF832" s="450" t="n"/>
      <c r="AG832" s="450" t="n"/>
      <c r="AH832" s="450" t="n"/>
      <c r="AI832" s="450" t="n"/>
      <c r="AJ832" s="450" t="n"/>
      <c r="AK832" s="450" t="n"/>
      <c r="AL832" s="450" t="n"/>
      <c r="AM832" s="450" t="n"/>
      <c r="AN832" s="450" t="n"/>
      <c r="AO832" s="450" t="n"/>
      <c r="AP832" s="450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0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0" t="n"/>
      <c r="N833" s="450">
        <f>IF(W833&lt;0,AH833,I833)</f>
        <v/>
      </c>
      <c r="O833" s="450">
        <f>I833-M833</f>
        <v/>
      </c>
      <c r="P833" s="414" t="n"/>
      <c r="Q833" s="414" t="inlineStr">
        <is>
          <t>IN202102-0112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AND(AB833&lt;&gt;"", 'Company information'!D$4&lt;&gt;"", RIGHT(SUBSTITUTE(AB833,"-",""),9)=RIGHT(SUBSTITUTE('Company information'!D$4,"-",""),9))</f>
        <v/>
      </c>
      <c r="V833" s="414">
        <f>AH833-I833</f>
        <v/>
      </c>
      <c r="W833" s="450" t="n"/>
      <c r="X833" s="413" t="n"/>
      <c r="Y833" s="414" t="n"/>
      <c r="Z833" s="414" t="n"/>
      <c r="AA833" s="414" t="n"/>
      <c r="AB833" s="414" t="n"/>
      <c r="AC833" s="414" t="n"/>
      <c r="AD833" s="450" t="n"/>
      <c r="AE833" s="450" t="n"/>
      <c r="AF833" s="450" t="n"/>
      <c r="AG833" s="450" t="n"/>
      <c r="AH833" s="450" t="n"/>
      <c r="AI833" s="450" t="n"/>
      <c r="AJ833" s="450" t="n"/>
      <c r="AK833" s="450" t="n"/>
      <c r="AL833" s="450" t="n"/>
      <c r="AM833" s="450" t="n"/>
      <c r="AN833" s="450" t="n"/>
      <c r="AO833" s="450" t="n"/>
      <c r="AP833" s="450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0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0" t="n"/>
      <c r="N834" s="450">
        <f>IF(W834&lt;0,AH834,I834)</f>
        <v/>
      </c>
      <c r="O834" s="450">
        <f>I834-M834</f>
        <v/>
      </c>
      <c r="P834" s="414" t="n"/>
      <c r="Q834" s="414" t="inlineStr">
        <is>
          <t>IN202102-0111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AND(AB834&lt;&gt;"", 'Company information'!D$4&lt;&gt;"", RIGHT(SUBSTITUTE(AB834,"-",""),9)=RIGHT(SUBSTITUTE('Company information'!D$4,"-",""),9))</f>
        <v/>
      </c>
      <c r="V834" s="414">
        <f>AH834-I834</f>
        <v/>
      </c>
      <c r="W834" s="450" t="n"/>
      <c r="X834" s="413" t="n"/>
      <c r="Y834" s="414" t="n"/>
      <c r="Z834" s="414" t="n"/>
      <c r="AA834" s="414" t="n"/>
      <c r="AB834" s="414" t="n"/>
      <c r="AC834" s="414" t="n"/>
      <c r="AD834" s="450" t="n"/>
      <c r="AE834" s="450" t="n"/>
      <c r="AF834" s="450" t="n"/>
      <c r="AG834" s="450" t="n"/>
      <c r="AH834" s="450" t="n"/>
      <c r="AI834" s="450" t="n"/>
      <c r="AJ834" s="450" t="n"/>
      <c r="AK834" s="450" t="n"/>
      <c r="AL834" s="450" t="n"/>
      <c r="AM834" s="450" t="n"/>
      <c r="AN834" s="450" t="n"/>
      <c r="AO834" s="450" t="n"/>
      <c r="AP834" s="450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0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0" t="n"/>
      <c r="N835" s="450">
        <f>IF(W835&lt;0,AH835,I835)</f>
        <v/>
      </c>
      <c r="O835" s="450">
        <f>I835-M835</f>
        <v/>
      </c>
      <c r="P835" s="414" t="n"/>
      <c r="Q835" s="414" t="inlineStr">
        <is>
          <t>IN202102-0110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AND(AB835&lt;&gt;"", 'Company information'!D$4&lt;&gt;"", RIGHT(SUBSTITUTE(AB835,"-",""),9)=RIGHT(SUBSTITUTE('Company information'!D$4,"-",""),9))</f>
        <v/>
      </c>
      <c r="V835" s="414">
        <f>AH835-I835</f>
        <v/>
      </c>
      <c r="W835" s="450" t="n"/>
      <c r="X835" s="413" t="n"/>
      <c r="Y835" s="414" t="n"/>
      <c r="Z835" s="414" t="n"/>
      <c r="AA835" s="414" t="n"/>
      <c r="AB835" s="414" t="n"/>
      <c r="AC835" s="414" t="n"/>
      <c r="AD835" s="450" t="n"/>
      <c r="AE835" s="450" t="n"/>
      <c r="AF835" s="450" t="n"/>
      <c r="AG835" s="450" t="n"/>
      <c r="AH835" s="450" t="n"/>
      <c r="AI835" s="450" t="n"/>
      <c r="AJ835" s="450" t="n"/>
      <c r="AK835" s="450" t="n"/>
      <c r="AL835" s="450" t="n"/>
      <c r="AM835" s="450" t="n"/>
      <c r="AN835" s="450" t="n"/>
      <c r="AO835" s="450" t="n"/>
      <c r="AP835" s="450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0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0" t="n"/>
      <c r="N836" s="450">
        <f>IF(W836&lt;0,AH836,I836)</f>
        <v/>
      </c>
      <c r="O836" s="450">
        <f>I836-M836</f>
        <v/>
      </c>
      <c r="P836" s="414" t="n"/>
      <c r="Q836" s="414" t="inlineStr">
        <is>
          <t>IN202102-0109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AND(AB836&lt;&gt;"", 'Company information'!D$4&lt;&gt;"", RIGHT(SUBSTITUTE(AB836,"-",""),9)=RIGHT(SUBSTITUTE('Company information'!D$4,"-",""),9))</f>
        <v/>
      </c>
      <c r="V836" s="414">
        <f>AH836-I836</f>
        <v/>
      </c>
      <c r="W836" s="450" t="n"/>
      <c r="X836" s="413" t="n"/>
      <c r="Y836" s="414" t="n"/>
      <c r="Z836" s="414" t="n"/>
      <c r="AA836" s="414" t="n"/>
      <c r="AB836" s="414" t="n"/>
      <c r="AC836" s="414" t="n"/>
      <c r="AD836" s="450" t="n"/>
      <c r="AE836" s="450" t="n"/>
      <c r="AF836" s="450" t="n"/>
      <c r="AG836" s="450" t="n"/>
      <c r="AH836" s="450" t="n"/>
      <c r="AI836" s="450" t="n"/>
      <c r="AJ836" s="450" t="n"/>
      <c r="AK836" s="450" t="n"/>
      <c r="AL836" s="450" t="n"/>
      <c r="AM836" s="450" t="n"/>
      <c r="AN836" s="450" t="n"/>
      <c r="AO836" s="450" t="n"/>
      <c r="AP836" s="450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0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0" t="n"/>
      <c r="N837" s="450">
        <f>IF(W837&lt;0,AH837,I837)</f>
        <v/>
      </c>
      <c r="O837" s="450">
        <f>I837-M837</f>
        <v/>
      </c>
      <c r="P837" s="414" t="n"/>
      <c r="Q837" s="414" t="inlineStr">
        <is>
          <t>IN202102-0108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AND(AB837&lt;&gt;"", 'Company information'!D$4&lt;&gt;"", RIGHT(SUBSTITUTE(AB837,"-",""),9)=RIGHT(SUBSTITUTE('Company information'!D$4,"-",""),9))</f>
        <v/>
      </c>
      <c r="V837" s="414">
        <f>AH837-I837</f>
        <v/>
      </c>
      <c r="W837" s="450" t="n"/>
      <c r="X837" s="413" t="n"/>
      <c r="Y837" s="414" t="n"/>
      <c r="Z837" s="414" t="n"/>
      <c r="AA837" s="414" t="n"/>
      <c r="AB837" s="414" t="n"/>
      <c r="AC837" s="414" t="n"/>
      <c r="AD837" s="450" t="n"/>
      <c r="AE837" s="450" t="n"/>
      <c r="AF837" s="450" t="n"/>
      <c r="AG837" s="450" t="n"/>
      <c r="AH837" s="450" t="n"/>
      <c r="AI837" s="450" t="n"/>
      <c r="AJ837" s="450" t="n"/>
      <c r="AK837" s="450" t="n"/>
      <c r="AL837" s="450" t="n"/>
      <c r="AM837" s="450" t="n"/>
      <c r="AN837" s="450" t="n"/>
      <c r="AO837" s="450" t="n"/>
      <c r="AP837" s="450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0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0" t="n"/>
      <c r="N838" s="450">
        <f>IF(W838&lt;0,AH838,I838)</f>
        <v/>
      </c>
      <c r="O838" s="450">
        <f>I838-M838</f>
        <v/>
      </c>
      <c r="P838" s="414" t="n"/>
      <c r="Q838" s="414" t="inlineStr">
        <is>
          <t>IN202102-0107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AND(AB838&lt;&gt;"", 'Company information'!D$4&lt;&gt;"", RIGHT(SUBSTITUTE(AB838,"-",""),9)=RIGHT(SUBSTITUTE('Company information'!D$4,"-",""),9))</f>
        <v/>
      </c>
      <c r="V838" s="414">
        <f>AH838-I838</f>
        <v/>
      </c>
      <c r="W838" s="450" t="n"/>
      <c r="X838" s="413" t="n"/>
      <c r="Y838" s="414" t="n"/>
      <c r="Z838" s="414" t="n"/>
      <c r="AA838" s="414" t="n"/>
      <c r="AB838" s="414" t="n"/>
      <c r="AC838" s="414" t="n"/>
      <c r="AD838" s="450" t="n"/>
      <c r="AE838" s="450" t="n"/>
      <c r="AF838" s="450" t="n"/>
      <c r="AG838" s="450" t="n"/>
      <c r="AH838" s="450" t="n"/>
      <c r="AI838" s="450" t="n"/>
      <c r="AJ838" s="450" t="n"/>
      <c r="AK838" s="450" t="n"/>
      <c r="AL838" s="450" t="n"/>
      <c r="AM838" s="450" t="n"/>
      <c r="AN838" s="450" t="n"/>
      <c r="AO838" s="450" t="n"/>
      <c r="AP838" s="450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0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0" t="n"/>
      <c r="N839" s="450">
        <f>IF(W839&lt;0,AH839,I839)</f>
        <v/>
      </c>
      <c r="O839" s="450">
        <f>I839-M839</f>
        <v/>
      </c>
      <c r="P839" s="414" t="n"/>
      <c r="Q839" s="414" t="inlineStr">
        <is>
          <t>IN202102-0106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AND(AB839&lt;&gt;"", 'Company information'!D$4&lt;&gt;"", RIGHT(SUBSTITUTE(AB839,"-",""),9)=RIGHT(SUBSTITUTE('Company information'!D$4,"-",""),9))</f>
        <v/>
      </c>
      <c r="V839" s="414">
        <f>AH839-I839</f>
        <v/>
      </c>
      <c r="W839" s="450" t="n"/>
      <c r="X839" s="413" t="n"/>
      <c r="Y839" s="414" t="n"/>
      <c r="Z839" s="414" t="n"/>
      <c r="AA839" s="414" t="n"/>
      <c r="AB839" s="414" t="n"/>
      <c r="AC839" s="414" t="n"/>
      <c r="AD839" s="450" t="n"/>
      <c r="AE839" s="450" t="n"/>
      <c r="AF839" s="450" t="n"/>
      <c r="AG839" s="450" t="n"/>
      <c r="AH839" s="450" t="n"/>
      <c r="AI839" s="450" t="n"/>
      <c r="AJ839" s="450" t="n"/>
      <c r="AK839" s="450" t="n"/>
      <c r="AL839" s="450" t="n"/>
      <c r="AM839" s="450" t="n"/>
      <c r="AN839" s="450" t="n"/>
      <c r="AO839" s="450" t="n"/>
      <c r="AP839" s="450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0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0" t="n"/>
      <c r="N840" s="450">
        <f>IF(W840&lt;0,AH840,I840)</f>
        <v/>
      </c>
      <c r="O840" s="450">
        <f>I840-M840</f>
        <v/>
      </c>
      <c r="P840" s="414" t="n"/>
      <c r="Q840" s="414" t="inlineStr">
        <is>
          <t>IN202102-0105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AND(AB840&lt;&gt;"", 'Company information'!D$4&lt;&gt;"", RIGHT(SUBSTITUTE(AB840,"-",""),9)=RIGHT(SUBSTITUTE('Company information'!D$4,"-",""),9))</f>
        <v/>
      </c>
      <c r="V840" s="414">
        <f>AH840-I840</f>
        <v/>
      </c>
      <c r="W840" s="450" t="n"/>
      <c r="X840" s="413" t="n"/>
      <c r="Y840" s="414" t="n"/>
      <c r="Z840" s="414" t="n"/>
      <c r="AA840" s="414" t="n"/>
      <c r="AB840" s="414" t="n"/>
      <c r="AC840" s="414" t="n"/>
      <c r="AD840" s="450" t="n"/>
      <c r="AE840" s="450" t="n"/>
      <c r="AF840" s="450" t="n"/>
      <c r="AG840" s="450" t="n"/>
      <c r="AH840" s="450" t="n"/>
      <c r="AI840" s="450" t="n"/>
      <c r="AJ840" s="450" t="n"/>
      <c r="AK840" s="450" t="n"/>
      <c r="AL840" s="450" t="n"/>
      <c r="AM840" s="450" t="n"/>
      <c r="AN840" s="450" t="n"/>
      <c r="AO840" s="450" t="n"/>
      <c r="AP840" s="450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0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0" t="n"/>
      <c r="N841" s="450">
        <f>IF(W841&lt;0,AH841,I841)</f>
        <v/>
      </c>
      <c r="O841" s="450">
        <f>I841-M841</f>
        <v/>
      </c>
      <c r="P841" s="414" t="n"/>
      <c r="Q841" s="414" t="inlineStr">
        <is>
          <t>IN202102-0104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AND(AB841&lt;&gt;"", 'Company information'!D$4&lt;&gt;"", RIGHT(SUBSTITUTE(AB841,"-",""),9)=RIGHT(SUBSTITUTE('Company information'!D$4,"-",""),9))</f>
        <v/>
      </c>
      <c r="V841" s="414">
        <f>AH841-I841</f>
        <v/>
      </c>
      <c r="W841" s="450" t="n"/>
      <c r="X841" s="413" t="n"/>
      <c r="Y841" s="414" t="n"/>
      <c r="Z841" s="414" t="n"/>
      <c r="AA841" s="414" t="n"/>
      <c r="AB841" s="414" t="n"/>
      <c r="AC841" s="414" t="n"/>
      <c r="AD841" s="450" t="n"/>
      <c r="AE841" s="450" t="n"/>
      <c r="AF841" s="450" t="n"/>
      <c r="AG841" s="450" t="n"/>
      <c r="AH841" s="450" t="n"/>
      <c r="AI841" s="450" t="n"/>
      <c r="AJ841" s="450" t="n"/>
      <c r="AK841" s="450" t="n"/>
      <c r="AL841" s="450" t="n"/>
      <c r="AM841" s="450" t="n"/>
      <c r="AN841" s="450" t="n"/>
      <c r="AO841" s="450" t="n"/>
      <c r="AP841" s="450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0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0" t="n"/>
      <c r="N842" s="450">
        <f>IF(W842&lt;0,AH842,I842)</f>
        <v/>
      </c>
      <c r="O842" s="450">
        <f>I842-M842</f>
        <v/>
      </c>
      <c r="P842" s="414" t="n"/>
      <c r="Q842" s="414" t="inlineStr">
        <is>
          <t>IN202102-0103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AND(AB842&lt;&gt;"", 'Company information'!D$4&lt;&gt;"", RIGHT(SUBSTITUTE(AB842,"-",""),9)=RIGHT(SUBSTITUTE('Company information'!D$4,"-",""),9))</f>
        <v/>
      </c>
      <c r="V842" s="414">
        <f>AH842-I842</f>
        <v/>
      </c>
      <c r="W842" s="450" t="n"/>
      <c r="X842" s="413" t="n"/>
      <c r="Y842" s="414" t="n"/>
      <c r="Z842" s="414" t="n"/>
      <c r="AA842" s="414" t="n"/>
      <c r="AB842" s="414" t="n"/>
      <c r="AC842" s="414" t="n"/>
      <c r="AD842" s="450" t="n"/>
      <c r="AE842" s="450" t="n"/>
      <c r="AF842" s="450" t="n"/>
      <c r="AG842" s="450" t="n"/>
      <c r="AH842" s="450" t="n"/>
      <c r="AI842" s="450" t="n"/>
      <c r="AJ842" s="450" t="n"/>
      <c r="AK842" s="450" t="n"/>
      <c r="AL842" s="450" t="n"/>
      <c r="AM842" s="450" t="n"/>
      <c r="AN842" s="450" t="n"/>
      <c r="AO842" s="450" t="n"/>
      <c r="AP842" s="450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0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0" t="n"/>
      <c r="N843" s="450">
        <f>IF(W843&lt;0,AH843,I843)</f>
        <v/>
      </c>
      <c r="O843" s="450">
        <f>I843-M843</f>
        <v/>
      </c>
      <c r="P843" s="414" t="n"/>
      <c r="Q843" s="414" t="inlineStr">
        <is>
          <t>IN202102-0102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AND(AB843&lt;&gt;"", 'Company information'!D$4&lt;&gt;"", RIGHT(SUBSTITUTE(AB843,"-",""),9)=RIGHT(SUBSTITUTE('Company information'!D$4,"-",""),9))</f>
        <v/>
      </c>
      <c r="V843" s="414">
        <f>AH843-I843</f>
        <v/>
      </c>
      <c r="W843" s="450" t="n"/>
      <c r="X843" s="413" t="n"/>
      <c r="Y843" s="414" t="n"/>
      <c r="Z843" s="414" t="n"/>
      <c r="AA843" s="414" t="n"/>
      <c r="AB843" s="414" t="n"/>
      <c r="AC843" s="414" t="n"/>
      <c r="AD843" s="450" t="n"/>
      <c r="AE843" s="450" t="n"/>
      <c r="AF843" s="450" t="n"/>
      <c r="AG843" s="450" t="n"/>
      <c r="AH843" s="450" t="n"/>
      <c r="AI843" s="450" t="n"/>
      <c r="AJ843" s="450" t="n"/>
      <c r="AK843" s="450" t="n"/>
      <c r="AL843" s="450" t="n"/>
      <c r="AM843" s="450" t="n"/>
      <c r="AN843" s="450" t="n"/>
      <c r="AO843" s="450" t="n"/>
      <c r="AP843" s="450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0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0" t="n"/>
      <c r="N844" s="450">
        <f>IF(W844&lt;0,AH844,I844)</f>
        <v/>
      </c>
      <c r="O844" s="450">
        <f>I844-M844</f>
        <v/>
      </c>
      <c r="P844" s="414" t="n"/>
      <c r="Q844" s="414" t="inlineStr">
        <is>
          <t>IN202102-0101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AND(AB844&lt;&gt;"", 'Company information'!D$4&lt;&gt;"", RIGHT(SUBSTITUTE(AB844,"-",""),9)=RIGHT(SUBSTITUTE('Company information'!D$4,"-",""),9))</f>
        <v/>
      </c>
      <c r="V844" s="414">
        <f>AH844-I844</f>
        <v/>
      </c>
      <c r="W844" s="450" t="n"/>
      <c r="X844" s="413" t="n"/>
      <c r="Y844" s="414" t="n"/>
      <c r="Z844" s="414" t="n"/>
      <c r="AA844" s="414" t="n"/>
      <c r="AB844" s="414" t="n"/>
      <c r="AC844" s="414" t="n"/>
      <c r="AD844" s="450" t="n"/>
      <c r="AE844" s="450" t="n"/>
      <c r="AF844" s="450" t="n"/>
      <c r="AG844" s="450" t="n"/>
      <c r="AH844" s="450" t="n"/>
      <c r="AI844" s="450" t="n"/>
      <c r="AJ844" s="450" t="n"/>
      <c r="AK844" s="450" t="n"/>
      <c r="AL844" s="450" t="n"/>
      <c r="AM844" s="450" t="n"/>
      <c r="AN844" s="450" t="n"/>
      <c r="AO844" s="450" t="n"/>
      <c r="AP844" s="450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0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0" t="n"/>
      <c r="N845" s="450">
        <f>IF(W845&lt;0,AH845,I845)</f>
        <v/>
      </c>
      <c r="O845" s="450">
        <f>I845-M845</f>
        <v/>
      </c>
      <c r="P845" s="414" t="n"/>
      <c r="Q845" s="414" t="inlineStr">
        <is>
          <t>IN202102-0100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AND(AB845&lt;&gt;"", 'Company information'!D$4&lt;&gt;"", RIGHT(SUBSTITUTE(AB845,"-",""),9)=RIGHT(SUBSTITUTE('Company information'!D$4,"-",""),9))</f>
        <v/>
      </c>
      <c r="V845" s="414">
        <f>AH845-I845</f>
        <v/>
      </c>
      <c r="W845" s="450" t="n"/>
      <c r="X845" s="413" t="n"/>
      <c r="Y845" s="414" t="n"/>
      <c r="Z845" s="414" t="n"/>
      <c r="AA845" s="414" t="n"/>
      <c r="AB845" s="414" t="n"/>
      <c r="AC845" s="414" t="n"/>
      <c r="AD845" s="450" t="n"/>
      <c r="AE845" s="450" t="n"/>
      <c r="AF845" s="450" t="n"/>
      <c r="AG845" s="450" t="n"/>
      <c r="AH845" s="450" t="n"/>
      <c r="AI845" s="450" t="n"/>
      <c r="AJ845" s="450" t="n"/>
      <c r="AK845" s="450" t="n"/>
      <c r="AL845" s="450" t="n"/>
      <c r="AM845" s="450" t="n"/>
      <c r="AN845" s="450" t="n"/>
      <c r="AO845" s="450" t="n"/>
      <c r="AP845" s="450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0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0" t="n"/>
      <c r="N846" s="450">
        <f>IF(W846&lt;0,AH846,I846)</f>
        <v/>
      </c>
      <c r="O846" s="450">
        <f>I846-M846</f>
        <v/>
      </c>
      <c r="P846" s="414" t="n"/>
      <c r="Q846" s="414" t="inlineStr">
        <is>
          <t>IN202102-0099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AND(AB846&lt;&gt;"", 'Company information'!D$4&lt;&gt;"", RIGHT(SUBSTITUTE(AB846,"-",""),9)=RIGHT(SUBSTITUTE('Company information'!D$4,"-",""),9))</f>
        <v/>
      </c>
      <c r="V846" s="414">
        <f>AH846-I846</f>
        <v/>
      </c>
      <c r="W846" s="450" t="n"/>
      <c r="X846" s="413" t="n"/>
      <c r="Y846" s="414" t="n"/>
      <c r="Z846" s="414" t="n"/>
      <c r="AA846" s="414" t="n"/>
      <c r="AB846" s="414" t="n"/>
      <c r="AC846" s="414" t="n"/>
      <c r="AD846" s="450" t="n"/>
      <c r="AE846" s="450" t="n"/>
      <c r="AF846" s="450" t="n"/>
      <c r="AG846" s="450" t="n"/>
      <c r="AH846" s="450" t="n"/>
      <c r="AI846" s="450" t="n"/>
      <c r="AJ846" s="450" t="n"/>
      <c r="AK846" s="450" t="n"/>
      <c r="AL846" s="450" t="n"/>
      <c r="AM846" s="450" t="n"/>
      <c r="AN846" s="450" t="n"/>
      <c r="AO846" s="450" t="n"/>
      <c r="AP846" s="450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0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0" t="n"/>
      <c r="N847" s="450">
        <f>IF(W847&lt;0,AH847,I847)</f>
        <v/>
      </c>
      <c r="O847" s="450">
        <f>I847-M847</f>
        <v/>
      </c>
      <c r="P847" s="414" t="n"/>
      <c r="Q847" s="414" t="inlineStr">
        <is>
          <t>IN202102-0098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AND(AB847&lt;&gt;"", 'Company information'!D$4&lt;&gt;"", RIGHT(SUBSTITUTE(AB847,"-",""),9)=RIGHT(SUBSTITUTE('Company information'!D$4,"-",""),9))</f>
        <v/>
      </c>
      <c r="V847" s="414">
        <f>AH847-I847</f>
        <v/>
      </c>
      <c r="W847" s="450" t="n"/>
      <c r="X847" s="413" t="n"/>
      <c r="Y847" s="414" t="n"/>
      <c r="Z847" s="414" t="n"/>
      <c r="AA847" s="414" t="n"/>
      <c r="AB847" s="414" t="n"/>
      <c r="AC847" s="414" t="n"/>
      <c r="AD847" s="450" t="n"/>
      <c r="AE847" s="450" t="n"/>
      <c r="AF847" s="450" t="n"/>
      <c r="AG847" s="450" t="n"/>
      <c r="AH847" s="450" t="n"/>
      <c r="AI847" s="450" t="n"/>
      <c r="AJ847" s="450" t="n"/>
      <c r="AK847" s="450" t="n"/>
      <c r="AL847" s="450" t="n"/>
      <c r="AM847" s="450" t="n"/>
      <c r="AN847" s="450" t="n"/>
      <c r="AO847" s="450" t="n"/>
      <c r="AP847" s="450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0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0" t="n"/>
      <c r="N848" s="450">
        <f>IF(W848&lt;0,AH848,I848)</f>
        <v/>
      </c>
      <c r="O848" s="450">
        <f>I848-M848</f>
        <v/>
      </c>
      <c r="P848" s="414" t="n"/>
      <c r="Q848" s="414" t="inlineStr">
        <is>
          <t>IN202102-0096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AND(AB848&lt;&gt;"", 'Company information'!D$4&lt;&gt;"", RIGHT(SUBSTITUTE(AB848,"-",""),9)=RIGHT(SUBSTITUTE('Company information'!D$4,"-",""),9))</f>
        <v/>
      </c>
      <c r="V848" s="414">
        <f>AH848-I848</f>
        <v/>
      </c>
      <c r="W848" s="450" t="n"/>
      <c r="X848" s="413" t="n"/>
      <c r="Y848" s="414" t="n"/>
      <c r="Z848" s="414" t="n"/>
      <c r="AA848" s="414" t="n"/>
      <c r="AB848" s="414" t="n"/>
      <c r="AC848" s="414" t="n"/>
      <c r="AD848" s="450" t="n"/>
      <c r="AE848" s="450" t="n"/>
      <c r="AF848" s="450" t="n"/>
      <c r="AG848" s="450" t="n"/>
      <c r="AH848" s="450" t="n"/>
      <c r="AI848" s="450" t="n"/>
      <c r="AJ848" s="450" t="n"/>
      <c r="AK848" s="450" t="n"/>
      <c r="AL848" s="450" t="n"/>
      <c r="AM848" s="450" t="n"/>
      <c r="AN848" s="450" t="n"/>
      <c r="AO848" s="450" t="n"/>
      <c r="AP848" s="450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0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0" t="n"/>
      <c r="N849" s="450">
        <f>IF(W849&lt;0,AH849,I849)</f>
        <v/>
      </c>
      <c r="O849" s="450">
        <f>I849-M849</f>
        <v/>
      </c>
      <c r="P849" s="414" t="n"/>
      <c r="Q849" s="414" t="inlineStr">
        <is>
          <t>IN202102-0095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AND(AB849&lt;&gt;"", 'Company information'!D$4&lt;&gt;"", RIGHT(SUBSTITUTE(AB849,"-",""),9)=RIGHT(SUBSTITUTE('Company information'!D$4,"-",""),9))</f>
        <v/>
      </c>
      <c r="V849" s="414">
        <f>AH849-I849</f>
        <v/>
      </c>
      <c r="W849" s="450" t="n"/>
      <c r="X849" s="413" t="n"/>
      <c r="Y849" s="414" t="n"/>
      <c r="Z849" s="414" t="n"/>
      <c r="AA849" s="414" t="n"/>
      <c r="AB849" s="414" t="n"/>
      <c r="AC849" s="414" t="n"/>
      <c r="AD849" s="450" t="n"/>
      <c r="AE849" s="450" t="n"/>
      <c r="AF849" s="450" t="n"/>
      <c r="AG849" s="450" t="n"/>
      <c r="AH849" s="450" t="n"/>
      <c r="AI849" s="450" t="n"/>
      <c r="AJ849" s="450" t="n"/>
      <c r="AK849" s="450" t="n"/>
      <c r="AL849" s="450" t="n"/>
      <c r="AM849" s="450" t="n"/>
      <c r="AN849" s="450" t="n"/>
      <c r="AO849" s="450" t="n"/>
      <c r="AP849" s="450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0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0" t="n"/>
      <c r="N850" s="450">
        <f>IF(W850&lt;0,AH850,I850)</f>
        <v/>
      </c>
      <c r="O850" s="450">
        <f>I850-M850</f>
        <v/>
      </c>
      <c r="P850" s="414" t="n"/>
      <c r="Q850" s="414" t="inlineStr">
        <is>
          <t>IN202102-0094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AND(AB850&lt;&gt;"", 'Company information'!D$4&lt;&gt;"", RIGHT(SUBSTITUTE(AB850,"-",""),9)=RIGHT(SUBSTITUTE('Company information'!D$4,"-",""),9))</f>
        <v/>
      </c>
      <c r="V850" s="414">
        <f>AH850-I850</f>
        <v/>
      </c>
      <c r="W850" s="450" t="n"/>
      <c r="X850" s="413" t="n"/>
      <c r="Y850" s="414" t="n"/>
      <c r="Z850" s="414" t="n"/>
      <c r="AA850" s="414" t="n"/>
      <c r="AB850" s="414" t="n"/>
      <c r="AC850" s="414" t="n"/>
      <c r="AD850" s="450" t="n"/>
      <c r="AE850" s="450" t="n"/>
      <c r="AF850" s="450" t="n"/>
      <c r="AG850" s="450" t="n"/>
      <c r="AH850" s="450" t="n"/>
      <c r="AI850" s="450" t="n"/>
      <c r="AJ850" s="450" t="n"/>
      <c r="AK850" s="450" t="n"/>
      <c r="AL850" s="450" t="n"/>
      <c r="AM850" s="450" t="n"/>
      <c r="AN850" s="450" t="n"/>
      <c r="AO850" s="450" t="n"/>
      <c r="AP850" s="450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0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0" t="n"/>
      <c r="N851" s="450">
        <f>IF(W851&lt;0,AH851,I851)</f>
        <v/>
      </c>
      <c r="O851" s="450">
        <f>I851-M851</f>
        <v/>
      </c>
      <c r="P851" s="414" t="n"/>
      <c r="Q851" s="414" t="inlineStr">
        <is>
          <t>IN202102-0093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AND(AB851&lt;&gt;"", 'Company information'!D$4&lt;&gt;"", RIGHT(SUBSTITUTE(AB851,"-",""),9)=RIGHT(SUBSTITUTE('Company information'!D$4,"-",""),9))</f>
        <v/>
      </c>
      <c r="V851" s="414">
        <f>AH851-I851</f>
        <v/>
      </c>
      <c r="W851" s="450" t="n"/>
      <c r="X851" s="413" t="n"/>
      <c r="Y851" s="414" t="n"/>
      <c r="Z851" s="414" t="n"/>
      <c r="AA851" s="414" t="n"/>
      <c r="AB851" s="414" t="n"/>
      <c r="AC851" s="414" t="n"/>
      <c r="AD851" s="450" t="n"/>
      <c r="AE851" s="450" t="n"/>
      <c r="AF851" s="450" t="n"/>
      <c r="AG851" s="450" t="n"/>
      <c r="AH851" s="450" t="n"/>
      <c r="AI851" s="450" t="n"/>
      <c r="AJ851" s="450" t="n"/>
      <c r="AK851" s="450" t="n"/>
      <c r="AL851" s="450" t="n"/>
      <c r="AM851" s="450" t="n"/>
      <c r="AN851" s="450" t="n"/>
      <c r="AO851" s="450" t="n"/>
      <c r="AP851" s="450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0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0" t="n"/>
      <c r="N852" s="450">
        <f>IF(W852&lt;0,AH852,I852)</f>
        <v/>
      </c>
      <c r="O852" s="450">
        <f>I852-M852</f>
        <v/>
      </c>
      <c r="P852" s="414" t="n"/>
      <c r="Q852" s="414" t="inlineStr">
        <is>
          <t>IN202102-0092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AND(AB852&lt;&gt;"", 'Company information'!D$4&lt;&gt;"", RIGHT(SUBSTITUTE(AB852,"-",""),9)=RIGHT(SUBSTITUTE('Company information'!D$4,"-",""),9))</f>
        <v/>
      </c>
      <c r="V852" s="414">
        <f>AH852-I852</f>
        <v/>
      </c>
      <c r="W852" s="450" t="n"/>
      <c r="X852" s="413" t="n"/>
      <c r="Y852" s="414" t="n"/>
      <c r="Z852" s="414" t="n"/>
      <c r="AA852" s="414" t="n"/>
      <c r="AB852" s="414" t="n"/>
      <c r="AC852" s="414" t="n"/>
      <c r="AD852" s="450" t="n"/>
      <c r="AE852" s="450" t="n"/>
      <c r="AF852" s="450" t="n"/>
      <c r="AG852" s="450" t="n"/>
      <c r="AH852" s="450" t="n"/>
      <c r="AI852" s="450" t="n"/>
      <c r="AJ852" s="450" t="n"/>
      <c r="AK852" s="450" t="n"/>
      <c r="AL852" s="450" t="n"/>
      <c r="AM852" s="450" t="n"/>
      <c r="AN852" s="450" t="n"/>
      <c r="AO852" s="450" t="n"/>
      <c r="AP852" s="450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0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0" t="n"/>
      <c r="N853" s="450">
        <f>IF(W853&lt;0,AH853,I853)</f>
        <v/>
      </c>
      <c r="O853" s="450">
        <f>I853-M853</f>
        <v/>
      </c>
      <c r="P853" s="414" t="n"/>
      <c r="Q853" s="414" t="inlineStr">
        <is>
          <t>IN202102-0091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AND(AB853&lt;&gt;"", 'Company information'!D$4&lt;&gt;"", RIGHT(SUBSTITUTE(AB853,"-",""),9)=RIGHT(SUBSTITUTE('Company information'!D$4,"-",""),9))</f>
        <v/>
      </c>
      <c r="V853" s="414">
        <f>AH853-I853</f>
        <v/>
      </c>
      <c r="W853" s="450" t="n"/>
      <c r="X853" s="413" t="n"/>
      <c r="Y853" s="414" t="n"/>
      <c r="Z853" s="414" t="n"/>
      <c r="AA853" s="414" t="n"/>
      <c r="AB853" s="414" t="n"/>
      <c r="AC853" s="414" t="n"/>
      <c r="AD853" s="450" t="n"/>
      <c r="AE853" s="450" t="n"/>
      <c r="AF853" s="450" t="n"/>
      <c r="AG853" s="450" t="n"/>
      <c r="AH853" s="450" t="n"/>
      <c r="AI853" s="450" t="n"/>
      <c r="AJ853" s="450" t="n"/>
      <c r="AK853" s="450" t="n"/>
      <c r="AL853" s="450" t="n"/>
      <c r="AM853" s="450" t="n"/>
      <c r="AN853" s="450" t="n"/>
      <c r="AO853" s="450" t="n"/>
      <c r="AP853" s="450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0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0" t="n"/>
      <c r="N854" s="450">
        <f>IF(W854&lt;0,AH854,I854)</f>
        <v/>
      </c>
      <c r="O854" s="450">
        <f>I854-M854</f>
        <v/>
      </c>
      <c r="P854" s="414" t="n"/>
      <c r="Q854" s="414" t="inlineStr">
        <is>
          <t>IN202102-0090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AND(AB854&lt;&gt;"", 'Company information'!D$4&lt;&gt;"", RIGHT(SUBSTITUTE(AB854,"-",""),9)=RIGHT(SUBSTITUTE('Company information'!D$4,"-",""),9))</f>
        <v/>
      </c>
      <c r="V854" s="414">
        <f>AH854-I854</f>
        <v/>
      </c>
      <c r="W854" s="450" t="n"/>
      <c r="X854" s="413" t="n"/>
      <c r="Y854" s="414" t="n"/>
      <c r="Z854" s="414" t="n"/>
      <c r="AA854" s="414" t="n"/>
      <c r="AB854" s="414" t="n"/>
      <c r="AC854" s="414" t="n"/>
      <c r="AD854" s="450" t="n"/>
      <c r="AE854" s="450" t="n"/>
      <c r="AF854" s="450" t="n"/>
      <c r="AG854" s="450" t="n"/>
      <c r="AH854" s="450" t="n"/>
      <c r="AI854" s="450" t="n"/>
      <c r="AJ854" s="450" t="n"/>
      <c r="AK854" s="450" t="n"/>
      <c r="AL854" s="450" t="n"/>
      <c r="AM854" s="450" t="n"/>
      <c r="AN854" s="450" t="n"/>
      <c r="AO854" s="450" t="n"/>
      <c r="AP854" s="450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0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0" t="n"/>
      <c r="N855" s="450">
        <f>IF(W855&lt;0,AH855,I855)</f>
        <v/>
      </c>
      <c r="O855" s="450">
        <f>I855-M855</f>
        <v/>
      </c>
      <c r="P855" s="414" t="n"/>
      <c r="Q855" s="414" t="inlineStr">
        <is>
          <t>IN202102-0089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AND(AB855&lt;&gt;"", 'Company information'!D$4&lt;&gt;"", RIGHT(SUBSTITUTE(AB855,"-",""),9)=RIGHT(SUBSTITUTE('Company information'!D$4,"-",""),9))</f>
        <v/>
      </c>
      <c r="V855" s="414">
        <f>AH855-I855</f>
        <v/>
      </c>
      <c r="W855" s="450" t="n"/>
      <c r="X855" s="413" t="n"/>
      <c r="Y855" s="414" t="n"/>
      <c r="Z855" s="414" t="n"/>
      <c r="AA855" s="414" t="n"/>
      <c r="AB855" s="414" t="n"/>
      <c r="AC855" s="414" t="n"/>
      <c r="AD855" s="450" t="n"/>
      <c r="AE855" s="450" t="n"/>
      <c r="AF855" s="450" t="n"/>
      <c r="AG855" s="450" t="n"/>
      <c r="AH855" s="450" t="n"/>
      <c r="AI855" s="450" t="n"/>
      <c r="AJ855" s="450" t="n"/>
      <c r="AK855" s="450" t="n"/>
      <c r="AL855" s="450" t="n"/>
      <c r="AM855" s="450" t="n"/>
      <c r="AN855" s="450" t="n"/>
      <c r="AO855" s="450" t="n"/>
      <c r="AP855" s="450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0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0" t="n"/>
      <c r="N856" s="450">
        <f>IF(W856&lt;0,AH856,I856)</f>
        <v/>
      </c>
      <c r="O856" s="450">
        <f>I856-M856</f>
        <v/>
      </c>
      <c r="P856" s="414" t="n"/>
      <c r="Q856" s="414" t="inlineStr">
        <is>
          <t>IN202102-0088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AND(AB856&lt;&gt;"", 'Company information'!D$4&lt;&gt;"", RIGHT(SUBSTITUTE(AB856,"-",""),9)=RIGHT(SUBSTITUTE('Company information'!D$4,"-",""),9))</f>
        <v/>
      </c>
      <c r="V856" s="414">
        <f>AH856-I856</f>
        <v/>
      </c>
      <c r="W856" s="450" t="n"/>
      <c r="X856" s="413" t="n"/>
      <c r="Y856" s="414" t="n"/>
      <c r="Z856" s="414" t="n"/>
      <c r="AA856" s="414" t="n"/>
      <c r="AB856" s="414" t="n"/>
      <c r="AC856" s="414" t="n"/>
      <c r="AD856" s="450" t="n"/>
      <c r="AE856" s="450" t="n"/>
      <c r="AF856" s="450" t="n"/>
      <c r="AG856" s="450" t="n"/>
      <c r="AH856" s="450" t="n"/>
      <c r="AI856" s="450" t="n"/>
      <c r="AJ856" s="450" t="n"/>
      <c r="AK856" s="450" t="n"/>
      <c r="AL856" s="450" t="n"/>
      <c r="AM856" s="450" t="n"/>
      <c r="AN856" s="450" t="n"/>
      <c r="AO856" s="450" t="n"/>
      <c r="AP856" s="450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0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0" t="n"/>
      <c r="N857" s="450">
        <f>IF(W857&lt;0,AH857,I857)</f>
        <v/>
      </c>
      <c r="O857" s="450">
        <f>I857-M857</f>
        <v/>
      </c>
      <c r="P857" s="414" t="n"/>
      <c r="Q857" s="414" t="inlineStr">
        <is>
          <t>IN202102-0087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AND(AB857&lt;&gt;"", 'Company information'!D$4&lt;&gt;"", RIGHT(SUBSTITUTE(AB857,"-",""),9)=RIGHT(SUBSTITUTE('Company information'!D$4,"-",""),9))</f>
        <v/>
      </c>
      <c r="V857" s="414">
        <f>AH857-I857</f>
        <v/>
      </c>
      <c r="W857" s="450" t="n"/>
      <c r="X857" s="413" t="n"/>
      <c r="Y857" s="414" t="n"/>
      <c r="Z857" s="414" t="n"/>
      <c r="AA857" s="414" t="n"/>
      <c r="AB857" s="414" t="n"/>
      <c r="AC857" s="414" t="n"/>
      <c r="AD857" s="450" t="n"/>
      <c r="AE857" s="450" t="n"/>
      <c r="AF857" s="450" t="n"/>
      <c r="AG857" s="450" t="n"/>
      <c r="AH857" s="450" t="n"/>
      <c r="AI857" s="450" t="n"/>
      <c r="AJ857" s="450" t="n"/>
      <c r="AK857" s="450" t="n"/>
      <c r="AL857" s="450" t="n"/>
      <c r="AM857" s="450" t="n"/>
      <c r="AN857" s="450" t="n"/>
      <c r="AO857" s="450" t="n"/>
      <c r="AP857" s="450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0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0" t="n"/>
      <c r="N858" s="450">
        <f>IF(W858&lt;0,AH858,I858)</f>
        <v/>
      </c>
      <c r="O858" s="450">
        <f>I858-M858</f>
        <v/>
      </c>
      <c r="P858" s="414" t="n"/>
      <c r="Q858" s="414" t="inlineStr">
        <is>
          <t>IN202102-0086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AND(AB858&lt;&gt;"", 'Company information'!D$4&lt;&gt;"", RIGHT(SUBSTITUTE(AB858,"-",""),9)=RIGHT(SUBSTITUTE('Company information'!D$4,"-",""),9))</f>
        <v/>
      </c>
      <c r="V858" s="414">
        <f>AH858-I858</f>
        <v/>
      </c>
      <c r="W858" s="450" t="n"/>
      <c r="X858" s="413" t="n"/>
      <c r="Y858" s="414" t="n"/>
      <c r="Z858" s="414" t="n"/>
      <c r="AA858" s="414" t="n"/>
      <c r="AB858" s="414" t="n"/>
      <c r="AC858" s="414" t="n"/>
      <c r="AD858" s="450" t="n"/>
      <c r="AE858" s="450" t="n"/>
      <c r="AF858" s="450" t="n"/>
      <c r="AG858" s="450" t="n"/>
      <c r="AH858" s="450" t="n"/>
      <c r="AI858" s="450" t="n"/>
      <c r="AJ858" s="450" t="n"/>
      <c r="AK858" s="450" t="n"/>
      <c r="AL858" s="450" t="n"/>
      <c r="AM858" s="450" t="n"/>
      <c r="AN858" s="450" t="n"/>
      <c r="AO858" s="450" t="n"/>
      <c r="AP858" s="450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0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0" t="n"/>
      <c r="N859" s="450">
        <f>IF(W859&lt;0,AH859,I859)</f>
        <v/>
      </c>
      <c r="O859" s="450">
        <f>I859-M859</f>
        <v/>
      </c>
      <c r="P859" s="414" t="n"/>
      <c r="Q859" s="414" t="inlineStr">
        <is>
          <t>IN202102-0085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AND(AB859&lt;&gt;"", 'Company information'!D$4&lt;&gt;"", RIGHT(SUBSTITUTE(AB859,"-",""),9)=RIGHT(SUBSTITUTE('Company information'!D$4,"-",""),9))</f>
        <v/>
      </c>
      <c r="V859" s="414">
        <f>AH859-I859</f>
        <v/>
      </c>
      <c r="W859" s="450" t="n"/>
      <c r="X859" s="413" t="n"/>
      <c r="Y859" s="414" t="n"/>
      <c r="Z859" s="414" t="n"/>
      <c r="AA859" s="414" t="n"/>
      <c r="AB859" s="414" t="n"/>
      <c r="AC859" s="414" t="n"/>
      <c r="AD859" s="450" t="n"/>
      <c r="AE859" s="450" t="n"/>
      <c r="AF859" s="450" t="n"/>
      <c r="AG859" s="450" t="n"/>
      <c r="AH859" s="450" t="n"/>
      <c r="AI859" s="450" t="n"/>
      <c r="AJ859" s="450" t="n"/>
      <c r="AK859" s="450" t="n"/>
      <c r="AL859" s="450" t="n"/>
      <c r="AM859" s="450" t="n"/>
      <c r="AN859" s="450" t="n"/>
      <c r="AO859" s="450" t="n"/>
      <c r="AP859" s="450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0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0" t="n"/>
      <c r="N860" s="450">
        <f>IF(W860&lt;0,AH860,I860)</f>
        <v/>
      </c>
      <c r="O860" s="450">
        <f>I860-M860</f>
        <v/>
      </c>
      <c r="P860" s="414" t="n"/>
      <c r="Q860" s="414" t="inlineStr">
        <is>
          <t>IN202102-0084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AND(AB860&lt;&gt;"", 'Company information'!D$4&lt;&gt;"", RIGHT(SUBSTITUTE(AB860,"-",""),9)=RIGHT(SUBSTITUTE('Company information'!D$4,"-",""),9))</f>
        <v/>
      </c>
      <c r="V860" s="414">
        <f>AH860-I860</f>
        <v/>
      </c>
      <c r="W860" s="450" t="n"/>
      <c r="X860" s="413" t="n"/>
      <c r="Y860" s="414" t="n"/>
      <c r="Z860" s="414" t="n"/>
      <c r="AA860" s="414" t="n"/>
      <c r="AB860" s="414" t="n"/>
      <c r="AC860" s="414" t="n"/>
      <c r="AD860" s="450" t="n"/>
      <c r="AE860" s="450" t="n"/>
      <c r="AF860" s="450" t="n"/>
      <c r="AG860" s="450" t="n"/>
      <c r="AH860" s="450" t="n"/>
      <c r="AI860" s="450" t="n"/>
      <c r="AJ860" s="450" t="n"/>
      <c r="AK860" s="450" t="n"/>
      <c r="AL860" s="450" t="n"/>
      <c r="AM860" s="450" t="n"/>
      <c r="AN860" s="450" t="n"/>
      <c r="AO860" s="450" t="n"/>
      <c r="AP860" s="450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0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0" t="n"/>
      <c r="N861" s="450">
        <f>IF(W861&lt;0,AH861,I861)</f>
        <v/>
      </c>
      <c r="O861" s="450">
        <f>I861-M861</f>
        <v/>
      </c>
      <c r="P861" s="414" t="n"/>
      <c r="Q861" s="414" t="inlineStr">
        <is>
          <t>2021-0038</t>
        </is>
      </c>
      <c r="R861" s="414" t="inlineStr">
        <is>
          <t>2021-0038</t>
        </is>
      </c>
      <c r="S861" s="414">
        <f>Q861=R861</f>
        <v/>
      </c>
      <c r="T861" s="414">
        <f>AND(MONTH(F861)=MONTH(X861), YEAR(F861)=YEAR(X861))</f>
        <v/>
      </c>
      <c r="U861" s="414">
        <f>AND(AB861&lt;&gt;"", 'Company information'!D$4&lt;&gt;"", RIGHT(SUBSTITUTE(AB861,"-",""),9)=RIGHT(SUBSTITUTE('Company information'!D$4,"-",""),9))</f>
        <v/>
      </c>
      <c r="V861" s="414">
        <f>AH861-I861</f>
        <v/>
      </c>
      <c r="W861" s="450" t="n"/>
      <c r="X861" s="415" t="n">
        <v>44228</v>
      </c>
      <c r="Y861" s="414" t="inlineStr">
        <is>
          <t>2021-0038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L001-901905215</t>
        </is>
      </c>
      <c r="AC861" s="414" t="inlineStr">
        <is>
          <t>វីអ៊ីស៊ិន (ខេមបូឌា) អ៊ិនដាសស្ទ្រី ឯ.ក</t>
        </is>
      </c>
      <c r="AD861" s="450" t="n">
        <v>895180</v>
      </c>
      <c r="AE861" s="450" t="n">
        <v>813800</v>
      </c>
      <c r="AF861" s="450" t="n">
        <v>0</v>
      </c>
      <c r="AG861" s="450" t="n">
        <v>0</v>
      </c>
      <c r="AH861" s="450" t="n">
        <v>81380</v>
      </c>
      <c r="AI861" s="450" t="n">
        <v>0</v>
      </c>
      <c r="AJ861" s="450" t="n">
        <v>0</v>
      </c>
      <c r="AK861" s="450" t="n">
        <v>0</v>
      </c>
      <c r="AL861" s="450" t="n">
        <v>0</v>
      </c>
      <c r="AM861" s="450" t="n">
        <v>0</v>
      </c>
      <c r="AN861" s="450" t="n">
        <v>0</v>
      </c>
      <c r="AO861" s="450" t="n">
        <v>0</v>
      </c>
      <c r="AP861" s="450" t="n">
        <v>0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0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0" t="n"/>
      <c r="N862" s="450">
        <f>IF(W862&lt;0,AH862,I862)</f>
        <v/>
      </c>
      <c r="O862" s="450">
        <f>I862-M862</f>
        <v/>
      </c>
      <c r="P862" s="414" t="n"/>
      <c r="Q862" s="414" t="inlineStr">
        <is>
          <t>MC/2022-0045232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AND(AB862&lt;&gt;"", 'Company information'!D$4&lt;&gt;"", RIGHT(SUBSTITUTE(AB862,"-",""),9)=RIGHT(SUBSTITUTE('Company information'!D$4,"-",""),9))</f>
        <v/>
      </c>
      <c r="V862" s="414">
        <f>AH862-I862</f>
        <v/>
      </c>
      <c r="W862" s="450" t="n"/>
      <c r="X862" s="413" t="n"/>
      <c r="Y862" s="414" t="n"/>
      <c r="Z862" s="414" t="n"/>
      <c r="AA862" s="414" t="n"/>
      <c r="AB862" s="414" t="n"/>
      <c r="AC862" s="414" t="n"/>
      <c r="AD862" s="450" t="n"/>
      <c r="AE862" s="450" t="n"/>
      <c r="AF862" s="450" t="n"/>
      <c r="AG862" s="450" t="n"/>
      <c r="AH862" s="450" t="n"/>
      <c r="AI862" s="450" t="n"/>
      <c r="AJ862" s="450" t="n"/>
      <c r="AK862" s="450" t="n"/>
      <c r="AL862" s="450" t="n"/>
      <c r="AM862" s="450" t="n"/>
      <c r="AN862" s="450" t="n"/>
      <c r="AO862" s="450" t="n"/>
      <c r="AP862" s="450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0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0" t="n"/>
      <c r="N863" s="450">
        <f>IF(W863&lt;0,AH863,I863)</f>
        <v/>
      </c>
      <c r="O863" s="450">
        <f>I863-M863</f>
        <v/>
      </c>
      <c r="P863" s="414" t="n"/>
      <c r="Q863" s="414" t="inlineStr">
        <is>
          <t>PN1CA007CA-220204-0026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AND(AB863&lt;&gt;"", 'Company information'!D$4&lt;&gt;"", RIGHT(SUBSTITUTE(AB863,"-",""),9)=RIGHT(SUBSTITUTE('Company information'!D$4,"-",""),9))</f>
        <v/>
      </c>
      <c r="V863" s="414">
        <f>AH863-I863</f>
        <v/>
      </c>
      <c r="W863" s="450" t="n"/>
      <c r="X863" s="413" t="n"/>
      <c r="Y863" s="414" t="n"/>
      <c r="Z863" s="414" t="n"/>
      <c r="AA863" s="414" t="n"/>
      <c r="AB863" s="414" t="n"/>
      <c r="AC863" s="414" t="n"/>
      <c r="AD863" s="450" t="n"/>
      <c r="AE863" s="450" t="n"/>
      <c r="AF863" s="450" t="n"/>
      <c r="AG863" s="450" t="n"/>
      <c r="AH863" s="450" t="n"/>
      <c r="AI863" s="450" t="n"/>
      <c r="AJ863" s="450" t="n"/>
      <c r="AK863" s="450" t="n"/>
      <c r="AL863" s="450" t="n"/>
      <c r="AM863" s="450" t="n"/>
      <c r="AN863" s="450" t="n"/>
      <c r="AO863" s="450" t="n"/>
      <c r="AP863" s="450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0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0" t="n"/>
      <c r="N864" s="450">
        <f>IF(W864&lt;0,AH864,I864)</f>
        <v/>
      </c>
      <c r="O864" s="450">
        <f>I864-M864</f>
        <v/>
      </c>
      <c r="P864" s="414" t="n"/>
      <c r="Q864" s="414" t="inlineStr">
        <is>
          <t>PN1CA007CA-220205-0060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AND(AB864&lt;&gt;"", 'Company information'!D$4&lt;&gt;"", RIGHT(SUBSTITUTE(AB864,"-",""),9)=RIGHT(SUBSTITUTE('Company information'!D$4,"-",""),9))</f>
        <v/>
      </c>
      <c r="V864" s="414">
        <f>AH864-I864</f>
        <v/>
      </c>
      <c r="W864" s="450" t="n"/>
      <c r="X864" s="413" t="n"/>
      <c r="Y864" s="414" t="n"/>
      <c r="Z864" s="414" t="n"/>
      <c r="AA864" s="414" t="n"/>
      <c r="AB864" s="414" t="n"/>
      <c r="AC864" s="414" t="n"/>
      <c r="AD864" s="450" t="n"/>
      <c r="AE864" s="450" t="n"/>
      <c r="AF864" s="450" t="n"/>
      <c r="AG864" s="450" t="n"/>
      <c r="AH864" s="450" t="n"/>
      <c r="AI864" s="450" t="n"/>
      <c r="AJ864" s="450" t="n"/>
      <c r="AK864" s="450" t="n"/>
      <c r="AL864" s="450" t="n"/>
      <c r="AM864" s="450" t="n"/>
      <c r="AN864" s="450" t="n"/>
      <c r="AO864" s="450" t="n"/>
      <c r="AP864" s="450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0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0" t="n"/>
      <c r="N865" s="450">
        <f>IF(W865&lt;0,AH865,I865)</f>
        <v/>
      </c>
      <c r="O865" s="450">
        <f>I865-M865</f>
        <v/>
      </c>
      <c r="P865" s="414" t="n"/>
      <c r="Q865" s="414" t="inlineStr">
        <is>
          <t>22-000251</t>
        </is>
      </c>
      <c r="R865" s="414" t="inlineStr">
        <is>
          <t>22-000251</t>
        </is>
      </c>
      <c r="S865" s="414">
        <f>Q865=R865</f>
        <v/>
      </c>
      <c r="T865" s="414">
        <f>AND(MONTH(F865)=MONTH(X865), YEAR(F865)=YEAR(X865))</f>
        <v/>
      </c>
      <c r="U865" s="414">
        <f>AND(AB865&lt;&gt;"", 'Company information'!D$4&lt;&gt;"", RIGHT(SUBSTITUTE(AB865,"-",""),9)=RIGHT(SUBSTITUTE('Company information'!D$4,"-",""),9))</f>
        <v/>
      </c>
      <c r="V865" s="414">
        <f>AH865-I865</f>
        <v/>
      </c>
      <c r="W865" s="450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0" t="n">
        <v>311396</v>
      </c>
      <c r="AE865" s="450" t="n">
        <v>283087</v>
      </c>
      <c r="AF865" s="450" t="n">
        <v>0</v>
      </c>
      <c r="AG865" s="450" t="n">
        <v>0</v>
      </c>
      <c r="AH865" s="450" t="n">
        <v>28309</v>
      </c>
      <c r="AI865" s="450" t="n">
        <v>0</v>
      </c>
      <c r="AJ865" s="450" t="n">
        <v>0</v>
      </c>
      <c r="AK865" s="450" t="n">
        <v>0</v>
      </c>
      <c r="AL865" s="450" t="n">
        <v>0</v>
      </c>
      <c r="AM865" s="450" t="n">
        <v>0</v>
      </c>
      <c r="AN865" s="450" t="n">
        <v>0</v>
      </c>
      <c r="AO865" s="450" t="n">
        <v>0</v>
      </c>
      <c r="AP865" s="450" t="n">
        <v>0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0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0" t="n"/>
      <c r="N866" s="450">
        <f>IF(W866&lt;0,AH866,I866)</f>
        <v/>
      </c>
      <c r="O866" s="450">
        <f>I866-M866</f>
        <v/>
      </c>
      <c r="P866" s="414" t="n"/>
      <c r="Q866" s="414" t="inlineStr">
        <is>
          <t>YKT22-031</t>
        </is>
      </c>
      <c r="R866" s="414" t="inlineStr">
        <is>
          <t>YKT22-031</t>
        </is>
      </c>
      <c r="S866" s="414">
        <f>Q866=R866</f>
        <v/>
      </c>
      <c r="T866" s="414">
        <f>AND(MONTH(F866)=MONTH(X866), YEAR(F866)=YEAR(X866))</f>
        <v/>
      </c>
      <c r="U866" s="414">
        <f>AND(AB866&lt;&gt;"", 'Company information'!D$4&lt;&gt;"", RIGHT(SUBSTITUTE(AB866,"-",""),9)=RIGHT(SUBSTITUTE('Company information'!D$4,"-",""),9))</f>
        <v/>
      </c>
      <c r="V866" s="414">
        <f>AH866-I866</f>
        <v/>
      </c>
      <c r="W866" s="450" t="n"/>
      <c r="X866" s="415" t="n">
        <v>44593</v>
      </c>
      <c r="Y866" s="414" t="inlineStr">
        <is>
          <t>YKT22-031</t>
        </is>
      </c>
      <c r="Z866" s="414" t="inlineStr"/>
      <c r="AA866" s="414" t="inlineStr">
        <is>
          <t>បុគ្គលជាប់អាករ</t>
        </is>
      </c>
      <c r="AB866" s="414" t="inlineStr">
        <is>
          <t>L001-901905215</t>
        </is>
      </c>
      <c r="AC866" s="414" t="inlineStr">
        <is>
          <t>វីអ៊ីស៊ិន (ខេមបូឌា) អ៊ិនដាសស្ទ្រី ឯ.ក</t>
        </is>
      </c>
      <c r="AD866" s="450" t="n">
        <v>6261640</v>
      </c>
      <c r="AE866" s="450" t="n">
        <v>5692400</v>
      </c>
      <c r="AF866" s="450" t="n">
        <v>0</v>
      </c>
      <c r="AG866" s="450" t="n">
        <v>0</v>
      </c>
      <c r="AH866" s="450" t="n">
        <v>569240</v>
      </c>
      <c r="AI866" s="450" t="n">
        <v>0</v>
      </c>
      <c r="AJ866" s="450" t="n">
        <v>0</v>
      </c>
      <c r="AK866" s="450" t="n">
        <v>0</v>
      </c>
      <c r="AL866" s="450" t="n">
        <v>0</v>
      </c>
      <c r="AM866" s="450" t="n">
        <v>0</v>
      </c>
      <c r="AN866" s="450" t="n">
        <v>0</v>
      </c>
      <c r="AO866" s="450" t="n">
        <v>0</v>
      </c>
      <c r="AP866" s="450" t="n">
        <v>0</v>
      </c>
      <c r="AQ866" s="414" t="inlineStr"/>
      <c r="AR866" s="414" t="inlineStr">
        <is>
          <t>Monthly Tax declaration for Feb 2022 service</t>
        </is>
      </c>
      <c r="AS866" s="414" t="inlineStr">
        <is>
          <t>បានប្រកាសពន្ធ</t>
        </is>
      </c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0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0" t="n"/>
      <c r="N867" s="450">
        <f>IF(W867&lt;0,AH867,I867)</f>
        <v/>
      </c>
      <c r="O867" s="450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AND(AB867&lt;&gt;"", 'Company information'!D$4&lt;&gt;"", RIGHT(SUBSTITUTE(AB867,"-",""),9)=RIGHT(SUBSTITUTE('Company information'!D$4,"-",""),9))</f>
        <v/>
      </c>
      <c r="V867" s="414">
        <f>AH867-I867</f>
        <v/>
      </c>
      <c r="W867" s="450" t="n"/>
      <c r="X867" s="413" t="n"/>
      <c r="Y867" s="414" t="n"/>
      <c r="Z867" s="414" t="n"/>
      <c r="AA867" s="414" t="n"/>
      <c r="AB867" s="414" t="n"/>
      <c r="AC867" s="414" t="n"/>
      <c r="AD867" s="450" t="n"/>
      <c r="AE867" s="450" t="n"/>
      <c r="AF867" s="450" t="n"/>
      <c r="AG867" s="450" t="n"/>
      <c r="AH867" s="450" t="n"/>
      <c r="AI867" s="450" t="n"/>
      <c r="AJ867" s="450" t="n"/>
      <c r="AK867" s="450" t="n"/>
      <c r="AL867" s="450" t="n"/>
      <c r="AM867" s="450" t="n"/>
      <c r="AN867" s="450" t="n"/>
      <c r="AO867" s="450" t="n"/>
      <c r="AP867" s="450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0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0" t="n"/>
      <c r="N868" s="450">
        <f>IF(W868&lt;0,AH868,I868)</f>
        <v/>
      </c>
      <c r="O868" s="450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AND(AB868&lt;&gt;"", 'Company information'!D$4&lt;&gt;"", RIGHT(SUBSTITUTE(AB868,"-",""),9)=RIGHT(SUBSTITUTE('Company information'!D$4,"-",""),9))</f>
        <v/>
      </c>
      <c r="V868" s="414">
        <f>AH868-I868</f>
        <v/>
      </c>
      <c r="W868" s="450" t="n"/>
      <c r="X868" s="413" t="n"/>
      <c r="Y868" s="414" t="n"/>
      <c r="Z868" s="414" t="n"/>
      <c r="AA868" s="414" t="n"/>
      <c r="AB868" s="414" t="n"/>
      <c r="AC868" s="414" t="n"/>
      <c r="AD868" s="450" t="n"/>
      <c r="AE868" s="450" t="n"/>
      <c r="AF868" s="450" t="n"/>
      <c r="AG868" s="450" t="n"/>
      <c r="AH868" s="450" t="n"/>
      <c r="AI868" s="450" t="n"/>
      <c r="AJ868" s="450" t="n"/>
      <c r="AK868" s="450" t="n"/>
      <c r="AL868" s="450" t="n"/>
      <c r="AM868" s="450" t="n"/>
      <c r="AN868" s="450" t="n"/>
      <c r="AO868" s="450" t="n"/>
      <c r="AP868" s="450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0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0" t="n"/>
      <c r="N869" s="450">
        <f>IF(W869&lt;0,AH869,I869)</f>
        <v/>
      </c>
      <c r="O869" s="450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AND(AB869&lt;&gt;"", 'Company information'!D$4&lt;&gt;"", RIGHT(SUBSTITUTE(AB869,"-",""),9)=RIGHT(SUBSTITUTE('Company information'!D$4,"-",""),9))</f>
        <v/>
      </c>
      <c r="V869" s="414">
        <f>AH869-I869</f>
        <v/>
      </c>
      <c r="W869" s="450" t="n"/>
      <c r="X869" s="413" t="n"/>
      <c r="Y869" s="414" t="n"/>
      <c r="Z869" s="414" t="n"/>
      <c r="AA869" s="414" t="n"/>
      <c r="AB869" s="414" t="n"/>
      <c r="AC869" s="414" t="n"/>
      <c r="AD869" s="450" t="n"/>
      <c r="AE869" s="450" t="n"/>
      <c r="AF869" s="450" t="n"/>
      <c r="AG869" s="450" t="n"/>
      <c r="AH869" s="450" t="n"/>
      <c r="AI869" s="450" t="n"/>
      <c r="AJ869" s="450" t="n"/>
      <c r="AK869" s="450" t="n"/>
      <c r="AL869" s="450" t="n"/>
      <c r="AM869" s="450" t="n"/>
      <c r="AN869" s="450" t="n"/>
      <c r="AO869" s="450" t="n"/>
      <c r="AP869" s="450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0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0" t="n"/>
      <c r="N870" s="450">
        <f>IF(W870&lt;0,AH870,I870)</f>
        <v/>
      </c>
      <c r="O870" s="450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AND(AB870&lt;&gt;"", 'Company information'!D$4&lt;&gt;"", RIGHT(SUBSTITUTE(AB870,"-",""),9)=RIGHT(SUBSTITUTE('Company information'!D$4,"-",""),9))</f>
        <v/>
      </c>
      <c r="V870" s="414">
        <f>AH870-I870</f>
        <v/>
      </c>
      <c r="W870" s="450" t="n"/>
      <c r="X870" s="413" t="n"/>
      <c r="Y870" s="414" t="n"/>
      <c r="Z870" s="414" t="n"/>
      <c r="AA870" s="414" t="n"/>
      <c r="AB870" s="414" t="n"/>
      <c r="AC870" s="414" t="n"/>
      <c r="AD870" s="450" t="n"/>
      <c r="AE870" s="450" t="n"/>
      <c r="AF870" s="450" t="n"/>
      <c r="AG870" s="450" t="n"/>
      <c r="AH870" s="450" t="n"/>
      <c r="AI870" s="450" t="n"/>
      <c r="AJ870" s="450" t="n"/>
      <c r="AK870" s="450" t="n"/>
      <c r="AL870" s="450" t="n"/>
      <c r="AM870" s="450" t="n"/>
      <c r="AN870" s="450" t="n"/>
      <c r="AO870" s="450" t="n"/>
      <c r="AP870" s="450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0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0" t="n"/>
      <c r="N871" s="450">
        <f>IF(W871&lt;0,AH871,I871)</f>
        <v/>
      </c>
      <c r="O871" s="450">
        <f>I871-M871</f>
        <v/>
      </c>
      <c r="P871" s="414" t="n"/>
      <c r="Q871" s="414" t="inlineStr">
        <is>
          <t>2022-0210</t>
        </is>
      </c>
      <c r="R871" s="414" t="inlineStr"/>
      <c r="S871" s="414">
        <f>Q871=R871</f>
        <v/>
      </c>
      <c r="T871" s="414">
        <f>AND(MONTH(F871)=MONTH(X871), YEAR(F871)=YEAR(X871))</f>
        <v/>
      </c>
      <c r="U871" s="414">
        <f>AND(AB871&lt;&gt;"", 'Company information'!D$4&lt;&gt;"", RIGHT(SUBSTITUTE(AB871,"-",""),9)=RIGHT(SUBSTITUTE('Company information'!D$4,"-",""),9))</f>
        <v/>
      </c>
      <c r="V871" s="414">
        <f>AH871-I871</f>
        <v/>
      </c>
      <c r="W871" s="450" t="n"/>
      <c r="X871" s="413" t="n"/>
      <c r="Y871" s="414" t="n"/>
      <c r="Z871" s="414" t="n"/>
      <c r="AA871" s="414" t="n"/>
      <c r="AB871" s="414" t="n"/>
      <c r="AC871" s="414" t="n"/>
      <c r="AD871" s="450" t="n"/>
      <c r="AE871" s="450" t="n"/>
      <c r="AF871" s="450" t="n"/>
      <c r="AG871" s="450" t="n"/>
      <c r="AH871" s="450" t="n"/>
      <c r="AI871" s="450" t="n"/>
      <c r="AJ871" s="450" t="n"/>
      <c r="AK871" s="450" t="n"/>
      <c r="AL871" s="450" t="n"/>
      <c r="AM871" s="450" t="n"/>
      <c r="AN871" s="450" t="n"/>
      <c r="AO871" s="450" t="n"/>
      <c r="AP871" s="450" t="n"/>
      <c r="AQ871" s="414" t="n"/>
      <c r="AR871" s="414" t="n"/>
      <c r="AS871" s="414" t="n"/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0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0" t="n"/>
      <c r="N872" s="450">
        <f>IF(W872&lt;0,AH872,I872)</f>
        <v/>
      </c>
      <c r="O872" s="450">
        <f>I872-M872</f>
        <v/>
      </c>
      <c r="P872" s="414" t="n"/>
      <c r="Q872" s="414" t="inlineStr">
        <is>
          <t>PL000932</t>
        </is>
      </c>
      <c r="R872" s="414" t="inlineStr">
        <is>
          <t>PL000932</t>
        </is>
      </c>
      <c r="S872" s="414">
        <f>Q872=R872</f>
        <v/>
      </c>
      <c r="T872" s="414">
        <f>AND(MONTH(F872)=MONTH(X872), YEAR(F872)=YEAR(X872))</f>
        <v/>
      </c>
      <c r="U872" s="414">
        <f>AND(AB872&lt;&gt;"", 'Company information'!D$4&lt;&gt;"", RIGHT(SUBSTITUTE(AB872,"-",""),9)=RIGHT(SUBSTITUTE('Company information'!D$4,"-",""),9))</f>
        <v/>
      </c>
      <c r="V872" s="414">
        <f>AH872-I872</f>
        <v/>
      </c>
      <c r="W872" s="450" t="n"/>
      <c r="X872" s="415" t="n">
        <v>44620</v>
      </c>
      <c r="Y872" s="414" t="inlineStr">
        <is>
          <t>PL000932</t>
        </is>
      </c>
      <c r="Z872" s="414" t="inlineStr"/>
      <c r="AA872" s="414" t="inlineStr">
        <is>
          <t>បុគ្គលជាប់អាករ</t>
        </is>
      </c>
      <c r="AB872" s="414" t="inlineStr">
        <is>
          <t>L001-901905215</t>
        </is>
      </c>
      <c r="AC872" s="414" t="inlineStr">
        <is>
          <t>វីអ៊ីស៊ិន (ខេមបូឌា) អ៊ិនដាសស្ទ្រី ឯ.ក</t>
        </is>
      </c>
      <c r="AD872" s="450" t="n">
        <v>2236300</v>
      </c>
      <c r="AE872" s="450" t="n">
        <v>2033000</v>
      </c>
      <c r="AF872" s="450" t="n">
        <v>0</v>
      </c>
      <c r="AG872" s="450" t="n">
        <v>0</v>
      </c>
      <c r="AH872" s="450" t="n">
        <v>203300</v>
      </c>
      <c r="AI872" s="450" t="n">
        <v>0</v>
      </c>
      <c r="AJ872" s="450" t="n">
        <v>0</v>
      </c>
      <c r="AK872" s="450" t="n">
        <v>0</v>
      </c>
      <c r="AL872" s="450" t="n">
        <v>0</v>
      </c>
      <c r="AM872" s="450" t="n">
        <v>0</v>
      </c>
      <c r="AN872" s="450" t="n">
        <v>0</v>
      </c>
      <c r="AO872" s="450" t="n">
        <v>0</v>
      </c>
      <c r="AP872" s="450" t="n">
        <v>0</v>
      </c>
      <c r="AQ872" s="414" t="inlineStr"/>
      <c r="AR872" s="414" t="inlineStr">
        <is>
          <t>សេវាកម្មសន្តិសុខ</t>
        </is>
      </c>
      <c r="AS872" s="414" t="inlineStr">
        <is>
          <t>បានប្រកាសពន្ធ</t>
        </is>
      </c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0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0" t="n"/>
      <c r="N873" s="450">
        <f>IF(W873&lt;0,AH873,I873)</f>
        <v/>
      </c>
      <c r="O873" s="450">
        <f>I873-M873</f>
        <v/>
      </c>
      <c r="P873" s="414" t="n"/>
      <c r="Q873" s="414" t="inlineStr">
        <is>
          <t>INV20220204</t>
        </is>
      </c>
      <c r="R873" s="414" t="inlineStr">
        <is>
          <t>INV20220204</t>
        </is>
      </c>
      <c r="S873" s="414">
        <f>Q873=R873</f>
        <v/>
      </c>
      <c r="T873" s="414">
        <f>AND(MONTH(F873)=MONTH(X873), YEAR(F873)=YEAR(X873))</f>
        <v/>
      </c>
      <c r="U873" s="414">
        <f>AND(AB873&lt;&gt;"", 'Company information'!D$4&lt;&gt;"", RIGHT(SUBSTITUTE(AB873,"-",""),9)=RIGHT(SUBSTITUTE('Company information'!D$4,"-",""),9))</f>
        <v/>
      </c>
      <c r="V873" s="414">
        <f>AH873-I873</f>
        <v/>
      </c>
      <c r="W873" s="450" t="n"/>
      <c r="X873" s="415" t="n">
        <v>44596</v>
      </c>
      <c r="Y873" s="414" t="inlineStr">
        <is>
          <t>INV20220204</t>
        </is>
      </c>
      <c r="Z873" s="414" t="inlineStr"/>
      <c r="AA873" s="414" t="inlineStr">
        <is>
          <t>បុគ្គលជាប់អាករ</t>
        </is>
      </c>
      <c r="AB873" s="414" t="inlineStr">
        <is>
          <t>L001-901905215</t>
        </is>
      </c>
      <c r="AC873" s="414" t="inlineStr">
        <is>
          <t>វីអ៊ីស៊ិន (ខេមបូឌា) អ៊ិនដាសស្ទ្រី ឯ.ក</t>
        </is>
      </c>
      <c r="AD873" s="450" t="n">
        <v>49922356</v>
      </c>
      <c r="AE873" s="450" t="n">
        <v>45383960</v>
      </c>
      <c r="AF873" s="450" t="n">
        <v>0</v>
      </c>
      <c r="AG873" s="450" t="n">
        <v>0</v>
      </c>
      <c r="AH873" s="450" t="n">
        <v>4538396</v>
      </c>
      <c r="AI873" s="450" t="n">
        <v>0</v>
      </c>
      <c r="AJ873" s="450" t="n">
        <v>0</v>
      </c>
      <c r="AK873" s="450" t="n">
        <v>0</v>
      </c>
      <c r="AL873" s="450" t="n">
        <v>0</v>
      </c>
      <c r="AM873" s="450" t="n">
        <v>0</v>
      </c>
      <c r="AN873" s="450" t="n">
        <v>0</v>
      </c>
      <c r="AO873" s="450" t="n">
        <v>0</v>
      </c>
      <c r="AP873" s="450" t="n">
        <v>0</v>
      </c>
      <c r="AQ873" s="414" t="inlineStr"/>
      <c r="AR873" s="414" t="inlineStr">
        <is>
          <t>RENTAL</t>
        </is>
      </c>
      <c r="AS873" s="414" t="inlineStr">
        <is>
          <t>បានប្រកាសពន្ធ</t>
        </is>
      </c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0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0" t="n"/>
      <c r="N874" s="450">
        <f>IF(W874&lt;0,AH874,I874)</f>
        <v/>
      </c>
      <c r="O874" s="450">
        <f>I874-M874</f>
        <v/>
      </c>
      <c r="P874" s="414" t="n"/>
      <c r="Q874" s="414" t="inlineStr">
        <is>
          <t>2022-00694</t>
        </is>
      </c>
      <c r="R874" s="414" t="inlineStr">
        <is>
          <t>2022-00694</t>
        </is>
      </c>
      <c r="S874" s="414">
        <f>Q874=R874</f>
        <v/>
      </c>
      <c r="T874" s="414">
        <f>AND(MONTH(F874)=MONTH(X874), YEAR(F874)=YEAR(X874))</f>
        <v/>
      </c>
      <c r="U874" s="414">
        <f>AND(AB874&lt;&gt;"", 'Company information'!D$4&lt;&gt;"", RIGHT(SUBSTITUTE(AB874,"-",""),9)=RIGHT(SUBSTITUTE('Company information'!D$4,"-",""),9))</f>
        <v/>
      </c>
      <c r="V874" s="414">
        <f>AH874-I874</f>
        <v/>
      </c>
      <c r="W874" s="450" t="n"/>
      <c r="X874" s="415" t="n">
        <v>44609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L001-901905215</t>
        </is>
      </c>
      <c r="AC874" s="414" t="inlineStr">
        <is>
          <t>វីអ៊ីស៊ិន (ខេមបូឌា) អ៊ិនដាសស្ទ្រី ឯ.ក</t>
        </is>
      </c>
      <c r="AD874" s="450" t="n">
        <v>2205355</v>
      </c>
      <c r="AE874" s="450" t="n">
        <v>2004868</v>
      </c>
      <c r="AF874" s="450" t="n">
        <v>0</v>
      </c>
      <c r="AG874" s="450" t="n">
        <v>0</v>
      </c>
      <c r="AH874" s="450" t="n">
        <v>200487</v>
      </c>
      <c r="AI874" s="450" t="n">
        <v>0</v>
      </c>
      <c r="AJ874" s="450" t="n">
        <v>0</v>
      </c>
      <c r="AK874" s="450" t="n">
        <v>0</v>
      </c>
      <c r="AL874" s="450" t="n">
        <v>0</v>
      </c>
      <c r="AM874" s="450" t="n">
        <v>0</v>
      </c>
      <c r="AN874" s="450" t="n">
        <v>0</v>
      </c>
      <c r="AO874" s="450" t="n">
        <v>0</v>
      </c>
      <c r="AP874" s="450" t="n">
        <v>0</v>
      </c>
      <c r="AQ874" s="414" t="inlineStr"/>
      <c r="AR874" s="414" t="inlineStr">
        <is>
          <t>Infrastructure Maintenance fee for Feb 2022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0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0" t="n"/>
      <c r="N875" s="450">
        <f>IF(W875&lt;0,AH875,I875)</f>
        <v/>
      </c>
      <c r="O875" s="450">
        <f>I875-M875</f>
        <v/>
      </c>
      <c r="P875" s="414" t="n"/>
      <c r="Q875" s="414" t="inlineStr">
        <is>
          <t>2022-00703</t>
        </is>
      </c>
      <c r="R875" s="414" t="inlineStr">
        <is>
          <t>2022-00703</t>
        </is>
      </c>
      <c r="S875" s="414">
        <f>Q875=R875</f>
        <v/>
      </c>
      <c r="T875" s="414">
        <f>AND(MONTH(F875)=MONTH(X875), YEAR(F875)=YEAR(X875))</f>
        <v/>
      </c>
      <c r="U875" s="414">
        <f>AND(AB875&lt;&gt;"", 'Company information'!D$4&lt;&gt;"", RIGHT(SUBSTITUTE(AB875,"-",""),9)=RIGHT(SUBSTITUTE('Company information'!D$4,"-",""),9))</f>
        <v/>
      </c>
      <c r="V875" s="414">
        <f>AH875-I875</f>
        <v/>
      </c>
      <c r="W875" s="450" t="n"/>
      <c r="X875" s="415" t="n">
        <v>44609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L001-901905215</t>
        </is>
      </c>
      <c r="AC875" s="414" t="inlineStr">
        <is>
          <t>វីអ៊ីស៊ិន (ខេមបូឌា) អ៊ិនដាសស្ទ្រី ឯ.ក</t>
        </is>
      </c>
      <c r="AD875" s="450" t="n">
        <v>1811312</v>
      </c>
      <c r="AE875" s="450" t="n">
        <v>1646647</v>
      </c>
      <c r="AF875" s="450" t="n">
        <v>0</v>
      </c>
      <c r="AG875" s="450" t="n">
        <v>0</v>
      </c>
      <c r="AH875" s="450" t="n">
        <v>164665</v>
      </c>
      <c r="AI875" s="450" t="n">
        <v>0</v>
      </c>
      <c r="AJ875" s="450" t="n">
        <v>0</v>
      </c>
      <c r="AK875" s="450" t="n">
        <v>0</v>
      </c>
      <c r="AL875" s="450" t="n">
        <v>0</v>
      </c>
      <c r="AM875" s="450" t="n">
        <v>0</v>
      </c>
      <c r="AN875" s="450" t="n">
        <v>0</v>
      </c>
      <c r="AO875" s="450" t="n">
        <v>0</v>
      </c>
      <c r="AP875" s="450" t="n">
        <v>0</v>
      </c>
      <c r="AQ875" s="414" t="inlineStr"/>
      <c r="AR875" s="414" t="inlineStr">
        <is>
          <t>Infrastructure Maintenance fee for Feb 2022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0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0" t="n"/>
      <c r="N876" s="450">
        <f>IF(W876&lt;0,AH876,I876)</f>
        <v/>
      </c>
      <c r="O876" s="450">
        <f>I876-M876</f>
        <v/>
      </c>
      <c r="P876" s="414" t="n"/>
      <c r="Q876" s="414" t="inlineStr">
        <is>
          <t>PL000905</t>
        </is>
      </c>
      <c r="R876" s="414" t="inlineStr">
        <is>
          <t>PL000905</t>
        </is>
      </c>
      <c r="S876" s="414">
        <f>Q876=R876</f>
        <v/>
      </c>
      <c r="T876" s="414">
        <f>AND(MONTH(F876)=MONTH(X876), YEAR(F876)=YEAR(X876))</f>
        <v/>
      </c>
      <c r="U876" s="414">
        <f>AND(AB876&lt;&gt;"", 'Company information'!D$4&lt;&gt;"", RIGHT(SUBSTITUTE(AB876,"-",""),9)=RIGHT(SUBSTITUTE('Company information'!D$4,"-",""),9))</f>
        <v/>
      </c>
      <c r="V876" s="414">
        <f>AH876-I876</f>
        <v/>
      </c>
      <c r="W876" s="450" t="n"/>
      <c r="X876" s="415" t="n">
        <v>44588</v>
      </c>
      <c r="Y876" s="414" t="inlineStr">
        <is>
          <t>PL000905</t>
        </is>
      </c>
      <c r="Z876" s="414" t="inlineStr"/>
      <c r="AA876" s="414" t="inlineStr">
        <is>
          <t>បុគ្គលជាប់អាករ</t>
        </is>
      </c>
      <c r="AB876" s="414" t="inlineStr">
        <is>
          <t>L001-901905215</t>
        </is>
      </c>
      <c r="AC876" s="414" t="inlineStr">
        <is>
          <t>វីអ៊ីស៊ិន (ខេមបូឌា) អ៊ិនដាសស្ទ្រី ឯ.ក</t>
        </is>
      </c>
      <c r="AD876" s="450" t="n">
        <v>2240700</v>
      </c>
      <c r="AE876" s="450" t="n">
        <v>2037000</v>
      </c>
      <c r="AF876" s="450" t="n">
        <v>0</v>
      </c>
      <c r="AG876" s="450" t="n">
        <v>0</v>
      </c>
      <c r="AH876" s="450" t="n">
        <v>203700</v>
      </c>
      <c r="AI876" s="450" t="n">
        <v>0</v>
      </c>
      <c r="AJ876" s="450" t="n">
        <v>0</v>
      </c>
      <c r="AK876" s="450" t="n">
        <v>0</v>
      </c>
      <c r="AL876" s="450" t="n">
        <v>0</v>
      </c>
      <c r="AM876" s="450" t="n">
        <v>0</v>
      </c>
      <c r="AN876" s="450" t="n">
        <v>0</v>
      </c>
      <c r="AO876" s="450" t="n">
        <v>0</v>
      </c>
      <c r="AP876" s="450" t="n">
        <v>0</v>
      </c>
      <c r="AQ876" s="414" t="inlineStr"/>
      <c r="AR876" s="414" t="inlineStr">
        <is>
          <t>សេវាកម្មសន្តិសុខ</t>
        </is>
      </c>
      <c r="AS876" s="414" t="inlineStr">
        <is>
          <t>បានប្រកាសពន្ធ</t>
        </is>
      </c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0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0" t="n"/>
      <c r="N877" s="450">
        <f>IF(W877&lt;0,AH877,I877)</f>
        <v/>
      </c>
      <c r="O877" s="450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AND(AB877&lt;&gt;"", 'Company information'!D$4&lt;&gt;"", RIGHT(SUBSTITUTE(AB877,"-",""),9)=RIGHT(SUBSTITUTE('Company information'!D$4,"-",""),9))</f>
        <v/>
      </c>
      <c r="V877" s="414">
        <f>AH877-I877</f>
        <v/>
      </c>
      <c r="W877" s="450" t="n"/>
      <c r="X877" s="413" t="n"/>
      <c r="Y877" s="414" t="n"/>
      <c r="Z877" s="414" t="n"/>
      <c r="AA877" s="414" t="n"/>
      <c r="AB877" s="414" t="n"/>
      <c r="AC877" s="414" t="n"/>
      <c r="AD877" s="450" t="n"/>
      <c r="AE877" s="450" t="n"/>
      <c r="AF877" s="450" t="n"/>
      <c r="AG877" s="450" t="n"/>
      <c r="AH877" s="450" t="n"/>
      <c r="AI877" s="450" t="n"/>
      <c r="AJ877" s="450" t="n"/>
      <c r="AK877" s="450" t="n"/>
      <c r="AL877" s="450" t="n"/>
      <c r="AM877" s="450" t="n"/>
      <c r="AN877" s="450" t="n"/>
      <c r="AO877" s="450" t="n"/>
      <c r="AP877" s="450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0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0" t="n"/>
      <c r="N878" s="450">
        <f>IF(W878&lt;0,AH878,I878)</f>
        <v/>
      </c>
      <c r="O878" s="450">
        <f>I878-M878</f>
        <v/>
      </c>
      <c r="P878" s="414" t="n"/>
      <c r="Q878" s="414" t="inlineStr">
        <is>
          <t>TI2022-0228</t>
        </is>
      </c>
      <c r="R878" s="414" t="inlineStr">
        <is>
          <t>TI2022-0228</t>
        </is>
      </c>
      <c r="S878" s="414">
        <f>Q878=R878</f>
        <v/>
      </c>
      <c r="T878" s="414">
        <f>AND(MONTH(F878)=MONTH(X878), YEAR(F878)=YEAR(X878))</f>
        <v/>
      </c>
      <c r="U878" s="414">
        <f>AND(AB878&lt;&gt;"", 'Company information'!D$4&lt;&gt;"", RIGHT(SUBSTITUTE(AB878,"-",""),9)=RIGHT(SUBSTITUTE('Company information'!D$4,"-",""),9))</f>
        <v/>
      </c>
      <c r="V878" s="414">
        <f>AH878-I878</f>
        <v/>
      </c>
      <c r="W878" s="450" t="n"/>
      <c r="X878" s="415" t="n">
        <v>44620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L001-901905215</t>
        </is>
      </c>
      <c r="AC878" s="414" t="inlineStr">
        <is>
          <t>វីអ៊ីស៊ិន (ខេមបូឌា) អ៊ិនដាសស្ទ្រី ឯ.ក</t>
        </is>
      </c>
      <c r="AD878" s="450" t="n">
        <v>2146848</v>
      </c>
      <c r="AE878" s="450" t="n">
        <v>1951680</v>
      </c>
      <c r="AF878" s="450" t="n">
        <v>0</v>
      </c>
      <c r="AG878" s="450" t="n">
        <v>0</v>
      </c>
      <c r="AH878" s="450" t="n">
        <v>195168</v>
      </c>
      <c r="AI878" s="450" t="n">
        <v>0</v>
      </c>
      <c r="AJ878" s="450" t="n">
        <v>0</v>
      </c>
      <c r="AK878" s="450" t="n">
        <v>0</v>
      </c>
      <c r="AL878" s="450" t="n">
        <v>0</v>
      </c>
      <c r="AM878" s="450" t="n">
        <v>0</v>
      </c>
      <c r="AN878" s="450" t="n">
        <v>0</v>
      </c>
      <c r="AO878" s="450" t="n">
        <v>0</v>
      </c>
      <c r="AP878" s="450" t="n">
        <v>0</v>
      </c>
      <c r="AQ878" s="414" t="inlineStr"/>
      <c r="AR878" s="414" t="inlineStr">
        <is>
          <t>THC &amp; DOCS FEE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0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0" t="n"/>
      <c r="N879" s="450">
        <f>IF(W879&lt;0,AH879,I879)</f>
        <v/>
      </c>
      <c r="O879" s="450">
        <f>I879-M879</f>
        <v/>
      </c>
      <c r="P879" s="414" t="n"/>
      <c r="Q879" s="414" t="inlineStr">
        <is>
          <t>TI2022-0227</t>
        </is>
      </c>
      <c r="R879" s="414" t="inlineStr">
        <is>
          <t>TI2022-0227</t>
        </is>
      </c>
      <c r="S879" s="414">
        <f>Q879=R879</f>
        <v/>
      </c>
      <c r="T879" s="414">
        <f>AND(MONTH(F879)=MONTH(X879), YEAR(F879)=YEAR(X879))</f>
        <v/>
      </c>
      <c r="U879" s="414">
        <f>AND(AB879&lt;&gt;"", 'Company information'!D$4&lt;&gt;"", RIGHT(SUBSTITUTE(AB879,"-",""),9)=RIGHT(SUBSTITUTE('Company information'!D$4,"-",""),9))</f>
        <v/>
      </c>
      <c r="V879" s="414">
        <f>AH879-I879</f>
        <v/>
      </c>
      <c r="W879" s="450" t="n"/>
      <c r="X879" s="415" t="n">
        <v>44620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L001-901905215</t>
        </is>
      </c>
      <c r="AC879" s="414" t="inlineStr">
        <is>
          <t>វីអ៊ីស៊ិន (ខេមបូឌា) អ៊ិនដាសស្ទ្រី ឯ.ក</t>
        </is>
      </c>
      <c r="AD879" s="450" t="n">
        <v>3354450</v>
      </c>
      <c r="AE879" s="450" t="n">
        <v>3049500</v>
      </c>
      <c r="AF879" s="450" t="n">
        <v>0</v>
      </c>
      <c r="AG879" s="450" t="n">
        <v>0</v>
      </c>
      <c r="AH879" s="450" t="n">
        <v>304950</v>
      </c>
      <c r="AI879" s="450" t="n">
        <v>0</v>
      </c>
      <c r="AJ879" s="450" t="n">
        <v>0</v>
      </c>
      <c r="AK879" s="450" t="n">
        <v>0</v>
      </c>
      <c r="AL879" s="450" t="n">
        <v>0</v>
      </c>
      <c r="AM879" s="450" t="n">
        <v>0</v>
      </c>
      <c r="AN879" s="450" t="n">
        <v>0</v>
      </c>
      <c r="AO879" s="450" t="n">
        <v>0</v>
      </c>
      <c r="AP879" s="450" t="n">
        <v>0</v>
      </c>
      <c r="AQ879" s="414" t="inlineStr"/>
      <c r="AR879" s="414" t="inlineStr">
        <is>
          <t>THC &amp; DOCS FEE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0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0" t="n"/>
      <c r="N880" s="450">
        <f>IF(W880&lt;0,AH880,I880)</f>
        <v/>
      </c>
      <c r="O880" s="450">
        <f>I880-M880</f>
        <v/>
      </c>
      <c r="P880" s="414" t="n"/>
      <c r="Q880" s="414" t="inlineStr">
        <is>
          <t>TI2022-0226</t>
        </is>
      </c>
      <c r="R880" s="414" t="inlineStr">
        <is>
          <t>TI2022-0226</t>
        </is>
      </c>
      <c r="S880" s="414">
        <f>Q880=R880</f>
        <v/>
      </c>
      <c r="T880" s="414">
        <f>AND(MONTH(F880)=MONTH(X880), YEAR(F880)=YEAR(X880))</f>
        <v/>
      </c>
      <c r="U880" s="414">
        <f>AND(AB880&lt;&gt;"", 'Company information'!D$4&lt;&gt;"", RIGHT(SUBSTITUTE(AB880,"-",""),9)=RIGHT(SUBSTITUTE('Company information'!D$4,"-",""),9))</f>
        <v/>
      </c>
      <c r="V880" s="414">
        <f>AH880-I880</f>
        <v/>
      </c>
      <c r="W880" s="450" t="n"/>
      <c r="X880" s="415" t="n">
        <v>44620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L001-901905215</t>
        </is>
      </c>
      <c r="AC880" s="414" t="inlineStr">
        <is>
          <t>វីអ៊ីស៊ិន (ខេមបូឌា) អ៊ិនដាសស្ទ្រី ឯ.ក</t>
        </is>
      </c>
      <c r="AD880" s="450" t="n">
        <v>3354450</v>
      </c>
      <c r="AE880" s="450" t="n">
        <v>3049500</v>
      </c>
      <c r="AF880" s="450" t="n">
        <v>0</v>
      </c>
      <c r="AG880" s="450" t="n">
        <v>0</v>
      </c>
      <c r="AH880" s="450" t="n">
        <v>304950</v>
      </c>
      <c r="AI880" s="450" t="n">
        <v>0</v>
      </c>
      <c r="AJ880" s="450" t="n">
        <v>0</v>
      </c>
      <c r="AK880" s="450" t="n">
        <v>0</v>
      </c>
      <c r="AL880" s="450" t="n">
        <v>0</v>
      </c>
      <c r="AM880" s="450" t="n">
        <v>0</v>
      </c>
      <c r="AN880" s="450" t="n">
        <v>0</v>
      </c>
      <c r="AO880" s="450" t="n">
        <v>0</v>
      </c>
      <c r="AP880" s="450" t="n">
        <v>0</v>
      </c>
      <c r="AQ880" s="414" t="inlineStr"/>
      <c r="AR880" s="414" t="inlineStr">
        <is>
          <t>THC &amp; DOCS FEE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0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0" t="n"/>
      <c r="N881" s="450">
        <f>IF(W881&lt;0,AH881,I881)</f>
        <v/>
      </c>
      <c r="O881" s="450">
        <f>I881-M881</f>
        <v/>
      </c>
      <c r="P881" s="414" t="n"/>
      <c r="Q881" s="414" t="inlineStr">
        <is>
          <t>TI2022-0225</t>
        </is>
      </c>
      <c r="R881" s="414" t="inlineStr">
        <is>
          <t>TI2022-0225</t>
        </is>
      </c>
      <c r="S881" s="414">
        <f>Q881=R881</f>
        <v/>
      </c>
      <c r="T881" s="414">
        <f>AND(MONTH(F881)=MONTH(X881), YEAR(F881)=YEAR(X881))</f>
        <v/>
      </c>
      <c r="U881" s="414">
        <f>AND(AB881&lt;&gt;"", 'Company information'!D$4&lt;&gt;"", RIGHT(SUBSTITUTE(AB881,"-",""),9)=RIGHT(SUBSTITUTE('Company information'!D$4,"-",""),9))</f>
        <v/>
      </c>
      <c r="V881" s="414">
        <f>AH881-I881</f>
        <v/>
      </c>
      <c r="W881" s="450" t="n"/>
      <c r="X881" s="415" t="n">
        <v>44620</v>
      </c>
      <c r="Y881" s="414" t="inlineStr">
        <is>
          <t>TI2022-0225</t>
        </is>
      </c>
      <c r="Z881" s="414" t="inlineStr"/>
      <c r="AA881" s="414" t="inlineStr">
        <is>
          <t>បុគ្គលជាប់អាករ</t>
        </is>
      </c>
      <c r="AB881" s="414" t="inlineStr">
        <is>
          <t>L001-901905215</t>
        </is>
      </c>
      <c r="AC881" s="414" t="inlineStr">
        <is>
          <t>វីអ៊ីស៊ិន (ខេមបូឌា) អ៊ិនដាសស្ទ្រី ឯ.ក</t>
        </is>
      </c>
      <c r="AD881" s="450" t="n">
        <v>3354450</v>
      </c>
      <c r="AE881" s="450" t="n">
        <v>3049500</v>
      </c>
      <c r="AF881" s="450" t="n">
        <v>0</v>
      </c>
      <c r="AG881" s="450" t="n">
        <v>0</v>
      </c>
      <c r="AH881" s="450" t="n">
        <v>304950</v>
      </c>
      <c r="AI881" s="450" t="n">
        <v>0</v>
      </c>
      <c r="AJ881" s="450" t="n">
        <v>0</v>
      </c>
      <c r="AK881" s="450" t="n">
        <v>0</v>
      </c>
      <c r="AL881" s="450" t="n">
        <v>0</v>
      </c>
      <c r="AM881" s="450" t="n">
        <v>0</v>
      </c>
      <c r="AN881" s="450" t="n">
        <v>0</v>
      </c>
      <c r="AO881" s="450" t="n">
        <v>0</v>
      </c>
      <c r="AP881" s="450" t="n">
        <v>0</v>
      </c>
      <c r="AQ881" s="414" t="inlineStr"/>
      <c r="AR881" s="414" t="inlineStr">
        <is>
          <t>THC &amp; DOCS FEE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0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0" t="n"/>
      <c r="N882" s="450">
        <f>IF(W882&lt;0,AH882,I882)</f>
        <v/>
      </c>
      <c r="O882" s="450">
        <f>I882-M882</f>
        <v/>
      </c>
      <c r="P882" s="414" t="n"/>
      <c r="Q882" s="414" t="inlineStr">
        <is>
          <t>PNHTI0031828</t>
        </is>
      </c>
      <c r="R882" s="414" t="inlineStr">
        <is>
          <t>PNHTI0031828</t>
        </is>
      </c>
      <c r="S882" s="414">
        <f>Q882=R882</f>
        <v/>
      </c>
      <c r="T882" s="414">
        <f>AND(MONTH(F882)=MONTH(X882), YEAR(F882)=YEAR(X882))</f>
        <v/>
      </c>
      <c r="U882" s="414">
        <f>AND(AB882&lt;&gt;"", 'Company information'!D$4&lt;&gt;"", RIGHT(SUBSTITUTE(AB882,"-",""),9)=RIGHT(SUBSTITUTE('Company information'!D$4,"-",""),9))</f>
        <v/>
      </c>
      <c r="V882" s="414">
        <f>AH882-I882</f>
        <v/>
      </c>
      <c r="W882" s="450" t="n"/>
      <c r="X882" s="415" t="n">
        <v>44602</v>
      </c>
      <c r="Y882" s="414" t="inlineStr">
        <is>
          <t>PNHTI0031828</t>
        </is>
      </c>
      <c r="Z882" s="414" t="inlineStr"/>
      <c r="AA882" s="414" t="inlineStr">
        <is>
          <t>បុគ្គលជាប់អាករ</t>
        </is>
      </c>
      <c r="AB882" s="414" t="inlineStr">
        <is>
          <t>L001-901905215</t>
        </is>
      </c>
      <c r="AC882" s="414" t="inlineStr">
        <is>
          <t>វីអ៊ីស៊ិន (ខេមបូឌា) អ៊ិនដាសស្ទ្រី ឯ.ក</t>
        </is>
      </c>
      <c r="AD882" s="450" t="n">
        <v>2394607</v>
      </c>
      <c r="AE882" s="450" t="n">
        <v>2176915</v>
      </c>
      <c r="AF882" s="450" t="n">
        <v>0</v>
      </c>
      <c r="AG882" s="450" t="n">
        <v>0</v>
      </c>
      <c r="AH882" s="450" t="n">
        <v>217692</v>
      </c>
      <c r="AI882" s="450" t="n">
        <v>0</v>
      </c>
      <c r="AJ882" s="450" t="n">
        <v>0</v>
      </c>
      <c r="AK882" s="450" t="n">
        <v>0</v>
      </c>
      <c r="AL882" s="450" t="n">
        <v>0</v>
      </c>
      <c r="AM882" s="450" t="n">
        <v>0</v>
      </c>
      <c r="AN882" s="450" t="n">
        <v>0</v>
      </c>
      <c r="AO882" s="450" t="n">
        <v>0</v>
      </c>
      <c r="AP882" s="450" t="n">
        <v>0</v>
      </c>
      <c r="AQ882" s="414" t="inlineStr"/>
      <c r="AR882" s="414" t="inlineStr">
        <is>
          <t>ថ្លៃរៀបចំឯកសារ</t>
        </is>
      </c>
      <c r="AS882" s="414" t="inlineStr">
        <is>
          <t>បានប្រកាសពន្ធ</t>
        </is>
      </c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0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0" t="n"/>
      <c r="N883" s="450">
        <f>IF(W883&lt;0,AH883,I883)</f>
        <v/>
      </c>
      <c r="O883" s="450">
        <f>I883-M883</f>
        <v/>
      </c>
      <c r="P883" s="414" t="n"/>
      <c r="Q883" s="414" t="inlineStr">
        <is>
          <t>E-22000555</t>
        </is>
      </c>
      <c r="R883" s="414" t="inlineStr">
        <is>
          <t>E-22000555</t>
        </is>
      </c>
      <c r="S883" s="414">
        <f>Q883=R883</f>
        <v/>
      </c>
      <c r="T883" s="414">
        <f>AND(MONTH(F883)=MONTH(X883), YEAR(F883)=YEAR(X883))</f>
        <v/>
      </c>
      <c r="U883" s="414">
        <f>AND(AB883&lt;&gt;"", 'Company information'!D$4&lt;&gt;"", RIGHT(SUBSTITUTE(AB883,"-",""),9)=RIGHT(SUBSTITUTE('Company information'!D$4,"-",""),9))</f>
        <v/>
      </c>
      <c r="V883" s="414">
        <f>AH883-I883</f>
        <v/>
      </c>
      <c r="W883" s="450" t="n"/>
      <c r="X883" s="415" t="n">
        <v>44617</v>
      </c>
      <c r="Y883" s="414" t="inlineStr">
        <is>
          <t>E-22000555</t>
        </is>
      </c>
      <c r="Z883" s="414" t="inlineStr"/>
      <c r="AA883" s="414" t="inlineStr">
        <is>
          <t>បុគ្គលជាប់អាករ</t>
        </is>
      </c>
      <c r="AB883" s="414" t="inlineStr">
        <is>
          <t>L001-901905215</t>
        </is>
      </c>
      <c r="AC883" s="414" t="inlineStr">
        <is>
          <t>វីអ៊ីស៊ិន (ខេមបូឌា) អ៊ិនដាសស្ទ្រី ឯ.ក</t>
        </is>
      </c>
      <c r="AD883" s="450" t="n">
        <v>3247108</v>
      </c>
      <c r="AE883" s="450" t="n">
        <v>2951916</v>
      </c>
      <c r="AF883" s="450" t="n">
        <v>0</v>
      </c>
      <c r="AG883" s="450" t="n">
        <v>0</v>
      </c>
      <c r="AH883" s="450" t="n">
        <v>295192</v>
      </c>
      <c r="AI883" s="450" t="n">
        <v>0</v>
      </c>
      <c r="AJ883" s="450" t="n">
        <v>0</v>
      </c>
      <c r="AK883" s="450" t="n">
        <v>0</v>
      </c>
      <c r="AL883" s="450" t="n">
        <v>0</v>
      </c>
      <c r="AM883" s="450" t="n">
        <v>0</v>
      </c>
      <c r="AN883" s="450" t="n">
        <v>0</v>
      </c>
      <c r="AO883" s="450" t="n">
        <v>0</v>
      </c>
      <c r="AP883" s="450" t="n">
        <v>0</v>
      </c>
      <c r="AQ883" s="414" t="inlineStr"/>
      <c r="AR883" s="414" t="inlineStr">
        <is>
          <t>THC,DOC FEE,AMS FEE,SEAL FEE</t>
        </is>
      </c>
      <c r="AS883" s="414" t="inlineStr">
        <is>
          <t>បានប្រកាសពន្ធ</t>
        </is>
      </c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0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0" t="n"/>
      <c r="N884" s="450">
        <f>IF(W884&lt;0,AH884,I884)</f>
        <v/>
      </c>
      <c r="O884" s="450">
        <f>I884-M884</f>
        <v/>
      </c>
      <c r="P884" s="414" t="n"/>
      <c r="Q884" s="414" t="inlineStr">
        <is>
          <t>E-22000485</t>
        </is>
      </c>
      <c r="R884" s="414" t="inlineStr">
        <is>
          <t>E-22000485</t>
        </is>
      </c>
      <c r="S884" s="414">
        <f>Q884=R884</f>
        <v/>
      </c>
      <c r="T884" s="414">
        <f>AND(MONTH(F884)=MONTH(X884), YEAR(F884)=YEAR(X884))</f>
        <v/>
      </c>
      <c r="U884" s="414">
        <f>AND(AB884&lt;&gt;"", 'Company information'!D$4&lt;&gt;"", RIGHT(SUBSTITUTE(AB884,"-",""),9)=RIGHT(SUBSTITUTE('Company information'!D$4,"-",""),9))</f>
        <v/>
      </c>
      <c r="V884" s="414">
        <f>AH884-I884</f>
        <v/>
      </c>
      <c r="W884" s="450" t="n"/>
      <c r="X884" s="415" t="n">
        <v>44607</v>
      </c>
      <c r="Y884" s="414" t="inlineStr">
        <is>
          <t>E-22000485</t>
        </is>
      </c>
      <c r="Z884" s="414" t="inlineStr"/>
      <c r="AA884" s="414" t="inlineStr">
        <is>
          <t>បុគ្គលជាប់អាករ</t>
        </is>
      </c>
      <c r="AB884" s="414" t="inlineStr">
        <is>
          <t>L001-901905215</t>
        </is>
      </c>
      <c r="AC884" s="414" t="inlineStr">
        <is>
          <t>វីអ៊ីស៊ិន (ខេមបូឌា) អ៊ិនដាសស្ទ្រី ឯ.ក</t>
        </is>
      </c>
      <c r="AD884" s="450" t="n">
        <v>4151594</v>
      </c>
      <c r="AE884" s="450" t="n">
        <v>3774176</v>
      </c>
      <c r="AF884" s="450" t="n">
        <v>0</v>
      </c>
      <c r="AG884" s="450" t="n">
        <v>0</v>
      </c>
      <c r="AH884" s="450" t="n">
        <v>377418</v>
      </c>
      <c r="AI884" s="450" t="n">
        <v>0</v>
      </c>
      <c r="AJ884" s="450" t="n">
        <v>0</v>
      </c>
      <c r="AK884" s="450" t="n">
        <v>0</v>
      </c>
      <c r="AL884" s="450" t="n">
        <v>0</v>
      </c>
      <c r="AM884" s="450" t="n">
        <v>0</v>
      </c>
      <c r="AN884" s="450" t="n">
        <v>0</v>
      </c>
      <c r="AO884" s="450" t="n">
        <v>0</v>
      </c>
      <c r="AP884" s="450" t="n">
        <v>0</v>
      </c>
      <c r="AQ884" s="414" t="inlineStr"/>
      <c r="AR884" s="414" t="inlineStr">
        <is>
          <t>THC,DOC FEE, AMS FEE, SEAL FEE</t>
        </is>
      </c>
      <c r="AS884" s="414" t="inlineStr">
        <is>
          <t>បានប្រកាសពន្ធ</t>
        </is>
      </c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0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0" t="n"/>
      <c r="N885" s="450">
        <f>IF(W885&lt;0,AH885,I885)</f>
        <v/>
      </c>
      <c r="O885" s="450">
        <f>I885-M885</f>
        <v/>
      </c>
      <c r="P885" s="414" t="n"/>
      <c r="Q885" s="414" t="inlineStr">
        <is>
          <t>E-22000406</t>
        </is>
      </c>
      <c r="R885" s="414" t="inlineStr">
        <is>
          <t>E-22000406</t>
        </is>
      </c>
      <c r="S885" s="414">
        <f>Q885=R885</f>
        <v/>
      </c>
      <c r="T885" s="414">
        <f>AND(MONTH(F885)=MONTH(X885), YEAR(F885)=YEAR(X885))</f>
        <v/>
      </c>
      <c r="U885" s="414">
        <f>AND(AB885&lt;&gt;"", 'Company information'!D$4&lt;&gt;"", RIGHT(SUBSTITUTE(AB885,"-",""),9)=RIGHT(SUBSTITUTE('Company information'!D$4,"-",""),9))</f>
        <v/>
      </c>
      <c r="V885" s="414">
        <f>AH885-I885</f>
        <v/>
      </c>
      <c r="W885" s="450" t="n"/>
      <c r="X885" s="415" t="n">
        <v>44604</v>
      </c>
      <c r="Y885" s="414" t="inlineStr">
        <is>
          <t>E-22000406</t>
        </is>
      </c>
      <c r="Z885" s="414" t="inlineStr"/>
      <c r="AA885" s="414" t="inlineStr">
        <is>
          <t>បុគ្គលជាប់អាករ</t>
        </is>
      </c>
      <c r="AB885" s="414" t="inlineStr">
        <is>
          <t>L001-901905215</t>
        </is>
      </c>
      <c r="AC885" s="414" t="inlineStr">
        <is>
          <t>វីអ៊ីស៊ិន (ខេមបូឌា) អ៊ិនដាសស្ទ្រី ឯ.ក</t>
        </is>
      </c>
      <c r="AD885" s="450" t="n">
        <v>3159209</v>
      </c>
      <c r="AE885" s="450" t="n">
        <v>2872008</v>
      </c>
      <c r="AF885" s="450" t="n">
        <v>0</v>
      </c>
      <c r="AG885" s="450" t="n">
        <v>0</v>
      </c>
      <c r="AH885" s="450" t="n">
        <v>287201</v>
      </c>
      <c r="AI885" s="450" t="n">
        <v>0</v>
      </c>
      <c r="AJ885" s="450" t="n">
        <v>0</v>
      </c>
      <c r="AK885" s="450" t="n">
        <v>0</v>
      </c>
      <c r="AL885" s="450" t="n">
        <v>0</v>
      </c>
      <c r="AM885" s="450" t="n">
        <v>0</v>
      </c>
      <c r="AN885" s="450" t="n">
        <v>0</v>
      </c>
      <c r="AO885" s="450" t="n">
        <v>0</v>
      </c>
      <c r="AP885" s="450" t="n">
        <v>0</v>
      </c>
      <c r="AQ885" s="414" t="inlineStr"/>
      <c r="AR885" s="414" t="inlineStr">
        <is>
          <t>THC,DOC FEE, AMS FEE, SEAL FEE</t>
        </is>
      </c>
      <c r="AS885" s="414" t="inlineStr">
        <is>
          <t>បានប្រកាសពន្ធ</t>
        </is>
      </c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0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0" t="n"/>
      <c r="N886" s="450">
        <f>IF(W886&lt;0,AH886,I886)</f>
        <v/>
      </c>
      <c r="O886" s="450">
        <f>I886-M886</f>
        <v/>
      </c>
      <c r="P886" s="414" t="n"/>
      <c r="Q886" s="414" t="inlineStr">
        <is>
          <t>CAM220365</t>
        </is>
      </c>
      <c r="R886" s="414" t="inlineStr">
        <is>
          <t>CAM220365</t>
        </is>
      </c>
      <c r="S886" s="414">
        <f>Q886=R886</f>
        <v/>
      </c>
      <c r="T886" s="414">
        <f>AND(MONTH(F886)=MONTH(X886), YEAR(F886)=YEAR(X886))</f>
        <v/>
      </c>
      <c r="U886" s="414">
        <f>AND(AB886&lt;&gt;"", 'Company information'!D$4&lt;&gt;"", RIGHT(SUBSTITUTE(AB886,"-",""),9)=RIGHT(SUBSTITUTE('Company information'!D$4,"-",""),9))</f>
        <v/>
      </c>
      <c r="V886" s="414">
        <f>AH886-I886</f>
        <v/>
      </c>
      <c r="W886" s="450" t="n"/>
      <c r="X886" s="415" t="n">
        <v>44597</v>
      </c>
      <c r="Y886" s="414" t="inlineStr">
        <is>
          <t>CAM220365</t>
        </is>
      </c>
      <c r="Z886" s="414" t="inlineStr"/>
      <c r="AA886" s="414" t="inlineStr">
        <is>
          <t>បុគ្គលជាប់អាករ</t>
        </is>
      </c>
      <c r="AB886" s="414" t="inlineStr">
        <is>
          <t>L001-901905215</t>
        </is>
      </c>
      <c r="AC886" s="414" t="inlineStr">
        <is>
          <t>វីអ៊ីស៊ិន (ខេមបូឌា) អ៊ិនដាសស្ទ្រី ឯ.ក</t>
        </is>
      </c>
      <c r="AD886" s="450" t="n">
        <v>4088962</v>
      </c>
      <c r="AE886" s="450" t="n">
        <v>3717238</v>
      </c>
      <c r="AF886" s="450" t="n">
        <v>0</v>
      </c>
      <c r="AG886" s="450" t="n">
        <v>0</v>
      </c>
      <c r="AH886" s="450" t="n">
        <v>371724</v>
      </c>
      <c r="AI886" s="450" t="n">
        <v>0</v>
      </c>
      <c r="AJ886" s="450" t="n">
        <v>0</v>
      </c>
      <c r="AK886" s="450" t="n">
        <v>0</v>
      </c>
      <c r="AL886" s="450" t="n">
        <v>0</v>
      </c>
      <c r="AM886" s="450" t="n">
        <v>0</v>
      </c>
      <c r="AN886" s="450" t="n">
        <v>0</v>
      </c>
      <c r="AO886" s="450" t="n">
        <v>0</v>
      </c>
      <c r="AP886" s="450" t="n">
        <v>0</v>
      </c>
      <c r="AQ886" s="414" t="inlineStr"/>
      <c r="AR886" s="414" t="inlineStr">
        <is>
          <t>THC,DOC</t>
        </is>
      </c>
      <c r="AS886" s="414" t="inlineStr">
        <is>
          <t>បានប្រកាសពន្ធ</t>
        </is>
      </c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0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0" t="n"/>
      <c r="N887" s="450">
        <f>IF(W887&lt;0,AH887,I887)</f>
        <v/>
      </c>
      <c r="O887" s="450">
        <f>I887-M887</f>
        <v/>
      </c>
      <c r="P887" s="414" t="n"/>
      <c r="Q887" s="414" t="inlineStr">
        <is>
          <t>5995886457</t>
        </is>
      </c>
      <c r="R887" s="414" t="inlineStr">
        <is>
          <t>5995886457</t>
        </is>
      </c>
      <c r="S887" s="414">
        <f>Q887=R887</f>
        <v/>
      </c>
      <c r="T887" s="414">
        <f>AND(MONTH(F887)=MONTH(X887), YEAR(F887)=YEAR(X887))</f>
        <v/>
      </c>
      <c r="U887" s="414">
        <f>AND(AB887&lt;&gt;"", 'Company information'!D$4&lt;&gt;"", RIGHT(SUBSTITUTE(AB887,"-",""),9)=RIGHT(SUBSTITUTE('Company information'!D$4,"-",""),9))</f>
        <v/>
      </c>
      <c r="V887" s="414">
        <f>AH887-I887</f>
        <v/>
      </c>
      <c r="W887" s="450" t="n"/>
      <c r="X887" s="415" t="n">
        <v>44571</v>
      </c>
      <c r="Y887" s="414" t="inlineStr">
        <is>
          <t>5995886457</t>
        </is>
      </c>
      <c r="Z887" s="414" t="inlineStr"/>
      <c r="AA887" s="414" t="inlineStr">
        <is>
          <t>បុគ្គលជាប់អាករ</t>
        </is>
      </c>
      <c r="AB887" s="414" t="inlineStr">
        <is>
          <t>K009-902104893</t>
        </is>
      </c>
      <c r="AC887" s="414" t="inlineStr">
        <is>
          <t>ប្រូសភើរ អ៊ីមផត-អិចផត ឯ.ក</t>
        </is>
      </c>
      <c r="AD887" s="450" t="n">
        <v>2402620</v>
      </c>
      <c r="AE887" s="450" t="n">
        <v>2184200</v>
      </c>
      <c r="AF887" s="450" t="n">
        <v>0</v>
      </c>
      <c r="AG887" s="450" t="n">
        <v>0</v>
      </c>
      <c r="AH887" s="450" t="n">
        <v>218420</v>
      </c>
      <c r="AI887" s="450" t="n">
        <v>0</v>
      </c>
      <c r="AJ887" s="450" t="n">
        <v>0</v>
      </c>
      <c r="AK887" s="450" t="n">
        <v>0</v>
      </c>
      <c r="AL887" s="450" t="n">
        <v>0</v>
      </c>
      <c r="AM887" s="450" t="n">
        <v>0</v>
      </c>
      <c r="AN887" s="450" t="n">
        <v>0</v>
      </c>
      <c r="AO887" s="450" t="n">
        <v>0</v>
      </c>
      <c r="AP887" s="450" t="n">
        <v>0</v>
      </c>
      <c r="AQ887" s="414" t="inlineStr"/>
      <c r="AR887" s="414" t="inlineStr">
        <is>
          <t>Import Service</t>
        </is>
      </c>
      <c r="AS887" s="414" t="inlineStr">
        <is>
          <t>បានប្រកាសពន្ធ</t>
        </is>
      </c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0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0" t="n"/>
      <c r="N888" s="450">
        <f>IF(W888&lt;0,AH888,I888)</f>
        <v/>
      </c>
      <c r="O888" s="450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AND(AB888&lt;&gt;"", 'Company information'!D$4&lt;&gt;"", RIGHT(SUBSTITUTE(AB888,"-",""),9)=RIGHT(SUBSTITUTE('Company information'!D$4,"-",""),9))</f>
        <v/>
      </c>
      <c r="V888" s="414">
        <f>AH888-I888</f>
        <v/>
      </c>
      <c r="W888" s="450" t="n"/>
      <c r="X888" s="413" t="n"/>
      <c r="Y888" s="414" t="n"/>
      <c r="Z888" s="414" t="n"/>
      <c r="AA888" s="414" t="n"/>
      <c r="AB888" s="414" t="n"/>
      <c r="AC888" s="414" t="n"/>
      <c r="AD888" s="450" t="n"/>
      <c r="AE888" s="450" t="n"/>
      <c r="AF888" s="450" t="n"/>
      <c r="AG888" s="450" t="n"/>
      <c r="AH888" s="450" t="n"/>
      <c r="AI888" s="450" t="n"/>
      <c r="AJ888" s="450" t="n"/>
      <c r="AK888" s="450" t="n"/>
      <c r="AL888" s="450" t="n"/>
      <c r="AM888" s="450" t="n"/>
      <c r="AN888" s="450" t="n"/>
      <c r="AO888" s="450" t="n"/>
      <c r="AP888" s="450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0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0" t="n"/>
      <c r="N889" s="450">
        <f>IF(W889&lt;0,AH889,I889)</f>
        <v/>
      </c>
      <c r="O889" s="450">
        <f>I889-M889</f>
        <v/>
      </c>
      <c r="P889" s="414" t="n"/>
      <c r="Q889" s="414" t="inlineStr">
        <is>
          <t>HT220026</t>
        </is>
      </c>
      <c r="R889" s="414" t="inlineStr">
        <is>
          <t>HT220026</t>
        </is>
      </c>
      <c r="S889" s="414">
        <f>Q889=R889</f>
        <v/>
      </c>
      <c r="T889" s="414">
        <f>AND(MONTH(F889)=MONTH(X889), YEAR(F889)=YEAR(X889))</f>
        <v/>
      </c>
      <c r="U889" s="414">
        <f>AND(AB889&lt;&gt;"", 'Company information'!D$4&lt;&gt;"", RIGHT(SUBSTITUTE(AB889,"-",""),9)=RIGHT(SUBSTITUTE('Company information'!D$4,"-",""),9))</f>
        <v/>
      </c>
      <c r="V889" s="414">
        <f>AH889-I889</f>
        <v/>
      </c>
      <c r="W889" s="450" t="n"/>
      <c r="X889" s="415" t="n">
        <v>44809</v>
      </c>
      <c r="Y889" s="414" t="inlineStr">
        <is>
          <t>HT220026</t>
        </is>
      </c>
      <c r="Z889" s="414" t="inlineStr"/>
      <c r="AA889" s="414" t="inlineStr">
        <is>
          <t>បុគ្គលជាប់អាករ</t>
        </is>
      </c>
      <c r="AB889" s="414" t="inlineStr">
        <is>
          <t>L001-100173837</t>
        </is>
      </c>
      <c r="AC889" s="414" t="inlineStr">
        <is>
          <t>អ៊ីស្តហូប អេនីមល នូទ្រីសិន (ខេមបូឌា)</t>
        </is>
      </c>
      <c r="AD889" s="450" t="n">
        <v>2829574</v>
      </c>
      <c r="AE889" s="450" t="n">
        <v>2572340</v>
      </c>
      <c r="AF889" s="450" t="n">
        <v>0</v>
      </c>
      <c r="AG889" s="450" t="n">
        <v>0</v>
      </c>
      <c r="AH889" s="450" t="n">
        <v>257234</v>
      </c>
      <c r="AI889" s="450" t="n">
        <v>0</v>
      </c>
      <c r="AJ889" s="450" t="n">
        <v>0</v>
      </c>
      <c r="AK889" s="450" t="n">
        <v>0</v>
      </c>
      <c r="AL889" s="450" t="n">
        <v>0</v>
      </c>
      <c r="AM889" s="450" t="n">
        <v>0</v>
      </c>
      <c r="AN889" s="450" t="n">
        <v>0</v>
      </c>
      <c r="AO889" s="450" t="n">
        <v>0</v>
      </c>
      <c r="AP889" s="450" t="n">
        <v>0</v>
      </c>
      <c r="AQ889" s="414" t="inlineStr"/>
      <c r="AR889" s="414" t="inlineStr">
        <is>
          <t>Trucking service</t>
        </is>
      </c>
      <c r="AS889" s="414" t="inlineStr">
        <is>
          <t>បានប្រកាសពន្ធ</t>
        </is>
      </c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0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0" t="n"/>
      <c r="N890" s="450">
        <f>IF(W890&lt;0,AH890,I890)</f>
        <v/>
      </c>
      <c r="O890" s="450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AND(AB890&lt;&gt;"", 'Company information'!D$4&lt;&gt;"", RIGHT(SUBSTITUTE(AB890,"-",""),9)=RIGHT(SUBSTITUTE('Company information'!D$4,"-",""),9))</f>
        <v/>
      </c>
      <c r="V890" s="414">
        <f>AH890-I890</f>
        <v/>
      </c>
      <c r="W890" s="450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0" t="n">
        <v>2236300</v>
      </c>
      <c r="AE890" s="450" t="n">
        <v>2033000</v>
      </c>
      <c r="AF890" s="450" t="n">
        <v>0</v>
      </c>
      <c r="AG890" s="450" t="n">
        <v>0</v>
      </c>
      <c r="AH890" s="450" t="n">
        <v>203300</v>
      </c>
      <c r="AI890" s="450" t="n">
        <v>0</v>
      </c>
      <c r="AJ890" s="450" t="n">
        <v>0</v>
      </c>
      <c r="AK890" s="450" t="n">
        <v>0</v>
      </c>
      <c r="AL890" s="450" t="n">
        <v>0</v>
      </c>
      <c r="AM890" s="450" t="n">
        <v>0</v>
      </c>
      <c r="AN890" s="450" t="n">
        <v>0</v>
      </c>
      <c r="AO890" s="450" t="n">
        <v>0</v>
      </c>
      <c r="AP890" s="450" t="n">
        <v>0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0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0" t="n"/>
      <c r="N891" s="450">
        <f>IF(W891&lt;0,AH891,I891)</f>
        <v/>
      </c>
      <c r="O891" s="450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AND(AB891&lt;&gt;"", 'Company information'!D$4&lt;&gt;"", RIGHT(SUBSTITUTE(AB891,"-",""),9)=RIGHT(SUBSTITUTE('Company information'!D$4,"-",""),9))</f>
        <v/>
      </c>
      <c r="V891" s="414">
        <f>AH891-I891</f>
        <v/>
      </c>
      <c r="W891" s="450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0" t="n">
        <v>2146848</v>
      </c>
      <c r="AE891" s="450" t="n">
        <v>1951680</v>
      </c>
      <c r="AF891" s="450" t="n">
        <v>0</v>
      </c>
      <c r="AG891" s="450" t="n">
        <v>0</v>
      </c>
      <c r="AH891" s="450" t="n">
        <v>195168</v>
      </c>
      <c r="AI891" s="450" t="n">
        <v>0</v>
      </c>
      <c r="AJ891" s="450" t="n">
        <v>0</v>
      </c>
      <c r="AK891" s="450" t="n">
        <v>0</v>
      </c>
      <c r="AL891" s="450" t="n">
        <v>0</v>
      </c>
      <c r="AM891" s="450" t="n">
        <v>0</v>
      </c>
      <c r="AN891" s="450" t="n">
        <v>0</v>
      </c>
      <c r="AO891" s="450" t="n">
        <v>0</v>
      </c>
      <c r="AP891" s="450" t="n">
        <v>0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0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0" t="n"/>
      <c r="N892" s="450">
        <f>IF(W892&lt;0,AH892,I892)</f>
        <v/>
      </c>
      <c r="O892" s="450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AND(AB892&lt;&gt;"", 'Company information'!D$4&lt;&gt;"", RIGHT(SUBSTITUTE(AB892,"-",""),9)=RIGHT(SUBSTITUTE('Company information'!D$4,"-",""),9))</f>
        <v/>
      </c>
      <c r="V892" s="414">
        <f>AH892-I892</f>
        <v/>
      </c>
      <c r="W892" s="450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0" t="n">
        <v>40660</v>
      </c>
      <c r="AE892" s="450" t="n">
        <v>36964</v>
      </c>
      <c r="AF892" s="450" t="n">
        <v>0</v>
      </c>
      <c r="AG892" s="450" t="n">
        <v>0</v>
      </c>
      <c r="AH892" s="450" t="n">
        <v>3696</v>
      </c>
      <c r="AI892" s="450" t="n">
        <v>0</v>
      </c>
      <c r="AJ892" s="450" t="n">
        <v>0</v>
      </c>
      <c r="AK892" s="450" t="n">
        <v>0</v>
      </c>
      <c r="AL892" s="450" t="n">
        <v>0</v>
      </c>
      <c r="AM892" s="450" t="n">
        <v>0</v>
      </c>
      <c r="AN892" s="450" t="n">
        <v>0</v>
      </c>
      <c r="AO892" s="450" t="n">
        <v>0</v>
      </c>
      <c r="AP892" s="450" t="n">
        <v>0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0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0" t="n"/>
      <c r="N893" s="450">
        <f>IF(W893&lt;0,AH893,I893)</f>
        <v/>
      </c>
      <c r="O893" s="450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AND(AB893&lt;&gt;"", 'Company information'!D$4&lt;&gt;"", RIGHT(SUBSTITUTE(AB893,"-",""),9)=RIGHT(SUBSTITUTE('Company information'!D$4,"-",""),9))</f>
        <v/>
      </c>
      <c r="V893" s="414">
        <f>AH893-I893</f>
        <v/>
      </c>
      <c r="W893" s="450" t="n"/>
      <c r="X893" s="413" t="n"/>
      <c r="Y893" s="414" t="n"/>
      <c r="Z893" s="414" t="n"/>
      <c r="AA893" s="414" t="n"/>
      <c r="AB893" s="414" t="n"/>
      <c r="AC893" s="414" t="n"/>
      <c r="AD893" s="450" t="n"/>
      <c r="AE893" s="450" t="n"/>
      <c r="AF893" s="450" t="n"/>
      <c r="AG893" s="450" t="n"/>
      <c r="AH893" s="450" t="n"/>
      <c r="AI893" s="450" t="n"/>
      <c r="AJ893" s="450" t="n"/>
      <c r="AK893" s="450" t="n"/>
      <c r="AL893" s="450" t="n"/>
      <c r="AM893" s="450" t="n"/>
      <c r="AN893" s="450" t="n"/>
      <c r="AO893" s="450" t="n"/>
      <c r="AP893" s="450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0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0" t="n"/>
      <c r="N894" s="450">
        <f>IF(W894&lt;0,AH894,I894)</f>
        <v/>
      </c>
      <c r="O894" s="450">
        <f>I894-M894</f>
        <v/>
      </c>
      <c r="P894" s="414" t="n"/>
      <c r="Q894" s="414" t="inlineStr">
        <is>
          <t>HT220025</t>
        </is>
      </c>
      <c r="R894" s="414" t="inlineStr">
        <is>
          <t>HT220025</t>
        </is>
      </c>
      <c r="S894" s="414">
        <f>Q894=R894</f>
        <v/>
      </c>
      <c r="T894" s="414">
        <f>AND(MONTH(F894)=MONTH(X894), YEAR(F894)=YEAR(X894))</f>
        <v/>
      </c>
      <c r="U894" s="414">
        <f>AND(AB894&lt;&gt;"", 'Company information'!D$4&lt;&gt;"", RIGHT(SUBSTITUTE(AB894,"-",""),9)=RIGHT(SUBSTITUTE('Company information'!D$4,"-",""),9))</f>
        <v/>
      </c>
      <c r="V894" s="414">
        <f>AH894-I894</f>
        <v/>
      </c>
      <c r="W894" s="450" t="n"/>
      <c r="X894" s="415" t="n">
        <v>44804</v>
      </c>
      <c r="Y894" s="414" t="inlineStr">
        <is>
          <t>HT220025</t>
        </is>
      </c>
      <c r="Z894" s="414" t="inlineStr"/>
      <c r="AA894" s="414" t="inlineStr">
        <is>
          <t>បុគ្គលជាប់អាករ</t>
        </is>
      </c>
      <c r="AB894" s="414" t="inlineStr">
        <is>
          <t>L001-901905215</t>
        </is>
      </c>
      <c r="AC894" s="414" t="inlineStr">
        <is>
          <t>វីអ៊ីស៊ិន (ខេមបូឌា) អ៊ិនដាសស្ទ្រី ឯ.ក</t>
        </is>
      </c>
      <c r="AD894" s="450" t="n">
        <v>2669986</v>
      </c>
      <c r="AE894" s="450" t="n">
        <v>2427260</v>
      </c>
      <c r="AF894" s="450" t="n">
        <v>0</v>
      </c>
      <c r="AG894" s="450" t="n">
        <v>0</v>
      </c>
      <c r="AH894" s="450" t="n">
        <v>242726</v>
      </c>
      <c r="AI894" s="450" t="n">
        <v>0</v>
      </c>
      <c r="AJ894" s="450" t="n">
        <v>0</v>
      </c>
      <c r="AK894" s="450" t="n">
        <v>0</v>
      </c>
      <c r="AL894" s="450" t="n">
        <v>0</v>
      </c>
      <c r="AM894" s="450" t="n">
        <v>0</v>
      </c>
      <c r="AN894" s="450" t="n">
        <v>0</v>
      </c>
      <c r="AO894" s="450" t="n">
        <v>0</v>
      </c>
      <c r="AP894" s="450" t="n">
        <v>0</v>
      </c>
      <c r="AQ894" s="414" t="inlineStr"/>
      <c r="AR894" s="414" t="inlineStr">
        <is>
          <t>Trucking service</t>
        </is>
      </c>
      <c r="AS894" s="414" t="inlineStr">
        <is>
          <t>បានប្រកាសពន្ធ</t>
        </is>
      </c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0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0" t="n"/>
      <c r="N895" s="450">
        <f>IF(W895&lt;0,AH895,I895)</f>
        <v/>
      </c>
      <c r="O895" s="450">
        <f>I895-M895</f>
        <v/>
      </c>
      <c r="P895" s="414" t="n"/>
      <c r="Q895" s="414" t="inlineStr">
        <is>
          <t>SITC2022-002098</t>
        </is>
      </c>
      <c r="R895" s="414" t="inlineStr">
        <is>
          <t>SITC2022-002098</t>
        </is>
      </c>
      <c r="S895" s="414">
        <f>Q895=R895</f>
        <v/>
      </c>
      <c r="T895" s="414">
        <f>AND(MONTH(F895)=MONTH(X895), YEAR(F895)=YEAR(X895))</f>
        <v/>
      </c>
      <c r="U895" s="414">
        <f>AND(AB895&lt;&gt;"", 'Company information'!D$4&lt;&gt;"", RIGHT(SUBSTITUTE(AB895,"-",""),9)=RIGHT(SUBSTITUTE('Company information'!D$4,"-",""),9))</f>
        <v/>
      </c>
      <c r="V895" s="414">
        <f>AH895-I895</f>
        <v/>
      </c>
      <c r="W895" s="450" t="n"/>
      <c r="X895" s="415" t="n">
        <v>44575</v>
      </c>
      <c r="Y895" s="414" t="inlineStr">
        <is>
          <t>SITC2022-002098</t>
        </is>
      </c>
      <c r="Z895" s="414" t="inlineStr"/>
      <c r="AA895" s="414" t="inlineStr">
        <is>
          <t>បុគ្គលជាប់អាករ</t>
        </is>
      </c>
      <c r="AB895" s="414" t="inlineStr">
        <is>
          <t>L001-901905215</t>
        </is>
      </c>
      <c r="AC895" s="414" t="inlineStr">
        <is>
          <t>វីអ៊ីស៊ិន (ខេមបូឌា) អ៊ិនដាសស្ទ្រី ឯ.ក</t>
        </is>
      </c>
      <c r="AD895" s="450" t="n">
        <v>1546083</v>
      </c>
      <c r="AE895" s="450" t="n">
        <v>1405530</v>
      </c>
      <c r="AF895" s="450" t="n">
        <v>0</v>
      </c>
      <c r="AG895" s="450" t="n">
        <v>0</v>
      </c>
      <c r="AH895" s="450" t="n">
        <v>140553</v>
      </c>
      <c r="AI895" s="450" t="n">
        <v>0</v>
      </c>
      <c r="AJ895" s="450" t="n">
        <v>0</v>
      </c>
      <c r="AK895" s="450" t="n">
        <v>0</v>
      </c>
      <c r="AL895" s="450" t="n">
        <v>0</v>
      </c>
      <c r="AM895" s="450" t="n">
        <v>0</v>
      </c>
      <c r="AN895" s="450" t="n">
        <v>0</v>
      </c>
      <c r="AO895" s="450" t="n">
        <v>0</v>
      </c>
      <c r="AP895" s="450" t="n">
        <v>0</v>
      </c>
      <c r="AQ895" s="414" t="inlineStr"/>
      <c r="AR895" s="414" t="inlineStr">
        <is>
          <t>KHTHC,KHCIC,KHDOC,EMF,EIB</t>
        </is>
      </c>
      <c r="AS895" s="414" t="inlineStr">
        <is>
          <t>បានប្រកាសពន្ធ</t>
        </is>
      </c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0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0" t="n"/>
      <c r="N896" s="450">
        <f>IF(W896&lt;0,AH896,I896)</f>
        <v/>
      </c>
      <c r="O896" s="450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AND(AB896&lt;&gt;"", 'Company information'!D$4&lt;&gt;"", RIGHT(SUBSTITUTE(AB896,"-",""),9)=RIGHT(SUBSTITUTE('Company information'!D$4,"-",""),9))</f>
        <v/>
      </c>
      <c r="V896" s="414">
        <f>AH896-I896</f>
        <v/>
      </c>
      <c r="W896" s="450" t="n"/>
      <c r="X896" s="413" t="n"/>
      <c r="Y896" s="414" t="n"/>
      <c r="Z896" s="414" t="n"/>
      <c r="AA896" s="414" t="n"/>
      <c r="AB896" s="414" t="n"/>
      <c r="AC896" s="414" t="n"/>
      <c r="AD896" s="450" t="n"/>
      <c r="AE896" s="450" t="n"/>
      <c r="AF896" s="450" t="n"/>
      <c r="AG896" s="450" t="n"/>
      <c r="AH896" s="450" t="n"/>
      <c r="AI896" s="450" t="n"/>
      <c r="AJ896" s="450" t="n"/>
      <c r="AK896" s="450" t="n"/>
      <c r="AL896" s="450" t="n"/>
      <c r="AM896" s="450" t="n"/>
      <c r="AN896" s="450" t="n"/>
      <c r="AO896" s="450" t="n"/>
      <c r="AP896" s="450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0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0" t="n"/>
      <c r="N897" s="450">
        <f>IF(W897&lt;0,AH897,I897)</f>
        <v/>
      </c>
      <c r="O897" s="450">
        <f>I897-M897</f>
        <v/>
      </c>
      <c r="P897" s="414" t="n"/>
      <c r="Q897" s="414" t="inlineStr">
        <is>
          <t>HT220024</t>
        </is>
      </c>
      <c r="R897" s="414" t="inlineStr">
        <is>
          <t>HT220024</t>
        </is>
      </c>
      <c r="S897" s="414">
        <f>Q897=R897</f>
        <v/>
      </c>
      <c r="T897" s="414">
        <f>AND(MONTH(F897)=MONTH(X897), YEAR(F897)=YEAR(X897))</f>
        <v/>
      </c>
      <c r="U897" s="414">
        <f>AND(AB897&lt;&gt;"", 'Company information'!D$4&lt;&gt;"", RIGHT(SUBSTITUTE(AB897,"-",""),9)=RIGHT(SUBSTITUTE('Company information'!D$4,"-",""),9))</f>
        <v/>
      </c>
      <c r="V897" s="414">
        <f>AH897-I897</f>
        <v/>
      </c>
      <c r="W897" s="450" t="n"/>
      <c r="X897" s="415" t="n">
        <v>44804</v>
      </c>
      <c r="Y897" s="414" t="inlineStr">
        <is>
          <t>HT220024</t>
        </is>
      </c>
      <c r="Z897" s="414" t="inlineStr"/>
      <c r="AA897" s="414" t="inlineStr">
        <is>
          <t>បុគ្គលជាប់អាករ</t>
        </is>
      </c>
      <c r="AB897" s="414" t="inlineStr">
        <is>
          <t>L001-901905215</t>
        </is>
      </c>
      <c r="AC897" s="414" t="inlineStr">
        <is>
          <t>វីអ៊ីស៊ិន (ខេមបូឌា) អ៊ិនដាសស្ទ្រី ឯ.ក</t>
        </is>
      </c>
      <c r="AD897" s="450" t="n">
        <v>2760494</v>
      </c>
      <c r="AE897" s="450" t="n">
        <v>2509540</v>
      </c>
      <c r="AF897" s="450" t="n">
        <v>0</v>
      </c>
      <c r="AG897" s="450" t="n">
        <v>0</v>
      </c>
      <c r="AH897" s="450" t="n">
        <v>250954</v>
      </c>
      <c r="AI897" s="450" t="n">
        <v>0</v>
      </c>
      <c r="AJ897" s="450" t="n">
        <v>0</v>
      </c>
      <c r="AK897" s="450" t="n">
        <v>0</v>
      </c>
      <c r="AL897" s="450" t="n">
        <v>0</v>
      </c>
      <c r="AM897" s="450" t="n">
        <v>0</v>
      </c>
      <c r="AN897" s="450" t="n">
        <v>0</v>
      </c>
      <c r="AO897" s="450" t="n">
        <v>0</v>
      </c>
      <c r="AP897" s="450" t="n">
        <v>0</v>
      </c>
      <c r="AQ897" s="414" t="inlineStr"/>
      <c r="AR897" s="414" t="inlineStr">
        <is>
          <t>Trucking service</t>
        </is>
      </c>
      <c r="AS897" s="414" t="inlineStr">
        <is>
          <t>បានប្រកាសពន្ធ</t>
        </is>
      </c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0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0" t="n"/>
      <c r="N898" s="450">
        <f>IF(W898&lt;0,AH898,I898)</f>
        <v/>
      </c>
      <c r="O898" s="450">
        <f>I898-M898</f>
        <v/>
      </c>
      <c r="P898" s="414" t="n"/>
      <c r="Q898" s="414" t="inlineStr">
        <is>
          <t>SITC2022-000418</t>
        </is>
      </c>
      <c r="R898" s="414" t="inlineStr">
        <is>
          <t>SITC2022-000418</t>
        </is>
      </c>
      <c r="S898" s="414">
        <f>Q898=R898</f>
        <v/>
      </c>
      <c r="T898" s="414">
        <f>AND(MONTH(F898)=MONTH(X898), YEAR(F898)=YEAR(X898))</f>
        <v/>
      </c>
      <c r="U898" s="414">
        <f>AND(AB898&lt;&gt;"", 'Company information'!D$4&lt;&gt;"", RIGHT(SUBSTITUTE(AB898,"-",""),9)=RIGHT(SUBSTITUTE('Company information'!D$4,"-",""),9))</f>
        <v/>
      </c>
      <c r="V898" s="414">
        <f>AH898-I898</f>
        <v/>
      </c>
      <c r="W898" s="450" t="n"/>
      <c r="X898" s="415" t="n">
        <v>44563</v>
      </c>
      <c r="Y898" s="414" t="inlineStr">
        <is>
          <t>SITC2022-000418</t>
        </is>
      </c>
      <c r="Z898" s="414" t="inlineStr"/>
      <c r="AA898" s="414" t="inlineStr">
        <is>
          <t>បុគ្គលជាប់អាករ</t>
        </is>
      </c>
      <c r="AB898" s="414" t="inlineStr">
        <is>
          <t>L001-901905215</t>
        </is>
      </c>
      <c r="AC898" s="414" t="inlineStr">
        <is>
          <t>វីអ៊ីស៊ិន (ខេមបូឌា) អ៊ិនដាសស្ទ្រី ឯ.ក</t>
        </is>
      </c>
      <c r="AD898" s="450" t="n">
        <v>2487177</v>
      </c>
      <c r="AE898" s="450" t="n">
        <v>2261070</v>
      </c>
      <c r="AF898" s="450" t="n">
        <v>0</v>
      </c>
      <c r="AG898" s="450" t="n">
        <v>0</v>
      </c>
      <c r="AH898" s="450" t="n">
        <v>226107</v>
      </c>
      <c r="AI898" s="450" t="n">
        <v>0</v>
      </c>
      <c r="AJ898" s="450" t="n">
        <v>0</v>
      </c>
      <c r="AK898" s="450" t="n">
        <v>0</v>
      </c>
      <c r="AL898" s="450" t="n">
        <v>0</v>
      </c>
      <c r="AM898" s="450" t="n">
        <v>0</v>
      </c>
      <c r="AN898" s="450" t="n">
        <v>0</v>
      </c>
      <c r="AO898" s="450" t="n">
        <v>0</v>
      </c>
      <c r="AP898" s="450" t="n">
        <v>0</v>
      </c>
      <c r="AQ898" s="414" t="inlineStr"/>
      <c r="AR898" s="414" t="inlineStr">
        <is>
          <t>KHCIC,EIB,KHDOC,KHTHC,EMF</t>
        </is>
      </c>
      <c r="AS898" s="414" t="inlineStr">
        <is>
          <t>បានប្រកាសពន្ធ</t>
        </is>
      </c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0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0" t="n"/>
      <c r="N899" s="450">
        <f>IF(W899&lt;0,AH899,I899)</f>
        <v/>
      </c>
      <c r="O899" s="450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AND(AB899&lt;&gt;"", 'Company information'!D$4&lt;&gt;"", RIGHT(SUBSTITUTE(AB899,"-",""),9)=RIGHT(SUBSTITUTE('Company information'!D$4,"-",""),9))</f>
        <v/>
      </c>
      <c r="V899" s="414">
        <f>AH899-I899</f>
        <v/>
      </c>
      <c r="W899" s="450" t="n"/>
      <c r="X899" s="413" t="n"/>
      <c r="Y899" s="414" t="n"/>
      <c r="Z899" s="414" t="n"/>
      <c r="AA899" s="414" t="n"/>
      <c r="AB899" s="414" t="n"/>
      <c r="AC899" s="414" t="n"/>
      <c r="AD899" s="450" t="n"/>
      <c r="AE899" s="450" t="n"/>
      <c r="AF899" s="450" t="n"/>
      <c r="AG899" s="450" t="n"/>
      <c r="AH899" s="450" t="n"/>
      <c r="AI899" s="450" t="n"/>
      <c r="AJ899" s="450" t="n"/>
      <c r="AK899" s="450" t="n"/>
      <c r="AL899" s="450" t="n"/>
      <c r="AM899" s="450" t="n"/>
      <c r="AN899" s="450" t="n"/>
      <c r="AO899" s="450" t="n"/>
      <c r="AP899" s="450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0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0" t="n"/>
      <c r="N900" s="450">
        <f>IF(W900&lt;0,AH900,I900)</f>
        <v/>
      </c>
      <c r="O900" s="450">
        <f>I900-M900</f>
        <v/>
      </c>
      <c r="P900" s="414" t="n"/>
      <c r="Q900" s="414" t="inlineStr">
        <is>
          <t>HT220023</t>
        </is>
      </c>
      <c r="R900" s="414" t="inlineStr">
        <is>
          <t>HT220023</t>
        </is>
      </c>
      <c r="S900" s="414">
        <f>Q900=R900</f>
        <v/>
      </c>
      <c r="T900" s="414">
        <f>AND(MONTH(F900)=MONTH(X900), YEAR(F900)=YEAR(X900))</f>
        <v/>
      </c>
      <c r="U900" s="414">
        <f>AND(AB900&lt;&gt;"", 'Company information'!D$4&lt;&gt;"", RIGHT(SUBSTITUTE(AB900,"-",""),9)=RIGHT(SUBSTITUTE('Company information'!D$4,"-",""),9))</f>
        <v/>
      </c>
      <c r="V900" s="414">
        <f>AH900-I900</f>
        <v/>
      </c>
      <c r="W900" s="450" t="n"/>
      <c r="X900" s="415" t="n">
        <v>44804</v>
      </c>
      <c r="Y900" s="414" t="inlineStr">
        <is>
          <t>HT220023</t>
        </is>
      </c>
      <c r="Z900" s="414" t="inlineStr"/>
      <c r="AA900" s="414" t="inlineStr">
        <is>
          <t>បុគ្គលជាប់អាករ</t>
        </is>
      </c>
      <c r="AB900" s="414" t="inlineStr">
        <is>
          <t>L001-901905215</t>
        </is>
      </c>
      <c r="AC900" s="414" t="inlineStr">
        <is>
          <t>វីអ៊ីស៊ិន (ខេមបូឌា) អ៊ិនដាសស្ទ្រី ឯ.ក</t>
        </is>
      </c>
      <c r="AD900" s="450" t="n">
        <v>2669986</v>
      </c>
      <c r="AE900" s="450" t="n">
        <v>2427260</v>
      </c>
      <c r="AF900" s="450" t="n">
        <v>0</v>
      </c>
      <c r="AG900" s="450" t="n">
        <v>0</v>
      </c>
      <c r="AH900" s="450" t="n">
        <v>242726</v>
      </c>
      <c r="AI900" s="450" t="n">
        <v>0</v>
      </c>
      <c r="AJ900" s="450" t="n">
        <v>0</v>
      </c>
      <c r="AK900" s="450" t="n">
        <v>0</v>
      </c>
      <c r="AL900" s="450" t="n">
        <v>0</v>
      </c>
      <c r="AM900" s="450" t="n">
        <v>0</v>
      </c>
      <c r="AN900" s="450" t="n">
        <v>0</v>
      </c>
      <c r="AO900" s="450" t="n">
        <v>0</v>
      </c>
      <c r="AP900" s="450" t="n">
        <v>0</v>
      </c>
      <c r="AQ900" s="414" t="inlineStr"/>
      <c r="AR900" s="414" t="inlineStr">
        <is>
          <t>Trucking service</t>
        </is>
      </c>
      <c r="AS900" s="414" t="inlineStr">
        <is>
          <t>បានប្រកាសពន្ធ</t>
        </is>
      </c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0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0" t="n"/>
      <c r="N901" s="450">
        <f>IF(W901&lt;0,AH901,I901)</f>
        <v/>
      </c>
      <c r="O901" s="450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AND(AB901&lt;&gt;"", 'Company information'!D$4&lt;&gt;"", RIGHT(SUBSTITUTE(AB901,"-",""),9)=RIGHT(SUBSTITUTE('Company information'!D$4,"-",""),9))</f>
        <v/>
      </c>
      <c r="V901" s="414">
        <f>AH901-I901</f>
        <v/>
      </c>
      <c r="W901" s="450" t="n"/>
      <c r="X901" s="413" t="n"/>
      <c r="Y901" s="414" t="n"/>
      <c r="Z901" s="414" t="n"/>
      <c r="AA901" s="414" t="n"/>
      <c r="AB901" s="414" t="n"/>
      <c r="AC901" s="414" t="n"/>
      <c r="AD901" s="450" t="n"/>
      <c r="AE901" s="450" t="n"/>
      <c r="AF901" s="450" t="n"/>
      <c r="AG901" s="450" t="n"/>
      <c r="AH901" s="450" t="n"/>
      <c r="AI901" s="450" t="n"/>
      <c r="AJ901" s="450" t="n"/>
      <c r="AK901" s="450" t="n"/>
      <c r="AL901" s="450" t="n"/>
      <c r="AM901" s="450" t="n"/>
      <c r="AN901" s="450" t="n"/>
      <c r="AO901" s="450" t="n"/>
      <c r="AP901" s="450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0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0" t="n"/>
      <c r="N902" s="450">
        <f>IF(W902&lt;0,AH902,I902)</f>
        <v/>
      </c>
      <c r="O902" s="450">
        <f>I902-M902</f>
        <v/>
      </c>
      <c r="P902" s="414" t="n"/>
      <c r="Q902" s="414" t="inlineStr">
        <is>
          <t>HT220022</t>
        </is>
      </c>
      <c r="R902" s="414" t="inlineStr">
        <is>
          <t>HT220022</t>
        </is>
      </c>
      <c r="S902" s="414">
        <f>Q902=R902</f>
        <v/>
      </c>
      <c r="T902" s="414">
        <f>AND(MONTH(F902)=MONTH(X902), YEAR(F902)=YEAR(X902))</f>
        <v/>
      </c>
      <c r="U902" s="414">
        <f>AND(AB902&lt;&gt;"", 'Company information'!D$4&lt;&gt;"", RIGHT(SUBSTITUTE(AB902,"-",""),9)=RIGHT(SUBSTITUTE('Company information'!D$4,"-",""),9))</f>
        <v/>
      </c>
      <c r="V902" s="414">
        <f>AH902-I902</f>
        <v/>
      </c>
      <c r="W902" s="450" t="n"/>
      <c r="X902" s="415" t="n">
        <v>44804</v>
      </c>
      <c r="Y902" s="414" t="inlineStr">
        <is>
          <t>HT220022</t>
        </is>
      </c>
      <c r="Z902" s="414" t="inlineStr"/>
      <c r="AA902" s="414" t="inlineStr">
        <is>
          <t>បុគ្គលជាប់អាករ</t>
        </is>
      </c>
      <c r="AB902" s="414" t="inlineStr">
        <is>
          <t>L001-901905215</t>
        </is>
      </c>
      <c r="AC902" s="414" t="inlineStr">
        <is>
          <t>វីអ៊ីស៊ិន (ខេមបូឌា) អ៊ិនដាសស្ទ្រី ឯ.ក</t>
        </is>
      </c>
      <c r="AD902" s="450" t="n">
        <v>2669986</v>
      </c>
      <c r="AE902" s="450" t="n">
        <v>2427260</v>
      </c>
      <c r="AF902" s="450" t="n">
        <v>0</v>
      </c>
      <c r="AG902" s="450" t="n">
        <v>0</v>
      </c>
      <c r="AH902" s="450" t="n">
        <v>242726</v>
      </c>
      <c r="AI902" s="450" t="n">
        <v>0</v>
      </c>
      <c r="AJ902" s="450" t="n">
        <v>0</v>
      </c>
      <c r="AK902" s="450" t="n">
        <v>0</v>
      </c>
      <c r="AL902" s="450" t="n">
        <v>0</v>
      </c>
      <c r="AM902" s="450" t="n">
        <v>0</v>
      </c>
      <c r="AN902" s="450" t="n">
        <v>0</v>
      </c>
      <c r="AO902" s="450" t="n">
        <v>0</v>
      </c>
      <c r="AP902" s="450" t="n">
        <v>0</v>
      </c>
      <c r="AQ902" s="414" t="inlineStr"/>
      <c r="AR902" s="414" t="inlineStr">
        <is>
          <t>Trucking service</t>
        </is>
      </c>
      <c r="AS902" s="414" t="inlineStr">
        <is>
          <t>បានប្រកាសពន្ធ</t>
        </is>
      </c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0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0" t="n"/>
      <c r="N903" s="450">
        <f>IF(W903&lt;0,AH903,I903)</f>
        <v/>
      </c>
      <c r="O903" s="450">
        <f>I903-M903</f>
        <v/>
      </c>
      <c r="P903" s="414" t="n"/>
      <c r="Q903" s="414" t="inlineStr">
        <is>
          <t>SITC2022-000484</t>
        </is>
      </c>
      <c r="R903" s="414" t="inlineStr">
        <is>
          <t>SITC2022-000484</t>
        </is>
      </c>
      <c r="S903" s="414">
        <f>Q903=R903</f>
        <v/>
      </c>
      <c r="T903" s="414">
        <f>AND(MONTH(F903)=MONTH(X903), YEAR(F903)=YEAR(X903))</f>
        <v/>
      </c>
      <c r="U903" s="414">
        <f>AND(AB903&lt;&gt;"", 'Company information'!D$4&lt;&gt;"", RIGHT(SUBSTITUTE(AB903,"-",""),9)=RIGHT(SUBSTITUTE('Company information'!D$4,"-",""),9))</f>
        <v/>
      </c>
      <c r="V903" s="414">
        <f>AH903-I903</f>
        <v/>
      </c>
      <c r="W903" s="450" t="n"/>
      <c r="X903" s="415" t="n">
        <v>44563</v>
      </c>
      <c r="Y903" s="414" t="inlineStr">
        <is>
          <t>SITC2022-000484</t>
        </is>
      </c>
      <c r="Z903" s="414" t="inlineStr"/>
      <c r="AA903" s="414" t="inlineStr">
        <is>
          <t>បុគ្គលជាប់អាករ</t>
        </is>
      </c>
      <c r="AB903" s="414" t="inlineStr">
        <is>
          <t>L001-901905215</t>
        </is>
      </c>
      <c r="AC903" s="414" t="inlineStr">
        <is>
          <t>វីអ៊ីស៊ិន (ខេមបូឌា) អ៊ិនដាសស្ទ្រី ឯ.ក</t>
        </is>
      </c>
      <c r="AD903" s="450" t="n">
        <v>1546083</v>
      </c>
      <c r="AE903" s="450" t="n">
        <v>1405530</v>
      </c>
      <c r="AF903" s="450" t="n">
        <v>0</v>
      </c>
      <c r="AG903" s="450" t="n">
        <v>0</v>
      </c>
      <c r="AH903" s="450" t="n">
        <v>140553</v>
      </c>
      <c r="AI903" s="450" t="n">
        <v>0</v>
      </c>
      <c r="AJ903" s="450" t="n">
        <v>0</v>
      </c>
      <c r="AK903" s="450" t="n">
        <v>0</v>
      </c>
      <c r="AL903" s="450" t="n">
        <v>0</v>
      </c>
      <c r="AM903" s="450" t="n">
        <v>0</v>
      </c>
      <c r="AN903" s="450" t="n">
        <v>0</v>
      </c>
      <c r="AO903" s="450" t="n">
        <v>0</v>
      </c>
      <c r="AP903" s="450" t="n">
        <v>0</v>
      </c>
      <c r="AQ903" s="414" t="inlineStr"/>
      <c r="AR903" s="414" t="inlineStr">
        <is>
          <t>KHCIC,EIB,EMF,KHDOC,KHTHC</t>
        </is>
      </c>
      <c r="AS903" s="414" t="inlineStr">
        <is>
          <t>បានប្រកាសពន្ធ</t>
        </is>
      </c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0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0" t="n"/>
      <c r="N904" s="450">
        <f>IF(W904&lt;0,AH904,I904)</f>
        <v/>
      </c>
      <c r="O904" s="450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AND(AB904&lt;&gt;"", 'Company information'!D$4&lt;&gt;"", RIGHT(SUBSTITUTE(AB904,"-",""),9)=RIGHT(SUBSTITUTE('Company information'!D$4,"-",""),9))</f>
        <v/>
      </c>
      <c r="V904" s="414">
        <f>AH904-I904</f>
        <v/>
      </c>
      <c r="W904" s="450" t="n"/>
      <c r="X904" s="413" t="n"/>
      <c r="Y904" s="414" t="n"/>
      <c r="Z904" s="414" t="n"/>
      <c r="AA904" s="414" t="n"/>
      <c r="AB904" s="414" t="n"/>
      <c r="AC904" s="414" t="n"/>
      <c r="AD904" s="450" t="n"/>
      <c r="AE904" s="450" t="n"/>
      <c r="AF904" s="450" t="n"/>
      <c r="AG904" s="450" t="n"/>
      <c r="AH904" s="450" t="n"/>
      <c r="AI904" s="450" t="n"/>
      <c r="AJ904" s="450" t="n"/>
      <c r="AK904" s="450" t="n"/>
      <c r="AL904" s="450" t="n"/>
      <c r="AM904" s="450" t="n"/>
      <c r="AN904" s="450" t="n"/>
      <c r="AO904" s="450" t="n"/>
      <c r="AP904" s="450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0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0" t="n"/>
      <c r="N905" s="450">
        <f>IF(W905&lt;0,AH905,I905)</f>
        <v/>
      </c>
      <c r="O905" s="450">
        <f>I905-M905</f>
        <v/>
      </c>
      <c r="P905" s="414" t="n"/>
      <c r="Q905" s="414" t="inlineStr">
        <is>
          <t>HT220021</t>
        </is>
      </c>
      <c r="R905" s="414" t="inlineStr">
        <is>
          <t>HT220021</t>
        </is>
      </c>
      <c r="S905" s="414">
        <f>Q905=R905</f>
        <v/>
      </c>
      <c r="T905" s="414">
        <f>AND(MONTH(F905)=MONTH(X905), YEAR(F905)=YEAR(X905))</f>
        <v/>
      </c>
      <c r="U905" s="414">
        <f>AND(AB905&lt;&gt;"", 'Company information'!D$4&lt;&gt;"", RIGHT(SUBSTITUTE(AB905,"-",""),9)=RIGHT(SUBSTITUTE('Company information'!D$4,"-",""),9))</f>
        <v/>
      </c>
      <c r="V905" s="414">
        <f>AH905-I905</f>
        <v/>
      </c>
      <c r="W905" s="450" t="n"/>
      <c r="X905" s="415" t="n">
        <v>44804</v>
      </c>
      <c r="Y905" s="414" t="inlineStr">
        <is>
          <t>HT220021</t>
        </is>
      </c>
      <c r="Z905" s="414" t="inlineStr"/>
      <c r="AA905" s="414" t="inlineStr">
        <is>
          <t>បុគ្គលជាប់អាករ</t>
        </is>
      </c>
      <c r="AB905" s="414" t="inlineStr">
        <is>
          <t>L001-901705067</t>
        </is>
      </c>
      <c r="AC905" s="414" t="inlineStr">
        <is>
          <t>ស៊ូវ ហ្គូដ ហ្គាម៉ិន ឯ.ក</t>
        </is>
      </c>
      <c r="AD905" s="450" t="n">
        <v>995588</v>
      </c>
      <c r="AE905" s="450" t="n">
        <v>905080</v>
      </c>
      <c r="AF905" s="450" t="n">
        <v>0</v>
      </c>
      <c r="AG905" s="450" t="n">
        <v>0</v>
      </c>
      <c r="AH905" s="450" t="n">
        <v>90508</v>
      </c>
      <c r="AI905" s="450" t="n">
        <v>0</v>
      </c>
      <c r="AJ905" s="450" t="n">
        <v>0</v>
      </c>
      <c r="AK905" s="450" t="n">
        <v>0</v>
      </c>
      <c r="AL905" s="450" t="n">
        <v>0</v>
      </c>
      <c r="AM905" s="450" t="n">
        <v>0</v>
      </c>
      <c r="AN905" s="450" t="n">
        <v>0</v>
      </c>
      <c r="AO905" s="450" t="n">
        <v>0</v>
      </c>
      <c r="AP905" s="450" t="n">
        <v>0</v>
      </c>
      <c r="AQ905" s="414" t="inlineStr"/>
      <c r="AR905" s="414" t="inlineStr">
        <is>
          <t>Trucking service</t>
        </is>
      </c>
      <c r="AS905" s="414" t="inlineStr">
        <is>
          <t>បានប្រកាសពន្ធ</t>
        </is>
      </c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0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0" t="n"/>
      <c r="N906" s="450">
        <f>IF(W906&lt;0,AH906,I906)</f>
        <v/>
      </c>
      <c r="O906" s="450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AND(AB906&lt;&gt;"", 'Company information'!D$4&lt;&gt;"", RIGHT(SUBSTITUTE(AB906,"-",""),9)=RIGHT(SUBSTITUTE('Company information'!D$4,"-",""),9))</f>
        <v/>
      </c>
      <c r="V906" s="414">
        <f>AH906-I906</f>
        <v/>
      </c>
      <c r="W906" s="450" t="n"/>
      <c r="X906" s="413" t="n"/>
      <c r="Y906" s="414" t="n"/>
      <c r="Z906" s="414" t="n"/>
      <c r="AA906" s="414" t="n"/>
      <c r="AB906" s="414" t="n"/>
      <c r="AC906" s="414" t="n"/>
      <c r="AD906" s="450" t="n"/>
      <c r="AE906" s="450" t="n"/>
      <c r="AF906" s="450" t="n"/>
      <c r="AG906" s="450" t="n"/>
      <c r="AH906" s="450" t="n"/>
      <c r="AI906" s="450" t="n"/>
      <c r="AJ906" s="450" t="n"/>
      <c r="AK906" s="450" t="n"/>
      <c r="AL906" s="450" t="n"/>
      <c r="AM906" s="450" t="n"/>
      <c r="AN906" s="450" t="n"/>
      <c r="AO906" s="450" t="n"/>
      <c r="AP906" s="450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0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0" t="n"/>
      <c r="N907" s="450">
        <f>IF(W907&lt;0,AH907,I907)</f>
        <v/>
      </c>
      <c r="O907" s="450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AND(AB907&lt;&gt;"", 'Company information'!D$4&lt;&gt;"", RIGHT(SUBSTITUTE(AB907,"-",""),9)=RIGHT(SUBSTITUTE('Company information'!D$4,"-",""),9))</f>
        <v/>
      </c>
      <c r="V907" s="414">
        <f>AH907-I907</f>
        <v/>
      </c>
      <c r="W907" s="450" t="n"/>
      <c r="X907" s="413" t="n"/>
      <c r="Y907" s="414" t="n"/>
      <c r="Z907" s="414" t="n"/>
      <c r="AA907" s="414" t="n"/>
      <c r="AB907" s="414" t="n"/>
      <c r="AC907" s="414" t="n"/>
      <c r="AD907" s="450" t="n"/>
      <c r="AE907" s="450" t="n"/>
      <c r="AF907" s="450" t="n"/>
      <c r="AG907" s="450" t="n"/>
      <c r="AH907" s="450" t="n"/>
      <c r="AI907" s="450" t="n"/>
      <c r="AJ907" s="450" t="n"/>
      <c r="AK907" s="450" t="n"/>
      <c r="AL907" s="450" t="n"/>
      <c r="AM907" s="450" t="n"/>
      <c r="AN907" s="450" t="n"/>
      <c r="AO907" s="450" t="n"/>
      <c r="AP907" s="450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0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0" t="n"/>
      <c r="N908" s="450">
        <f>IF(W908&lt;0,AH908,I908)</f>
        <v/>
      </c>
      <c r="O908" s="450">
        <f>I908-M908</f>
        <v/>
      </c>
      <c r="P908" s="414" t="n"/>
      <c r="Q908" s="414" t="inlineStr">
        <is>
          <t>HT220020</t>
        </is>
      </c>
      <c r="R908" s="414" t="inlineStr">
        <is>
          <t>HT220020</t>
        </is>
      </c>
      <c r="S908" s="414">
        <f>Q908=R908</f>
        <v/>
      </c>
      <c r="T908" s="414">
        <f>AND(MONTH(F908)=MONTH(X908), YEAR(F908)=YEAR(X908))</f>
        <v/>
      </c>
      <c r="U908" s="414">
        <f>AND(AB908&lt;&gt;"", 'Company information'!D$4&lt;&gt;"", RIGHT(SUBSTITUTE(AB908,"-",""),9)=RIGHT(SUBSTITUTE('Company information'!D$4,"-",""),9))</f>
        <v/>
      </c>
      <c r="V908" s="414">
        <f>AH908-I908</f>
        <v/>
      </c>
      <c r="W908" s="450" t="n"/>
      <c r="X908" s="415" t="n">
        <v>44803</v>
      </c>
      <c r="Y908" s="414" t="inlineStr">
        <is>
          <t>HT220020</t>
        </is>
      </c>
      <c r="Z908" s="414" t="inlineStr"/>
      <c r="AA908" s="414" t="inlineStr">
        <is>
          <t>បុគ្គលជាប់អាករ</t>
        </is>
      </c>
      <c r="AB908" s="414" t="inlineStr">
        <is>
          <t>L001-901705067</t>
        </is>
      </c>
      <c r="AC908" s="414" t="inlineStr">
        <is>
          <t>ស៊ូវ ហ្គូដ ហ្គាម៉ិន ឯ.ក</t>
        </is>
      </c>
      <c r="AD908" s="450" t="n">
        <v>995346</v>
      </c>
      <c r="AE908" s="450" t="n">
        <v>904860</v>
      </c>
      <c r="AF908" s="450" t="n">
        <v>0</v>
      </c>
      <c r="AG908" s="450" t="n">
        <v>0</v>
      </c>
      <c r="AH908" s="450" t="n">
        <v>90486</v>
      </c>
      <c r="AI908" s="450" t="n">
        <v>0</v>
      </c>
      <c r="AJ908" s="450" t="n">
        <v>0</v>
      </c>
      <c r="AK908" s="450" t="n">
        <v>0</v>
      </c>
      <c r="AL908" s="450" t="n">
        <v>0</v>
      </c>
      <c r="AM908" s="450" t="n">
        <v>0</v>
      </c>
      <c r="AN908" s="450" t="n">
        <v>0</v>
      </c>
      <c r="AO908" s="450" t="n">
        <v>0</v>
      </c>
      <c r="AP908" s="450" t="n">
        <v>0</v>
      </c>
      <c r="AQ908" s="414" t="inlineStr"/>
      <c r="AR908" s="414" t="inlineStr">
        <is>
          <t>Trucking service</t>
        </is>
      </c>
      <c r="AS908" s="414" t="inlineStr">
        <is>
          <t>បានប្រកាសពន្ធ</t>
        </is>
      </c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0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0" t="n"/>
      <c r="N909" s="450">
        <f>IF(W909&lt;0,AH909,I909)</f>
        <v/>
      </c>
      <c r="O909" s="450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AND(AB909&lt;&gt;"", 'Company information'!D$4&lt;&gt;"", RIGHT(SUBSTITUTE(AB909,"-",""),9)=RIGHT(SUBSTITUTE('Company information'!D$4,"-",""),9))</f>
        <v/>
      </c>
      <c r="V909" s="414">
        <f>AH909-I909</f>
        <v/>
      </c>
      <c r="W909" s="450" t="n"/>
      <c r="X909" s="413" t="n"/>
      <c r="Y909" s="414" t="n"/>
      <c r="Z909" s="414" t="n"/>
      <c r="AA909" s="414" t="n"/>
      <c r="AB909" s="414" t="n"/>
      <c r="AC909" s="414" t="n"/>
      <c r="AD909" s="450" t="n"/>
      <c r="AE909" s="450" t="n"/>
      <c r="AF909" s="450" t="n"/>
      <c r="AG909" s="450" t="n"/>
      <c r="AH909" s="450" t="n"/>
      <c r="AI909" s="450" t="n"/>
      <c r="AJ909" s="450" t="n"/>
      <c r="AK909" s="450" t="n"/>
      <c r="AL909" s="450" t="n"/>
      <c r="AM909" s="450" t="n"/>
      <c r="AN909" s="450" t="n"/>
      <c r="AO909" s="450" t="n"/>
      <c r="AP909" s="450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0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0" t="n"/>
      <c r="N910" s="450">
        <f>IF(W910&lt;0,AH910,I910)</f>
        <v/>
      </c>
      <c r="O910" s="450">
        <f>I910-M910</f>
        <v/>
      </c>
      <c r="P910" s="414" t="n"/>
      <c r="Q910" s="414" t="inlineStr">
        <is>
          <t>VI01132022-07</t>
        </is>
      </c>
      <c r="R910" s="414" t="inlineStr">
        <is>
          <t>VI01132022-07</t>
        </is>
      </c>
      <c r="S910" s="414">
        <f>Q910=R910</f>
        <v/>
      </c>
      <c r="T910" s="414">
        <f>AND(MONTH(F910)=MONTH(X910), YEAR(F910)=YEAR(X910))</f>
        <v/>
      </c>
      <c r="U910" s="414">
        <f>AND(AB910&lt;&gt;"", 'Company information'!D$4&lt;&gt;"", RIGHT(SUBSTITUTE(AB910,"-",""),9)=RIGHT(SUBSTITUTE('Company information'!D$4,"-",""),9))</f>
        <v/>
      </c>
      <c r="V910" s="414">
        <f>AH910-I910</f>
        <v/>
      </c>
      <c r="W910" s="450" t="n"/>
      <c r="X910" s="415" t="n">
        <v>44616</v>
      </c>
      <c r="Y910" s="414" t="inlineStr">
        <is>
          <t>VI01132022-07</t>
        </is>
      </c>
      <c r="Z910" s="414" t="inlineStr"/>
      <c r="AA910" s="414" t="inlineStr">
        <is>
          <t>បុគ្គលជាប់អាករ</t>
        </is>
      </c>
      <c r="AB910" s="414" t="inlineStr">
        <is>
          <t>L001-901905215</t>
        </is>
      </c>
      <c r="AC910" s="414" t="inlineStr">
        <is>
          <t>វីអ៊ីស៊ិន (ខេមបូឌា) អ៊ិនដាសស្ទ្រី ឯ.ក</t>
        </is>
      </c>
      <c r="AD910" s="450" t="n">
        <v>5747291</v>
      </c>
      <c r="AE910" s="450" t="n">
        <v>5224810</v>
      </c>
      <c r="AF910" s="450" t="n">
        <v>0</v>
      </c>
      <c r="AG910" s="450" t="n">
        <v>0</v>
      </c>
      <c r="AH910" s="450" t="n">
        <v>522481</v>
      </c>
      <c r="AI910" s="450" t="n">
        <v>0</v>
      </c>
      <c r="AJ910" s="450" t="n">
        <v>0</v>
      </c>
      <c r="AK910" s="450" t="n">
        <v>0</v>
      </c>
      <c r="AL910" s="450" t="n">
        <v>0</v>
      </c>
      <c r="AM910" s="450" t="n">
        <v>0</v>
      </c>
      <c r="AN910" s="450" t="n">
        <v>0</v>
      </c>
      <c r="AO910" s="450" t="n">
        <v>0</v>
      </c>
      <c r="AP910" s="450" t="n">
        <v>0</v>
      </c>
      <c r="AQ910" s="414" t="inlineStr"/>
      <c r="AR910" s="414" t="inlineStr">
        <is>
          <t>Export Customer Clearance/Trucking Charge/Seal Fee Export Permit/Shipping Charge</t>
        </is>
      </c>
      <c r="AS910" s="414" t="inlineStr">
        <is>
          <t>បានប្រកាសពន្ធ</t>
        </is>
      </c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0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0" t="n"/>
      <c r="N911" s="450">
        <f>IF(W911&lt;0,AH911,I911)</f>
        <v/>
      </c>
      <c r="O911" s="450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AND(AB911&lt;&gt;"", 'Company information'!D$4&lt;&gt;"", RIGHT(SUBSTITUTE(AB911,"-",""),9)=RIGHT(SUBSTITUTE('Company information'!D$4,"-",""),9))</f>
        <v/>
      </c>
      <c r="V911" s="414">
        <f>AH911-I911</f>
        <v/>
      </c>
      <c r="W911" s="450" t="n"/>
      <c r="X911" s="413" t="n"/>
      <c r="Y911" s="414" t="n"/>
      <c r="Z911" s="414" t="n"/>
      <c r="AA911" s="414" t="n"/>
      <c r="AB911" s="414" t="n"/>
      <c r="AC911" s="414" t="n"/>
      <c r="AD911" s="450" t="n"/>
      <c r="AE911" s="450" t="n"/>
      <c r="AF911" s="450" t="n"/>
      <c r="AG911" s="450" t="n"/>
      <c r="AH911" s="450" t="n"/>
      <c r="AI911" s="450" t="n"/>
      <c r="AJ911" s="450" t="n"/>
      <c r="AK911" s="450" t="n"/>
      <c r="AL911" s="450" t="n"/>
      <c r="AM911" s="450" t="n"/>
      <c r="AN911" s="450" t="n"/>
      <c r="AO911" s="450" t="n"/>
      <c r="AP911" s="450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0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0" t="n"/>
      <c r="N912" s="450">
        <f>IF(W912&lt;0,AH912,I912)</f>
        <v/>
      </c>
      <c r="O912" s="450">
        <f>I912-M912</f>
        <v/>
      </c>
      <c r="P912" s="414" t="n"/>
      <c r="Q912" s="414" t="inlineStr">
        <is>
          <t>VI01132022-06</t>
        </is>
      </c>
      <c r="R912" s="414" t="inlineStr">
        <is>
          <t>VI01132022-06</t>
        </is>
      </c>
      <c r="S912" s="414">
        <f>Q912=R912</f>
        <v/>
      </c>
      <c r="T912" s="414">
        <f>AND(MONTH(F912)=MONTH(X912), YEAR(F912)=YEAR(X912))</f>
        <v/>
      </c>
      <c r="U912" s="414">
        <f>AND(AB912&lt;&gt;"", 'Company information'!D$4&lt;&gt;"", RIGHT(SUBSTITUTE(AB912,"-",""),9)=RIGHT(SUBSTITUTE('Company information'!D$4,"-",""),9))</f>
        <v/>
      </c>
      <c r="V912" s="414">
        <f>AH912-I912</f>
        <v/>
      </c>
      <c r="W912" s="450" t="n"/>
      <c r="X912" s="415" t="n">
        <v>44616</v>
      </c>
      <c r="Y912" s="414" t="inlineStr">
        <is>
          <t>VI01132022-06</t>
        </is>
      </c>
      <c r="Z912" s="414" t="inlineStr"/>
      <c r="AA912" s="414" t="inlineStr">
        <is>
          <t>បុគ្គលជាប់អាករ</t>
        </is>
      </c>
      <c r="AB912" s="414" t="inlineStr">
        <is>
          <t>L001-901905215</t>
        </is>
      </c>
      <c r="AC912" s="414" t="inlineStr">
        <is>
          <t>វីអ៊ីស៊ិន (ខេមបូឌា) អ៊ិនដាសស្ទ្រី ឯ.ក</t>
        </is>
      </c>
      <c r="AD912" s="450" t="n">
        <v>4763319</v>
      </c>
      <c r="AE912" s="450" t="n">
        <v>4330290</v>
      </c>
      <c r="AF912" s="450" t="n">
        <v>0</v>
      </c>
      <c r="AG912" s="450" t="n">
        <v>0</v>
      </c>
      <c r="AH912" s="450" t="n">
        <v>433029</v>
      </c>
      <c r="AI912" s="450" t="n">
        <v>0</v>
      </c>
      <c r="AJ912" s="450" t="n">
        <v>0</v>
      </c>
      <c r="AK912" s="450" t="n">
        <v>0</v>
      </c>
      <c r="AL912" s="450" t="n">
        <v>0</v>
      </c>
      <c r="AM912" s="450" t="n">
        <v>0</v>
      </c>
      <c r="AN912" s="450" t="n">
        <v>0</v>
      </c>
      <c r="AO912" s="450" t="n">
        <v>0</v>
      </c>
      <c r="AP912" s="450" t="n">
        <v>0</v>
      </c>
      <c r="AQ912" s="414" t="inlineStr"/>
      <c r="AR912" s="414" t="inlineStr">
        <is>
          <t>Export Customer Clearance/Trucking Charge/Seal Fee Export Permit/Shipping Charge</t>
        </is>
      </c>
      <c r="AS912" s="414" t="inlineStr">
        <is>
          <t>បានប្រកាសពន្ធ</t>
        </is>
      </c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0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0" t="n"/>
      <c r="N913" s="450">
        <f>IF(W913&lt;0,AH913,I913)</f>
        <v/>
      </c>
      <c r="O913" s="450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AND(AB913&lt;&gt;"", 'Company information'!D$4&lt;&gt;"", RIGHT(SUBSTITUTE(AB913,"-",""),9)=RIGHT(SUBSTITUTE('Company information'!D$4,"-",""),9))</f>
        <v/>
      </c>
      <c r="V913" s="414">
        <f>AH913-I913</f>
        <v/>
      </c>
      <c r="W913" s="450" t="n"/>
      <c r="X913" s="413" t="n"/>
      <c r="Y913" s="414" t="n"/>
      <c r="Z913" s="414" t="n"/>
      <c r="AA913" s="414" t="n"/>
      <c r="AB913" s="414" t="n"/>
      <c r="AC913" s="414" t="n"/>
      <c r="AD913" s="450" t="n"/>
      <c r="AE913" s="450" t="n"/>
      <c r="AF913" s="450" t="n"/>
      <c r="AG913" s="450" t="n"/>
      <c r="AH913" s="450" t="n"/>
      <c r="AI913" s="450" t="n"/>
      <c r="AJ913" s="450" t="n"/>
      <c r="AK913" s="450" t="n"/>
      <c r="AL913" s="450" t="n"/>
      <c r="AM913" s="450" t="n"/>
      <c r="AN913" s="450" t="n"/>
      <c r="AO913" s="450" t="n"/>
      <c r="AP913" s="450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0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0" t="n"/>
      <c r="N914" s="450">
        <f>IF(W914&lt;0,AH914,I914)</f>
        <v/>
      </c>
      <c r="O914" s="450">
        <f>I914-M914</f>
        <v/>
      </c>
      <c r="P914" s="414" t="n"/>
      <c r="Q914" s="414" t="inlineStr">
        <is>
          <t>VI01132022-05</t>
        </is>
      </c>
      <c r="R914" s="414" t="inlineStr">
        <is>
          <t>VI01132022-05</t>
        </is>
      </c>
      <c r="S914" s="414">
        <f>Q914=R914</f>
        <v/>
      </c>
      <c r="T914" s="414">
        <f>AND(MONTH(F914)=MONTH(X914), YEAR(F914)=YEAR(X914))</f>
        <v/>
      </c>
      <c r="U914" s="414">
        <f>AND(AB914&lt;&gt;"", 'Company information'!D$4&lt;&gt;"", RIGHT(SUBSTITUTE(AB914,"-",""),9)=RIGHT(SUBSTITUTE('Company information'!D$4,"-",""),9))</f>
        <v/>
      </c>
      <c r="V914" s="414">
        <f>AH914-I914</f>
        <v/>
      </c>
      <c r="W914" s="450" t="n"/>
      <c r="X914" s="415" t="n">
        <v>44616</v>
      </c>
      <c r="Y914" s="414" t="inlineStr">
        <is>
          <t>VI01132022-05</t>
        </is>
      </c>
      <c r="Z914" s="414" t="inlineStr"/>
      <c r="AA914" s="414" t="inlineStr">
        <is>
          <t>បុគ្គលជាប់អាករ</t>
        </is>
      </c>
      <c r="AB914" s="414" t="inlineStr">
        <is>
          <t>L001-901905215</t>
        </is>
      </c>
      <c r="AC914" s="414" t="inlineStr">
        <is>
          <t>វីអ៊ីស៊ិន (ខេមបូឌា) អ៊ិនដាសស្ទ្រី ឯ.ក</t>
        </is>
      </c>
      <c r="AD914" s="450" t="n">
        <v>4651504</v>
      </c>
      <c r="AE914" s="450" t="n">
        <v>4228640</v>
      </c>
      <c r="AF914" s="450" t="n">
        <v>0</v>
      </c>
      <c r="AG914" s="450" t="n">
        <v>0</v>
      </c>
      <c r="AH914" s="450" t="n">
        <v>422864</v>
      </c>
      <c r="AI914" s="450" t="n">
        <v>0</v>
      </c>
      <c r="AJ914" s="450" t="n">
        <v>0</v>
      </c>
      <c r="AK914" s="450" t="n">
        <v>0</v>
      </c>
      <c r="AL914" s="450" t="n">
        <v>0</v>
      </c>
      <c r="AM914" s="450" t="n">
        <v>0</v>
      </c>
      <c r="AN914" s="450" t="n">
        <v>0</v>
      </c>
      <c r="AO914" s="450" t="n">
        <v>0</v>
      </c>
      <c r="AP914" s="450" t="n">
        <v>0</v>
      </c>
      <c r="AQ914" s="414" t="inlineStr"/>
      <c r="AR914" s="414" t="inlineStr">
        <is>
          <t>Export Customer Clearance/Trucking Charge/Seal Fee Export Permit/Shipping Charge</t>
        </is>
      </c>
      <c r="AS914" s="414" t="inlineStr">
        <is>
          <t>បានប្រកាសពន្ធ</t>
        </is>
      </c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0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0" t="n"/>
      <c r="N915" s="450">
        <f>IF(W915&lt;0,AH915,I915)</f>
        <v/>
      </c>
      <c r="O915" s="450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AND(AB915&lt;&gt;"", 'Company information'!D$4&lt;&gt;"", RIGHT(SUBSTITUTE(AB915,"-",""),9)=RIGHT(SUBSTITUTE('Company information'!D$4,"-",""),9))</f>
        <v/>
      </c>
      <c r="V915" s="414">
        <f>AH915-I915</f>
        <v/>
      </c>
      <c r="W915" s="450" t="n"/>
      <c r="X915" s="413" t="n"/>
      <c r="Y915" s="414" t="n"/>
      <c r="Z915" s="414" t="n"/>
      <c r="AA915" s="414" t="n"/>
      <c r="AB915" s="414" t="n"/>
      <c r="AC915" s="414" t="n"/>
      <c r="AD915" s="450" t="n"/>
      <c r="AE915" s="450" t="n"/>
      <c r="AF915" s="450" t="n"/>
      <c r="AG915" s="450" t="n"/>
      <c r="AH915" s="450" t="n"/>
      <c r="AI915" s="450" t="n"/>
      <c r="AJ915" s="450" t="n"/>
      <c r="AK915" s="450" t="n"/>
      <c r="AL915" s="450" t="n"/>
      <c r="AM915" s="450" t="n"/>
      <c r="AN915" s="450" t="n"/>
      <c r="AO915" s="450" t="n"/>
      <c r="AP915" s="450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0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0" t="n"/>
      <c r="N916" s="450">
        <f>IF(W916&lt;0,AH916,I916)</f>
        <v/>
      </c>
      <c r="O916" s="450">
        <f>I916-M916</f>
        <v/>
      </c>
      <c r="P916" s="414" t="n"/>
      <c r="Q916" s="414" t="inlineStr">
        <is>
          <t>VI01132022-04</t>
        </is>
      </c>
      <c r="R916" s="414" t="inlineStr">
        <is>
          <t>VI01132022-04</t>
        </is>
      </c>
      <c r="S916" s="414">
        <f>Q916=R916</f>
        <v/>
      </c>
      <c r="T916" s="414">
        <f>AND(MONTH(F916)=MONTH(X916), YEAR(F916)=YEAR(X916))</f>
        <v/>
      </c>
      <c r="U916" s="414">
        <f>AND(AB916&lt;&gt;"", 'Company information'!D$4&lt;&gt;"", RIGHT(SUBSTITUTE(AB916,"-",""),9)=RIGHT(SUBSTITUTE('Company information'!D$4,"-",""),9))</f>
        <v/>
      </c>
      <c r="V916" s="414">
        <f>AH916-I916</f>
        <v/>
      </c>
      <c r="W916" s="450" t="n"/>
      <c r="X916" s="415" t="n">
        <v>44616</v>
      </c>
      <c r="Y916" s="414" t="inlineStr">
        <is>
          <t>VI01132022-04</t>
        </is>
      </c>
      <c r="Z916" s="414" t="inlineStr"/>
      <c r="AA916" s="414" t="inlineStr">
        <is>
          <t>បុគ្គលជាប់អាករ</t>
        </is>
      </c>
      <c r="AB916" s="414" t="inlineStr">
        <is>
          <t>L001-901905215</t>
        </is>
      </c>
      <c r="AC916" s="414" t="inlineStr">
        <is>
          <t>វីអ៊ីស៊ិន (ខេមបូឌា) អ៊ិនដាសស្ទ្រី ឯ.ក</t>
        </is>
      </c>
      <c r="AD916" s="450" t="n">
        <v>4673867</v>
      </c>
      <c r="AE916" s="450" t="n">
        <v>4248970</v>
      </c>
      <c r="AF916" s="450" t="n">
        <v>0</v>
      </c>
      <c r="AG916" s="450" t="n">
        <v>0</v>
      </c>
      <c r="AH916" s="450" t="n">
        <v>424897</v>
      </c>
      <c r="AI916" s="450" t="n">
        <v>0</v>
      </c>
      <c r="AJ916" s="450" t="n">
        <v>0</v>
      </c>
      <c r="AK916" s="450" t="n">
        <v>0</v>
      </c>
      <c r="AL916" s="450" t="n">
        <v>0</v>
      </c>
      <c r="AM916" s="450" t="n">
        <v>0</v>
      </c>
      <c r="AN916" s="450" t="n">
        <v>0</v>
      </c>
      <c r="AO916" s="450" t="n">
        <v>0</v>
      </c>
      <c r="AP916" s="450" t="n">
        <v>0</v>
      </c>
      <c r="AQ916" s="414" t="inlineStr"/>
      <c r="AR916" s="414" t="inlineStr">
        <is>
          <t>Export Customer Clearance/Trucking Charge/Seal Fee Export Permit/Shipping Charge</t>
        </is>
      </c>
      <c r="AS916" s="414" t="inlineStr">
        <is>
          <t>បានប្រកាសពន្ធ</t>
        </is>
      </c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0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0" t="n"/>
      <c r="N917" s="450">
        <f>IF(W917&lt;0,AH917,I917)</f>
        <v/>
      </c>
      <c r="O917" s="450">
        <f>I917-M917</f>
        <v/>
      </c>
      <c r="P917" s="414" t="n"/>
      <c r="Q917" s="414" t="inlineStr">
        <is>
          <t>VI01132022-03</t>
        </is>
      </c>
      <c r="R917" s="414" t="inlineStr">
        <is>
          <t>VI01132022-03</t>
        </is>
      </c>
      <c r="S917" s="414">
        <f>Q917=R917</f>
        <v/>
      </c>
      <c r="T917" s="414">
        <f>AND(MONTH(F917)=MONTH(X917), YEAR(F917)=YEAR(X917))</f>
        <v/>
      </c>
      <c r="U917" s="414">
        <f>AND(AB917&lt;&gt;"", 'Company information'!D$4&lt;&gt;"", RIGHT(SUBSTITUTE(AB917,"-",""),9)=RIGHT(SUBSTITUTE('Company information'!D$4,"-",""),9))</f>
        <v/>
      </c>
      <c r="V917" s="414">
        <f>AH917-I917</f>
        <v/>
      </c>
      <c r="W917" s="450" t="n"/>
      <c r="X917" s="415" t="n">
        <v>44616</v>
      </c>
      <c r="Y917" s="414" t="inlineStr">
        <is>
          <t>VI01132022-03</t>
        </is>
      </c>
      <c r="Z917" s="414" t="inlineStr"/>
      <c r="AA917" s="414" t="inlineStr">
        <is>
          <t>បុគ្គលជាប់អាករ</t>
        </is>
      </c>
      <c r="AB917" s="414" t="inlineStr">
        <is>
          <t>L001-901905215</t>
        </is>
      </c>
      <c r="AC917" s="414" t="inlineStr">
        <is>
          <t>វីអ៊ីស៊ិន (ខេមបូឌា) អ៊ិនដាសស្ទ្រី ឯ.ក</t>
        </is>
      </c>
      <c r="AD917" s="450" t="n">
        <v>4521799</v>
      </c>
      <c r="AE917" s="450" t="n">
        <v>4110726</v>
      </c>
      <c r="AF917" s="450" t="n">
        <v>0</v>
      </c>
      <c r="AG917" s="450" t="n">
        <v>0</v>
      </c>
      <c r="AH917" s="450" t="n">
        <v>411073</v>
      </c>
      <c r="AI917" s="450" t="n">
        <v>0</v>
      </c>
      <c r="AJ917" s="450" t="n">
        <v>0</v>
      </c>
      <c r="AK917" s="450" t="n">
        <v>0</v>
      </c>
      <c r="AL917" s="450" t="n">
        <v>0</v>
      </c>
      <c r="AM917" s="450" t="n">
        <v>0</v>
      </c>
      <c r="AN917" s="450" t="n">
        <v>0</v>
      </c>
      <c r="AO917" s="450" t="n">
        <v>0</v>
      </c>
      <c r="AP917" s="450" t="n">
        <v>0</v>
      </c>
      <c r="AQ917" s="414" t="inlineStr"/>
      <c r="AR917" s="414" t="inlineStr">
        <is>
          <t>Export Customer Clearance/Trucking Charge/Seal Fee Export Permit/Shipping Charge</t>
        </is>
      </c>
      <c r="AS917" s="414" t="inlineStr">
        <is>
          <t>បានប្រកាសពន្ធ</t>
        </is>
      </c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0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0" t="n"/>
      <c r="N918" s="450">
        <f>IF(W918&lt;0,AH918,I918)</f>
        <v/>
      </c>
      <c r="O918" s="450">
        <f>I918-M918</f>
        <v/>
      </c>
      <c r="P918" s="414" t="n"/>
      <c r="Q918" s="414" t="inlineStr">
        <is>
          <t>VI01132022-02</t>
        </is>
      </c>
      <c r="R918" s="414" t="inlineStr">
        <is>
          <t>VI01132022-02</t>
        </is>
      </c>
      <c r="S918" s="414">
        <f>Q918=R918</f>
        <v/>
      </c>
      <c r="T918" s="414">
        <f>AND(MONTH(F918)=MONTH(X918), YEAR(F918)=YEAR(X918))</f>
        <v/>
      </c>
      <c r="U918" s="414">
        <f>AND(AB918&lt;&gt;"", 'Company information'!D$4&lt;&gt;"", RIGHT(SUBSTITUTE(AB918,"-",""),9)=RIGHT(SUBSTITUTE('Company information'!D$4,"-",""),9))</f>
        <v/>
      </c>
      <c r="V918" s="414">
        <f>AH918-I918</f>
        <v/>
      </c>
      <c r="W918" s="450" t="n"/>
      <c r="X918" s="415" t="n">
        <v>44616</v>
      </c>
      <c r="Y918" s="414" t="inlineStr">
        <is>
          <t>VI01132022-02</t>
        </is>
      </c>
      <c r="Z918" s="414" t="inlineStr"/>
      <c r="AA918" s="414" t="inlineStr">
        <is>
          <t>បុគ្គលជាប់អាករ</t>
        </is>
      </c>
      <c r="AB918" s="414" t="inlineStr">
        <is>
          <t>L001-901905215</t>
        </is>
      </c>
      <c r="AC918" s="414" t="inlineStr">
        <is>
          <t>វីអ៊ីស៊ិន (ខេមបូឌា) អ៊ិនដាសស្ទ្រី ឯ.ក</t>
        </is>
      </c>
      <c r="AD918" s="450" t="n">
        <v>1635630</v>
      </c>
      <c r="AE918" s="450" t="n">
        <v>1486936</v>
      </c>
      <c r="AF918" s="450" t="n">
        <v>0</v>
      </c>
      <c r="AG918" s="450" t="n">
        <v>0</v>
      </c>
      <c r="AH918" s="450" t="n">
        <v>148694</v>
      </c>
      <c r="AI918" s="450" t="n">
        <v>0</v>
      </c>
      <c r="AJ918" s="450" t="n">
        <v>0</v>
      </c>
      <c r="AK918" s="450" t="n">
        <v>0</v>
      </c>
      <c r="AL918" s="450" t="n">
        <v>0</v>
      </c>
      <c r="AM918" s="450" t="n">
        <v>0</v>
      </c>
      <c r="AN918" s="450" t="n">
        <v>0</v>
      </c>
      <c r="AO918" s="450" t="n">
        <v>0</v>
      </c>
      <c r="AP918" s="450" t="n">
        <v>0</v>
      </c>
      <c r="AQ918" s="414" t="inlineStr"/>
      <c r="AR918" s="414" t="inlineStr">
        <is>
          <t>Seal Fee,AMS Fee, Terminal Handing Charge,Document Fee</t>
        </is>
      </c>
      <c r="AS918" s="414" t="inlineStr">
        <is>
          <t>បានប្រកាសពន្ធ</t>
        </is>
      </c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0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0" t="n"/>
      <c r="N919" s="450">
        <f>IF(W919&lt;0,AH919,I919)</f>
        <v/>
      </c>
      <c r="O919" s="450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AND(AB919&lt;&gt;"", 'Company information'!D$4&lt;&gt;"", RIGHT(SUBSTITUTE(AB919,"-",""),9)=RIGHT(SUBSTITUTE('Company information'!D$4,"-",""),9))</f>
        <v/>
      </c>
      <c r="V919" s="414">
        <f>AH919-I919</f>
        <v/>
      </c>
      <c r="W919" s="450" t="n"/>
      <c r="X919" s="413" t="n"/>
      <c r="Y919" s="414" t="n"/>
      <c r="Z919" s="414" t="n"/>
      <c r="AA919" s="414" t="n"/>
      <c r="AB919" s="414" t="n"/>
      <c r="AC919" s="414" t="n"/>
      <c r="AD919" s="450" t="n"/>
      <c r="AE919" s="450" t="n"/>
      <c r="AF919" s="450" t="n"/>
      <c r="AG919" s="450" t="n"/>
      <c r="AH919" s="450" t="n"/>
      <c r="AI919" s="450" t="n"/>
      <c r="AJ919" s="450" t="n"/>
      <c r="AK919" s="450" t="n"/>
      <c r="AL919" s="450" t="n"/>
      <c r="AM919" s="450" t="n"/>
      <c r="AN919" s="450" t="n"/>
      <c r="AO919" s="450" t="n"/>
      <c r="AP919" s="450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0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0" t="n"/>
      <c r="N920" s="450">
        <f>IF(W920&lt;0,AH920,I920)</f>
        <v/>
      </c>
      <c r="O920" s="450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AND(AB920&lt;&gt;"", 'Company information'!D$4&lt;&gt;"", RIGHT(SUBSTITUTE(AB920,"-",""),9)=RIGHT(SUBSTITUTE('Company information'!D$4,"-",""),9))</f>
        <v/>
      </c>
      <c r="V920" s="414">
        <f>AH920-I920</f>
        <v/>
      </c>
      <c r="W920" s="450" t="n"/>
      <c r="X920" s="413" t="n"/>
      <c r="Y920" s="414" t="n"/>
      <c r="Z920" s="414" t="n"/>
      <c r="AA920" s="414" t="n"/>
      <c r="AB920" s="414" t="n"/>
      <c r="AC920" s="414" t="n"/>
      <c r="AD920" s="450" t="n"/>
      <c r="AE920" s="450" t="n"/>
      <c r="AF920" s="450" t="n"/>
      <c r="AG920" s="450" t="n"/>
      <c r="AH920" s="450" t="n"/>
      <c r="AI920" s="450" t="n"/>
      <c r="AJ920" s="450" t="n"/>
      <c r="AK920" s="450" t="n"/>
      <c r="AL920" s="450" t="n"/>
      <c r="AM920" s="450" t="n"/>
      <c r="AN920" s="450" t="n"/>
      <c r="AO920" s="450" t="n"/>
      <c r="AP920" s="450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0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0" t="n"/>
      <c r="N921" s="450">
        <f>IF(W921&lt;0,AH921,I921)</f>
        <v/>
      </c>
      <c r="O921" s="450">
        <f>I921-M921</f>
        <v/>
      </c>
      <c r="P921" s="414" t="n"/>
      <c r="Q921" s="414" t="inlineStr">
        <is>
          <t>VI01132022-01</t>
        </is>
      </c>
      <c r="R921" s="414" t="inlineStr">
        <is>
          <t>VI01132022-01</t>
        </is>
      </c>
      <c r="S921" s="414">
        <f>Q921=R921</f>
        <v/>
      </c>
      <c r="T921" s="414">
        <f>AND(MONTH(F921)=MONTH(X921), YEAR(F921)=YEAR(X921))</f>
        <v/>
      </c>
      <c r="U921" s="414">
        <f>AND(AB921&lt;&gt;"", 'Company information'!D$4&lt;&gt;"", RIGHT(SUBSTITUTE(AB921,"-",""),9)=RIGHT(SUBSTITUTE('Company information'!D$4,"-",""),9))</f>
        <v/>
      </c>
      <c r="V921" s="414">
        <f>AH921-I921</f>
        <v/>
      </c>
      <c r="W921" s="450" t="n"/>
      <c r="X921" s="415" t="n">
        <v>44616</v>
      </c>
      <c r="Y921" s="414" t="inlineStr">
        <is>
          <t>VI01132022-01</t>
        </is>
      </c>
      <c r="Z921" s="414" t="inlineStr"/>
      <c r="AA921" s="414" t="inlineStr">
        <is>
          <t>បុគ្គលជាប់អាករ</t>
        </is>
      </c>
      <c r="AB921" s="414" t="inlineStr">
        <is>
          <t>L001-901905215</t>
        </is>
      </c>
      <c r="AC921" s="414" t="inlineStr">
        <is>
          <t>វីអ៊ីស៊ិន (ខេមបូឌា) អ៊ិនដាសស្ទ្រី ឯ.ក</t>
        </is>
      </c>
      <c r="AD921" s="450" t="n">
        <v>4673867</v>
      </c>
      <c r="AE921" s="450" t="n">
        <v>4248970</v>
      </c>
      <c r="AF921" s="450" t="n">
        <v>0</v>
      </c>
      <c r="AG921" s="450" t="n">
        <v>0</v>
      </c>
      <c r="AH921" s="450" t="n">
        <v>424897</v>
      </c>
      <c r="AI921" s="450" t="n">
        <v>0</v>
      </c>
      <c r="AJ921" s="450" t="n">
        <v>0</v>
      </c>
      <c r="AK921" s="450" t="n">
        <v>0</v>
      </c>
      <c r="AL921" s="450" t="n">
        <v>0</v>
      </c>
      <c r="AM921" s="450" t="n">
        <v>0</v>
      </c>
      <c r="AN921" s="450" t="n">
        <v>0</v>
      </c>
      <c r="AO921" s="450" t="n">
        <v>0</v>
      </c>
      <c r="AP921" s="450" t="n">
        <v>0</v>
      </c>
      <c r="AQ921" s="414" t="inlineStr"/>
      <c r="AR921" s="414" t="inlineStr">
        <is>
          <t>Export Customer Clearance/Trucking Charge/Seal Fee Export Permit/Shipping Charge</t>
        </is>
      </c>
      <c r="AS921" s="414" t="inlineStr">
        <is>
          <t>បានប្រកាសពន្ធ</t>
        </is>
      </c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0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0" t="n"/>
      <c r="N922" s="450">
        <f>IF(W922&lt;0,AH922,I922)</f>
        <v/>
      </c>
      <c r="O922" s="450">
        <f>I922-M922</f>
        <v/>
      </c>
      <c r="P922" s="414" t="n"/>
      <c r="Q922" s="414" t="inlineStr">
        <is>
          <t>TI-0222011</t>
        </is>
      </c>
      <c r="R922" s="414" t="inlineStr">
        <is>
          <t>TI-0222011</t>
        </is>
      </c>
      <c r="S922" s="414">
        <f>Q922=R922</f>
        <v/>
      </c>
      <c r="T922" s="414">
        <f>AND(MONTH(F922)=MONTH(X922), YEAR(F922)=YEAR(X922))</f>
        <v/>
      </c>
      <c r="U922" s="414">
        <f>AND(AB922&lt;&gt;"", 'Company information'!D$4&lt;&gt;"", RIGHT(SUBSTITUTE(AB922,"-",""),9)=RIGHT(SUBSTITUTE('Company information'!D$4,"-",""),9))</f>
        <v/>
      </c>
      <c r="V922" s="414">
        <f>AH922-I922</f>
        <v/>
      </c>
      <c r="W922" s="450" t="n"/>
      <c r="X922" s="415" t="n">
        <v>44608</v>
      </c>
      <c r="Y922" s="414" t="inlineStr">
        <is>
          <t>TI-0222011</t>
        </is>
      </c>
      <c r="Z922" s="414" t="inlineStr"/>
      <c r="AA922" s="414" t="inlineStr">
        <is>
          <t>បុគ្គលជាប់អាករ</t>
        </is>
      </c>
      <c r="AB922" s="414" t="inlineStr">
        <is>
          <t>L001-901905215</t>
        </is>
      </c>
      <c r="AC922" s="414" t="inlineStr">
        <is>
          <t>វីអ៊ីស៊ិន (ខេមបូឌា) អ៊ិនដាសស្ទ្រី ឯ.ក</t>
        </is>
      </c>
      <c r="AD922" s="450" t="n">
        <v>1762638</v>
      </c>
      <c r="AE922" s="450" t="n">
        <v>1602398</v>
      </c>
      <c r="AF922" s="450" t="n">
        <v>0</v>
      </c>
      <c r="AG922" s="450" t="n">
        <v>0</v>
      </c>
      <c r="AH922" s="450" t="n">
        <v>160240</v>
      </c>
      <c r="AI922" s="450" t="n">
        <v>0</v>
      </c>
      <c r="AJ922" s="450" t="n">
        <v>0</v>
      </c>
      <c r="AK922" s="450" t="n">
        <v>0</v>
      </c>
      <c r="AL922" s="450" t="n">
        <v>0</v>
      </c>
      <c r="AM922" s="450" t="n">
        <v>0</v>
      </c>
      <c r="AN922" s="450" t="n">
        <v>0</v>
      </c>
      <c r="AO922" s="450" t="n">
        <v>0</v>
      </c>
      <c r="AP922" s="450" t="n">
        <v>0</v>
      </c>
      <c r="AQ922" s="414" t="inlineStr"/>
      <c r="AR922" s="414" t="inlineStr">
        <is>
          <t>Local Charge</t>
        </is>
      </c>
      <c r="AS922" s="414" t="inlineStr">
        <is>
          <t>បានប្រកាសពន្ធ</t>
        </is>
      </c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0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0" t="n"/>
      <c r="N923" s="450">
        <f>IF(W923&lt;0,AH923,I923)</f>
        <v/>
      </c>
      <c r="O923" s="450">
        <f>I923-M923</f>
        <v/>
      </c>
      <c r="P923" s="414" t="n"/>
      <c r="Q923" s="414" t="inlineStr">
        <is>
          <t>TI-0222010</t>
        </is>
      </c>
      <c r="R923" s="414" t="inlineStr">
        <is>
          <t>TI-0222010</t>
        </is>
      </c>
      <c r="S923" s="414">
        <f>Q923=R923</f>
        <v/>
      </c>
      <c r="T923" s="414">
        <f>AND(MONTH(F923)=MONTH(X923), YEAR(F923)=YEAR(X923))</f>
        <v/>
      </c>
      <c r="U923" s="414">
        <f>AND(AB923&lt;&gt;"", 'Company information'!D$4&lt;&gt;"", RIGHT(SUBSTITUTE(AB923,"-",""),9)=RIGHT(SUBSTITUTE('Company information'!D$4,"-",""),9))</f>
        <v/>
      </c>
      <c r="V923" s="414">
        <f>AH923-I923</f>
        <v/>
      </c>
      <c r="W923" s="450" t="n"/>
      <c r="X923" s="415" t="n">
        <v>44608</v>
      </c>
      <c r="Y923" s="414" t="inlineStr">
        <is>
          <t>TI-0222010</t>
        </is>
      </c>
      <c r="Z923" s="414" t="inlineStr"/>
      <c r="AA923" s="414" t="inlineStr">
        <is>
          <t>បុគ្គលជាប់អាករ</t>
        </is>
      </c>
      <c r="AB923" s="414" t="inlineStr">
        <is>
          <t>L001-901905215</t>
        </is>
      </c>
      <c r="AC923" s="414" t="inlineStr">
        <is>
          <t>វីអ៊ីស៊ិន (ខេមបូឌា) អ៊ិនដាសស្ទ្រី ឯ.ក</t>
        </is>
      </c>
      <c r="AD923" s="450" t="n">
        <v>2476193</v>
      </c>
      <c r="AE923" s="450" t="n">
        <v>2251085</v>
      </c>
      <c r="AF923" s="450" t="n">
        <v>0</v>
      </c>
      <c r="AG923" s="450" t="n">
        <v>0</v>
      </c>
      <c r="AH923" s="450" t="n">
        <v>225108</v>
      </c>
      <c r="AI923" s="450" t="n">
        <v>0</v>
      </c>
      <c r="AJ923" s="450" t="n">
        <v>0</v>
      </c>
      <c r="AK923" s="450" t="n">
        <v>0</v>
      </c>
      <c r="AL923" s="450" t="n">
        <v>0</v>
      </c>
      <c r="AM923" s="450" t="n">
        <v>0</v>
      </c>
      <c r="AN923" s="450" t="n">
        <v>0</v>
      </c>
      <c r="AO923" s="450" t="n">
        <v>0</v>
      </c>
      <c r="AP923" s="450" t="n">
        <v>0</v>
      </c>
      <c r="AQ923" s="414" t="inlineStr"/>
      <c r="AR923" s="414" t="inlineStr">
        <is>
          <t>Local Charge</t>
        </is>
      </c>
      <c r="AS923" s="414" t="inlineStr">
        <is>
          <t>បានប្រកាសពន្ធ</t>
        </is>
      </c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0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0" t="n"/>
      <c r="N924" s="450">
        <f>IF(W924&lt;0,AH924,I924)</f>
        <v/>
      </c>
      <c r="O924" s="450">
        <f>I924-M924</f>
        <v/>
      </c>
      <c r="P924" s="414" t="n"/>
      <c r="Q924" s="414" t="inlineStr">
        <is>
          <t>TI-0221463</t>
        </is>
      </c>
      <c r="R924" s="414" t="inlineStr">
        <is>
          <t>TI-0221463</t>
        </is>
      </c>
      <c r="S924" s="414">
        <f>Q924=R924</f>
        <v/>
      </c>
      <c r="T924" s="414">
        <f>AND(MONTH(F924)=MONTH(X924), YEAR(F924)=YEAR(X924))</f>
        <v/>
      </c>
      <c r="U924" s="414">
        <f>AND(AB924&lt;&gt;"", 'Company information'!D$4&lt;&gt;"", RIGHT(SUBSTITUTE(AB924,"-",""),9)=RIGHT(SUBSTITUTE('Company information'!D$4,"-",""),9))</f>
        <v/>
      </c>
      <c r="V924" s="414">
        <f>AH924-I924</f>
        <v/>
      </c>
      <c r="W924" s="450" t="n"/>
      <c r="X924" s="415" t="n">
        <v>44600</v>
      </c>
      <c r="Y924" s="414" t="inlineStr">
        <is>
          <t>TI-0221463</t>
        </is>
      </c>
      <c r="Z924" s="414" t="inlineStr"/>
      <c r="AA924" s="414" t="inlineStr">
        <is>
          <t>បុគ្គលជាប់អាករ</t>
        </is>
      </c>
      <c r="AB924" s="414" t="inlineStr">
        <is>
          <t>L001-901905215</t>
        </is>
      </c>
      <c r="AC924" s="414" t="inlineStr">
        <is>
          <t>វីអ៊ីស៊ិន (ខេមបូឌា) អ៊ិនដាសស្ទ្រី ឯ.ក</t>
        </is>
      </c>
      <c r="AD924" s="450" t="n">
        <v>8484221</v>
      </c>
      <c r="AE924" s="450" t="n">
        <v>7712928</v>
      </c>
      <c r="AF924" s="450" t="n">
        <v>0</v>
      </c>
      <c r="AG924" s="450" t="n">
        <v>0</v>
      </c>
      <c r="AH924" s="450" t="n">
        <v>771293</v>
      </c>
      <c r="AI924" s="450" t="n">
        <v>0</v>
      </c>
      <c r="AJ924" s="450" t="n">
        <v>0</v>
      </c>
      <c r="AK924" s="450" t="n">
        <v>0</v>
      </c>
      <c r="AL924" s="450" t="n">
        <v>0</v>
      </c>
      <c r="AM924" s="450" t="n">
        <v>0</v>
      </c>
      <c r="AN924" s="450" t="n">
        <v>0</v>
      </c>
      <c r="AO924" s="450" t="n">
        <v>0</v>
      </c>
      <c r="AP924" s="450" t="n">
        <v>0</v>
      </c>
      <c r="AQ924" s="414" t="inlineStr"/>
      <c r="AR924" s="414" t="inlineStr">
        <is>
          <t>Local Charge</t>
        </is>
      </c>
      <c r="AS924" s="414" t="inlineStr">
        <is>
          <t>បានប្រកាសពន្ធ</t>
        </is>
      </c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0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0" t="n"/>
      <c r="N925" s="450">
        <f>IF(W925&lt;0,AH925,I925)</f>
        <v/>
      </c>
      <c r="O925" s="450">
        <f>I925-M925</f>
        <v/>
      </c>
      <c r="P925" s="414" t="n"/>
      <c r="Q925" s="414" t="inlineStr">
        <is>
          <t>TI-0221462</t>
        </is>
      </c>
      <c r="R925" s="414" t="inlineStr">
        <is>
          <t>TI-0221462</t>
        </is>
      </c>
      <c r="S925" s="414">
        <f>Q925=R925</f>
        <v/>
      </c>
      <c r="T925" s="414">
        <f>AND(MONTH(F925)=MONTH(X925), YEAR(F925)=YEAR(X925))</f>
        <v/>
      </c>
      <c r="U925" s="414">
        <f>AND(AB925&lt;&gt;"", 'Company information'!D$4&lt;&gt;"", RIGHT(SUBSTITUTE(AB925,"-",""),9)=RIGHT(SUBSTITUTE('Company information'!D$4,"-",""),9))</f>
        <v/>
      </c>
      <c r="V925" s="414">
        <f>AH925-I925</f>
        <v/>
      </c>
      <c r="W925" s="450" t="n"/>
      <c r="X925" s="415" t="n">
        <v>44600</v>
      </c>
      <c r="Y925" s="414" t="inlineStr">
        <is>
          <t>TI-0221462</t>
        </is>
      </c>
      <c r="Z925" s="414" t="inlineStr"/>
      <c r="AA925" s="414" t="inlineStr">
        <is>
          <t>បុគ្គលជាប់អាករ</t>
        </is>
      </c>
      <c r="AB925" s="414" t="inlineStr">
        <is>
          <t>L001-901905215</t>
        </is>
      </c>
      <c r="AC925" s="414" t="inlineStr">
        <is>
          <t>វីអ៊ីស៊ិន (ខេមបូឌា) អ៊ិនដាសស្ទ្រី ឯ.ក</t>
        </is>
      </c>
      <c r="AD925" s="450" t="n">
        <v>16529911</v>
      </c>
      <c r="AE925" s="450" t="n">
        <v>15027192</v>
      </c>
      <c r="AF925" s="450" t="n">
        <v>0</v>
      </c>
      <c r="AG925" s="450" t="n">
        <v>0</v>
      </c>
      <c r="AH925" s="450" t="n">
        <v>1502719</v>
      </c>
      <c r="AI925" s="450" t="n">
        <v>0</v>
      </c>
      <c r="AJ925" s="450" t="n">
        <v>0</v>
      </c>
      <c r="AK925" s="450" t="n">
        <v>0</v>
      </c>
      <c r="AL925" s="450" t="n">
        <v>0</v>
      </c>
      <c r="AM925" s="450" t="n">
        <v>0</v>
      </c>
      <c r="AN925" s="450" t="n">
        <v>0</v>
      </c>
      <c r="AO925" s="450" t="n">
        <v>0</v>
      </c>
      <c r="AP925" s="450" t="n">
        <v>0</v>
      </c>
      <c r="AQ925" s="414" t="inlineStr"/>
      <c r="AR925" s="414" t="inlineStr">
        <is>
          <t>Local Charge</t>
        </is>
      </c>
      <c r="AS925" s="414" t="inlineStr">
        <is>
          <t>បានប្រកាសពន្ធ</t>
        </is>
      </c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0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0" t="n"/>
      <c r="N926" s="450">
        <f>IF(W926&lt;0,AH926,I926)</f>
        <v/>
      </c>
      <c r="O926" s="450">
        <f>I926-M926</f>
        <v/>
      </c>
      <c r="P926" s="414" t="n"/>
      <c r="Q926" s="414" t="inlineStr">
        <is>
          <t>TI-0221461</t>
        </is>
      </c>
      <c r="R926" s="414" t="inlineStr">
        <is>
          <t>TI-0221461</t>
        </is>
      </c>
      <c r="S926" s="414">
        <f>Q926=R926</f>
        <v/>
      </c>
      <c r="T926" s="414">
        <f>AND(MONTH(F926)=MONTH(X926), YEAR(F926)=YEAR(X926))</f>
        <v/>
      </c>
      <c r="U926" s="414">
        <f>AND(AB926&lt;&gt;"", 'Company information'!D$4&lt;&gt;"", RIGHT(SUBSTITUTE(AB926,"-",""),9)=RIGHT(SUBSTITUTE('Company information'!D$4,"-",""),9))</f>
        <v/>
      </c>
      <c r="V926" s="414">
        <f>AH926-I926</f>
        <v/>
      </c>
      <c r="W926" s="450" t="n"/>
      <c r="X926" s="415" t="n">
        <v>44600</v>
      </c>
      <c r="Y926" s="414" t="inlineStr">
        <is>
          <t>TI-0221461</t>
        </is>
      </c>
      <c r="Z926" s="414" t="inlineStr"/>
      <c r="AA926" s="414" t="inlineStr">
        <is>
          <t>បុគ្គលជាប់អាករ</t>
        </is>
      </c>
      <c r="AB926" s="414" t="inlineStr">
        <is>
          <t>L001-901905215</t>
        </is>
      </c>
      <c r="AC926" s="414" t="inlineStr">
        <is>
          <t>វីអ៊ីស៊ិន (ខេមបូឌា) អ៊ិនដាសស្ទ្រី ឯ.ក</t>
        </is>
      </c>
      <c r="AD926" s="450" t="n">
        <v>3857278</v>
      </c>
      <c r="AE926" s="450" t="n">
        <v>3506616</v>
      </c>
      <c r="AF926" s="450" t="n">
        <v>0</v>
      </c>
      <c r="AG926" s="450" t="n">
        <v>0</v>
      </c>
      <c r="AH926" s="450" t="n">
        <v>350662</v>
      </c>
      <c r="AI926" s="450" t="n">
        <v>0</v>
      </c>
      <c r="AJ926" s="450" t="n">
        <v>0</v>
      </c>
      <c r="AK926" s="450" t="n">
        <v>0</v>
      </c>
      <c r="AL926" s="450" t="n">
        <v>0</v>
      </c>
      <c r="AM926" s="450" t="n">
        <v>0</v>
      </c>
      <c r="AN926" s="450" t="n">
        <v>0</v>
      </c>
      <c r="AO926" s="450" t="n">
        <v>0</v>
      </c>
      <c r="AP926" s="450" t="n">
        <v>0</v>
      </c>
      <c r="AQ926" s="414" t="inlineStr"/>
      <c r="AR926" s="414" t="inlineStr">
        <is>
          <t>Local Charge</t>
        </is>
      </c>
      <c r="AS926" s="414" t="inlineStr">
        <is>
          <t>បានប្រកាសពន្ធ</t>
        </is>
      </c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0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0" t="n"/>
      <c r="N927" s="450">
        <f>IF(W927&lt;0,AH927,I927)</f>
        <v/>
      </c>
      <c r="O927" s="450">
        <f>I927-M927</f>
        <v/>
      </c>
      <c r="P927" s="414" t="n"/>
      <c r="Q927" s="414" t="inlineStr">
        <is>
          <t>TI-0221460</t>
        </is>
      </c>
      <c r="R927" s="414" t="inlineStr">
        <is>
          <t>TI-0221460</t>
        </is>
      </c>
      <c r="S927" s="414">
        <f>Q927=R927</f>
        <v/>
      </c>
      <c r="T927" s="414">
        <f>AND(MONTH(F927)=MONTH(X927), YEAR(F927)=YEAR(X927))</f>
        <v/>
      </c>
      <c r="U927" s="414">
        <f>AND(AB927&lt;&gt;"", 'Company information'!D$4&lt;&gt;"", RIGHT(SUBSTITUTE(AB927,"-",""),9)=RIGHT(SUBSTITUTE('Company information'!D$4,"-",""),9))</f>
        <v/>
      </c>
      <c r="V927" s="414">
        <f>AH927-I927</f>
        <v/>
      </c>
      <c r="W927" s="450" t="n"/>
      <c r="X927" s="415" t="n">
        <v>44600</v>
      </c>
      <c r="Y927" s="414" t="inlineStr">
        <is>
          <t>TI-0221460</t>
        </is>
      </c>
      <c r="Z927" s="414" t="inlineStr"/>
      <c r="AA927" s="414" t="inlineStr">
        <is>
          <t>បុគ្គលជាប់អាករ</t>
        </is>
      </c>
      <c r="AB927" s="414" t="inlineStr">
        <is>
          <t>L001-901905215</t>
        </is>
      </c>
      <c r="AC927" s="414" t="inlineStr">
        <is>
          <t>វីអ៊ីស៊ិន (ខេមបូឌា) អ៊ិនដាសស្ទ្រី ឯ.ក</t>
        </is>
      </c>
      <c r="AD927" s="450" t="n">
        <v>8609515</v>
      </c>
      <c r="AE927" s="450" t="n">
        <v>7826832</v>
      </c>
      <c r="AF927" s="450" t="n">
        <v>0</v>
      </c>
      <c r="AG927" s="450" t="n">
        <v>0</v>
      </c>
      <c r="AH927" s="450" t="n">
        <v>782683</v>
      </c>
      <c r="AI927" s="450" t="n">
        <v>0</v>
      </c>
      <c r="AJ927" s="450" t="n">
        <v>0</v>
      </c>
      <c r="AK927" s="450" t="n">
        <v>0</v>
      </c>
      <c r="AL927" s="450" t="n">
        <v>0</v>
      </c>
      <c r="AM927" s="450" t="n">
        <v>0</v>
      </c>
      <c r="AN927" s="450" t="n">
        <v>0</v>
      </c>
      <c r="AO927" s="450" t="n">
        <v>0</v>
      </c>
      <c r="AP927" s="450" t="n">
        <v>0</v>
      </c>
      <c r="AQ927" s="414" t="inlineStr"/>
      <c r="AR927" s="414" t="inlineStr">
        <is>
          <t>Local Charge</t>
        </is>
      </c>
      <c r="AS927" s="414" t="inlineStr">
        <is>
          <t>បានប្រកាសពន្ធ</t>
        </is>
      </c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0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0" t="n"/>
      <c r="N928" s="450">
        <f>IF(W928&lt;0,AH928,I928)</f>
        <v/>
      </c>
      <c r="O928" s="450">
        <f>I928-M928</f>
        <v/>
      </c>
      <c r="P928" s="414" t="n"/>
      <c r="Q928" s="414" t="inlineStr">
        <is>
          <t>TI-0221459</t>
        </is>
      </c>
      <c r="R928" s="414" t="inlineStr">
        <is>
          <t>TI-0221459</t>
        </is>
      </c>
      <c r="S928" s="414">
        <f>Q928=R928</f>
        <v/>
      </c>
      <c r="T928" s="414">
        <f>AND(MONTH(F928)=MONTH(X928), YEAR(F928)=YEAR(X928))</f>
        <v/>
      </c>
      <c r="U928" s="414">
        <f>AND(AB928&lt;&gt;"", 'Company information'!D$4&lt;&gt;"", RIGHT(SUBSTITUTE(AB928,"-",""),9)=RIGHT(SUBSTITUTE('Company information'!D$4,"-",""),9))</f>
        <v/>
      </c>
      <c r="V928" s="414">
        <f>AH928-I928</f>
        <v/>
      </c>
      <c r="W928" s="450" t="n"/>
      <c r="X928" s="415" t="n">
        <v>44600</v>
      </c>
      <c r="Y928" s="414" t="inlineStr">
        <is>
          <t>TI-0221459</t>
        </is>
      </c>
      <c r="Z928" s="414" t="inlineStr"/>
      <c r="AA928" s="414" t="inlineStr">
        <is>
          <t>បុគ្គលជាប់អាករ</t>
        </is>
      </c>
      <c r="AB928" s="414" t="inlineStr">
        <is>
          <t>L001-901905215</t>
        </is>
      </c>
      <c r="AC928" s="414" t="inlineStr">
        <is>
          <t>វីអ៊ីស៊ិន (ខេមបូឌា) អ៊ិនដាសស្ទ្រី ឯ.ក</t>
        </is>
      </c>
      <c r="AD928" s="450" t="n">
        <v>8461847</v>
      </c>
      <c r="AE928" s="450" t="n">
        <v>7692588</v>
      </c>
      <c r="AF928" s="450" t="n">
        <v>0</v>
      </c>
      <c r="AG928" s="450" t="n">
        <v>0</v>
      </c>
      <c r="AH928" s="450" t="n">
        <v>769259</v>
      </c>
      <c r="AI928" s="450" t="n">
        <v>0</v>
      </c>
      <c r="AJ928" s="450" t="n">
        <v>0</v>
      </c>
      <c r="AK928" s="450" t="n">
        <v>0</v>
      </c>
      <c r="AL928" s="450" t="n">
        <v>0</v>
      </c>
      <c r="AM928" s="450" t="n">
        <v>0</v>
      </c>
      <c r="AN928" s="450" t="n">
        <v>0</v>
      </c>
      <c r="AO928" s="450" t="n">
        <v>0</v>
      </c>
      <c r="AP928" s="450" t="n">
        <v>0</v>
      </c>
      <c r="AQ928" s="414" t="inlineStr"/>
      <c r="AR928" s="414" t="inlineStr">
        <is>
          <t>Local Charge</t>
        </is>
      </c>
      <c r="AS928" s="414" t="inlineStr">
        <is>
          <t>បានប្រកាសពន្ធ</t>
        </is>
      </c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0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0" t="n"/>
      <c r="N929" s="450">
        <f>IF(W929&lt;0,AH929,I929)</f>
        <v/>
      </c>
      <c r="O929" s="450">
        <f>I929-M929</f>
        <v/>
      </c>
      <c r="P929" s="414" t="n"/>
      <c r="Q929" s="414" t="inlineStr">
        <is>
          <t>TI-0221458</t>
        </is>
      </c>
      <c r="R929" s="414" t="inlineStr">
        <is>
          <t>TI-0221458</t>
        </is>
      </c>
      <c r="S929" s="414">
        <f>Q929=R929</f>
        <v/>
      </c>
      <c r="T929" s="414">
        <f>AND(MONTH(F929)=MONTH(X929), YEAR(F929)=YEAR(X929))</f>
        <v/>
      </c>
      <c r="U929" s="414">
        <f>AND(AB929&lt;&gt;"", 'Company information'!D$4&lt;&gt;"", RIGHT(SUBSTITUTE(AB929,"-",""),9)=RIGHT(SUBSTITUTE('Company information'!D$4,"-",""),9))</f>
        <v/>
      </c>
      <c r="V929" s="414">
        <f>AH929-I929</f>
        <v/>
      </c>
      <c r="W929" s="450" t="n"/>
      <c r="X929" s="415" t="n">
        <v>44600</v>
      </c>
      <c r="Y929" s="414" t="inlineStr">
        <is>
          <t>TI-0221458</t>
        </is>
      </c>
      <c r="Z929" s="414" t="inlineStr"/>
      <c r="AA929" s="414" t="inlineStr">
        <is>
          <t>បុគ្គលជាប់អាករ</t>
        </is>
      </c>
      <c r="AB929" s="414" t="inlineStr">
        <is>
          <t>L001-901905215</t>
        </is>
      </c>
      <c r="AC929" s="414" t="inlineStr">
        <is>
          <t>វីអ៊ីស៊ិន (ខេមបូឌា) អ៊ិនដាសស្ទ្រី ឯ.ក</t>
        </is>
      </c>
      <c r="AD929" s="450" t="n">
        <v>3526142</v>
      </c>
      <c r="AE929" s="450" t="n">
        <v>3205584</v>
      </c>
      <c r="AF929" s="450" t="n">
        <v>0</v>
      </c>
      <c r="AG929" s="450" t="n">
        <v>0</v>
      </c>
      <c r="AH929" s="450" t="n">
        <v>320558</v>
      </c>
      <c r="AI929" s="450" t="n">
        <v>0</v>
      </c>
      <c r="AJ929" s="450" t="n">
        <v>0</v>
      </c>
      <c r="AK929" s="450" t="n">
        <v>0</v>
      </c>
      <c r="AL929" s="450" t="n">
        <v>0</v>
      </c>
      <c r="AM929" s="450" t="n">
        <v>0</v>
      </c>
      <c r="AN929" s="450" t="n">
        <v>0</v>
      </c>
      <c r="AO929" s="450" t="n">
        <v>0</v>
      </c>
      <c r="AP929" s="450" t="n">
        <v>0</v>
      </c>
      <c r="AQ929" s="414" t="inlineStr"/>
      <c r="AR929" s="414" t="inlineStr">
        <is>
          <t>Local Charge</t>
        </is>
      </c>
      <c r="AS929" s="414" t="inlineStr">
        <is>
          <t>បានប្រកាសពន្ធ</t>
        </is>
      </c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0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0" t="n"/>
      <c r="N930" s="450">
        <f>IF(W930&lt;0,AH930,I930)</f>
        <v/>
      </c>
      <c r="O930" s="450">
        <f>I930-M930</f>
        <v/>
      </c>
      <c r="P930" s="414" t="n"/>
      <c r="Q930" s="414" t="inlineStr">
        <is>
          <t>TI-0221457</t>
        </is>
      </c>
      <c r="R930" s="414" t="inlineStr">
        <is>
          <t>TI-0221457</t>
        </is>
      </c>
      <c r="S930" s="414">
        <f>Q930=R930</f>
        <v/>
      </c>
      <c r="T930" s="414">
        <f>AND(MONTH(F930)=MONTH(X930), YEAR(F930)=YEAR(X930))</f>
        <v/>
      </c>
      <c r="U930" s="414">
        <f>AND(AB930&lt;&gt;"", 'Company information'!D$4&lt;&gt;"", RIGHT(SUBSTITUTE(AB930,"-",""),9)=RIGHT(SUBSTITUTE('Company information'!D$4,"-",""),9))</f>
        <v/>
      </c>
      <c r="V930" s="414">
        <f>AH930-I930</f>
        <v/>
      </c>
      <c r="W930" s="450" t="n"/>
      <c r="X930" s="415" t="n">
        <v>44600</v>
      </c>
      <c r="Y930" s="414" t="inlineStr">
        <is>
          <t>TI-0221457</t>
        </is>
      </c>
      <c r="Z930" s="414" t="inlineStr"/>
      <c r="AA930" s="414" t="inlineStr">
        <is>
          <t>បុគ្គលជាប់អាករ</t>
        </is>
      </c>
      <c r="AB930" s="414" t="inlineStr">
        <is>
          <t>L001-901905215</t>
        </is>
      </c>
      <c r="AC930" s="414" t="inlineStr">
        <is>
          <t>វីអ៊ីស៊ិន (ខេមបូឌា) អ៊ិនដាសស្ទ្រី ឯ.ក</t>
        </is>
      </c>
      <c r="AD930" s="450" t="n">
        <v>14117994</v>
      </c>
      <c r="AE930" s="450" t="n">
        <v>12834540</v>
      </c>
      <c r="AF930" s="450" t="n">
        <v>0</v>
      </c>
      <c r="AG930" s="450" t="n">
        <v>0</v>
      </c>
      <c r="AH930" s="450" t="n">
        <v>1283454</v>
      </c>
      <c r="AI930" s="450" t="n">
        <v>0</v>
      </c>
      <c r="AJ930" s="450" t="n">
        <v>0</v>
      </c>
      <c r="AK930" s="450" t="n">
        <v>0</v>
      </c>
      <c r="AL930" s="450" t="n">
        <v>0</v>
      </c>
      <c r="AM930" s="450" t="n">
        <v>0</v>
      </c>
      <c r="AN930" s="450" t="n">
        <v>0</v>
      </c>
      <c r="AO930" s="450" t="n">
        <v>0</v>
      </c>
      <c r="AP930" s="450" t="n">
        <v>0</v>
      </c>
      <c r="AQ930" s="414" t="inlineStr"/>
      <c r="AR930" s="414" t="inlineStr">
        <is>
          <t>Local Charge</t>
        </is>
      </c>
      <c r="AS930" s="414" t="inlineStr">
        <is>
          <t>បានប្រកាសពន្ធ</t>
        </is>
      </c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0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0" t="n"/>
      <c r="N931" s="450">
        <f>IF(W931&lt;0,AH931,I931)</f>
        <v/>
      </c>
      <c r="O931" s="450">
        <f>I931-M931</f>
        <v/>
      </c>
      <c r="P931" s="414" t="n"/>
      <c r="Q931" s="414" t="inlineStr">
        <is>
          <t>YM-0004</t>
        </is>
      </c>
      <c r="R931" s="414" t="inlineStr">
        <is>
          <t>YM-0004</t>
        </is>
      </c>
      <c r="S931" s="414">
        <f>Q931=R931</f>
        <v/>
      </c>
      <c r="T931" s="414">
        <f>AND(MONTH(F931)=MONTH(X931), YEAR(F931)=YEAR(X931))</f>
        <v/>
      </c>
      <c r="U931" s="414">
        <f>AND(AB931&lt;&gt;"", 'Company information'!D$4&lt;&gt;"", RIGHT(SUBSTITUTE(AB931,"-",""),9)=RIGHT(SUBSTITUTE('Company information'!D$4,"-",""),9))</f>
        <v/>
      </c>
      <c r="V931" s="414">
        <f>AH931-I931</f>
        <v/>
      </c>
      <c r="W931" s="450" t="n"/>
      <c r="X931" s="415" t="n">
        <v>44500</v>
      </c>
      <c r="Y931" s="414" t="inlineStr">
        <is>
          <t>YM-0004</t>
        </is>
      </c>
      <c r="Z931" s="414" t="inlineStr"/>
      <c r="AA931" s="414" t="inlineStr">
        <is>
          <t>បុគ្គលជាប់អាករ</t>
        </is>
      </c>
      <c r="AB931" s="414" t="inlineStr">
        <is>
          <t>L001-901905215</t>
        </is>
      </c>
      <c r="AC931" s="414" t="inlineStr">
        <is>
          <t>វីអ៊ីស៊ិន (ខេមបូឌា) អ៊ិនដាសស្ទ្រី ឯ.ក</t>
        </is>
      </c>
      <c r="AD931" s="450" t="n">
        <v>108401390</v>
      </c>
      <c r="AE931" s="450" t="n">
        <v>98546718</v>
      </c>
      <c r="AF931" s="450" t="n">
        <v>0</v>
      </c>
      <c r="AG931" s="450" t="n">
        <v>0</v>
      </c>
      <c r="AH931" s="450" t="n">
        <v>9854672</v>
      </c>
      <c r="AI931" s="450" t="n">
        <v>0</v>
      </c>
      <c r="AJ931" s="450" t="n">
        <v>0</v>
      </c>
      <c r="AK931" s="450" t="n">
        <v>0</v>
      </c>
      <c r="AL931" s="450" t="n">
        <v>0</v>
      </c>
      <c r="AM931" s="450" t="n">
        <v>0</v>
      </c>
      <c r="AN931" s="450" t="n">
        <v>0</v>
      </c>
      <c r="AO931" s="450" t="n">
        <v>0</v>
      </c>
      <c r="AP931" s="450" t="n">
        <v>0</v>
      </c>
      <c r="AQ931" s="414" t="inlineStr"/>
      <c r="AR931" s="414" t="inlineStr">
        <is>
          <t>ក្រដាសកាតុងធ្វើកេស</t>
        </is>
      </c>
      <c r="AS931" s="414" t="inlineStr">
        <is>
          <t>បានប្រកាសពន្ធ</t>
        </is>
      </c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0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0" t="n"/>
      <c r="N932" s="450">
        <f>IF(W932&lt;0,AH932,I932)</f>
        <v/>
      </c>
      <c r="O932" s="450">
        <f>I932-M932</f>
        <v/>
      </c>
      <c r="P932" s="414" t="n"/>
      <c r="Q932" s="414" t="inlineStr">
        <is>
          <t>XFY-YD20220036</t>
        </is>
      </c>
      <c r="R932" s="414" t="inlineStr">
        <is>
          <t>XFY-YD20220036</t>
        </is>
      </c>
      <c r="S932" s="414">
        <f>Q932=R932</f>
        <v/>
      </c>
      <c r="T932" s="414">
        <f>AND(MONTH(F932)=MONTH(X932), YEAR(F932)=YEAR(X932))</f>
        <v/>
      </c>
      <c r="U932" s="414">
        <f>AND(AB932&lt;&gt;"", 'Company information'!D$4&lt;&gt;"", RIGHT(SUBSTITUTE(AB932,"-",""),9)=RIGHT(SUBSTITUTE('Company information'!D$4,"-",""),9))</f>
        <v/>
      </c>
      <c r="V932" s="414">
        <f>AH932-I932</f>
        <v/>
      </c>
      <c r="W932" s="450" t="n"/>
      <c r="X932" s="415" t="n">
        <v>44620</v>
      </c>
      <c r="Y932" s="414" t="inlineStr">
        <is>
          <t>XFY-YD20220036</t>
        </is>
      </c>
      <c r="Z932" s="414" t="inlineStr"/>
      <c r="AA932" s="414" t="inlineStr">
        <is>
          <t>បុគ្គលជាប់អាករ</t>
        </is>
      </c>
      <c r="AB932" s="414" t="inlineStr">
        <is>
          <t>L001-901905215</t>
        </is>
      </c>
      <c r="AC932" s="414" t="inlineStr">
        <is>
          <t>វីអ៊ីស៊ិន (ខេមបូឌា) អ៊ិនដាសស្ទ្រី ឯ.ក</t>
        </is>
      </c>
      <c r="AD932" s="450" t="n">
        <v>19735571</v>
      </c>
      <c r="AE932" s="450" t="n">
        <v>17941428</v>
      </c>
      <c r="AF932" s="450" t="n">
        <v>0</v>
      </c>
      <c r="AG932" s="450" t="n">
        <v>0</v>
      </c>
      <c r="AH932" s="450" t="n">
        <v>1794143</v>
      </c>
      <c r="AI932" s="450" t="n">
        <v>0</v>
      </c>
      <c r="AJ932" s="450" t="n">
        <v>0</v>
      </c>
      <c r="AK932" s="450" t="n">
        <v>0</v>
      </c>
      <c r="AL932" s="450" t="n">
        <v>0</v>
      </c>
      <c r="AM932" s="450" t="n">
        <v>0</v>
      </c>
      <c r="AN932" s="450" t="n">
        <v>0</v>
      </c>
      <c r="AO932" s="450" t="n">
        <v>0</v>
      </c>
      <c r="AP932" s="450" t="n">
        <v>0</v>
      </c>
      <c r="AQ932" s="414" t="inlineStr"/>
      <c r="AR932" s="414" t="inlineStr">
        <is>
          <t>Paper Label</t>
        </is>
      </c>
      <c r="AS932" s="414" t="inlineStr">
        <is>
          <t>បានប្រកាសពន្ធ</t>
        </is>
      </c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0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0" t="n"/>
      <c r="N933" s="450">
        <f>IF(W933&lt;0,AH933,I933)</f>
        <v/>
      </c>
      <c r="O933" s="450">
        <f>I933-M933</f>
        <v/>
      </c>
      <c r="P933" s="414" t="n"/>
      <c r="Q933" s="414" t="inlineStr">
        <is>
          <t>0000012</t>
        </is>
      </c>
      <c r="R933" s="414" t="inlineStr">
        <is>
          <t>0000012</t>
        </is>
      </c>
      <c r="S933" s="414">
        <f>Q933=R933</f>
        <v/>
      </c>
      <c r="T933" s="414">
        <f>AND(MONTH(F933)=MONTH(X933), YEAR(F933)=YEAR(X933))</f>
        <v/>
      </c>
      <c r="U933" s="414">
        <f>AND(AB933&lt;&gt;"", 'Company information'!D$4&lt;&gt;"", RIGHT(SUBSTITUTE(AB933,"-",""),9)=RIGHT(SUBSTITUTE('Company information'!D$4,"-",""),9))</f>
        <v/>
      </c>
      <c r="V933" s="414">
        <f>AH933-I933</f>
        <v/>
      </c>
      <c r="W933" s="450" t="n"/>
      <c r="X933" s="415" t="n">
        <v>44615</v>
      </c>
      <c r="Y933" s="414" t="inlineStr">
        <is>
          <t>0000012</t>
        </is>
      </c>
      <c r="Z933" s="414" t="inlineStr"/>
      <c r="AA933" s="414" t="inlineStr">
        <is>
          <t>បុគ្គលជាប់អាករ</t>
        </is>
      </c>
      <c r="AB933" s="414" t="inlineStr">
        <is>
          <t>L001-901905215</t>
        </is>
      </c>
      <c r="AC933" s="414" t="inlineStr">
        <is>
          <t>វីអ៊ីស៊ិន (ខេមបូឌា) អ៊ិនដាសស្ទ្រី ឯ.ក</t>
        </is>
      </c>
      <c r="AD933" s="450" t="n">
        <v>10650399</v>
      </c>
      <c r="AE933" s="450" t="n">
        <v>9682181</v>
      </c>
      <c r="AF933" s="450" t="n">
        <v>0</v>
      </c>
      <c r="AG933" s="450" t="n">
        <v>0</v>
      </c>
      <c r="AH933" s="450" t="n">
        <v>968218</v>
      </c>
      <c r="AI933" s="450" t="n">
        <v>0</v>
      </c>
      <c r="AJ933" s="450" t="n">
        <v>0</v>
      </c>
      <c r="AK933" s="450" t="n">
        <v>0</v>
      </c>
      <c r="AL933" s="450" t="n">
        <v>0</v>
      </c>
      <c r="AM933" s="450" t="n">
        <v>0</v>
      </c>
      <c r="AN933" s="450" t="n">
        <v>0</v>
      </c>
      <c r="AO933" s="450" t="n">
        <v>0</v>
      </c>
      <c r="AP933" s="450" t="n">
        <v>0</v>
      </c>
      <c r="AQ933" s="414" t="inlineStr"/>
      <c r="AR933" s="414" t="inlineStr">
        <is>
          <t>Rags (កំទេចក្រណាត់)   48MM OPP (ស្កុតថ្លា)</t>
        </is>
      </c>
      <c r="AS933" s="414" t="inlineStr">
        <is>
          <t>បានប្រកាសពន្ធ</t>
        </is>
      </c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0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0" t="n"/>
      <c r="N934" s="450">
        <f>IF(W934&lt;0,AH934,I934)</f>
        <v/>
      </c>
      <c r="O934" s="450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AND(AB934&lt;&gt;"", 'Company information'!D$4&lt;&gt;"", RIGHT(SUBSTITUTE(AB934,"-",""),9)=RIGHT(SUBSTITUTE('Company information'!D$4,"-",""),9))</f>
        <v/>
      </c>
      <c r="V934" s="414">
        <f>AH934-I934</f>
        <v/>
      </c>
      <c r="W934" s="450" t="n"/>
      <c r="X934" s="415" t="n">
        <v>44620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L001-901905215</t>
        </is>
      </c>
      <c r="AC934" s="414" t="inlineStr">
        <is>
          <t>វីអ៊ីស៊ិន (ខេមបូឌា) អ៊ិនដាសស្ទ្រី ឯ.ក</t>
        </is>
      </c>
      <c r="AD934" s="450" t="n">
        <v>270723957</v>
      </c>
      <c r="AE934" s="450" t="n">
        <v>246112688</v>
      </c>
      <c r="AF934" s="450" t="n">
        <v>0</v>
      </c>
      <c r="AG934" s="450" t="n">
        <v>0</v>
      </c>
      <c r="AH934" s="450" t="n">
        <v>24611269</v>
      </c>
      <c r="AI934" s="450" t="n">
        <v>0</v>
      </c>
      <c r="AJ934" s="450" t="n">
        <v>0</v>
      </c>
      <c r="AK934" s="450" t="n">
        <v>0</v>
      </c>
      <c r="AL934" s="450" t="n">
        <v>0</v>
      </c>
      <c r="AM934" s="450" t="n">
        <v>0</v>
      </c>
      <c r="AN934" s="450" t="n">
        <v>0</v>
      </c>
      <c r="AO934" s="450" t="n">
        <v>0</v>
      </c>
      <c r="AP934" s="450" t="n">
        <v>0</v>
      </c>
      <c r="AQ934" s="414" t="inlineStr"/>
      <c r="AR934" s="414" t="inlineStr">
        <is>
          <t>ចំណូលពីការលក់ Color Box, Paper Card and PDQ</t>
        </is>
      </c>
      <c r="AS934" s="414" t="inlineStr">
        <is>
          <t>បានប្រកាសពន្ធ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0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0" t="n"/>
      <c r="N935" s="450">
        <f>IF(W935&lt;0,AH935,I935)</f>
        <v/>
      </c>
      <c r="O935" s="450">
        <f>I935-M935</f>
        <v/>
      </c>
      <c r="P935" s="414" t="n"/>
      <c r="Q935" s="414" t="inlineStr">
        <is>
          <t>DSF202200041</t>
        </is>
      </c>
      <c r="R935" s="414" t="inlineStr">
        <is>
          <t>DSF202200041</t>
        </is>
      </c>
      <c r="S935" s="414">
        <f>Q935=R935</f>
        <v/>
      </c>
      <c r="T935" s="414">
        <f>AND(MONTH(F935)=MONTH(X935), YEAR(F935)=YEAR(X935))</f>
        <v/>
      </c>
      <c r="U935" s="414">
        <f>AND(AB935&lt;&gt;"", 'Company information'!D$4&lt;&gt;"", RIGHT(SUBSTITUTE(AB935,"-",""),9)=RIGHT(SUBSTITUTE('Company information'!D$4,"-",""),9))</f>
        <v/>
      </c>
      <c r="V935" s="414">
        <f>AH935-I935</f>
        <v/>
      </c>
      <c r="W935" s="450" t="n"/>
      <c r="X935" s="415" t="n">
        <v>44607</v>
      </c>
      <c r="Y935" s="414" t="inlineStr">
        <is>
          <t>DSF202200041</t>
        </is>
      </c>
      <c r="Z935" s="414" t="inlineStr"/>
      <c r="AA935" s="414" t="inlineStr">
        <is>
          <t>បុគ្គលជាប់អាករ</t>
        </is>
      </c>
      <c r="AB935" s="414" t="inlineStr">
        <is>
          <t>L001-901905215</t>
        </is>
      </c>
      <c r="AC935" s="414" t="inlineStr">
        <is>
          <t>វីអ៊ីស៊ិន (ខេមបូឌា) អ៊ិនដាសស្ទ្រី ឯ.ក</t>
        </is>
      </c>
      <c r="AD935" s="450" t="n">
        <v>2773012</v>
      </c>
      <c r="AE935" s="450" t="n">
        <v>2520920</v>
      </c>
      <c r="AF935" s="450" t="n">
        <v>0</v>
      </c>
      <c r="AG935" s="450" t="n">
        <v>0</v>
      </c>
      <c r="AH935" s="450" t="n">
        <v>252092</v>
      </c>
      <c r="AI935" s="450" t="n">
        <v>0</v>
      </c>
      <c r="AJ935" s="450" t="n">
        <v>0</v>
      </c>
      <c r="AK935" s="450" t="n">
        <v>0</v>
      </c>
      <c r="AL935" s="450" t="n">
        <v>0</v>
      </c>
      <c r="AM935" s="450" t="n">
        <v>0</v>
      </c>
      <c r="AN935" s="450" t="n">
        <v>0</v>
      </c>
      <c r="AO935" s="450" t="n">
        <v>0</v>
      </c>
      <c r="AP935" s="450" t="n">
        <v>0</v>
      </c>
      <c r="AQ935" s="414" t="inlineStr"/>
      <c r="AR935" s="414" t="inlineStr">
        <is>
          <t>PLASTIC (OPEN)</t>
        </is>
      </c>
      <c r="AS935" s="414" t="inlineStr">
        <is>
          <t>បានប្រកាសពន្ធ</t>
        </is>
      </c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0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0" t="n"/>
      <c r="N936" s="450">
        <f>IF(W936&lt;0,AH936,I936)</f>
        <v/>
      </c>
      <c r="O936" s="450">
        <f>I936-M936</f>
        <v/>
      </c>
      <c r="P936" s="414" t="n"/>
      <c r="Q936" s="414" t="inlineStr">
        <is>
          <t>0056</t>
        </is>
      </c>
      <c r="R936" s="414" t="inlineStr">
        <is>
          <t>0056</t>
        </is>
      </c>
      <c r="S936" s="414">
        <f>Q936=R936</f>
        <v/>
      </c>
      <c r="T936" s="414">
        <f>AND(MONTH(F936)=MONTH(X936), YEAR(F936)=YEAR(X936))</f>
        <v/>
      </c>
      <c r="U936" s="414">
        <f>AND(AB936&lt;&gt;"", 'Company information'!D$4&lt;&gt;"", RIGHT(SUBSTITUTE(AB936,"-",""),9)=RIGHT(SUBSTITUTE('Company information'!D$4,"-",""),9))</f>
        <v/>
      </c>
      <c r="V936" s="414">
        <f>AH936-I936</f>
        <v/>
      </c>
      <c r="W936" s="450" t="n"/>
      <c r="X936" s="415" t="n">
        <v>44599</v>
      </c>
      <c r="Y936" s="414" t="inlineStr">
        <is>
          <t>0056</t>
        </is>
      </c>
      <c r="Z936" s="414" t="inlineStr"/>
      <c r="AA936" s="414" t="inlineStr">
        <is>
          <t>បុគ្គលជាប់អាករ</t>
        </is>
      </c>
      <c r="AB936" s="414" t="inlineStr">
        <is>
          <t>L001-901905215</t>
        </is>
      </c>
      <c r="AC936" s="414" t="inlineStr">
        <is>
          <t>វីអ៊ីស៊ិន (ខេមបូឌា) អ៊ិនដាសស្ទ្រី ឯ.ក</t>
        </is>
      </c>
      <c r="AD936" s="450" t="n">
        <v>37230336</v>
      </c>
      <c r="AE936" s="450" t="n">
        <v>33845760</v>
      </c>
      <c r="AF936" s="450" t="n">
        <v>0</v>
      </c>
      <c r="AG936" s="450" t="n">
        <v>0</v>
      </c>
      <c r="AH936" s="450" t="n">
        <v>3384576</v>
      </c>
      <c r="AI936" s="450" t="n">
        <v>0</v>
      </c>
      <c r="AJ936" s="450" t="n">
        <v>0</v>
      </c>
      <c r="AK936" s="450" t="n">
        <v>0</v>
      </c>
      <c r="AL936" s="450" t="n">
        <v>0</v>
      </c>
      <c r="AM936" s="450" t="n">
        <v>0</v>
      </c>
      <c r="AN936" s="450" t="n">
        <v>0</v>
      </c>
      <c r="AO936" s="450" t="n">
        <v>0</v>
      </c>
      <c r="AP936" s="450" t="n">
        <v>0</v>
      </c>
      <c r="AQ936" s="414" t="inlineStr"/>
      <c r="AR936" s="414" t="inlineStr">
        <is>
          <t>សម្ភារសំណង់</t>
        </is>
      </c>
      <c r="AS936" s="414" t="inlineStr">
        <is>
          <t>បានប្រកាសពន្ធ</t>
        </is>
      </c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0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0" t="n"/>
      <c r="N937" s="450">
        <f>IF(W937&lt;0,AH937,I937)</f>
        <v/>
      </c>
      <c r="O937" s="450">
        <f>I937-M937</f>
        <v/>
      </c>
      <c r="P937" s="414" t="n"/>
      <c r="Q937" s="414" t="inlineStr">
        <is>
          <t>0046</t>
        </is>
      </c>
      <c r="R937" s="414" t="inlineStr">
        <is>
          <t>0046</t>
        </is>
      </c>
      <c r="S937" s="414">
        <f>Q937=R937</f>
        <v/>
      </c>
      <c r="T937" s="414">
        <f>AND(MONTH(F937)=MONTH(X937), YEAR(F937)=YEAR(X937))</f>
        <v/>
      </c>
      <c r="U937" s="414">
        <f>AND(AB937&lt;&gt;"", 'Company information'!D$4&lt;&gt;"", RIGHT(SUBSTITUTE(AB937,"-",""),9)=RIGHT(SUBSTITUTE('Company information'!D$4,"-",""),9))</f>
        <v/>
      </c>
      <c r="V937" s="414">
        <f>AH937-I937</f>
        <v/>
      </c>
      <c r="W937" s="450" t="n"/>
      <c r="X937" s="415" t="n">
        <v>44589</v>
      </c>
      <c r="Y937" s="414" t="inlineStr">
        <is>
          <t>0046</t>
        </is>
      </c>
      <c r="Z937" s="414" t="inlineStr"/>
      <c r="AA937" s="414" t="inlineStr">
        <is>
          <t>បុគ្គលជាប់អាករ</t>
        </is>
      </c>
      <c r="AB937" s="414" t="inlineStr">
        <is>
          <t>L001-901905215</t>
        </is>
      </c>
      <c r="AC937" s="414" t="inlineStr">
        <is>
          <t>វីអ៊ីស៊ិន (ខេមបូឌា) អ៊ិនដាសស្ទ្រី ឯ.ក</t>
        </is>
      </c>
      <c r="AD937" s="450" t="n">
        <v>37212032</v>
      </c>
      <c r="AE937" s="450" t="n">
        <v>33829120</v>
      </c>
      <c r="AF937" s="450" t="n">
        <v>0</v>
      </c>
      <c r="AG937" s="450" t="n">
        <v>0</v>
      </c>
      <c r="AH937" s="450" t="n">
        <v>3382912</v>
      </c>
      <c r="AI937" s="450" t="n">
        <v>0</v>
      </c>
      <c r="AJ937" s="450" t="n">
        <v>0</v>
      </c>
      <c r="AK937" s="450" t="n">
        <v>0</v>
      </c>
      <c r="AL937" s="450" t="n">
        <v>0</v>
      </c>
      <c r="AM937" s="450" t="n">
        <v>0</v>
      </c>
      <c r="AN937" s="450" t="n">
        <v>0</v>
      </c>
      <c r="AO937" s="450" t="n">
        <v>0</v>
      </c>
      <c r="AP937" s="450" t="n">
        <v>0</v>
      </c>
      <c r="AQ937" s="414" t="inlineStr"/>
      <c r="AR937" s="414" t="inlineStr">
        <is>
          <t>PLASTIC MATERIAL</t>
        </is>
      </c>
      <c r="AS937" s="414" t="inlineStr">
        <is>
          <t>បានប្រកាសពន្ធ</t>
        </is>
      </c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0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0" t="n"/>
      <c r="N938" s="450">
        <f>IF(W938&lt;0,AH938,I938)</f>
        <v/>
      </c>
      <c r="O938" s="450">
        <f>I938-M938</f>
        <v/>
      </c>
      <c r="P938" s="414" t="n"/>
      <c r="Q938" s="414" t="inlineStr">
        <is>
          <t>59011772</t>
        </is>
      </c>
      <c r="R938" s="414" t="inlineStr">
        <is>
          <t>59011772</t>
        </is>
      </c>
      <c r="S938" s="414">
        <f>Q938=R938</f>
        <v/>
      </c>
      <c r="T938" s="414">
        <f>AND(MONTH(F938)=MONTH(X938), YEAR(F938)=YEAR(X938))</f>
        <v/>
      </c>
      <c r="U938" s="414">
        <f>AND(AB938&lt;&gt;"", 'Company information'!D$4&lt;&gt;"", RIGHT(SUBSTITUTE(AB938,"-",""),9)=RIGHT(SUBSTITUTE('Company information'!D$4,"-",""),9))</f>
        <v/>
      </c>
      <c r="V938" s="414">
        <f>AH938-I938</f>
        <v/>
      </c>
      <c r="W938" s="450" t="n"/>
      <c r="X938" s="415" t="n">
        <v>44602</v>
      </c>
      <c r="Y938" s="414" t="inlineStr">
        <is>
          <t>59011772</t>
        </is>
      </c>
      <c r="Z938" s="414" t="inlineStr"/>
      <c r="AA938" s="414" t="inlineStr">
        <is>
          <t>បុគ្គលជាប់អាករ</t>
        </is>
      </c>
      <c r="AB938" s="414" t="inlineStr">
        <is>
          <t>L001-901905215</t>
        </is>
      </c>
      <c r="AC938" s="414" t="inlineStr">
        <is>
          <t>វីអ៊ីស៊ិន (ខេមបូឌា) អ៊ិនដាសស្ទ្រី ឯ.ក</t>
        </is>
      </c>
      <c r="AD938" s="450" t="n">
        <v>1212521</v>
      </c>
      <c r="AE938" s="450" t="n">
        <v>1102292</v>
      </c>
      <c r="AF938" s="450" t="n">
        <v>0</v>
      </c>
      <c r="AG938" s="450" t="n">
        <v>0</v>
      </c>
      <c r="AH938" s="450" t="n">
        <v>110229</v>
      </c>
      <c r="AI938" s="450" t="n">
        <v>0</v>
      </c>
      <c r="AJ938" s="450" t="n">
        <v>0</v>
      </c>
      <c r="AK938" s="450" t="n">
        <v>0</v>
      </c>
      <c r="AL938" s="450" t="n">
        <v>0</v>
      </c>
      <c r="AM938" s="450" t="n">
        <v>0</v>
      </c>
      <c r="AN938" s="450" t="n">
        <v>0</v>
      </c>
      <c r="AO938" s="450" t="n">
        <v>0</v>
      </c>
      <c r="AP938" s="450" t="n">
        <v>0</v>
      </c>
      <c r="AQ938" s="414" t="inlineStr"/>
      <c r="AR938" s="414" t="inlineStr">
        <is>
          <t>ចំនូលបានមកពីការលក់</t>
        </is>
      </c>
      <c r="AS938" s="414" t="inlineStr">
        <is>
          <t>បានប្រកាសពន្ធ</t>
        </is>
      </c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0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0" t="n"/>
      <c r="N939" s="450">
        <f>IF(W939&lt;0,AH939,I939)</f>
        <v/>
      </c>
      <c r="O939" s="450">
        <f>I939-M939</f>
        <v/>
      </c>
      <c r="P939" s="414" t="n"/>
      <c r="Q939" s="414" t="inlineStr">
        <is>
          <t>59011820</t>
        </is>
      </c>
      <c r="R939" s="414" t="inlineStr">
        <is>
          <t>59011820</t>
        </is>
      </c>
      <c r="S939" s="414">
        <f>Q939=R939</f>
        <v/>
      </c>
      <c r="T939" s="414">
        <f>AND(MONTH(F939)=MONTH(X939), YEAR(F939)=YEAR(X939))</f>
        <v/>
      </c>
      <c r="U939" s="414">
        <f>AND(AB939&lt;&gt;"", 'Company information'!D$4&lt;&gt;"", RIGHT(SUBSTITUTE(AB939,"-",""),9)=RIGHT(SUBSTITUTE('Company information'!D$4,"-",""),9))</f>
        <v/>
      </c>
      <c r="V939" s="414">
        <f>AH939-I939</f>
        <v/>
      </c>
      <c r="W939" s="450" t="n"/>
      <c r="X939" s="415" t="n">
        <v>44610</v>
      </c>
      <c r="Y939" s="414" t="inlineStr">
        <is>
          <t>59011820</t>
        </is>
      </c>
      <c r="Z939" s="414" t="inlineStr"/>
      <c r="AA939" s="414" t="inlineStr">
        <is>
          <t>បុគ្គលជាប់អាករ</t>
        </is>
      </c>
      <c r="AB939" s="414" t="inlineStr">
        <is>
          <t>L001-901905215</t>
        </is>
      </c>
      <c r="AC939" s="414" t="inlineStr">
        <is>
          <t>វីអ៊ីស៊ិន (ខេមបូឌា) អ៊ិនដាសស្ទ្រី ឯ.ក</t>
        </is>
      </c>
      <c r="AD939" s="450" t="n">
        <v>605983</v>
      </c>
      <c r="AE939" s="450" t="n">
        <v>550894</v>
      </c>
      <c r="AF939" s="450" t="n">
        <v>0</v>
      </c>
      <c r="AG939" s="450" t="n">
        <v>0</v>
      </c>
      <c r="AH939" s="450" t="n">
        <v>55089</v>
      </c>
      <c r="AI939" s="450" t="n">
        <v>0</v>
      </c>
      <c r="AJ939" s="450" t="n">
        <v>0</v>
      </c>
      <c r="AK939" s="450" t="n">
        <v>0</v>
      </c>
      <c r="AL939" s="450" t="n">
        <v>0</v>
      </c>
      <c r="AM939" s="450" t="n">
        <v>0</v>
      </c>
      <c r="AN939" s="450" t="n">
        <v>0</v>
      </c>
      <c r="AO939" s="450" t="n">
        <v>0</v>
      </c>
      <c r="AP939" s="450" t="n">
        <v>0</v>
      </c>
      <c r="AQ939" s="414" t="inlineStr"/>
      <c r="AR939" s="414" t="inlineStr">
        <is>
          <t>ចំនូលបានមកពីការលក់</t>
        </is>
      </c>
      <c r="AS939" s="414" t="inlineStr">
        <is>
          <t>បានប្រកាសពន្ធ</t>
        </is>
      </c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0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0" t="n"/>
      <c r="N940" s="450">
        <f>IF(W940&lt;0,AH940,I940)</f>
        <v/>
      </c>
      <c r="O940" s="450">
        <f>I940-M940</f>
        <v/>
      </c>
      <c r="P940" s="414" t="n"/>
      <c r="Q940" s="414" t="inlineStr">
        <is>
          <t>59011848</t>
        </is>
      </c>
      <c r="R940" s="414" t="inlineStr">
        <is>
          <t>59011848</t>
        </is>
      </c>
      <c r="S940" s="414">
        <f>Q940=R940</f>
        <v/>
      </c>
      <c r="T940" s="414">
        <f>AND(MONTH(F940)=MONTH(X940), YEAR(F940)=YEAR(X940))</f>
        <v/>
      </c>
      <c r="U940" s="414">
        <f>AND(AB940&lt;&gt;"", 'Company information'!D$4&lt;&gt;"", RIGHT(SUBSTITUTE(AB940,"-",""),9)=RIGHT(SUBSTITUTE('Company information'!D$4,"-",""),9))</f>
        <v/>
      </c>
      <c r="V940" s="414">
        <f>AH940-I940</f>
        <v/>
      </c>
      <c r="W940" s="450" t="n"/>
      <c r="X940" s="415" t="n">
        <v>44616</v>
      </c>
      <c r="Y940" s="414" t="inlineStr">
        <is>
          <t>59011848</t>
        </is>
      </c>
      <c r="Z940" s="414" t="inlineStr"/>
      <c r="AA940" s="414" t="inlineStr">
        <is>
          <t>បុគ្គលជាប់អាករ</t>
        </is>
      </c>
      <c r="AB940" s="414" t="inlineStr">
        <is>
          <t>L001-901905215</t>
        </is>
      </c>
      <c r="AC940" s="414" t="inlineStr">
        <is>
          <t>វីអ៊ីស៊ិន (ខេមបូឌា) អ៊ិនដាសស្ទ្រី ឯ.ក</t>
        </is>
      </c>
      <c r="AD940" s="450" t="n">
        <v>1817461</v>
      </c>
      <c r="AE940" s="450" t="n">
        <v>1652237</v>
      </c>
      <c r="AF940" s="450" t="n">
        <v>0</v>
      </c>
      <c r="AG940" s="450" t="n">
        <v>0</v>
      </c>
      <c r="AH940" s="450" t="n">
        <v>165224</v>
      </c>
      <c r="AI940" s="450" t="n">
        <v>0</v>
      </c>
      <c r="AJ940" s="450" t="n">
        <v>0</v>
      </c>
      <c r="AK940" s="450" t="n">
        <v>0</v>
      </c>
      <c r="AL940" s="450" t="n">
        <v>0</v>
      </c>
      <c r="AM940" s="450" t="n">
        <v>0</v>
      </c>
      <c r="AN940" s="450" t="n">
        <v>0</v>
      </c>
      <c r="AO940" s="450" t="n">
        <v>0</v>
      </c>
      <c r="AP940" s="450" t="n">
        <v>0</v>
      </c>
      <c r="AQ940" s="414" t="inlineStr"/>
      <c r="AR940" s="414" t="inlineStr">
        <is>
          <t>ចំនូលបានមកពីការលក់</t>
        </is>
      </c>
      <c r="AS940" s="414" t="inlineStr">
        <is>
          <t>បានប្រកាសពន្ធ</t>
        </is>
      </c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0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0" t="n"/>
      <c r="N941" s="450">
        <f>IF(W941&lt;0,AH941,I941)</f>
        <v/>
      </c>
      <c r="O941" s="450">
        <f>I941-M941</f>
        <v/>
      </c>
      <c r="P941" s="414" t="n"/>
      <c r="Q941" s="414" t="inlineStr">
        <is>
          <t>59011856</t>
        </is>
      </c>
      <c r="R941" s="414" t="inlineStr">
        <is>
          <t>59011856</t>
        </is>
      </c>
      <c r="S941" s="414">
        <f>Q941=R941</f>
        <v/>
      </c>
      <c r="T941" s="414">
        <f>AND(MONTH(F941)=MONTH(X941), YEAR(F941)=YEAR(X941))</f>
        <v/>
      </c>
      <c r="U941" s="414">
        <f>AND(AB941&lt;&gt;"", 'Company information'!D$4&lt;&gt;"", RIGHT(SUBSTITUTE(AB941,"-",""),9)=RIGHT(SUBSTITUTE('Company information'!D$4,"-",""),9))</f>
        <v/>
      </c>
      <c r="V941" s="414">
        <f>AH941-I941</f>
        <v/>
      </c>
      <c r="W941" s="450" t="n"/>
      <c r="X941" s="415" t="n">
        <v>44617</v>
      </c>
      <c r="Y941" s="414" t="inlineStr">
        <is>
          <t>59011856</t>
        </is>
      </c>
      <c r="Z941" s="414" t="inlineStr"/>
      <c r="AA941" s="414" t="inlineStr">
        <is>
          <t>បុគ្គលជាប់អាករ</t>
        </is>
      </c>
      <c r="AB941" s="414" t="inlineStr">
        <is>
          <t>L001-901905215</t>
        </is>
      </c>
      <c r="AC941" s="414" t="inlineStr">
        <is>
          <t>វីអ៊ីស៊ិន (ខេមបូឌា) អ៊ិនដាសស្ទ្រី ឯ.ក</t>
        </is>
      </c>
      <c r="AD941" s="450" t="n">
        <v>1817461</v>
      </c>
      <c r="AE941" s="450" t="n">
        <v>1652237</v>
      </c>
      <c r="AF941" s="450" t="n">
        <v>0</v>
      </c>
      <c r="AG941" s="450" t="n">
        <v>0</v>
      </c>
      <c r="AH941" s="450" t="n">
        <v>165224</v>
      </c>
      <c r="AI941" s="450" t="n">
        <v>0</v>
      </c>
      <c r="AJ941" s="450" t="n">
        <v>0</v>
      </c>
      <c r="AK941" s="450" t="n">
        <v>0</v>
      </c>
      <c r="AL941" s="450" t="n">
        <v>0</v>
      </c>
      <c r="AM941" s="450" t="n">
        <v>0</v>
      </c>
      <c r="AN941" s="450" t="n">
        <v>0</v>
      </c>
      <c r="AO941" s="450" t="n">
        <v>0</v>
      </c>
      <c r="AP941" s="450" t="n">
        <v>0</v>
      </c>
      <c r="AQ941" s="414" t="inlineStr"/>
      <c r="AR941" s="414" t="inlineStr">
        <is>
          <t>ចំនូលបានមកពីការលក់</t>
        </is>
      </c>
      <c r="AS941" s="414" t="inlineStr">
        <is>
          <t>បានប្រកាសពន្ធ</t>
        </is>
      </c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0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0" t="n"/>
      <c r="N942" s="450">
        <f>IF(W942&lt;0,AH942,I942)</f>
        <v/>
      </c>
      <c r="O942" s="450">
        <f>I942-M942</f>
        <v/>
      </c>
      <c r="P942" s="414" t="n"/>
      <c r="Q942" s="414" t="inlineStr">
        <is>
          <t>59011755</t>
        </is>
      </c>
      <c r="R942" s="414" t="inlineStr">
        <is>
          <t>59011755</t>
        </is>
      </c>
      <c r="S942" s="414">
        <f>Q942=R942</f>
        <v/>
      </c>
      <c r="T942" s="414">
        <f>AND(MONTH(F942)=MONTH(X942), YEAR(F942)=YEAR(X942))</f>
        <v/>
      </c>
      <c r="U942" s="414">
        <f>AND(AB942&lt;&gt;"", 'Company information'!D$4&lt;&gt;"", RIGHT(SUBSTITUTE(AB942,"-",""),9)=RIGHT(SUBSTITUTE('Company information'!D$4,"-",""),9))</f>
        <v/>
      </c>
      <c r="V942" s="414">
        <f>AH942-I942</f>
        <v/>
      </c>
      <c r="W942" s="450" t="n"/>
      <c r="X942" s="415" t="n">
        <v>44601</v>
      </c>
      <c r="Y942" s="414" t="inlineStr">
        <is>
          <t>59011755</t>
        </is>
      </c>
      <c r="Z942" s="414" t="inlineStr"/>
      <c r="AA942" s="414" t="inlineStr">
        <is>
          <t>បុគ្គលជាប់អាករ</t>
        </is>
      </c>
      <c r="AB942" s="414" t="inlineStr">
        <is>
          <t>L001-901905215</t>
        </is>
      </c>
      <c r="AC942" s="414" t="inlineStr">
        <is>
          <t>វីអ៊ីស៊ិន (ខេមបូឌា) អ៊ិនដាសស្ទ្រី ឯ.ក</t>
        </is>
      </c>
      <c r="AD942" s="450" t="n">
        <v>1212521</v>
      </c>
      <c r="AE942" s="450" t="n">
        <v>1102292</v>
      </c>
      <c r="AF942" s="450" t="n">
        <v>0</v>
      </c>
      <c r="AG942" s="450" t="n">
        <v>0</v>
      </c>
      <c r="AH942" s="450" t="n">
        <v>110229</v>
      </c>
      <c r="AI942" s="450" t="n">
        <v>0</v>
      </c>
      <c r="AJ942" s="450" t="n">
        <v>0</v>
      </c>
      <c r="AK942" s="450" t="n">
        <v>0</v>
      </c>
      <c r="AL942" s="450" t="n">
        <v>0</v>
      </c>
      <c r="AM942" s="450" t="n">
        <v>0</v>
      </c>
      <c r="AN942" s="450" t="n">
        <v>0</v>
      </c>
      <c r="AO942" s="450" t="n">
        <v>0</v>
      </c>
      <c r="AP942" s="450" t="n">
        <v>0</v>
      </c>
      <c r="AQ942" s="414" t="inlineStr"/>
      <c r="AR942" s="414" t="inlineStr">
        <is>
          <t>ចំនូលបានមកពីការលក់</t>
        </is>
      </c>
      <c r="AS942" s="414" t="inlineStr">
        <is>
          <t>បានប្រកាសពន្ធ</t>
        </is>
      </c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0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0" t="n"/>
      <c r="N943" s="450">
        <f>IF(W943&lt;0,AH943,I943)</f>
        <v/>
      </c>
      <c r="O943" s="450">
        <f>I943-M943</f>
        <v/>
      </c>
      <c r="P943" s="414" t="n"/>
      <c r="Q943" s="414" t="inlineStr">
        <is>
          <t>59011878</t>
        </is>
      </c>
      <c r="R943" s="414" t="inlineStr">
        <is>
          <t>59011878</t>
        </is>
      </c>
      <c r="S943" s="414">
        <f>Q943=R943</f>
        <v/>
      </c>
      <c r="T943" s="414">
        <f>AND(MONTH(F943)=MONTH(X943), YEAR(F943)=YEAR(X943))</f>
        <v/>
      </c>
      <c r="U943" s="414">
        <f>AND(AB943&lt;&gt;"", 'Company information'!D$4&lt;&gt;"", RIGHT(SUBSTITUTE(AB943,"-",""),9)=RIGHT(SUBSTITUTE('Company information'!D$4,"-",""),9))</f>
        <v/>
      </c>
      <c r="V943" s="414">
        <f>AH943-I943</f>
        <v/>
      </c>
      <c r="W943" s="450" t="n"/>
      <c r="X943" s="415" t="n">
        <v>44620</v>
      </c>
      <c r="Y943" s="414" t="inlineStr">
        <is>
          <t>59011878</t>
        </is>
      </c>
      <c r="Z943" s="414" t="inlineStr"/>
      <c r="AA943" s="414" t="inlineStr">
        <is>
          <t>បុគ្គលជាប់អាករ</t>
        </is>
      </c>
      <c r="AB943" s="414" t="inlineStr">
        <is>
          <t>L001-901905215</t>
        </is>
      </c>
      <c r="AC943" s="414" t="inlineStr">
        <is>
          <t>វីអ៊ីស៊ិន (ខេមបូឌា) អ៊ិនដាសស្ទ្រី ឯ.ក</t>
        </is>
      </c>
      <c r="AD943" s="450" t="n">
        <v>605834</v>
      </c>
      <c r="AE943" s="450" t="n">
        <v>550758</v>
      </c>
      <c r="AF943" s="450" t="n">
        <v>0</v>
      </c>
      <c r="AG943" s="450" t="n">
        <v>0</v>
      </c>
      <c r="AH943" s="450" t="n">
        <v>55076</v>
      </c>
      <c r="AI943" s="450" t="n">
        <v>0</v>
      </c>
      <c r="AJ943" s="450" t="n">
        <v>0</v>
      </c>
      <c r="AK943" s="450" t="n">
        <v>0</v>
      </c>
      <c r="AL943" s="450" t="n">
        <v>0</v>
      </c>
      <c r="AM943" s="450" t="n">
        <v>0</v>
      </c>
      <c r="AN943" s="450" t="n">
        <v>0</v>
      </c>
      <c r="AO943" s="450" t="n">
        <v>0</v>
      </c>
      <c r="AP943" s="450" t="n">
        <v>0</v>
      </c>
      <c r="AQ943" s="414" t="inlineStr"/>
      <c r="AR943" s="414" t="inlineStr">
        <is>
          <t>ចំនូលបានមកពីការលក់</t>
        </is>
      </c>
      <c r="AS943" s="414" t="inlineStr">
        <is>
          <t>បានប្រកាសពន្ធ</t>
        </is>
      </c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0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0" t="n"/>
      <c r="N944" s="450">
        <f>IF(W944&lt;0,AH944,I944)</f>
        <v/>
      </c>
      <c r="O944" s="450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AND(AB944&lt;&gt;"", 'Company information'!D$4&lt;&gt;"", RIGHT(SUBSTITUTE(AB944,"-",""),9)=RIGHT(SUBSTITUTE('Company information'!D$4,"-",""),9))</f>
        <v/>
      </c>
      <c r="V944" s="414">
        <f>AH944-I944</f>
        <v/>
      </c>
      <c r="W944" s="450" t="n"/>
      <c r="X944" s="413" t="n"/>
      <c r="Y944" s="414" t="n"/>
      <c r="Z944" s="414" t="n"/>
      <c r="AA944" s="414" t="n"/>
      <c r="AB944" s="414" t="n"/>
      <c r="AC944" s="414" t="n"/>
      <c r="AD944" s="450" t="n"/>
      <c r="AE944" s="450" t="n"/>
      <c r="AF944" s="450" t="n"/>
      <c r="AG944" s="450" t="n"/>
      <c r="AH944" s="450" t="n"/>
      <c r="AI944" s="450" t="n"/>
      <c r="AJ944" s="450" t="n"/>
      <c r="AK944" s="450" t="n"/>
      <c r="AL944" s="450" t="n"/>
      <c r="AM944" s="450" t="n"/>
      <c r="AN944" s="450" t="n"/>
      <c r="AO944" s="450" t="n"/>
      <c r="AP944" s="450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0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0" t="n"/>
      <c r="N945" s="450">
        <f>IF(W945&lt;0,AH945,I945)</f>
        <v/>
      </c>
      <c r="O945" s="450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AND(AB945&lt;&gt;"", 'Company information'!D$4&lt;&gt;"", RIGHT(SUBSTITUTE(AB945,"-",""),9)=RIGHT(SUBSTITUTE('Company information'!D$4,"-",""),9))</f>
        <v/>
      </c>
      <c r="V945" s="414">
        <f>AH945-I945</f>
        <v/>
      </c>
      <c r="W945" s="450" t="n"/>
      <c r="X945" s="413" t="n"/>
      <c r="Y945" s="414" t="n"/>
      <c r="Z945" s="414" t="n"/>
      <c r="AA945" s="414" t="n"/>
      <c r="AB945" s="414" t="n"/>
      <c r="AC945" s="414" t="n"/>
      <c r="AD945" s="450" t="n"/>
      <c r="AE945" s="450" t="n"/>
      <c r="AF945" s="450" t="n"/>
      <c r="AG945" s="450" t="n"/>
      <c r="AH945" s="450" t="n"/>
      <c r="AI945" s="450" t="n"/>
      <c r="AJ945" s="450" t="n"/>
      <c r="AK945" s="450" t="n"/>
      <c r="AL945" s="450" t="n"/>
      <c r="AM945" s="450" t="n"/>
      <c r="AN945" s="450" t="n"/>
      <c r="AO945" s="450" t="n"/>
      <c r="AP945" s="450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0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0" t="n"/>
      <c r="N946" s="450">
        <f>IF(W946&lt;0,AH946,I946)</f>
        <v/>
      </c>
      <c r="O946" s="450">
        <f>I946-M946</f>
        <v/>
      </c>
      <c r="P946" s="414" t="n"/>
      <c r="Q946" s="414" t="inlineStr">
        <is>
          <t>TI2022-0220</t>
        </is>
      </c>
      <c r="R946" s="414" t="inlineStr">
        <is>
          <t>TI2022-0220</t>
        </is>
      </c>
      <c r="S946" s="414">
        <f>Q946=R946</f>
        <v/>
      </c>
      <c r="T946" s="414">
        <f>AND(MONTH(F946)=MONTH(X946), YEAR(F946)=YEAR(X946))</f>
        <v/>
      </c>
      <c r="U946" s="414">
        <f>AND(AB946&lt;&gt;"", 'Company information'!D$4&lt;&gt;"", RIGHT(SUBSTITUTE(AB946,"-",""),9)=RIGHT(SUBSTITUTE('Company information'!D$4,"-",""),9))</f>
        <v/>
      </c>
      <c r="V946" s="414">
        <f>AH946-I946</f>
        <v/>
      </c>
      <c r="W946" s="450" t="n"/>
      <c r="X946" s="415" t="n">
        <v>44620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L001-901905215</t>
        </is>
      </c>
      <c r="AC946" s="414" t="inlineStr">
        <is>
          <t>វីអ៊ីស៊ិន (ខេមបូឌា) អ៊ិនដាសស្ទ្រី ឯ.ក</t>
        </is>
      </c>
      <c r="AD946" s="450" t="n">
        <v>5188216</v>
      </c>
      <c r="AE946" s="450" t="n">
        <v>4716560</v>
      </c>
      <c r="AF946" s="450" t="n">
        <v>0</v>
      </c>
      <c r="AG946" s="450" t="n">
        <v>0</v>
      </c>
      <c r="AH946" s="450" t="n">
        <v>471656</v>
      </c>
      <c r="AI946" s="450" t="n">
        <v>0</v>
      </c>
      <c r="AJ946" s="450" t="n">
        <v>0</v>
      </c>
      <c r="AK946" s="450" t="n">
        <v>0</v>
      </c>
      <c r="AL946" s="450" t="n">
        <v>0</v>
      </c>
      <c r="AM946" s="450" t="n">
        <v>0</v>
      </c>
      <c r="AN946" s="450" t="n">
        <v>0</v>
      </c>
      <c r="AO946" s="450" t="n">
        <v>0</v>
      </c>
      <c r="AP946" s="450" t="n">
        <v>0</v>
      </c>
      <c r="AQ946" s="414" t="inlineStr"/>
      <c r="AR946" s="414" t="inlineStr">
        <is>
          <t>CLEARANCE &amp; TRUCKING FEE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0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0" t="n"/>
      <c r="N947" s="450">
        <f>IF(W947&lt;0,AH947,I947)</f>
        <v/>
      </c>
      <c r="O947" s="450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AND(AB947&lt;&gt;"", 'Company information'!D$4&lt;&gt;"", RIGHT(SUBSTITUTE(AB947,"-",""),9)=RIGHT(SUBSTITUTE('Company information'!D$4,"-",""),9))</f>
        <v/>
      </c>
      <c r="V947" s="414">
        <f>AH947-I947</f>
        <v/>
      </c>
      <c r="W947" s="450" t="n"/>
      <c r="X947" s="413" t="n"/>
      <c r="Y947" s="414" t="n"/>
      <c r="Z947" s="414" t="n"/>
      <c r="AA947" s="414" t="n"/>
      <c r="AB947" s="414" t="n"/>
      <c r="AC947" s="414" t="n"/>
      <c r="AD947" s="450" t="n"/>
      <c r="AE947" s="450" t="n"/>
      <c r="AF947" s="450" t="n"/>
      <c r="AG947" s="450" t="n"/>
      <c r="AH947" s="450" t="n"/>
      <c r="AI947" s="450" t="n"/>
      <c r="AJ947" s="450" t="n"/>
      <c r="AK947" s="450" t="n"/>
      <c r="AL947" s="450" t="n"/>
      <c r="AM947" s="450" t="n"/>
      <c r="AN947" s="450" t="n"/>
      <c r="AO947" s="450" t="n"/>
      <c r="AP947" s="450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0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0" t="n"/>
      <c r="N948" s="450">
        <f>IF(W948&lt;0,AH948,I948)</f>
        <v/>
      </c>
      <c r="O948" s="450">
        <f>I948-M948</f>
        <v/>
      </c>
      <c r="P948" s="414" t="n"/>
      <c r="Q948" s="414" t="inlineStr">
        <is>
          <t>TI2022-0224</t>
        </is>
      </c>
      <c r="R948" s="414" t="inlineStr">
        <is>
          <t>TI2022-0224</t>
        </is>
      </c>
      <c r="S948" s="414">
        <f>Q948=R948</f>
        <v/>
      </c>
      <c r="T948" s="414">
        <f>AND(MONTH(F948)=MONTH(X948), YEAR(F948)=YEAR(X948))</f>
        <v/>
      </c>
      <c r="U948" s="414">
        <f>AND(AB948&lt;&gt;"", 'Company information'!D$4&lt;&gt;"", RIGHT(SUBSTITUTE(AB948,"-",""),9)=RIGHT(SUBSTITUTE('Company information'!D$4,"-",""),9))</f>
        <v/>
      </c>
      <c r="V948" s="414">
        <f>AH948-I948</f>
        <v/>
      </c>
      <c r="W948" s="450" t="n"/>
      <c r="X948" s="415" t="n">
        <v>44620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L001-901905215</t>
        </is>
      </c>
      <c r="AC948" s="414" t="inlineStr">
        <is>
          <t>វីអ៊ីស៊ិន (ខេមបូឌា) អ៊ិនដាសស្ទ្រី ឯ.ក</t>
        </is>
      </c>
      <c r="AD948" s="450" t="n">
        <v>12366739</v>
      </c>
      <c r="AE948" s="450" t="n">
        <v>11242490</v>
      </c>
      <c r="AF948" s="450" t="n">
        <v>0</v>
      </c>
      <c r="AG948" s="450" t="n">
        <v>0</v>
      </c>
      <c r="AH948" s="450" t="n">
        <v>1124249</v>
      </c>
      <c r="AI948" s="450" t="n">
        <v>0</v>
      </c>
      <c r="AJ948" s="450" t="n">
        <v>0</v>
      </c>
      <c r="AK948" s="450" t="n">
        <v>0</v>
      </c>
      <c r="AL948" s="450" t="n">
        <v>0</v>
      </c>
      <c r="AM948" s="450" t="n">
        <v>0</v>
      </c>
      <c r="AN948" s="450" t="n">
        <v>0</v>
      </c>
      <c r="AO948" s="450" t="n">
        <v>0</v>
      </c>
      <c r="AP948" s="450" t="n">
        <v>0</v>
      </c>
      <c r="AQ948" s="414" t="inlineStr"/>
      <c r="AR948" s="414" t="inlineStr">
        <is>
          <t>CLEARANCE &amp; TRUCKING FEE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0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0" t="n"/>
      <c r="N949" s="450">
        <f>IF(W949&lt;0,AH949,I949)</f>
        <v/>
      </c>
      <c r="O949" s="450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AND(AB949&lt;&gt;"", 'Company information'!D$4&lt;&gt;"", RIGHT(SUBSTITUTE(AB949,"-",""),9)=RIGHT(SUBSTITUTE('Company information'!D$4,"-",""),9))</f>
        <v/>
      </c>
      <c r="V949" s="414">
        <f>AH949-I949</f>
        <v/>
      </c>
      <c r="W949" s="450" t="n"/>
      <c r="X949" s="413" t="n"/>
      <c r="Y949" s="414" t="n"/>
      <c r="Z949" s="414" t="n"/>
      <c r="AA949" s="414" t="n"/>
      <c r="AB949" s="414" t="n"/>
      <c r="AC949" s="414" t="n"/>
      <c r="AD949" s="450" t="n"/>
      <c r="AE949" s="450" t="n"/>
      <c r="AF949" s="450" t="n"/>
      <c r="AG949" s="450" t="n"/>
      <c r="AH949" s="450" t="n"/>
      <c r="AI949" s="450" t="n"/>
      <c r="AJ949" s="450" t="n"/>
      <c r="AK949" s="450" t="n"/>
      <c r="AL949" s="450" t="n"/>
      <c r="AM949" s="450" t="n"/>
      <c r="AN949" s="450" t="n"/>
      <c r="AO949" s="450" t="n"/>
      <c r="AP949" s="450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0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0" t="n"/>
      <c r="N950" s="450">
        <f>IF(W950&lt;0,AH950,I950)</f>
        <v/>
      </c>
      <c r="O950" s="450">
        <f>I950-M950</f>
        <v/>
      </c>
      <c r="P950" s="414" t="n"/>
      <c r="Q950" s="414" t="inlineStr">
        <is>
          <t>TI2022-0223</t>
        </is>
      </c>
      <c r="R950" s="414" t="inlineStr">
        <is>
          <t>TI2022-0223</t>
        </is>
      </c>
      <c r="S950" s="414">
        <f>Q950=R950</f>
        <v/>
      </c>
      <c r="T950" s="414">
        <f>AND(MONTH(F950)=MONTH(X950), YEAR(F950)=YEAR(X950))</f>
        <v/>
      </c>
      <c r="U950" s="414">
        <f>AND(AB950&lt;&gt;"", 'Company information'!D$4&lt;&gt;"", RIGHT(SUBSTITUTE(AB950,"-",""),9)=RIGHT(SUBSTITUTE('Company information'!D$4,"-",""),9))</f>
        <v/>
      </c>
      <c r="V950" s="414">
        <f>AH950-I950</f>
        <v/>
      </c>
      <c r="W950" s="450" t="n"/>
      <c r="X950" s="415" t="n">
        <v>44620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L001-901905215</t>
        </is>
      </c>
      <c r="AC950" s="414" t="inlineStr">
        <is>
          <t>វីអ៊ីស៊ិន (ខេមបូឌា) អ៊ិនដាសស្ទ្រី ឯ.ក</t>
        </is>
      </c>
      <c r="AD950" s="450" t="n">
        <v>5322394</v>
      </c>
      <c r="AE950" s="450" t="n">
        <v>4838540</v>
      </c>
      <c r="AF950" s="450" t="n">
        <v>0</v>
      </c>
      <c r="AG950" s="450" t="n">
        <v>0</v>
      </c>
      <c r="AH950" s="450" t="n">
        <v>483854</v>
      </c>
      <c r="AI950" s="450" t="n">
        <v>0</v>
      </c>
      <c r="AJ950" s="450" t="n">
        <v>0</v>
      </c>
      <c r="AK950" s="450" t="n">
        <v>0</v>
      </c>
      <c r="AL950" s="450" t="n">
        <v>0</v>
      </c>
      <c r="AM950" s="450" t="n">
        <v>0</v>
      </c>
      <c r="AN950" s="450" t="n">
        <v>0</v>
      </c>
      <c r="AO950" s="450" t="n">
        <v>0</v>
      </c>
      <c r="AP950" s="450" t="n">
        <v>0</v>
      </c>
      <c r="AQ950" s="414" t="inlineStr"/>
      <c r="AR950" s="414" t="inlineStr">
        <is>
          <t>CLEARANCE &amp; TRUCKING FEE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0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0" t="n"/>
      <c r="N951" s="450">
        <f>IF(W951&lt;0,AH951,I951)</f>
        <v/>
      </c>
      <c r="O951" s="450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AND(AB951&lt;&gt;"", 'Company information'!D$4&lt;&gt;"", RIGHT(SUBSTITUTE(AB951,"-",""),9)=RIGHT(SUBSTITUTE('Company information'!D$4,"-",""),9))</f>
        <v/>
      </c>
      <c r="V951" s="414">
        <f>AH951-I951</f>
        <v/>
      </c>
      <c r="W951" s="450" t="n"/>
      <c r="X951" s="413" t="n"/>
      <c r="Y951" s="414" t="n"/>
      <c r="Z951" s="414" t="n"/>
      <c r="AA951" s="414" t="n"/>
      <c r="AB951" s="414" t="n"/>
      <c r="AC951" s="414" t="n"/>
      <c r="AD951" s="450" t="n"/>
      <c r="AE951" s="450" t="n"/>
      <c r="AF951" s="450" t="n"/>
      <c r="AG951" s="450" t="n"/>
      <c r="AH951" s="450" t="n"/>
      <c r="AI951" s="450" t="n"/>
      <c r="AJ951" s="450" t="n"/>
      <c r="AK951" s="450" t="n"/>
      <c r="AL951" s="450" t="n"/>
      <c r="AM951" s="450" t="n"/>
      <c r="AN951" s="450" t="n"/>
      <c r="AO951" s="450" t="n"/>
      <c r="AP951" s="450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0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0" t="n"/>
      <c r="N952" s="450">
        <f>IF(W952&lt;0,AH952,I952)</f>
        <v/>
      </c>
      <c r="O952" s="450">
        <f>I952-M952</f>
        <v/>
      </c>
      <c r="P952" s="414" t="n"/>
      <c r="Q952" s="414" t="inlineStr">
        <is>
          <t>TI2022-0222</t>
        </is>
      </c>
      <c r="R952" s="414" t="inlineStr">
        <is>
          <t>TI2022-0222</t>
        </is>
      </c>
      <c r="S952" s="414">
        <f>Q952=R952</f>
        <v/>
      </c>
      <c r="T952" s="414">
        <f>AND(MONTH(F952)=MONTH(X952), YEAR(F952)=YEAR(X952))</f>
        <v/>
      </c>
      <c r="U952" s="414">
        <f>AND(AB952&lt;&gt;"", 'Company information'!D$4&lt;&gt;"", RIGHT(SUBSTITUTE(AB952,"-",""),9)=RIGHT(SUBSTITUTE('Company information'!D$4,"-",""),9))</f>
        <v/>
      </c>
      <c r="V952" s="414">
        <f>AH952-I952</f>
        <v/>
      </c>
      <c r="W952" s="450" t="n"/>
      <c r="X952" s="415" t="n">
        <v>44620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L001-901905215</t>
        </is>
      </c>
      <c r="AC952" s="414" t="inlineStr">
        <is>
          <t>វីអ៊ីស៊ិន (ខេមបូឌា) អ៊ិនដាសស្ទ្រី ឯ.ក</t>
        </is>
      </c>
      <c r="AD952" s="450" t="n">
        <v>14714854</v>
      </c>
      <c r="AE952" s="450" t="n">
        <v>13377140</v>
      </c>
      <c r="AF952" s="450" t="n">
        <v>0</v>
      </c>
      <c r="AG952" s="450" t="n">
        <v>0</v>
      </c>
      <c r="AH952" s="450" t="n">
        <v>1337714</v>
      </c>
      <c r="AI952" s="450" t="n">
        <v>0</v>
      </c>
      <c r="AJ952" s="450" t="n">
        <v>0</v>
      </c>
      <c r="AK952" s="450" t="n">
        <v>0</v>
      </c>
      <c r="AL952" s="450" t="n">
        <v>0</v>
      </c>
      <c r="AM952" s="450" t="n">
        <v>0</v>
      </c>
      <c r="AN952" s="450" t="n">
        <v>0</v>
      </c>
      <c r="AO952" s="450" t="n">
        <v>0</v>
      </c>
      <c r="AP952" s="450" t="n">
        <v>0</v>
      </c>
      <c r="AQ952" s="414" t="inlineStr"/>
      <c r="AR952" s="414" t="inlineStr">
        <is>
          <t>CLEARANCE &amp; TRUCKING FEE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0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0" t="n"/>
      <c r="N953" s="450">
        <f>IF(W953&lt;0,AH953,I953)</f>
        <v/>
      </c>
      <c r="O953" s="450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AND(AB953&lt;&gt;"", 'Company information'!D$4&lt;&gt;"", RIGHT(SUBSTITUTE(AB953,"-",""),9)=RIGHT(SUBSTITUTE('Company information'!D$4,"-",""),9))</f>
        <v/>
      </c>
      <c r="V953" s="414">
        <f>AH953-I953</f>
        <v/>
      </c>
      <c r="W953" s="450" t="n"/>
      <c r="X953" s="413" t="n"/>
      <c r="Y953" s="414" t="n"/>
      <c r="Z953" s="414" t="n"/>
      <c r="AA953" s="414" t="n"/>
      <c r="AB953" s="414" t="n"/>
      <c r="AC953" s="414" t="n"/>
      <c r="AD953" s="450" t="n"/>
      <c r="AE953" s="450" t="n"/>
      <c r="AF953" s="450" t="n"/>
      <c r="AG953" s="450" t="n"/>
      <c r="AH953" s="450" t="n"/>
      <c r="AI953" s="450" t="n"/>
      <c r="AJ953" s="450" t="n"/>
      <c r="AK953" s="450" t="n"/>
      <c r="AL953" s="450" t="n"/>
      <c r="AM953" s="450" t="n"/>
      <c r="AN953" s="450" t="n"/>
      <c r="AO953" s="450" t="n"/>
      <c r="AP953" s="450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0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0" t="n"/>
      <c r="N954" s="450">
        <f>IF(W954&lt;0,AH954,I954)</f>
        <v/>
      </c>
      <c r="O954" s="450">
        <f>I954-M954</f>
        <v/>
      </c>
      <c r="P954" s="414" t="n"/>
      <c r="Q954" s="414" t="inlineStr">
        <is>
          <t>TI2022-0221</t>
        </is>
      </c>
      <c r="R954" s="414" t="inlineStr">
        <is>
          <t>TI2022-0221</t>
        </is>
      </c>
      <c r="S954" s="414">
        <f>Q954=R954</f>
        <v/>
      </c>
      <c r="T954" s="414">
        <f>AND(MONTH(F954)=MONTH(X954), YEAR(F954)=YEAR(X954))</f>
        <v/>
      </c>
      <c r="U954" s="414">
        <f>AND(AB954&lt;&gt;"", 'Company information'!D$4&lt;&gt;"", RIGHT(SUBSTITUTE(AB954,"-",""),9)=RIGHT(SUBSTITUTE('Company information'!D$4,"-",""),9))</f>
        <v/>
      </c>
      <c r="V954" s="414">
        <f>AH954-I954</f>
        <v/>
      </c>
      <c r="W954" s="450" t="n"/>
      <c r="X954" s="415" t="n">
        <v>44620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L001-901905215</t>
        </is>
      </c>
      <c r="AC954" s="414" t="inlineStr">
        <is>
          <t>វីអ៊ីស៊ិន (ខេមបូឌា) អ៊ិនដាសស្ទ្រី ឯ.ក</t>
        </is>
      </c>
      <c r="AD954" s="450" t="n">
        <v>5322394</v>
      </c>
      <c r="AE954" s="450" t="n">
        <v>4838540</v>
      </c>
      <c r="AF954" s="450" t="n">
        <v>0</v>
      </c>
      <c r="AG954" s="450" t="n">
        <v>0</v>
      </c>
      <c r="AH954" s="450" t="n">
        <v>483854</v>
      </c>
      <c r="AI954" s="450" t="n">
        <v>0</v>
      </c>
      <c r="AJ954" s="450" t="n">
        <v>0</v>
      </c>
      <c r="AK954" s="450" t="n">
        <v>0</v>
      </c>
      <c r="AL954" s="450" t="n">
        <v>0</v>
      </c>
      <c r="AM954" s="450" t="n">
        <v>0</v>
      </c>
      <c r="AN954" s="450" t="n">
        <v>0</v>
      </c>
      <c r="AO954" s="450" t="n">
        <v>0</v>
      </c>
      <c r="AP954" s="450" t="n">
        <v>0</v>
      </c>
      <c r="AQ954" s="414" t="inlineStr"/>
      <c r="AR954" s="414" t="inlineStr">
        <is>
          <t>CLEARANCE &amp; TRUCKING FEE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0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0" t="n"/>
      <c r="N955" s="450">
        <f>IF(W955&lt;0,AH955,I955)</f>
        <v/>
      </c>
      <c r="O955" s="450">
        <f>I955-M955</f>
        <v/>
      </c>
      <c r="P955" s="414" t="n"/>
      <c r="Q955" s="414" t="inlineStr">
        <is>
          <t>TI2022-0219</t>
        </is>
      </c>
      <c r="R955" s="414" t="inlineStr">
        <is>
          <t>TI2022-0219</t>
        </is>
      </c>
      <c r="S955" s="414">
        <f>Q955=R955</f>
        <v/>
      </c>
      <c r="T955" s="414">
        <f>AND(MONTH(F955)=MONTH(X955), YEAR(F955)=YEAR(X955))</f>
        <v/>
      </c>
      <c r="U955" s="414">
        <f>AND(AB955&lt;&gt;"", 'Company information'!D$4&lt;&gt;"", RIGHT(SUBSTITUTE(AB955,"-",""),9)=RIGHT(SUBSTITUTE('Company information'!D$4,"-",""),9))</f>
        <v/>
      </c>
      <c r="V955" s="414">
        <f>AH955-I955</f>
        <v/>
      </c>
      <c r="W955" s="450" t="n"/>
      <c r="X955" s="415" t="n">
        <v>44620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L001-901905215</t>
        </is>
      </c>
      <c r="AC955" s="414" t="inlineStr">
        <is>
          <t>វីអ៊ីស៊ិន (ខេមបូឌា) អ៊ិនដាសស្ទ្រី ឯ.ក</t>
        </is>
      </c>
      <c r="AD955" s="450" t="n">
        <v>7670509</v>
      </c>
      <c r="AE955" s="450" t="n">
        <v>6973190</v>
      </c>
      <c r="AF955" s="450" t="n">
        <v>0</v>
      </c>
      <c r="AG955" s="450" t="n">
        <v>0</v>
      </c>
      <c r="AH955" s="450" t="n">
        <v>697319</v>
      </c>
      <c r="AI955" s="450" t="n">
        <v>0</v>
      </c>
      <c r="AJ955" s="450" t="n">
        <v>0</v>
      </c>
      <c r="AK955" s="450" t="n">
        <v>0</v>
      </c>
      <c r="AL955" s="450" t="n">
        <v>0</v>
      </c>
      <c r="AM955" s="450" t="n">
        <v>0</v>
      </c>
      <c r="AN955" s="450" t="n">
        <v>0</v>
      </c>
      <c r="AO955" s="450" t="n">
        <v>0</v>
      </c>
      <c r="AP955" s="450" t="n">
        <v>0</v>
      </c>
      <c r="AQ955" s="414" t="inlineStr"/>
      <c r="AR955" s="414" t="inlineStr">
        <is>
          <t>CLEARANCE &amp; TRUCKING FEE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0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0" t="n"/>
      <c r="N956" s="450">
        <f>IF(W956&lt;0,AH956,I956)</f>
        <v/>
      </c>
      <c r="O956" s="450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AND(AB956&lt;&gt;"", 'Company information'!D$4&lt;&gt;"", RIGHT(SUBSTITUTE(AB956,"-",""),9)=RIGHT(SUBSTITUTE('Company information'!D$4,"-",""),9))</f>
        <v/>
      </c>
      <c r="V956" s="414">
        <f>AH956-I956</f>
        <v/>
      </c>
      <c r="W956" s="450" t="n"/>
      <c r="X956" s="413" t="n"/>
      <c r="Y956" s="414" t="n"/>
      <c r="Z956" s="414" t="n"/>
      <c r="AA956" s="414" t="n"/>
      <c r="AB956" s="414" t="n"/>
      <c r="AC956" s="414" t="n"/>
      <c r="AD956" s="450" t="n"/>
      <c r="AE956" s="450" t="n"/>
      <c r="AF956" s="450" t="n"/>
      <c r="AG956" s="450" t="n"/>
      <c r="AH956" s="450" t="n"/>
      <c r="AI956" s="450" t="n"/>
      <c r="AJ956" s="450" t="n"/>
      <c r="AK956" s="450" t="n"/>
      <c r="AL956" s="450" t="n"/>
      <c r="AM956" s="450" t="n"/>
      <c r="AN956" s="450" t="n"/>
      <c r="AO956" s="450" t="n"/>
      <c r="AP956" s="450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0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0" t="n"/>
      <c r="N957" s="450">
        <f>IF(W957&lt;0,AH957,I957)</f>
        <v/>
      </c>
      <c r="O957" s="450">
        <f>I957-M957</f>
        <v/>
      </c>
      <c r="P957" s="414" t="n"/>
      <c r="Q957" s="414" t="inlineStr">
        <is>
          <t>TI2022-0218</t>
        </is>
      </c>
      <c r="R957" s="414" t="inlineStr">
        <is>
          <t>TI2022-0218</t>
        </is>
      </c>
      <c r="S957" s="414">
        <f>Q957=R957</f>
        <v/>
      </c>
      <c r="T957" s="414">
        <f>AND(MONTH(F957)=MONTH(X957), YEAR(F957)=YEAR(X957))</f>
        <v/>
      </c>
      <c r="U957" s="414">
        <f>AND(AB957&lt;&gt;"", 'Company information'!D$4&lt;&gt;"", RIGHT(SUBSTITUTE(AB957,"-",""),9)=RIGHT(SUBSTITUTE('Company information'!D$4,"-",""),9))</f>
        <v/>
      </c>
      <c r="V957" s="414">
        <f>AH957-I957</f>
        <v/>
      </c>
      <c r="W957" s="450" t="n"/>
      <c r="X957" s="415" t="n">
        <v>44620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L001-901905215</t>
        </is>
      </c>
      <c r="AC957" s="414" t="inlineStr">
        <is>
          <t>វីអ៊ីស៊ិន (ខេមបូឌា) អ៊ិនដាសស្ទ្រី ឯ.ក</t>
        </is>
      </c>
      <c r="AD957" s="450" t="n">
        <v>2840101</v>
      </c>
      <c r="AE957" s="450" t="n">
        <v>2581910</v>
      </c>
      <c r="AF957" s="450" t="n">
        <v>0</v>
      </c>
      <c r="AG957" s="450" t="n">
        <v>0</v>
      </c>
      <c r="AH957" s="450" t="n">
        <v>258191</v>
      </c>
      <c r="AI957" s="450" t="n">
        <v>0</v>
      </c>
      <c r="AJ957" s="450" t="n">
        <v>0</v>
      </c>
      <c r="AK957" s="450" t="n">
        <v>0</v>
      </c>
      <c r="AL957" s="450" t="n">
        <v>0</v>
      </c>
      <c r="AM957" s="450" t="n">
        <v>0</v>
      </c>
      <c r="AN957" s="450" t="n">
        <v>0</v>
      </c>
      <c r="AO957" s="450" t="n">
        <v>0</v>
      </c>
      <c r="AP957" s="450" t="n">
        <v>0</v>
      </c>
      <c r="AQ957" s="414" t="inlineStr"/>
      <c r="AR957" s="414" t="inlineStr">
        <is>
          <t>CLEARANCE &amp; TRUCKING FEE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0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0" t="n"/>
      <c r="N958" s="450">
        <f>IF(W958&lt;0,AH958,I958)</f>
        <v/>
      </c>
      <c r="O958" s="450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AND(AB958&lt;&gt;"", 'Company information'!D$4&lt;&gt;"", RIGHT(SUBSTITUTE(AB958,"-",""),9)=RIGHT(SUBSTITUTE('Company information'!D$4,"-",""),9))</f>
        <v/>
      </c>
      <c r="V958" s="414">
        <f>AH958-I958</f>
        <v/>
      </c>
      <c r="W958" s="450" t="n"/>
      <c r="X958" s="413" t="n"/>
      <c r="Y958" s="414" t="n"/>
      <c r="Z958" s="414" t="n"/>
      <c r="AA958" s="414" t="n"/>
      <c r="AB958" s="414" t="n"/>
      <c r="AC958" s="414" t="n"/>
      <c r="AD958" s="450" t="n"/>
      <c r="AE958" s="450" t="n"/>
      <c r="AF958" s="450" t="n"/>
      <c r="AG958" s="450" t="n"/>
      <c r="AH958" s="450" t="n"/>
      <c r="AI958" s="450" t="n"/>
      <c r="AJ958" s="450" t="n"/>
      <c r="AK958" s="450" t="n"/>
      <c r="AL958" s="450" t="n"/>
      <c r="AM958" s="450" t="n"/>
      <c r="AN958" s="450" t="n"/>
      <c r="AO958" s="450" t="n"/>
      <c r="AP958" s="450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0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0" t="n"/>
      <c r="N959" s="450">
        <f>IF(W959&lt;0,AH959,I959)</f>
        <v/>
      </c>
      <c r="O959" s="450">
        <f>I959-M959</f>
        <v/>
      </c>
      <c r="P959" s="414" t="n"/>
      <c r="Q959" s="414" t="inlineStr">
        <is>
          <t>TI2022-0217</t>
        </is>
      </c>
      <c r="R959" s="414" t="inlineStr">
        <is>
          <t>TI2022-0217</t>
        </is>
      </c>
      <c r="S959" s="414">
        <f>Q959=R959</f>
        <v/>
      </c>
      <c r="T959" s="414">
        <f>AND(MONTH(F959)=MONTH(X959), YEAR(F959)=YEAR(X959))</f>
        <v/>
      </c>
      <c r="U959" s="414">
        <f>AND(AB959&lt;&gt;"", 'Company information'!D$4&lt;&gt;"", RIGHT(SUBSTITUTE(AB959,"-",""),9)=RIGHT(SUBSTITUTE('Company information'!D$4,"-",""),9))</f>
        <v/>
      </c>
      <c r="V959" s="414">
        <f>AH959-I959</f>
        <v/>
      </c>
      <c r="W959" s="450" t="n"/>
      <c r="X959" s="415" t="n">
        <v>44620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L001-901905215</t>
        </is>
      </c>
      <c r="AC959" s="414" t="inlineStr">
        <is>
          <t>វីអ៊ីស៊ិន (ខេមបូឌា) អ៊ិនដាសស្ទ្រី ឯ.ក</t>
        </is>
      </c>
      <c r="AD959" s="450" t="n">
        <v>2974279</v>
      </c>
      <c r="AE959" s="450" t="n">
        <v>2703890</v>
      </c>
      <c r="AF959" s="450" t="n">
        <v>0</v>
      </c>
      <c r="AG959" s="450" t="n">
        <v>0</v>
      </c>
      <c r="AH959" s="450" t="n">
        <v>270389</v>
      </c>
      <c r="AI959" s="450" t="n">
        <v>0</v>
      </c>
      <c r="AJ959" s="450" t="n">
        <v>0</v>
      </c>
      <c r="AK959" s="450" t="n">
        <v>0</v>
      </c>
      <c r="AL959" s="450" t="n">
        <v>0</v>
      </c>
      <c r="AM959" s="450" t="n">
        <v>0</v>
      </c>
      <c r="AN959" s="450" t="n">
        <v>0</v>
      </c>
      <c r="AO959" s="450" t="n">
        <v>0</v>
      </c>
      <c r="AP959" s="450" t="n">
        <v>0</v>
      </c>
      <c r="AQ959" s="414" t="inlineStr"/>
      <c r="AR959" s="414" t="inlineStr">
        <is>
          <t>CLEARANCE &amp; TRUCKING FEE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0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0" t="n"/>
      <c r="N960" s="450">
        <f>IF(W960&lt;0,AH960,I960)</f>
        <v/>
      </c>
      <c r="O960" s="450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AND(AB960&lt;&gt;"", 'Company information'!D$4&lt;&gt;"", RIGHT(SUBSTITUTE(AB960,"-",""),9)=RIGHT(SUBSTITUTE('Company information'!D$4,"-",""),9))</f>
        <v/>
      </c>
      <c r="V960" s="414">
        <f>AH960-I960</f>
        <v/>
      </c>
      <c r="W960" s="450" t="n"/>
      <c r="X960" s="413" t="n"/>
      <c r="Y960" s="414" t="n"/>
      <c r="Z960" s="414" t="n"/>
      <c r="AA960" s="414" t="n"/>
      <c r="AB960" s="414" t="n"/>
      <c r="AC960" s="414" t="n"/>
      <c r="AD960" s="450" t="n"/>
      <c r="AE960" s="450" t="n"/>
      <c r="AF960" s="450" t="n"/>
      <c r="AG960" s="450" t="n"/>
      <c r="AH960" s="450" t="n"/>
      <c r="AI960" s="450" t="n"/>
      <c r="AJ960" s="450" t="n"/>
      <c r="AK960" s="450" t="n"/>
      <c r="AL960" s="450" t="n"/>
      <c r="AM960" s="450" t="n"/>
      <c r="AN960" s="450" t="n"/>
      <c r="AO960" s="450" t="n"/>
      <c r="AP960" s="450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0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0" t="n"/>
      <c r="N961" s="450">
        <f>IF(W961&lt;0,AH961,I961)</f>
        <v/>
      </c>
      <c r="O961" s="450">
        <f>I961-M961</f>
        <v/>
      </c>
      <c r="P961" s="414" t="n"/>
      <c r="Q961" s="414" t="inlineStr">
        <is>
          <t>TI2022-0202</t>
        </is>
      </c>
      <c r="R961" s="414" t="inlineStr">
        <is>
          <t>TI2022-0202</t>
        </is>
      </c>
      <c r="S961" s="414">
        <f>Q961=R961</f>
        <v/>
      </c>
      <c r="T961" s="414">
        <f>AND(MONTH(F961)=MONTH(X961), YEAR(F961)=YEAR(X961))</f>
        <v/>
      </c>
      <c r="U961" s="414">
        <f>AND(AB961&lt;&gt;"", 'Company information'!D$4&lt;&gt;"", RIGHT(SUBSTITUTE(AB961,"-",""),9)=RIGHT(SUBSTITUTE('Company information'!D$4,"-",""),9))</f>
        <v/>
      </c>
      <c r="V961" s="414">
        <f>AH961-I961</f>
        <v/>
      </c>
      <c r="W961" s="450" t="n"/>
      <c r="X961" s="415" t="n">
        <v>44620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L001-901905215</t>
        </is>
      </c>
      <c r="AC961" s="414" t="inlineStr">
        <is>
          <t>វីអ៊ីស៊ិន (ខេមបូឌា) អ៊ិនដាសស្ទ្រី ឯ.ក</t>
        </is>
      </c>
      <c r="AD961" s="450" t="n">
        <v>5322394</v>
      </c>
      <c r="AE961" s="450" t="n">
        <v>4838540</v>
      </c>
      <c r="AF961" s="450" t="n">
        <v>0</v>
      </c>
      <c r="AG961" s="450" t="n">
        <v>0</v>
      </c>
      <c r="AH961" s="450" t="n">
        <v>483854</v>
      </c>
      <c r="AI961" s="450" t="n">
        <v>0</v>
      </c>
      <c r="AJ961" s="450" t="n">
        <v>0</v>
      </c>
      <c r="AK961" s="450" t="n">
        <v>0</v>
      </c>
      <c r="AL961" s="450" t="n">
        <v>0</v>
      </c>
      <c r="AM961" s="450" t="n">
        <v>0</v>
      </c>
      <c r="AN961" s="450" t="n">
        <v>0</v>
      </c>
      <c r="AO961" s="450" t="n">
        <v>0</v>
      </c>
      <c r="AP961" s="450" t="n">
        <v>0</v>
      </c>
      <c r="AQ961" s="414" t="inlineStr"/>
      <c r="AR961" s="414" t="inlineStr">
        <is>
          <t>CLEARANCE &amp; TRUCKING FEE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0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0" t="n"/>
      <c r="N962" s="450">
        <f>IF(W962&lt;0,AH962,I962)</f>
        <v/>
      </c>
      <c r="O962" s="450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AND(AB962&lt;&gt;"", 'Company information'!D$4&lt;&gt;"", RIGHT(SUBSTITUTE(AB962,"-",""),9)=RIGHT(SUBSTITUTE('Company information'!D$4,"-",""),9))</f>
        <v/>
      </c>
      <c r="V962" s="414">
        <f>AH962-I962</f>
        <v/>
      </c>
      <c r="W962" s="450" t="n"/>
      <c r="X962" s="413" t="n"/>
      <c r="Y962" s="414" t="n"/>
      <c r="Z962" s="414" t="n"/>
      <c r="AA962" s="414" t="n"/>
      <c r="AB962" s="414" t="n"/>
      <c r="AC962" s="414" t="n"/>
      <c r="AD962" s="450" t="n"/>
      <c r="AE962" s="450" t="n"/>
      <c r="AF962" s="450" t="n"/>
      <c r="AG962" s="450" t="n"/>
      <c r="AH962" s="450" t="n"/>
      <c r="AI962" s="450" t="n"/>
      <c r="AJ962" s="450" t="n"/>
      <c r="AK962" s="450" t="n"/>
      <c r="AL962" s="450" t="n"/>
      <c r="AM962" s="450" t="n"/>
      <c r="AN962" s="450" t="n"/>
      <c r="AO962" s="450" t="n"/>
      <c r="AP962" s="450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0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0" t="n"/>
      <c r="N963" s="450">
        <f>IF(W963&lt;0,AH963,I963)</f>
        <v/>
      </c>
      <c r="O963" s="450">
        <f>I963-M963</f>
        <v/>
      </c>
      <c r="P963" s="414" t="n"/>
      <c r="Q963" s="414" t="inlineStr">
        <is>
          <t>TI2022-0201</t>
        </is>
      </c>
      <c r="R963" s="414" t="inlineStr">
        <is>
          <t>TI2022-0201</t>
        </is>
      </c>
      <c r="S963" s="414">
        <f>Q963=R963</f>
        <v/>
      </c>
      <c r="T963" s="414">
        <f>AND(MONTH(F963)=MONTH(X963), YEAR(F963)=YEAR(X963))</f>
        <v/>
      </c>
      <c r="U963" s="414">
        <f>AND(AB963&lt;&gt;"", 'Company information'!D$4&lt;&gt;"", RIGHT(SUBSTITUTE(AB963,"-",""),9)=RIGHT(SUBSTITUTE('Company information'!D$4,"-",""),9))</f>
        <v/>
      </c>
      <c r="V963" s="414">
        <f>AH963-I963</f>
        <v/>
      </c>
      <c r="W963" s="450" t="n"/>
      <c r="X963" s="415" t="n">
        <v>44620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L001-901905215</t>
        </is>
      </c>
      <c r="AC963" s="414" t="inlineStr">
        <is>
          <t>វីអ៊ីស៊ិន (ខេមបូឌា) អ៊ិនដាសស្ទ្រី ឯ.ក</t>
        </is>
      </c>
      <c r="AD963" s="450" t="n">
        <v>5322394</v>
      </c>
      <c r="AE963" s="450" t="n">
        <v>4838540</v>
      </c>
      <c r="AF963" s="450" t="n">
        <v>0</v>
      </c>
      <c r="AG963" s="450" t="n">
        <v>0</v>
      </c>
      <c r="AH963" s="450" t="n">
        <v>483854</v>
      </c>
      <c r="AI963" s="450" t="n">
        <v>0</v>
      </c>
      <c r="AJ963" s="450" t="n">
        <v>0</v>
      </c>
      <c r="AK963" s="450" t="n">
        <v>0</v>
      </c>
      <c r="AL963" s="450" t="n">
        <v>0</v>
      </c>
      <c r="AM963" s="450" t="n">
        <v>0</v>
      </c>
      <c r="AN963" s="450" t="n">
        <v>0</v>
      </c>
      <c r="AO963" s="450" t="n">
        <v>0</v>
      </c>
      <c r="AP963" s="450" t="n">
        <v>0</v>
      </c>
      <c r="AQ963" s="414" t="inlineStr"/>
      <c r="AR963" s="414" t="inlineStr">
        <is>
          <t>CLEARANCE &amp; TRUCKING FEE</t>
        </is>
      </c>
      <c r="AS963" s="414" t="inlineStr">
        <is>
          <t>បានប្រកាសពន្ធ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0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0" t="n"/>
      <c r="N964" s="450">
        <f>IF(W964&lt;0,AH964,I964)</f>
        <v/>
      </c>
      <c r="O964" s="450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AND(AB964&lt;&gt;"", 'Company information'!D$4&lt;&gt;"", RIGHT(SUBSTITUTE(AB964,"-",""),9)=RIGHT(SUBSTITUTE('Company information'!D$4,"-",""),9))</f>
        <v/>
      </c>
      <c r="V964" s="414">
        <f>AH964-I964</f>
        <v/>
      </c>
      <c r="W964" s="450" t="n"/>
      <c r="X964" s="413" t="n"/>
      <c r="Y964" s="414" t="n"/>
      <c r="Z964" s="414" t="n"/>
      <c r="AA964" s="414" t="n"/>
      <c r="AB964" s="414" t="n"/>
      <c r="AC964" s="414" t="n"/>
      <c r="AD964" s="450" t="n"/>
      <c r="AE964" s="450" t="n"/>
      <c r="AF964" s="450" t="n"/>
      <c r="AG964" s="450" t="n"/>
      <c r="AH964" s="450" t="n"/>
      <c r="AI964" s="450" t="n"/>
      <c r="AJ964" s="450" t="n"/>
      <c r="AK964" s="450" t="n"/>
      <c r="AL964" s="450" t="n"/>
      <c r="AM964" s="450" t="n"/>
      <c r="AN964" s="450" t="n"/>
      <c r="AO964" s="450" t="n"/>
      <c r="AP964" s="450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0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0" t="n"/>
      <c r="N965" s="450">
        <f>IF(W965&lt;0,AH965,I965)</f>
        <v/>
      </c>
      <c r="O965" s="450">
        <f>I965-M965</f>
        <v/>
      </c>
      <c r="P965" s="414" t="n"/>
      <c r="Q965" s="414" t="inlineStr">
        <is>
          <t>TI2022-0177</t>
        </is>
      </c>
      <c r="R965" s="414" t="inlineStr">
        <is>
          <t>TI2022-0177</t>
        </is>
      </c>
      <c r="S965" s="414">
        <f>Q965=R965</f>
        <v/>
      </c>
      <c r="T965" s="414">
        <f>AND(MONTH(F965)=MONTH(X965), YEAR(F965)=YEAR(X965))</f>
        <v/>
      </c>
      <c r="U965" s="414">
        <f>AND(AB965&lt;&gt;"", 'Company information'!D$4&lt;&gt;"", RIGHT(SUBSTITUTE(AB965,"-",""),9)=RIGHT(SUBSTITUTE('Company information'!D$4,"-",""),9))</f>
        <v/>
      </c>
      <c r="V965" s="414">
        <f>AH965-I965</f>
        <v/>
      </c>
      <c r="W965" s="450" t="n"/>
      <c r="X965" s="415" t="n">
        <v>44614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L001-901905215</t>
        </is>
      </c>
      <c r="AC965" s="414" t="inlineStr">
        <is>
          <t>វីអ៊ីស៊ិន (ខេមបូឌា) អ៊ិនដាសស្ទ្រី ឯ.ក</t>
        </is>
      </c>
      <c r="AD965" s="450" t="n">
        <v>16593346</v>
      </c>
      <c r="AE965" s="450" t="n">
        <v>15084860</v>
      </c>
      <c r="AF965" s="450" t="n">
        <v>0</v>
      </c>
      <c r="AG965" s="450" t="n">
        <v>0</v>
      </c>
      <c r="AH965" s="450" t="n">
        <v>1508486</v>
      </c>
      <c r="AI965" s="450" t="n">
        <v>0</v>
      </c>
      <c r="AJ965" s="450" t="n">
        <v>0</v>
      </c>
      <c r="AK965" s="450" t="n">
        <v>0</v>
      </c>
      <c r="AL965" s="450" t="n">
        <v>0</v>
      </c>
      <c r="AM965" s="450" t="n">
        <v>0</v>
      </c>
      <c r="AN965" s="450" t="n">
        <v>0</v>
      </c>
      <c r="AO965" s="450" t="n">
        <v>0</v>
      </c>
      <c r="AP965" s="450" t="n">
        <v>0</v>
      </c>
      <c r="AQ965" s="414" t="inlineStr"/>
      <c r="AR965" s="414" t="inlineStr">
        <is>
          <t>CLEARANCE &amp; TRUCKING FEE</t>
        </is>
      </c>
      <c r="AS965" s="414" t="inlineStr">
        <is>
          <t>បានប្រកាសពន្ធ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0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0" t="n"/>
      <c r="N966" s="450">
        <f>IF(W966&lt;0,AH966,I966)</f>
        <v/>
      </c>
      <c r="O966" s="450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AND(AB966&lt;&gt;"", 'Company information'!D$4&lt;&gt;"", RIGHT(SUBSTITUTE(AB966,"-",""),9)=RIGHT(SUBSTITUTE('Company information'!D$4,"-",""),9))</f>
        <v/>
      </c>
      <c r="V966" s="414">
        <f>AH966-I966</f>
        <v/>
      </c>
      <c r="W966" s="450" t="n"/>
      <c r="X966" s="413" t="n"/>
      <c r="Y966" s="414" t="n"/>
      <c r="Z966" s="414" t="n"/>
      <c r="AA966" s="414" t="n"/>
      <c r="AB966" s="414" t="n"/>
      <c r="AC966" s="414" t="n"/>
      <c r="AD966" s="450" t="n"/>
      <c r="AE966" s="450" t="n"/>
      <c r="AF966" s="450" t="n"/>
      <c r="AG966" s="450" t="n"/>
      <c r="AH966" s="450" t="n"/>
      <c r="AI966" s="450" t="n"/>
      <c r="AJ966" s="450" t="n"/>
      <c r="AK966" s="450" t="n"/>
      <c r="AL966" s="450" t="n"/>
      <c r="AM966" s="450" t="n"/>
      <c r="AN966" s="450" t="n"/>
      <c r="AO966" s="450" t="n"/>
      <c r="AP966" s="450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0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0" t="n"/>
      <c r="N967" s="450">
        <f>IF(W967&lt;0,AH967,I967)</f>
        <v/>
      </c>
      <c r="O967" s="450">
        <f>I967-M967</f>
        <v/>
      </c>
      <c r="P967" s="414" t="n"/>
      <c r="Q967" s="414" t="inlineStr">
        <is>
          <t>TI2022-0176</t>
        </is>
      </c>
      <c r="R967" s="414" t="inlineStr">
        <is>
          <t>TI2022-0176</t>
        </is>
      </c>
      <c r="S967" s="414">
        <f>Q967=R967</f>
        <v/>
      </c>
      <c r="T967" s="414">
        <f>AND(MONTH(F967)=MONTH(X967), YEAR(F967)=YEAR(X967))</f>
        <v/>
      </c>
      <c r="U967" s="414">
        <f>AND(AB967&lt;&gt;"", 'Company information'!D$4&lt;&gt;"", RIGHT(SUBSTITUTE(AB967,"-",""),9)=RIGHT(SUBSTITUTE('Company information'!D$4,"-",""),9))</f>
        <v/>
      </c>
      <c r="V967" s="414">
        <f>AH967-I967</f>
        <v/>
      </c>
      <c r="W967" s="450" t="n"/>
      <c r="X967" s="415" t="n">
        <v>44614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L001-901905215</t>
        </is>
      </c>
      <c r="AC967" s="414" t="inlineStr">
        <is>
          <t>វីអ៊ីស៊ិន (ខេមបូឌា) អ៊ិនដាសស្ទ្រី ឯ.ក</t>
        </is>
      </c>
      <c r="AD967" s="450" t="n">
        <v>11270952</v>
      </c>
      <c r="AE967" s="450" t="n">
        <v>10246320</v>
      </c>
      <c r="AF967" s="450" t="n">
        <v>0</v>
      </c>
      <c r="AG967" s="450" t="n">
        <v>0</v>
      </c>
      <c r="AH967" s="450" t="n">
        <v>1024632</v>
      </c>
      <c r="AI967" s="450" t="n">
        <v>0</v>
      </c>
      <c r="AJ967" s="450" t="n">
        <v>0</v>
      </c>
      <c r="AK967" s="450" t="n">
        <v>0</v>
      </c>
      <c r="AL967" s="450" t="n">
        <v>0</v>
      </c>
      <c r="AM967" s="450" t="n">
        <v>0</v>
      </c>
      <c r="AN967" s="450" t="n">
        <v>0</v>
      </c>
      <c r="AO967" s="450" t="n">
        <v>0</v>
      </c>
      <c r="AP967" s="450" t="n">
        <v>0</v>
      </c>
      <c r="AQ967" s="414" t="inlineStr"/>
      <c r="AR967" s="414" t="inlineStr">
        <is>
          <t>CLEARANCE &amp; TRUCKING FEE</t>
        </is>
      </c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0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0" t="n"/>
      <c r="N968" s="450">
        <f>IF(W968&lt;0,AH968,I968)</f>
        <v/>
      </c>
      <c r="O968" s="450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AND(AB968&lt;&gt;"", 'Company information'!D$4&lt;&gt;"", RIGHT(SUBSTITUTE(AB968,"-",""),9)=RIGHT(SUBSTITUTE('Company information'!D$4,"-",""),9))</f>
        <v/>
      </c>
      <c r="V968" s="414">
        <f>AH968-I968</f>
        <v/>
      </c>
      <c r="W968" s="450" t="n"/>
      <c r="X968" s="413" t="n"/>
      <c r="Y968" s="414" t="n"/>
      <c r="Z968" s="414" t="n"/>
      <c r="AA968" s="414" t="n"/>
      <c r="AB968" s="414" t="n"/>
      <c r="AC968" s="414" t="n"/>
      <c r="AD968" s="450" t="n"/>
      <c r="AE968" s="450" t="n"/>
      <c r="AF968" s="450" t="n"/>
      <c r="AG968" s="450" t="n"/>
      <c r="AH968" s="450" t="n"/>
      <c r="AI968" s="450" t="n"/>
      <c r="AJ968" s="450" t="n"/>
      <c r="AK968" s="450" t="n"/>
      <c r="AL968" s="450" t="n"/>
      <c r="AM968" s="450" t="n"/>
      <c r="AN968" s="450" t="n"/>
      <c r="AO968" s="450" t="n"/>
      <c r="AP968" s="450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0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0" t="n"/>
      <c r="N969" s="450">
        <f>IF(W969&lt;0,AH969,I969)</f>
        <v/>
      </c>
      <c r="O969" s="450">
        <f>I969-M969</f>
        <v/>
      </c>
      <c r="P969" s="414" t="n"/>
      <c r="Q969" s="414" t="inlineStr">
        <is>
          <t>TI2022-0175</t>
        </is>
      </c>
      <c r="R969" s="414" t="inlineStr">
        <is>
          <t>TI2022-0175</t>
        </is>
      </c>
      <c r="S969" s="414">
        <f>Q969=R969</f>
        <v/>
      </c>
      <c r="T969" s="414">
        <f>AND(MONTH(F969)=MONTH(X969), YEAR(F969)=YEAR(X969))</f>
        <v/>
      </c>
      <c r="U969" s="414">
        <f>AND(AB969&lt;&gt;"", 'Company information'!D$4&lt;&gt;"", RIGHT(SUBSTITUTE(AB969,"-",""),9)=RIGHT(SUBSTITUTE('Company information'!D$4,"-",""),9))</f>
        <v/>
      </c>
      <c r="V969" s="414">
        <f>AH969-I969</f>
        <v/>
      </c>
      <c r="W969" s="450" t="n"/>
      <c r="X969" s="415" t="n">
        <v>44614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L001-901905215</t>
        </is>
      </c>
      <c r="AC969" s="414" t="inlineStr">
        <is>
          <t>វីអ៊ីស៊ិន (ខេមបូឌា) អ៊ិនដាសស្ទ្រី ឯ.ក</t>
        </is>
      </c>
      <c r="AD969" s="450" t="n">
        <v>5322394</v>
      </c>
      <c r="AE969" s="450" t="n">
        <v>4838540</v>
      </c>
      <c r="AF969" s="450" t="n">
        <v>0</v>
      </c>
      <c r="AG969" s="450" t="n">
        <v>0</v>
      </c>
      <c r="AH969" s="450" t="n">
        <v>483854</v>
      </c>
      <c r="AI969" s="450" t="n">
        <v>0</v>
      </c>
      <c r="AJ969" s="450" t="n">
        <v>0</v>
      </c>
      <c r="AK969" s="450" t="n">
        <v>0</v>
      </c>
      <c r="AL969" s="450" t="n">
        <v>0</v>
      </c>
      <c r="AM969" s="450" t="n">
        <v>0</v>
      </c>
      <c r="AN969" s="450" t="n">
        <v>0</v>
      </c>
      <c r="AO969" s="450" t="n">
        <v>0</v>
      </c>
      <c r="AP969" s="450" t="n">
        <v>0</v>
      </c>
      <c r="AQ969" s="414" t="inlineStr"/>
      <c r="AR969" s="414" t="inlineStr">
        <is>
          <t>CLEARANCE &amp; TRUCKING FEE</t>
        </is>
      </c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0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0" t="n"/>
      <c r="N970" s="450">
        <f>IF(W970&lt;0,AH970,I970)</f>
        <v/>
      </c>
      <c r="O970" s="450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AND(AB970&lt;&gt;"", 'Company information'!D$4&lt;&gt;"", RIGHT(SUBSTITUTE(AB970,"-",""),9)=RIGHT(SUBSTITUTE('Company information'!D$4,"-",""),9))</f>
        <v/>
      </c>
      <c r="V970" s="414">
        <f>AH970-I970</f>
        <v/>
      </c>
      <c r="W970" s="450" t="n"/>
      <c r="X970" s="413" t="n"/>
      <c r="Y970" s="414" t="n"/>
      <c r="Z970" s="414" t="n"/>
      <c r="AA970" s="414" t="n"/>
      <c r="AB970" s="414" t="n"/>
      <c r="AC970" s="414" t="n"/>
      <c r="AD970" s="450" t="n"/>
      <c r="AE970" s="450" t="n"/>
      <c r="AF970" s="450" t="n"/>
      <c r="AG970" s="450" t="n"/>
      <c r="AH970" s="450" t="n"/>
      <c r="AI970" s="450" t="n"/>
      <c r="AJ970" s="450" t="n"/>
      <c r="AK970" s="450" t="n"/>
      <c r="AL970" s="450" t="n"/>
      <c r="AM970" s="450" t="n"/>
      <c r="AN970" s="450" t="n"/>
      <c r="AO970" s="450" t="n"/>
      <c r="AP970" s="450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0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0" t="n"/>
      <c r="N971" s="450">
        <f>IF(W971&lt;0,AH971,I971)</f>
        <v/>
      </c>
      <c r="O971" s="450">
        <f>I971-M971</f>
        <v/>
      </c>
      <c r="P971" s="414" t="n"/>
      <c r="Q971" s="414" t="inlineStr">
        <is>
          <t>TI2022-0174</t>
        </is>
      </c>
      <c r="R971" s="414" t="inlineStr">
        <is>
          <t>TI2022-0174</t>
        </is>
      </c>
      <c r="S971" s="414">
        <f>Q971=R971</f>
        <v/>
      </c>
      <c r="T971" s="414">
        <f>AND(MONTH(F971)=MONTH(X971), YEAR(F971)=YEAR(X971))</f>
        <v/>
      </c>
      <c r="U971" s="414">
        <f>AND(AB971&lt;&gt;"", 'Company information'!D$4&lt;&gt;"", RIGHT(SUBSTITUTE(AB971,"-",""),9)=RIGHT(SUBSTITUTE('Company information'!D$4,"-",""),9))</f>
        <v/>
      </c>
      <c r="V971" s="414">
        <f>AH971-I971</f>
        <v/>
      </c>
      <c r="W971" s="450" t="n"/>
      <c r="X971" s="415" t="n">
        <v>44614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L001-901905215</t>
        </is>
      </c>
      <c r="AC971" s="414" t="inlineStr">
        <is>
          <t>វីអ៊ីស៊ិន (ខេមបូឌា) អ៊ិនដាសស្ទ្រី ឯ.ក</t>
        </is>
      </c>
      <c r="AD971" s="450" t="n">
        <v>2974279</v>
      </c>
      <c r="AE971" s="450" t="n">
        <v>2703890</v>
      </c>
      <c r="AF971" s="450" t="n">
        <v>0</v>
      </c>
      <c r="AG971" s="450" t="n">
        <v>0</v>
      </c>
      <c r="AH971" s="450" t="n">
        <v>270389</v>
      </c>
      <c r="AI971" s="450" t="n">
        <v>0</v>
      </c>
      <c r="AJ971" s="450" t="n">
        <v>0</v>
      </c>
      <c r="AK971" s="450" t="n">
        <v>0</v>
      </c>
      <c r="AL971" s="450" t="n">
        <v>0</v>
      </c>
      <c r="AM971" s="450" t="n">
        <v>0</v>
      </c>
      <c r="AN971" s="450" t="n">
        <v>0</v>
      </c>
      <c r="AO971" s="450" t="n">
        <v>0</v>
      </c>
      <c r="AP971" s="450" t="n">
        <v>0</v>
      </c>
      <c r="AQ971" s="414" t="inlineStr"/>
      <c r="AR971" s="414" t="inlineStr">
        <is>
          <t>CLEARANCE &amp; TRUCKING FEE</t>
        </is>
      </c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0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0" t="n"/>
      <c r="N972" s="450">
        <f>IF(W972&lt;0,AH972,I972)</f>
        <v/>
      </c>
      <c r="O972" s="450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AND(AB972&lt;&gt;"", 'Company information'!D$4&lt;&gt;"", RIGHT(SUBSTITUTE(AB972,"-",""),9)=RIGHT(SUBSTITUTE('Company information'!D$4,"-",""),9))</f>
        <v/>
      </c>
      <c r="V972" s="414">
        <f>AH972-I972</f>
        <v/>
      </c>
      <c r="W972" s="450" t="n"/>
      <c r="X972" s="413" t="n"/>
      <c r="Y972" s="414" t="n"/>
      <c r="Z972" s="414" t="n"/>
      <c r="AA972" s="414" t="n"/>
      <c r="AB972" s="414" t="n"/>
      <c r="AC972" s="414" t="n"/>
      <c r="AD972" s="450" t="n"/>
      <c r="AE972" s="450" t="n"/>
      <c r="AF972" s="450" t="n"/>
      <c r="AG972" s="450" t="n"/>
      <c r="AH972" s="450" t="n"/>
      <c r="AI972" s="450" t="n"/>
      <c r="AJ972" s="450" t="n"/>
      <c r="AK972" s="450" t="n"/>
      <c r="AL972" s="450" t="n"/>
      <c r="AM972" s="450" t="n"/>
      <c r="AN972" s="450" t="n"/>
      <c r="AO972" s="450" t="n"/>
      <c r="AP972" s="450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0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0" t="n"/>
      <c r="N973" s="450">
        <f>IF(W973&lt;0,AH973,I973)</f>
        <v/>
      </c>
      <c r="O973" s="450">
        <f>I973-M973</f>
        <v/>
      </c>
      <c r="P973" s="414" t="n"/>
      <c r="Q973" s="414" t="inlineStr">
        <is>
          <t>TI2022-0170</t>
        </is>
      </c>
      <c r="R973" s="414" t="inlineStr">
        <is>
          <t>TI2022-0170</t>
        </is>
      </c>
      <c r="S973" s="414">
        <f>Q973=R973</f>
        <v/>
      </c>
      <c r="T973" s="414">
        <f>AND(MONTH(F973)=MONTH(X973), YEAR(F973)=YEAR(X973))</f>
        <v/>
      </c>
      <c r="U973" s="414">
        <f>AND(AB973&lt;&gt;"", 'Company information'!D$4&lt;&gt;"", RIGHT(SUBSTITUTE(AB973,"-",""),9)=RIGHT(SUBSTITUTE('Company information'!D$4,"-",""),9))</f>
        <v/>
      </c>
      <c r="V973" s="414">
        <f>AH973-I973</f>
        <v/>
      </c>
      <c r="W973" s="450" t="n"/>
      <c r="X973" s="415" t="n">
        <v>44614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L001-901905215</t>
        </is>
      </c>
      <c r="AC973" s="414" t="inlineStr">
        <is>
          <t>វីអ៊ីស៊ិន (ខេមបូឌា) អ៊ិនដាសស្ទ្រី ឯ.ក</t>
        </is>
      </c>
      <c r="AD973" s="450" t="n">
        <v>3287361</v>
      </c>
      <c r="AE973" s="450" t="n">
        <v>2988510</v>
      </c>
      <c r="AF973" s="450" t="n">
        <v>0</v>
      </c>
      <c r="AG973" s="450" t="n">
        <v>0</v>
      </c>
      <c r="AH973" s="450" t="n">
        <v>298851</v>
      </c>
      <c r="AI973" s="450" t="n">
        <v>0</v>
      </c>
      <c r="AJ973" s="450" t="n">
        <v>0</v>
      </c>
      <c r="AK973" s="450" t="n">
        <v>0</v>
      </c>
      <c r="AL973" s="450" t="n">
        <v>0</v>
      </c>
      <c r="AM973" s="450" t="n">
        <v>0</v>
      </c>
      <c r="AN973" s="450" t="n">
        <v>0</v>
      </c>
      <c r="AO973" s="450" t="n">
        <v>0</v>
      </c>
      <c r="AP973" s="450" t="n">
        <v>0</v>
      </c>
      <c r="AQ973" s="414" t="inlineStr"/>
      <c r="AR973" s="414" t="inlineStr">
        <is>
          <t>CLEARANCE &amp; TRUCKING FEE</t>
        </is>
      </c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0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0" t="n"/>
      <c r="N974" s="450">
        <f>IF(W974&lt;0,AH974,I974)</f>
        <v/>
      </c>
      <c r="O974" s="450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AND(AB974&lt;&gt;"", 'Company information'!D$4&lt;&gt;"", RIGHT(SUBSTITUTE(AB974,"-",""),9)=RIGHT(SUBSTITUTE('Company information'!D$4,"-",""),9))</f>
        <v/>
      </c>
      <c r="V974" s="414">
        <f>AH974-I974</f>
        <v/>
      </c>
      <c r="W974" s="450" t="n"/>
      <c r="X974" s="413" t="n"/>
      <c r="Y974" s="414" t="n"/>
      <c r="Z974" s="414" t="n"/>
      <c r="AA974" s="414" t="n"/>
      <c r="AB974" s="414" t="n"/>
      <c r="AC974" s="414" t="n"/>
      <c r="AD974" s="450" t="n"/>
      <c r="AE974" s="450" t="n"/>
      <c r="AF974" s="450" t="n"/>
      <c r="AG974" s="450" t="n"/>
      <c r="AH974" s="450" t="n"/>
      <c r="AI974" s="450" t="n"/>
      <c r="AJ974" s="450" t="n"/>
      <c r="AK974" s="450" t="n"/>
      <c r="AL974" s="450" t="n"/>
      <c r="AM974" s="450" t="n"/>
      <c r="AN974" s="450" t="n"/>
      <c r="AO974" s="450" t="n"/>
      <c r="AP974" s="450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0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0" t="n"/>
      <c r="N975" s="450">
        <f>IF(W975&lt;0,AH975,I975)</f>
        <v/>
      </c>
      <c r="O975" s="450">
        <f>I975-M975</f>
        <v/>
      </c>
      <c r="P975" s="414" t="n"/>
      <c r="Q975" s="414" t="inlineStr">
        <is>
          <t>TI2022-0169</t>
        </is>
      </c>
      <c r="R975" s="414" t="inlineStr">
        <is>
          <t>TI2022-0169</t>
        </is>
      </c>
      <c r="S975" s="414">
        <f>Q975=R975</f>
        <v/>
      </c>
      <c r="T975" s="414">
        <f>AND(MONTH(F975)=MONTH(X975), YEAR(F975)=YEAR(X975))</f>
        <v/>
      </c>
      <c r="U975" s="414">
        <f>AND(AB975&lt;&gt;"", 'Company information'!D$4&lt;&gt;"", RIGHT(SUBSTITUTE(AB975,"-",""),9)=RIGHT(SUBSTITUTE('Company information'!D$4,"-",""),9))</f>
        <v/>
      </c>
      <c r="V975" s="414">
        <f>AH975-I975</f>
        <v/>
      </c>
      <c r="W975" s="450" t="n"/>
      <c r="X975" s="415" t="n">
        <v>44614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L001-901905215</t>
        </is>
      </c>
      <c r="AC975" s="414" t="inlineStr">
        <is>
          <t>វីអ៊ីស៊ិន (ខេមបូឌា) អ៊ិនដាសស្ទ្រី ឯ.ក</t>
        </is>
      </c>
      <c r="AD975" s="450" t="n">
        <v>2974279</v>
      </c>
      <c r="AE975" s="450" t="n">
        <v>2703890</v>
      </c>
      <c r="AF975" s="450" t="n">
        <v>0</v>
      </c>
      <c r="AG975" s="450" t="n">
        <v>0</v>
      </c>
      <c r="AH975" s="450" t="n">
        <v>270389</v>
      </c>
      <c r="AI975" s="450" t="n">
        <v>0</v>
      </c>
      <c r="AJ975" s="450" t="n">
        <v>0</v>
      </c>
      <c r="AK975" s="450" t="n">
        <v>0</v>
      </c>
      <c r="AL975" s="450" t="n">
        <v>0</v>
      </c>
      <c r="AM975" s="450" t="n">
        <v>0</v>
      </c>
      <c r="AN975" s="450" t="n">
        <v>0</v>
      </c>
      <c r="AO975" s="450" t="n">
        <v>0</v>
      </c>
      <c r="AP975" s="450" t="n">
        <v>0</v>
      </c>
      <c r="AQ975" s="414" t="inlineStr"/>
      <c r="AR975" s="414" t="inlineStr">
        <is>
          <t>CLEARANCE &amp; TRUCKING FEE</t>
        </is>
      </c>
      <c r="AS975" s="414" t="inlineStr">
        <is>
          <t>បានប្រកាសពន្ធ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0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0" t="n"/>
      <c r="N976" s="450">
        <f>IF(W976&lt;0,AH976,I976)</f>
        <v/>
      </c>
      <c r="O976" s="450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AND(AB976&lt;&gt;"", 'Company information'!D$4&lt;&gt;"", RIGHT(SUBSTITUTE(AB976,"-",""),9)=RIGHT(SUBSTITUTE('Company information'!D$4,"-",""),9))</f>
        <v/>
      </c>
      <c r="V976" s="414">
        <f>AH976-I976</f>
        <v/>
      </c>
      <c r="W976" s="450" t="n"/>
      <c r="X976" s="413" t="n"/>
      <c r="Y976" s="414" t="n"/>
      <c r="Z976" s="414" t="n"/>
      <c r="AA976" s="414" t="n"/>
      <c r="AB976" s="414" t="n"/>
      <c r="AC976" s="414" t="n"/>
      <c r="AD976" s="450" t="n"/>
      <c r="AE976" s="450" t="n"/>
      <c r="AF976" s="450" t="n"/>
      <c r="AG976" s="450" t="n"/>
      <c r="AH976" s="450" t="n"/>
      <c r="AI976" s="450" t="n"/>
      <c r="AJ976" s="450" t="n"/>
      <c r="AK976" s="450" t="n"/>
      <c r="AL976" s="450" t="n"/>
      <c r="AM976" s="450" t="n"/>
      <c r="AN976" s="450" t="n"/>
      <c r="AO976" s="450" t="n"/>
      <c r="AP976" s="450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0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0" t="n"/>
      <c r="N977" s="450">
        <f>IF(W977&lt;0,AH977,I977)</f>
        <v/>
      </c>
      <c r="O977" s="450">
        <f>I977-M977</f>
        <v/>
      </c>
      <c r="P977" s="414" t="n"/>
      <c r="Q977" s="414" t="inlineStr">
        <is>
          <t>TI2022-0168</t>
        </is>
      </c>
      <c r="R977" s="414" t="inlineStr">
        <is>
          <t>TI2022-0168</t>
        </is>
      </c>
      <c r="S977" s="414">
        <f>Q977=R977</f>
        <v/>
      </c>
      <c r="T977" s="414">
        <f>AND(MONTH(F977)=MONTH(X977), YEAR(F977)=YEAR(X977))</f>
        <v/>
      </c>
      <c r="U977" s="414">
        <f>AND(AB977&lt;&gt;"", 'Company information'!D$4&lt;&gt;"", RIGHT(SUBSTITUTE(AB977,"-",""),9)=RIGHT(SUBSTITUTE('Company information'!D$4,"-",""),9))</f>
        <v/>
      </c>
      <c r="V977" s="414">
        <f>AH977-I977</f>
        <v/>
      </c>
      <c r="W977" s="450" t="n"/>
      <c r="X977" s="415" t="n">
        <v>44614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L001-901905215</t>
        </is>
      </c>
      <c r="AC977" s="414" t="inlineStr">
        <is>
          <t>វីអ៊ីស៊ិន (ខេមបូឌា) អ៊ិនដាសស្ទ្រី ឯ.ក</t>
        </is>
      </c>
      <c r="AD977" s="450" t="n">
        <v>10018624</v>
      </c>
      <c r="AE977" s="450" t="n">
        <v>9107840</v>
      </c>
      <c r="AF977" s="450" t="n">
        <v>0</v>
      </c>
      <c r="AG977" s="450" t="n">
        <v>0</v>
      </c>
      <c r="AH977" s="450" t="n">
        <v>910784</v>
      </c>
      <c r="AI977" s="450" t="n">
        <v>0</v>
      </c>
      <c r="AJ977" s="450" t="n">
        <v>0</v>
      </c>
      <c r="AK977" s="450" t="n">
        <v>0</v>
      </c>
      <c r="AL977" s="450" t="n">
        <v>0</v>
      </c>
      <c r="AM977" s="450" t="n">
        <v>0</v>
      </c>
      <c r="AN977" s="450" t="n">
        <v>0</v>
      </c>
      <c r="AO977" s="450" t="n">
        <v>0</v>
      </c>
      <c r="AP977" s="450" t="n">
        <v>0</v>
      </c>
      <c r="AQ977" s="414" t="inlineStr"/>
      <c r="AR977" s="414" t="inlineStr">
        <is>
          <t>CLEARANCE &amp; TRUCKING FEE</t>
        </is>
      </c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0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0" t="n"/>
      <c r="N978" s="450">
        <f>IF(W978&lt;0,AH978,I978)</f>
        <v/>
      </c>
      <c r="O978" s="450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AND(AB978&lt;&gt;"", 'Company information'!D$4&lt;&gt;"", RIGHT(SUBSTITUTE(AB978,"-",""),9)=RIGHT(SUBSTITUTE('Company information'!D$4,"-",""),9))</f>
        <v/>
      </c>
      <c r="V978" s="414">
        <f>AH978-I978</f>
        <v/>
      </c>
      <c r="W978" s="450" t="n"/>
      <c r="X978" s="413" t="n"/>
      <c r="Y978" s="414" t="n"/>
      <c r="Z978" s="414" t="n"/>
      <c r="AA978" s="414" t="n"/>
      <c r="AB978" s="414" t="n"/>
      <c r="AC978" s="414" t="n"/>
      <c r="AD978" s="450" t="n"/>
      <c r="AE978" s="450" t="n"/>
      <c r="AF978" s="450" t="n"/>
      <c r="AG978" s="450" t="n"/>
      <c r="AH978" s="450" t="n"/>
      <c r="AI978" s="450" t="n"/>
      <c r="AJ978" s="450" t="n"/>
      <c r="AK978" s="450" t="n"/>
      <c r="AL978" s="450" t="n"/>
      <c r="AM978" s="450" t="n"/>
      <c r="AN978" s="450" t="n"/>
      <c r="AO978" s="450" t="n"/>
      <c r="AP978" s="450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0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0" t="n"/>
      <c r="N979" s="450">
        <f>IF(W979&lt;0,AH979,I979)</f>
        <v/>
      </c>
      <c r="O979" s="450">
        <f>I979-M979</f>
        <v/>
      </c>
      <c r="P979" s="414" t="n"/>
      <c r="Q979" s="414" t="inlineStr">
        <is>
          <t>TI2022-0167</t>
        </is>
      </c>
      <c r="R979" s="414" t="inlineStr">
        <is>
          <t>TI2022-0167</t>
        </is>
      </c>
      <c r="S979" s="414">
        <f>Q979=R979</f>
        <v/>
      </c>
      <c r="T979" s="414">
        <f>AND(MONTH(F979)=MONTH(X979), YEAR(F979)=YEAR(X979))</f>
        <v/>
      </c>
      <c r="U979" s="414">
        <f>AND(AB979&lt;&gt;"", 'Company information'!D$4&lt;&gt;"", RIGHT(SUBSTITUTE(AB979,"-",""),9)=RIGHT(SUBSTITUTE('Company information'!D$4,"-",""),9))</f>
        <v/>
      </c>
      <c r="V979" s="414">
        <f>AH979-I979</f>
        <v/>
      </c>
      <c r="W979" s="450" t="n"/>
      <c r="X979" s="415" t="n">
        <v>44614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L001-901905215</t>
        </is>
      </c>
      <c r="AC979" s="414" t="inlineStr">
        <is>
          <t>វីអ៊ីស៊ិន (ខេមបូឌា) អ៊ិនដាសស្ទ្រី ឯ.ក</t>
        </is>
      </c>
      <c r="AD979" s="450" t="n">
        <v>2974279</v>
      </c>
      <c r="AE979" s="450" t="n">
        <v>2703890</v>
      </c>
      <c r="AF979" s="450" t="n">
        <v>0</v>
      </c>
      <c r="AG979" s="450" t="n">
        <v>0</v>
      </c>
      <c r="AH979" s="450" t="n">
        <v>270389</v>
      </c>
      <c r="AI979" s="450" t="n">
        <v>0</v>
      </c>
      <c r="AJ979" s="450" t="n">
        <v>0</v>
      </c>
      <c r="AK979" s="450" t="n">
        <v>0</v>
      </c>
      <c r="AL979" s="450" t="n">
        <v>0</v>
      </c>
      <c r="AM979" s="450" t="n">
        <v>0</v>
      </c>
      <c r="AN979" s="450" t="n">
        <v>0</v>
      </c>
      <c r="AO979" s="450" t="n">
        <v>0</v>
      </c>
      <c r="AP979" s="450" t="n">
        <v>0</v>
      </c>
      <c r="AQ979" s="414" t="inlineStr"/>
      <c r="AR979" s="414" t="inlineStr">
        <is>
          <t>CLEARANCE &amp; TRUCKING FEE</t>
        </is>
      </c>
      <c r="AS979" s="414" t="inlineStr">
        <is>
          <t>បានប្រកាសពន្ធ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0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0" t="n"/>
      <c r="N980" s="450">
        <f>IF(W980&lt;0,AH980,I980)</f>
        <v/>
      </c>
      <c r="O980" s="450">
        <f>I980-M980</f>
        <v/>
      </c>
      <c r="P980" s="414" t="n"/>
      <c r="Q980" s="414" t="inlineStr">
        <is>
          <t>TI2022-0166</t>
        </is>
      </c>
      <c r="R980" s="414" t="inlineStr">
        <is>
          <t>TI2022-0166</t>
        </is>
      </c>
      <c r="S980" s="414">
        <f>Q980=R980</f>
        <v/>
      </c>
      <c r="T980" s="414">
        <f>AND(MONTH(F980)=MONTH(X980), YEAR(F980)=YEAR(X980))</f>
        <v/>
      </c>
      <c r="U980" s="414">
        <f>AND(AB980&lt;&gt;"", 'Company information'!D$4&lt;&gt;"", RIGHT(SUBSTITUTE(AB980,"-",""),9)=RIGHT(SUBSTITUTE('Company information'!D$4,"-",""),9))</f>
        <v/>
      </c>
      <c r="V980" s="414">
        <f>AH980-I980</f>
        <v/>
      </c>
      <c r="W980" s="450" t="n"/>
      <c r="X980" s="415" t="n">
        <v>44614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L001-901905215</t>
        </is>
      </c>
      <c r="AC980" s="414" t="inlineStr">
        <is>
          <t>វីអ៊ីស៊ិន (ខេមបូឌា) អ៊ិនដាសស្ទ្រី ឯ.ក</t>
        </is>
      </c>
      <c r="AD980" s="450" t="n">
        <v>7670509</v>
      </c>
      <c r="AE980" s="450" t="n">
        <v>6973190</v>
      </c>
      <c r="AF980" s="450" t="n">
        <v>0</v>
      </c>
      <c r="AG980" s="450" t="n">
        <v>0</v>
      </c>
      <c r="AH980" s="450" t="n">
        <v>697319</v>
      </c>
      <c r="AI980" s="450" t="n">
        <v>0</v>
      </c>
      <c r="AJ980" s="450" t="n">
        <v>0</v>
      </c>
      <c r="AK980" s="450" t="n">
        <v>0</v>
      </c>
      <c r="AL980" s="450" t="n">
        <v>0</v>
      </c>
      <c r="AM980" s="450" t="n">
        <v>0</v>
      </c>
      <c r="AN980" s="450" t="n">
        <v>0</v>
      </c>
      <c r="AO980" s="450" t="n">
        <v>0</v>
      </c>
      <c r="AP980" s="450" t="n">
        <v>0</v>
      </c>
      <c r="AQ980" s="414" t="inlineStr"/>
      <c r="AR980" s="414" t="inlineStr">
        <is>
          <t>CLEARANCE &amp; TRUCKING FEE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0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0" t="n"/>
      <c r="N981" s="450">
        <f>IF(W981&lt;0,AH981,I981)</f>
        <v/>
      </c>
      <c r="O981" s="450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AND(AB981&lt;&gt;"", 'Company information'!D$4&lt;&gt;"", RIGHT(SUBSTITUTE(AB981,"-",""),9)=RIGHT(SUBSTITUTE('Company information'!D$4,"-",""),9))</f>
        <v/>
      </c>
      <c r="V981" s="414">
        <f>AH981-I981</f>
        <v/>
      </c>
      <c r="W981" s="450" t="n"/>
      <c r="X981" s="413" t="n"/>
      <c r="Y981" s="414" t="n"/>
      <c r="Z981" s="414" t="n"/>
      <c r="AA981" s="414" t="n"/>
      <c r="AB981" s="414" t="n"/>
      <c r="AC981" s="414" t="n"/>
      <c r="AD981" s="450" t="n"/>
      <c r="AE981" s="450" t="n"/>
      <c r="AF981" s="450" t="n"/>
      <c r="AG981" s="450" t="n"/>
      <c r="AH981" s="450" t="n"/>
      <c r="AI981" s="450" t="n"/>
      <c r="AJ981" s="450" t="n"/>
      <c r="AK981" s="450" t="n"/>
      <c r="AL981" s="450" t="n"/>
      <c r="AM981" s="450" t="n"/>
      <c r="AN981" s="450" t="n"/>
      <c r="AO981" s="450" t="n"/>
      <c r="AP981" s="450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0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0" t="n"/>
      <c r="N982" s="450">
        <f>IF(W982&lt;0,AH982,I982)</f>
        <v/>
      </c>
      <c r="O982" s="450">
        <f>I982-M982</f>
        <v/>
      </c>
      <c r="P982" s="414" t="n"/>
      <c r="Q982" s="414" t="inlineStr">
        <is>
          <t>TI2022-0128</t>
        </is>
      </c>
      <c r="R982" s="414" t="inlineStr">
        <is>
          <t>TI2022-0128</t>
        </is>
      </c>
      <c r="S982" s="414">
        <f>Q982=R982</f>
        <v/>
      </c>
      <c r="T982" s="414">
        <f>AND(MONTH(F982)=MONTH(X982), YEAR(F982)=YEAR(X982))</f>
        <v/>
      </c>
      <c r="U982" s="414">
        <f>AND(AB982&lt;&gt;"", 'Company information'!D$4&lt;&gt;"", RIGHT(SUBSTITUTE(AB982,"-",""),9)=RIGHT(SUBSTITUTE('Company information'!D$4,"-",""),9))</f>
        <v/>
      </c>
      <c r="V982" s="414">
        <f>AH982-I982</f>
        <v/>
      </c>
      <c r="W982" s="450" t="n"/>
      <c r="X982" s="415" t="n">
        <v>44602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L001-901905215</t>
        </is>
      </c>
      <c r="AC982" s="414" t="inlineStr">
        <is>
          <t>វីអ៊ីស៊ិន (ខេមបូឌា) អ៊ិនដាសស្ទ្រី ឯ.ក</t>
        </is>
      </c>
      <c r="AD982" s="450" t="n">
        <v>5952947</v>
      </c>
      <c r="AE982" s="450" t="n">
        <v>5411770</v>
      </c>
      <c r="AF982" s="450" t="n">
        <v>0</v>
      </c>
      <c r="AG982" s="450" t="n">
        <v>0</v>
      </c>
      <c r="AH982" s="450" t="n">
        <v>541177</v>
      </c>
      <c r="AI982" s="450" t="n">
        <v>0</v>
      </c>
      <c r="AJ982" s="450" t="n">
        <v>0</v>
      </c>
      <c r="AK982" s="450" t="n">
        <v>0</v>
      </c>
      <c r="AL982" s="450" t="n">
        <v>0</v>
      </c>
      <c r="AM982" s="450" t="n">
        <v>0</v>
      </c>
      <c r="AN982" s="450" t="n">
        <v>0</v>
      </c>
      <c r="AO982" s="450" t="n">
        <v>0</v>
      </c>
      <c r="AP982" s="450" t="n">
        <v>0</v>
      </c>
      <c r="AQ982" s="414" t="inlineStr"/>
      <c r="AR982" s="414" t="inlineStr">
        <is>
          <t>CLEARANCE &amp; TRUCKING FEE</t>
        </is>
      </c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0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0" t="n"/>
      <c r="N983" s="450">
        <f>IF(W983&lt;0,AH983,I983)</f>
        <v/>
      </c>
      <c r="O983" s="450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AND(AB983&lt;&gt;"", 'Company information'!D$4&lt;&gt;"", RIGHT(SUBSTITUTE(AB983,"-",""),9)=RIGHT(SUBSTITUTE('Company information'!D$4,"-",""),9))</f>
        <v/>
      </c>
      <c r="V983" s="414">
        <f>AH983-I983</f>
        <v/>
      </c>
      <c r="W983" s="450" t="n"/>
      <c r="X983" s="413" t="n"/>
      <c r="Y983" s="414" t="n"/>
      <c r="Z983" s="414" t="n"/>
      <c r="AA983" s="414" t="n"/>
      <c r="AB983" s="414" t="n"/>
      <c r="AC983" s="414" t="n"/>
      <c r="AD983" s="450" t="n"/>
      <c r="AE983" s="450" t="n"/>
      <c r="AF983" s="450" t="n"/>
      <c r="AG983" s="450" t="n"/>
      <c r="AH983" s="450" t="n"/>
      <c r="AI983" s="450" t="n"/>
      <c r="AJ983" s="450" t="n"/>
      <c r="AK983" s="450" t="n"/>
      <c r="AL983" s="450" t="n"/>
      <c r="AM983" s="450" t="n"/>
      <c r="AN983" s="450" t="n"/>
      <c r="AO983" s="450" t="n"/>
      <c r="AP983" s="450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0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0" t="n"/>
      <c r="N984" s="450">
        <f>IF(W984&lt;0,AH984,I984)</f>
        <v/>
      </c>
      <c r="O984" s="450">
        <f>I984-M984</f>
        <v/>
      </c>
      <c r="P984" s="414" t="n"/>
      <c r="Q984" s="414" t="inlineStr">
        <is>
          <t>TI2022-0127</t>
        </is>
      </c>
      <c r="R984" s="414" t="inlineStr">
        <is>
          <t>TI2022-0127</t>
        </is>
      </c>
      <c r="S984" s="414">
        <f>Q984=R984</f>
        <v/>
      </c>
      <c r="T984" s="414">
        <f>AND(MONTH(F984)=MONTH(X984), YEAR(F984)=YEAR(X984))</f>
        <v/>
      </c>
      <c r="U984" s="414">
        <f>AND(AB984&lt;&gt;"", 'Company information'!D$4&lt;&gt;"", RIGHT(SUBSTITUTE(AB984,"-",""),9)=RIGHT(SUBSTITUTE('Company information'!D$4,"-",""),9))</f>
        <v/>
      </c>
      <c r="V984" s="414">
        <f>AH984-I984</f>
        <v/>
      </c>
      <c r="W984" s="450" t="n"/>
      <c r="X984" s="415" t="n">
        <v>44602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L001-901905215</t>
        </is>
      </c>
      <c r="AC984" s="414" t="inlineStr">
        <is>
          <t>វីអ៊ីស៊ិន (ខេមបូឌា) អ៊ិនដាសស្ទ្រី ឯ.ក</t>
        </is>
      </c>
      <c r="AD984" s="450" t="n">
        <v>5326321</v>
      </c>
      <c r="AE984" s="450" t="n">
        <v>4842110</v>
      </c>
      <c r="AF984" s="450" t="n">
        <v>0</v>
      </c>
      <c r="AG984" s="450" t="n">
        <v>0</v>
      </c>
      <c r="AH984" s="450" t="n">
        <v>484211</v>
      </c>
      <c r="AI984" s="450" t="n">
        <v>0</v>
      </c>
      <c r="AJ984" s="450" t="n">
        <v>0</v>
      </c>
      <c r="AK984" s="450" t="n">
        <v>0</v>
      </c>
      <c r="AL984" s="450" t="n">
        <v>0</v>
      </c>
      <c r="AM984" s="450" t="n">
        <v>0</v>
      </c>
      <c r="AN984" s="450" t="n">
        <v>0</v>
      </c>
      <c r="AO984" s="450" t="n">
        <v>0</v>
      </c>
      <c r="AP984" s="450" t="n">
        <v>0</v>
      </c>
      <c r="AQ984" s="414" t="inlineStr"/>
      <c r="AR984" s="414" t="inlineStr">
        <is>
          <t>CLEARANCE &amp; TRUCKING FEE</t>
        </is>
      </c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0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0" t="n"/>
      <c r="N985" s="450">
        <f>IF(W985&lt;0,AH985,I985)</f>
        <v/>
      </c>
      <c r="O985" s="450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AND(AB985&lt;&gt;"", 'Company information'!D$4&lt;&gt;"", RIGHT(SUBSTITUTE(AB985,"-",""),9)=RIGHT(SUBSTITUTE('Company information'!D$4,"-",""),9))</f>
        <v/>
      </c>
      <c r="V985" s="414">
        <f>AH985-I985</f>
        <v/>
      </c>
      <c r="W985" s="450" t="n"/>
      <c r="X985" s="413" t="n"/>
      <c r="Y985" s="414" t="n"/>
      <c r="Z985" s="414" t="n"/>
      <c r="AA985" s="414" t="n"/>
      <c r="AB985" s="414" t="n"/>
      <c r="AC985" s="414" t="n"/>
      <c r="AD985" s="450" t="n"/>
      <c r="AE985" s="450" t="n"/>
      <c r="AF985" s="450" t="n"/>
      <c r="AG985" s="450" t="n"/>
      <c r="AH985" s="450" t="n"/>
      <c r="AI985" s="450" t="n"/>
      <c r="AJ985" s="450" t="n"/>
      <c r="AK985" s="450" t="n"/>
      <c r="AL985" s="450" t="n"/>
      <c r="AM985" s="450" t="n"/>
      <c r="AN985" s="450" t="n"/>
      <c r="AO985" s="450" t="n"/>
      <c r="AP985" s="450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0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0" t="n"/>
      <c r="N986" s="450">
        <f>IF(W986&lt;0,AH986,I986)</f>
        <v/>
      </c>
      <c r="O986" s="450">
        <f>I986-M986</f>
        <v/>
      </c>
      <c r="P986" s="414" t="n"/>
      <c r="Q986" s="414" t="inlineStr">
        <is>
          <t>TI2022-0126</t>
        </is>
      </c>
      <c r="R986" s="414" t="inlineStr">
        <is>
          <t>TI2022-0126</t>
        </is>
      </c>
      <c r="S986" s="414">
        <f>Q986=R986</f>
        <v/>
      </c>
      <c r="T986" s="414">
        <f>AND(MONTH(F986)=MONTH(X986), YEAR(F986)=YEAR(X986))</f>
        <v/>
      </c>
      <c r="U986" s="414">
        <f>AND(AB986&lt;&gt;"", 'Company information'!D$4&lt;&gt;"", RIGHT(SUBSTITUTE(AB986,"-",""),9)=RIGHT(SUBSTITUTE('Company information'!D$4,"-",""),9))</f>
        <v/>
      </c>
      <c r="V986" s="414">
        <f>AH986-I986</f>
        <v/>
      </c>
      <c r="W986" s="450" t="n"/>
      <c r="X986" s="415" t="n">
        <v>44602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L001-901905215</t>
        </is>
      </c>
      <c r="AC986" s="414" t="inlineStr">
        <is>
          <t>វីអ៊ីស៊ិន (ខេមបូឌា) អ៊ិនដាសស្ទ្រី ឯ.ក</t>
        </is>
      </c>
      <c r="AD986" s="450" t="n">
        <v>12375864</v>
      </c>
      <c r="AE986" s="450" t="n">
        <v>11250785</v>
      </c>
      <c r="AF986" s="450" t="n">
        <v>0</v>
      </c>
      <c r="AG986" s="450" t="n">
        <v>0</v>
      </c>
      <c r="AH986" s="450" t="n">
        <v>1125079</v>
      </c>
      <c r="AI986" s="450" t="n">
        <v>0</v>
      </c>
      <c r="AJ986" s="450" t="n">
        <v>0</v>
      </c>
      <c r="AK986" s="450" t="n">
        <v>0</v>
      </c>
      <c r="AL986" s="450" t="n">
        <v>0</v>
      </c>
      <c r="AM986" s="450" t="n">
        <v>0</v>
      </c>
      <c r="AN986" s="450" t="n">
        <v>0</v>
      </c>
      <c r="AO986" s="450" t="n">
        <v>0</v>
      </c>
      <c r="AP986" s="450" t="n">
        <v>0</v>
      </c>
      <c r="AQ986" s="414" t="inlineStr"/>
      <c r="AR986" s="414" t="inlineStr">
        <is>
          <t>CLEARANCE &amp; TRUCKING FEE</t>
        </is>
      </c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0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0" t="n"/>
      <c r="N987" s="450">
        <f>IF(W987&lt;0,AH987,I987)</f>
        <v/>
      </c>
      <c r="O987" s="450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AND(AB987&lt;&gt;"", 'Company information'!D$4&lt;&gt;"", RIGHT(SUBSTITUTE(AB987,"-",""),9)=RIGHT(SUBSTITUTE('Company information'!D$4,"-",""),9))</f>
        <v/>
      </c>
      <c r="V987" s="414">
        <f>AH987-I987</f>
        <v/>
      </c>
      <c r="W987" s="450" t="n"/>
      <c r="X987" s="413" t="n"/>
      <c r="Y987" s="414" t="n"/>
      <c r="Z987" s="414" t="n"/>
      <c r="AA987" s="414" t="n"/>
      <c r="AB987" s="414" t="n"/>
      <c r="AC987" s="414" t="n"/>
      <c r="AD987" s="450" t="n"/>
      <c r="AE987" s="450" t="n"/>
      <c r="AF987" s="450" t="n"/>
      <c r="AG987" s="450" t="n"/>
      <c r="AH987" s="450" t="n"/>
      <c r="AI987" s="450" t="n"/>
      <c r="AJ987" s="450" t="n"/>
      <c r="AK987" s="450" t="n"/>
      <c r="AL987" s="450" t="n"/>
      <c r="AM987" s="450" t="n"/>
      <c r="AN987" s="450" t="n"/>
      <c r="AO987" s="450" t="n"/>
      <c r="AP987" s="450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0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0" t="n"/>
      <c r="N988" s="450">
        <f>IF(W988&lt;0,AH988,I988)</f>
        <v/>
      </c>
      <c r="O988" s="450">
        <f>I988-M988</f>
        <v/>
      </c>
      <c r="P988" s="414" t="n"/>
      <c r="Q988" s="414" t="inlineStr">
        <is>
          <t>TI2022-0125</t>
        </is>
      </c>
      <c r="R988" s="414" t="inlineStr">
        <is>
          <t>TI2022-0125</t>
        </is>
      </c>
      <c r="S988" s="414">
        <f>Q988=R988</f>
        <v/>
      </c>
      <c r="T988" s="414">
        <f>AND(MONTH(F988)=MONTH(X988), YEAR(F988)=YEAR(X988))</f>
        <v/>
      </c>
      <c r="U988" s="414">
        <f>AND(AB988&lt;&gt;"", 'Company information'!D$4&lt;&gt;"", RIGHT(SUBSTITUTE(AB988,"-",""),9)=RIGHT(SUBSTITUTE('Company information'!D$4,"-",""),9))</f>
        <v/>
      </c>
      <c r="V988" s="414">
        <f>AH988-I988</f>
        <v/>
      </c>
      <c r="W988" s="450" t="n"/>
      <c r="X988" s="415" t="n">
        <v>44602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L001-901905215</t>
        </is>
      </c>
      <c r="AC988" s="414" t="inlineStr">
        <is>
          <t>វីអ៊ីស៊ិន (ខេមបូឌា) អ៊ិនដាសស្ទ្រី ឯ.ក</t>
        </is>
      </c>
      <c r="AD988" s="450" t="n">
        <v>21775254</v>
      </c>
      <c r="AE988" s="450" t="n">
        <v>19795685</v>
      </c>
      <c r="AF988" s="450" t="n">
        <v>0</v>
      </c>
      <c r="AG988" s="450" t="n">
        <v>0</v>
      </c>
      <c r="AH988" s="450" t="n">
        <v>1979569</v>
      </c>
      <c r="AI988" s="450" t="n">
        <v>0</v>
      </c>
      <c r="AJ988" s="450" t="n">
        <v>0</v>
      </c>
      <c r="AK988" s="450" t="n">
        <v>0</v>
      </c>
      <c r="AL988" s="450" t="n">
        <v>0</v>
      </c>
      <c r="AM988" s="450" t="n">
        <v>0</v>
      </c>
      <c r="AN988" s="450" t="n">
        <v>0</v>
      </c>
      <c r="AO988" s="450" t="n">
        <v>0</v>
      </c>
      <c r="AP988" s="450" t="n">
        <v>0</v>
      </c>
      <c r="AQ988" s="414" t="inlineStr"/>
      <c r="AR988" s="414" t="inlineStr">
        <is>
          <t>CLEARANCE &amp; TRUCKING FEE</t>
        </is>
      </c>
      <c r="AS988" s="414" t="inlineStr">
        <is>
          <t>បានប្រកាសពន្ធ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0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0" t="n"/>
      <c r="N989" s="450">
        <f>IF(W989&lt;0,AH989,I989)</f>
        <v/>
      </c>
      <c r="O989" s="450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AND(AB989&lt;&gt;"", 'Company information'!D$4&lt;&gt;"", RIGHT(SUBSTITUTE(AB989,"-",""),9)=RIGHT(SUBSTITUTE('Company information'!D$4,"-",""),9))</f>
        <v/>
      </c>
      <c r="V989" s="414">
        <f>AH989-I989</f>
        <v/>
      </c>
      <c r="W989" s="450" t="n"/>
      <c r="X989" s="413" t="n"/>
      <c r="Y989" s="414" t="n"/>
      <c r="Z989" s="414" t="n"/>
      <c r="AA989" s="414" t="n"/>
      <c r="AB989" s="414" t="n"/>
      <c r="AC989" s="414" t="n"/>
      <c r="AD989" s="450" t="n"/>
      <c r="AE989" s="450" t="n"/>
      <c r="AF989" s="450" t="n"/>
      <c r="AG989" s="450" t="n"/>
      <c r="AH989" s="450" t="n"/>
      <c r="AI989" s="450" t="n"/>
      <c r="AJ989" s="450" t="n"/>
      <c r="AK989" s="450" t="n"/>
      <c r="AL989" s="450" t="n"/>
      <c r="AM989" s="450" t="n"/>
      <c r="AN989" s="450" t="n"/>
      <c r="AO989" s="450" t="n"/>
      <c r="AP989" s="450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0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0" t="n"/>
      <c r="N990" s="450">
        <f>IF(W990&lt;0,AH990,I990)</f>
        <v/>
      </c>
      <c r="O990" s="450">
        <f>I990-M990</f>
        <v/>
      </c>
      <c r="P990" s="414" t="n"/>
      <c r="Q990" s="414" t="inlineStr">
        <is>
          <t>TI2022-0124</t>
        </is>
      </c>
      <c r="R990" s="414" t="inlineStr">
        <is>
          <t>TI2022-0124</t>
        </is>
      </c>
      <c r="S990" s="414">
        <f>Q990=R990</f>
        <v/>
      </c>
      <c r="T990" s="414">
        <f>AND(MONTH(F990)=MONTH(X990), YEAR(F990)=YEAR(X990))</f>
        <v/>
      </c>
      <c r="U990" s="414">
        <f>AND(AB990&lt;&gt;"", 'Company information'!D$4&lt;&gt;"", RIGHT(SUBSTITUTE(AB990,"-",""),9)=RIGHT(SUBSTITUTE('Company information'!D$4,"-",""),9))</f>
        <v/>
      </c>
      <c r="V990" s="414">
        <f>AH990-I990</f>
        <v/>
      </c>
      <c r="W990" s="450" t="n"/>
      <c r="X990" s="415" t="n">
        <v>44602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L001-901905215</t>
        </is>
      </c>
      <c r="AC990" s="414" t="inlineStr">
        <is>
          <t>វីអ៊ីស៊ិន (ខេមបូឌា) អ៊ិនដាសស្ទ្រី ឯ.ក</t>
        </is>
      </c>
      <c r="AD990" s="450" t="n">
        <v>19291129</v>
      </c>
      <c r="AE990" s="450" t="n">
        <v>17537390</v>
      </c>
      <c r="AF990" s="450" t="n">
        <v>0</v>
      </c>
      <c r="AG990" s="450" t="n">
        <v>0</v>
      </c>
      <c r="AH990" s="450" t="n">
        <v>1753739</v>
      </c>
      <c r="AI990" s="450" t="n">
        <v>0</v>
      </c>
      <c r="AJ990" s="450" t="n">
        <v>0</v>
      </c>
      <c r="AK990" s="450" t="n">
        <v>0</v>
      </c>
      <c r="AL990" s="450" t="n">
        <v>0</v>
      </c>
      <c r="AM990" s="450" t="n">
        <v>0</v>
      </c>
      <c r="AN990" s="450" t="n">
        <v>0</v>
      </c>
      <c r="AO990" s="450" t="n">
        <v>0</v>
      </c>
      <c r="AP990" s="450" t="n">
        <v>0</v>
      </c>
      <c r="AQ990" s="414" t="inlineStr"/>
      <c r="AR990" s="414" t="inlineStr">
        <is>
          <t>CLEARANCE &amp; TRUCKING FEE</t>
        </is>
      </c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0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0" t="n"/>
      <c r="N991" s="450">
        <f>IF(W991&lt;0,AH991,I991)</f>
        <v/>
      </c>
      <c r="O991" s="450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AND(AB991&lt;&gt;"", 'Company information'!D$4&lt;&gt;"", RIGHT(SUBSTITUTE(AB991,"-",""),9)=RIGHT(SUBSTITUTE('Company information'!D$4,"-",""),9))</f>
        <v/>
      </c>
      <c r="V991" s="414">
        <f>AH991-I991</f>
        <v/>
      </c>
      <c r="W991" s="450" t="n"/>
      <c r="X991" s="413" t="n"/>
      <c r="Y991" s="414" t="n"/>
      <c r="Z991" s="414" t="n"/>
      <c r="AA991" s="414" t="n"/>
      <c r="AB991" s="414" t="n"/>
      <c r="AC991" s="414" t="n"/>
      <c r="AD991" s="450" t="n"/>
      <c r="AE991" s="450" t="n"/>
      <c r="AF991" s="450" t="n"/>
      <c r="AG991" s="450" t="n"/>
      <c r="AH991" s="450" t="n"/>
      <c r="AI991" s="450" t="n"/>
      <c r="AJ991" s="450" t="n"/>
      <c r="AK991" s="450" t="n"/>
      <c r="AL991" s="450" t="n"/>
      <c r="AM991" s="450" t="n"/>
      <c r="AN991" s="450" t="n"/>
      <c r="AO991" s="450" t="n"/>
      <c r="AP991" s="450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0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0" t="n"/>
      <c r="N992" s="450">
        <f>IF(W992&lt;0,AH992,I992)</f>
        <v/>
      </c>
      <c r="O992" s="450">
        <f>I992-M992</f>
        <v/>
      </c>
      <c r="P992" s="414" t="n"/>
      <c r="Q992" s="414" t="inlineStr">
        <is>
          <t>TI2022-0123</t>
        </is>
      </c>
      <c r="R992" s="414" t="inlineStr">
        <is>
          <t>TI2022-0123</t>
        </is>
      </c>
      <c r="S992" s="414">
        <f>Q992=R992</f>
        <v/>
      </c>
      <c r="T992" s="414">
        <f>AND(MONTH(F992)=MONTH(X992), YEAR(F992)=YEAR(X992))</f>
        <v/>
      </c>
      <c r="U992" s="414">
        <f>AND(AB992&lt;&gt;"", 'Company information'!D$4&lt;&gt;"", RIGHT(SUBSTITUTE(AB992,"-",""),9)=RIGHT(SUBSTITUTE('Company information'!D$4,"-",""),9))</f>
        <v/>
      </c>
      <c r="V992" s="414">
        <f>AH992-I992</f>
        <v/>
      </c>
      <c r="W992" s="450" t="n"/>
      <c r="X992" s="415" t="n">
        <v>44602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L001-901905215</t>
        </is>
      </c>
      <c r="AC992" s="414" t="inlineStr">
        <is>
          <t>វីអ៊ីស៊ិន (ខេមបូឌា) អ៊ិនដាសស្ទ្រី ឯ.ក</t>
        </is>
      </c>
      <c r="AD992" s="450" t="n">
        <v>7676169</v>
      </c>
      <c r="AE992" s="450" t="n">
        <v>6978335</v>
      </c>
      <c r="AF992" s="450" t="n">
        <v>0</v>
      </c>
      <c r="AG992" s="450" t="n">
        <v>0</v>
      </c>
      <c r="AH992" s="450" t="n">
        <v>697834</v>
      </c>
      <c r="AI992" s="450" t="n">
        <v>0</v>
      </c>
      <c r="AJ992" s="450" t="n">
        <v>0</v>
      </c>
      <c r="AK992" s="450" t="n">
        <v>0</v>
      </c>
      <c r="AL992" s="450" t="n">
        <v>0</v>
      </c>
      <c r="AM992" s="450" t="n">
        <v>0</v>
      </c>
      <c r="AN992" s="450" t="n">
        <v>0</v>
      </c>
      <c r="AO992" s="450" t="n">
        <v>0</v>
      </c>
      <c r="AP992" s="450" t="n">
        <v>0</v>
      </c>
      <c r="AQ992" s="414" t="inlineStr"/>
      <c r="AR992" s="414" t="inlineStr">
        <is>
          <t>CLEARANCE &amp; TRUCKING FEE</t>
        </is>
      </c>
      <c r="AS992" s="414" t="inlineStr">
        <is>
          <t>បានប្រកាសពន្ធ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0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0" t="n"/>
      <c r="N993" s="450">
        <f>IF(W993&lt;0,AH993,I993)</f>
        <v/>
      </c>
      <c r="O993" s="450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AND(AB993&lt;&gt;"", 'Company information'!D$4&lt;&gt;"", RIGHT(SUBSTITUTE(AB993,"-",""),9)=RIGHT(SUBSTITUTE('Company information'!D$4,"-",""),9))</f>
        <v/>
      </c>
      <c r="V993" s="414">
        <f>AH993-I993</f>
        <v/>
      </c>
      <c r="W993" s="450" t="n"/>
      <c r="X993" s="413" t="n"/>
      <c r="Y993" s="414" t="n"/>
      <c r="Z993" s="414" t="n"/>
      <c r="AA993" s="414" t="n"/>
      <c r="AB993" s="414" t="n"/>
      <c r="AC993" s="414" t="n"/>
      <c r="AD993" s="450" t="n"/>
      <c r="AE993" s="450" t="n"/>
      <c r="AF993" s="450" t="n"/>
      <c r="AG993" s="450" t="n"/>
      <c r="AH993" s="450" t="n"/>
      <c r="AI993" s="450" t="n"/>
      <c r="AJ993" s="450" t="n"/>
      <c r="AK993" s="450" t="n"/>
      <c r="AL993" s="450" t="n"/>
      <c r="AM993" s="450" t="n"/>
      <c r="AN993" s="450" t="n"/>
      <c r="AO993" s="450" t="n"/>
      <c r="AP993" s="450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0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0" t="n"/>
      <c r="N994" s="450">
        <f>IF(W994&lt;0,AH994,I994)</f>
        <v/>
      </c>
      <c r="O994" s="450">
        <f>I994-M994</f>
        <v/>
      </c>
      <c r="P994" s="414" t="n"/>
      <c r="Q994" s="414" t="inlineStr">
        <is>
          <t>TI2022-0122</t>
        </is>
      </c>
      <c r="R994" s="414" t="inlineStr">
        <is>
          <t>TI2022-0122</t>
        </is>
      </c>
      <c r="S994" s="414">
        <f>Q994=R994</f>
        <v/>
      </c>
      <c r="T994" s="414">
        <f>AND(MONTH(F994)=MONTH(X994), YEAR(F994)=YEAR(X994))</f>
        <v/>
      </c>
      <c r="U994" s="414">
        <f>AND(AB994&lt;&gt;"", 'Company information'!D$4&lt;&gt;"", RIGHT(SUBSTITUTE(AB994,"-",""),9)=RIGHT(SUBSTITUTE('Company information'!D$4,"-",""),9))</f>
        <v/>
      </c>
      <c r="V994" s="414">
        <f>AH994-I994</f>
        <v/>
      </c>
      <c r="W994" s="450" t="n"/>
      <c r="X994" s="415" t="n">
        <v>44602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L001-901905215</t>
        </is>
      </c>
      <c r="AC994" s="414" t="inlineStr">
        <is>
          <t>វីអ៊ីស៊ិន (ខេមបូឌា) អ៊ិនដាសស្ទ្រី ឯ.ក</t>
        </is>
      </c>
      <c r="AD994" s="450" t="n">
        <v>8616108</v>
      </c>
      <c r="AE994" s="450" t="n">
        <v>7832825</v>
      </c>
      <c r="AF994" s="450" t="n">
        <v>0</v>
      </c>
      <c r="AG994" s="450" t="n">
        <v>0</v>
      </c>
      <c r="AH994" s="450" t="n">
        <v>783283</v>
      </c>
      <c r="AI994" s="450" t="n">
        <v>0</v>
      </c>
      <c r="AJ994" s="450" t="n">
        <v>0</v>
      </c>
      <c r="AK994" s="450" t="n">
        <v>0</v>
      </c>
      <c r="AL994" s="450" t="n">
        <v>0</v>
      </c>
      <c r="AM994" s="450" t="n">
        <v>0</v>
      </c>
      <c r="AN994" s="450" t="n">
        <v>0</v>
      </c>
      <c r="AO994" s="450" t="n">
        <v>0</v>
      </c>
      <c r="AP994" s="450" t="n">
        <v>0</v>
      </c>
      <c r="AQ994" s="414" t="inlineStr"/>
      <c r="AR994" s="414" t="inlineStr">
        <is>
          <t>CLEARANCE &amp; TRUCKING FEE</t>
        </is>
      </c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0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0" t="n"/>
      <c r="N995" s="450">
        <f>IF(W995&lt;0,AH995,I995)</f>
        <v/>
      </c>
      <c r="O995" s="450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AND(AB995&lt;&gt;"", 'Company information'!D$4&lt;&gt;"", RIGHT(SUBSTITUTE(AB995,"-",""),9)=RIGHT(SUBSTITUTE('Company information'!D$4,"-",""),9))</f>
        <v/>
      </c>
      <c r="V995" s="414">
        <f>AH995-I995</f>
        <v/>
      </c>
      <c r="W995" s="450" t="n"/>
      <c r="X995" s="413" t="n"/>
      <c r="Y995" s="414" t="n"/>
      <c r="Z995" s="414" t="n"/>
      <c r="AA995" s="414" t="n"/>
      <c r="AB995" s="414" t="n"/>
      <c r="AC995" s="414" t="n"/>
      <c r="AD995" s="450" t="n"/>
      <c r="AE995" s="450" t="n"/>
      <c r="AF995" s="450" t="n"/>
      <c r="AG995" s="450" t="n"/>
      <c r="AH995" s="450" t="n"/>
      <c r="AI995" s="450" t="n"/>
      <c r="AJ995" s="450" t="n"/>
      <c r="AK995" s="450" t="n"/>
      <c r="AL995" s="450" t="n"/>
      <c r="AM995" s="450" t="n"/>
      <c r="AN995" s="450" t="n"/>
      <c r="AO995" s="450" t="n"/>
      <c r="AP995" s="450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0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0" t="n"/>
      <c r="N996" s="450">
        <f>IF(W996&lt;0,AH996,I996)</f>
        <v/>
      </c>
      <c r="O996" s="450">
        <f>I996-M996</f>
        <v/>
      </c>
      <c r="P996" s="414" t="n"/>
      <c r="Q996" s="414" t="inlineStr">
        <is>
          <t>TI2022-0121</t>
        </is>
      </c>
      <c r="R996" s="414" t="inlineStr">
        <is>
          <t>TI2022-0121</t>
        </is>
      </c>
      <c r="S996" s="414">
        <f>Q996=R996</f>
        <v/>
      </c>
      <c r="T996" s="414">
        <f>AND(MONTH(F996)=MONTH(X996), YEAR(F996)=YEAR(X996))</f>
        <v/>
      </c>
      <c r="U996" s="414">
        <f>AND(AB996&lt;&gt;"", 'Company information'!D$4&lt;&gt;"", RIGHT(SUBSTITUTE(AB996,"-",""),9)=RIGHT(SUBSTITUTE('Company information'!D$4,"-",""),9))</f>
        <v/>
      </c>
      <c r="V996" s="414">
        <f>AH996-I996</f>
        <v/>
      </c>
      <c r="W996" s="450" t="n"/>
      <c r="X996" s="415" t="n">
        <v>44602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L001-901905215</t>
        </is>
      </c>
      <c r="AC996" s="414" t="inlineStr">
        <is>
          <t>វីអ៊ីស៊ិន (ខេមបូឌា) អ៊ិនដាសស្ទ្រី ឯ.ក</t>
        </is>
      </c>
      <c r="AD996" s="450" t="n">
        <v>12241587</v>
      </c>
      <c r="AE996" s="450" t="n">
        <v>11128715</v>
      </c>
      <c r="AF996" s="450" t="n">
        <v>0</v>
      </c>
      <c r="AG996" s="450" t="n">
        <v>0</v>
      </c>
      <c r="AH996" s="450" t="n">
        <v>1112872</v>
      </c>
      <c r="AI996" s="450" t="n">
        <v>0</v>
      </c>
      <c r="AJ996" s="450" t="n">
        <v>0</v>
      </c>
      <c r="AK996" s="450" t="n">
        <v>0</v>
      </c>
      <c r="AL996" s="450" t="n">
        <v>0</v>
      </c>
      <c r="AM996" s="450" t="n">
        <v>0</v>
      </c>
      <c r="AN996" s="450" t="n">
        <v>0</v>
      </c>
      <c r="AO996" s="450" t="n">
        <v>0</v>
      </c>
      <c r="AP996" s="450" t="n">
        <v>0</v>
      </c>
      <c r="AQ996" s="414" t="inlineStr"/>
      <c r="AR996" s="414" t="inlineStr">
        <is>
          <t>CLEARANCE &amp; TRUCKING FEE</t>
        </is>
      </c>
      <c r="AS996" s="414" t="inlineStr">
        <is>
          <t>បានប្រកាសពន្ធ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0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0" t="n"/>
      <c r="N997" s="450">
        <f>IF(W997&lt;0,AH997,I997)</f>
        <v/>
      </c>
      <c r="O997" s="450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AND(AB997&lt;&gt;"", 'Company information'!D$4&lt;&gt;"", RIGHT(SUBSTITUTE(AB997,"-",""),9)=RIGHT(SUBSTITUTE('Company information'!D$4,"-",""),9))</f>
        <v/>
      </c>
      <c r="V997" s="414">
        <f>AH997-I997</f>
        <v/>
      </c>
      <c r="W997" s="450" t="n"/>
      <c r="X997" s="413" t="n"/>
      <c r="Y997" s="414" t="n"/>
      <c r="Z997" s="414" t="n"/>
      <c r="AA997" s="414" t="n"/>
      <c r="AB997" s="414" t="n"/>
      <c r="AC997" s="414" t="n"/>
      <c r="AD997" s="450" t="n"/>
      <c r="AE997" s="450" t="n"/>
      <c r="AF997" s="450" t="n"/>
      <c r="AG997" s="450" t="n"/>
      <c r="AH997" s="450" t="n"/>
      <c r="AI997" s="450" t="n"/>
      <c r="AJ997" s="450" t="n"/>
      <c r="AK997" s="450" t="n"/>
      <c r="AL997" s="450" t="n"/>
      <c r="AM997" s="450" t="n"/>
      <c r="AN997" s="450" t="n"/>
      <c r="AO997" s="450" t="n"/>
      <c r="AP997" s="450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0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0" t="n"/>
      <c r="N998" s="450">
        <f>IF(W998&lt;0,AH998,I998)</f>
        <v/>
      </c>
      <c r="O998" s="450">
        <f>I998-M998</f>
        <v/>
      </c>
      <c r="P998" s="414" t="n"/>
      <c r="Q998" s="414" t="inlineStr">
        <is>
          <t>TI2022-0120</t>
        </is>
      </c>
      <c r="R998" s="414" t="inlineStr">
        <is>
          <t>TI2022-0120</t>
        </is>
      </c>
      <c r="S998" s="414">
        <f>Q998=R998</f>
        <v/>
      </c>
      <c r="T998" s="414">
        <f>AND(MONTH(F998)=MONTH(X998), YEAR(F998)=YEAR(X998))</f>
        <v/>
      </c>
      <c r="U998" s="414">
        <f>AND(AB998&lt;&gt;"", 'Company information'!D$4&lt;&gt;"", RIGHT(SUBSTITUTE(AB998,"-",""),9)=RIGHT(SUBSTITUTE('Company information'!D$4,"-",""),9))</f>
        <v/>
      </c>
      <c r="V998" s="414">
        <f>AH998-I998</f>
        <v/>
      </c>
      <c r="W998" s="450" t="n"/>
      <c r="X998" s="415" t="n">
        <v>44602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L001-901905215</t>
        </is>
      </c>
      <c r="AC998" s="414" t="inlineStr">
        <is>
          <t>វីអ៊ីស៊ិន (ខេមបូឌា) អ៊ិនដាសស្ទ្រី ឯ.ក</t>
        </is>
      </c>
      <c r="AD998" s="450" t="n">
        <v>10026016</v>
      </c>
      <c r="AE998" s="450" t="n">
        <v>9114560</v>
      </c>
      <c r="AF998" s="450" t="n">
        <v>0</v>
      </c>
      <c r="AG998" s="450" t="n">
        <v>0</v>
      </c>
      <c r="AH998" s="450" t="n">
        <v>911456</v>
      </c>
      <c r="AI998" s="450" t="n">
        <v>0</v>
      </c>
      <c r="AJ998" s="450" t="n">
        <v>0</v>
      </c>
      <c r="AK998" s="450" t="n">
        <v>0</v>
      </c>
      <c r="AL998" s="450" t="n">
        <v>0</v>
      </c>
      <c r="AM998" s="450" t="n">
        <v>0</v>
      </c>
      <c r="AN998" s="450" t="n">
        <v>0</v>
      </c>
      <c r="AO998" s="450" t="n">
        <v>0</v>
      </c>
      <c r="AP998" s="450" t="n">
        <v>0</v>
      </c>
      <c r="AQ998" s="414" t="inlineStr"/>
      <c r="AR998" s="414" t="inlineStr">
        <is>
          <t>CLEARANCE &amp; TRUCKING FEE</t>
        </is>
      </c>
      <c r="AS998" s="414" t="inlineStr">
        <is>
          <t>បានប្រកាសពន្ធ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0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0" t="n"/>
      <c r="N999" s="450">
        <f>IF(W999&lt;0,AH999,I999)</f>
        <v/>
      </c>
      <c r="O999" s="450">
        <f>I999-M999</f>
        <v/>
      </c>
      <c r="P999" s="414" t="n"/>
      <c r="Q999" s="414" t="inlineStr">
        <is>
          <t>YKT23-083</t>
        </is>
      </c>
      <c r="R999" s="414" t="inlineStr">
        <is>
          <t>YKT23-083</t>
        </is>
      </c>
      <c r="S999" s="414">
        <f>Q999=R999</f>
        <v/>
      </c>
      <c r="T999" s="414">
        <f>AND(MONTH(F999)=MONTH(X999), YEAR(F999)=YEAR(X999))</f>
        <v/>
      </c>
      <c r="U999" s="414">
        <f>AND(AB999&lt;&gt;"", 'Company information'!D$4&lt;&gt;"", RIGHT(SUBSTITUTE(AB999,"-",""),9)=RIGHT(SUBSTITUTE('Company information'!D$4,"-",""),9))</f>
        <v/>
      </c>
      <c r="V999" s="414">
        <f>AH999-I999</f>
        <v/>
      </c>
      <c r="W999" s="450" t="n"/>
      <c r="X999" s="415" t="n">
        <v>44958</v>
      </c>
      <c r="Y999" s="414" t="inlineStr">
        <is>
          <t>YKT23-083</t>
        </is>
      </c>
      <c r="Z999" s="414" t="inlineStr"/>
      <c r="AA999" s="414" t="inlineStr">
        <is>
          <t>បុគ្គលជាប់អាករ</t>
        </is>
      </c>
      <c r="AB999" s="414" t="inlineStr">
        <is>
          <t>L001-901905215</t>
        </is>
      </c>
      <c r="AC999" s="414" t="inlineStr">
        <is>
          <t>វីអ៊ីស៊ិន (ខេមបូឌា) អ៊ិនដាសស្ទ្រី ឯ.ក</t>
        </is>
      </c>
      <c r="AD999" s="450" t="n">
        <v>6329400</v>
      </c>
      <c r="AE999" s="450" t="n">
        <v>5754000</v>
      </c>
      <c r="AF999" s="450" t="n">
        <v>0</v>
      </c>
      <c r="AG999" s="450" t="n">
        <v>0</v>
      </c>
      <c r="AH999" s="450" t="n">
        <v>575400</v>
      </c>
      <c r="AI999" s="450" t="n">
        <v>0</v>
      </c>
      <c r="AJ999" s="450" t="n">
        <v>0</v>
      </c>
      <c r="AK999" s="450" t="n">
        <v>0</v>
      </c>
      <c r="AL999" s="450" t="n">
        <v>0</v>
      </c>
      <c r="AM999" s="450" t="n">
        <v>0</v>
      </c>
      <c r="AN999" s="450" t="n">
        <v>0</v>
      </c>
      <c r="AO999" s="450" t="n">
        <v>0</v>
      </c>
      <c r="AP999" s="450" t="n">
        <v>0</v>
      </c>
      <c r="AQ999" s="414" t="inlineStr"/>
      <c r="AR999" s="414" t="inlineStr">
        <is>
          <t>សេវារៀបចំលិខិតប្រកាសពន្ធខែ កុម្ភៈ ឆ្នាំ ២០២៣</t>
        </is>
      </c>
      <c r="AS999" s="414" t="inlineStr">
        <is>
          <t>បានប្រកាសពន្ធ</t>
        </is>
      </c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0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0" t="n"/>
      <c r="N1000" s="450">
        <f>IF(W1000&lt;0,AH1000,I1000)</f>
        <v/>
      </c>
      <c r="O1000" s="450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AND(AB1000&lt;&gt;"", 'Company information'!D$4&lt;&gt;"", RIGHT(SUBSTITUTE(AB1000,"-",""),9)=RIGHT(SUBSTITUTE('Company information'!D$4,"-",""),9))</f>
        <v/>
      </c>
      <c r="V1000" s="414">
        <f>AH1000-I1000</f>
        <v/>
      </c>
      <c r="W1000" s="450" t="n"/>
      <c r="X1000" s="413" t="n"/>
      <c r="Y1000" s="414" t="n"/>
      <c r="Z1000" s="414" t="n"/>
      <c r="AA1000" s="414" t="n"/>
      <c r="AB1000" s="414" t="n"/>
      <c r="AC1000" s="414" t="n"/>
      <c r="AD1000" s="450" t="n"/>
      <c r="AE1000" s="450" t="n"/>
      <c r="AF1000" s="450" t="n"/>
      <c r="AG1000" s="450" t="n"/>
      <c r="AH1000" s="450" t="n"/>
      <c r="AI1000" s="450" t="n"/>
      <c r="AJ1000" s="450" t="n"/>
      <c r="AK1000" s="450" t="n"/>
      <c r="AL1000" s="450" t="n"/>
      <c r="AM1000" s="450" t="n"/>
      <c r="AN1000" s="450" t="n"/>
      <c r="AO1000" s="450" t="n"/>
      <c r="AP1000" s="450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0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0" t="n"/>
      <c r="N1001" s="450">
        <f>IF(W1001&lt;0,AH1001,I1001)</f>
        <v/>
      </c>
      <c r="O1001" s="450">
        <f>I1001-M1001</f>
        <v/>
      </c>
      <c r="P1001" s="414" t="n"/>
      <c r="Q1001" s="414" t="inlineStr">
        <is>
          <t>2023-0402</t>
        </is>
      </c>
      <c r="R1001" s="414" t="inlineStr">
        <is>
          <t>2023-0402</t>
        </is>
      </c>
      <c r="S1001" s="414">
        <f>Q1001=R1001</f>
        <v/>
      </c>
      <c r="T1001" s="414">
        <f>AND(MONTH(F1001)=MONTH(X1001), YEAR(F1001)=YEAR(X1001))</f>
        <v/>
      </c>
      <c r="U1001" s="414">
        <f>AND(AB1001&lt;&gt;"", 'Company information'!D$4&lt;&gt;"", RIGHT(SUBSTITUTE(AB1001,"-",""),9)=RIGHT(SUBSTITUTE('Company information'!D$4,"-",""),9))</f>
        <v/>
      </c>
      <c r="V1001" s="414">
        <f>AH1001-I1001</f>
        <v/>
      </c>
      <c r="W1001" s="450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0" t="n">
        <v>33621588</v>
      </c>
      <c r="AE1001" s="450" t="n">
        <v>30565080</v>
      </c>
      <c r="AF1001" s="450" t="n">
        <v>0</v>
      </c>
      <c r="AG1001" s="450" t="n">
        <v>0</v>
      </c>
      <c r="AH1001" s="450" t="n">
        <v>3056508</v>
      </c>
      <c r="AI1001" s="450" t="n">
        <v>0</v>
      </c>
      <c r="AJ1001" s="450" t="n">
        <v>0</v>
      </c>
      <c r="AK1001" s="450" t="n">
        <v>0</v>
      </c>
      <c r="AL1001" s="450" t="n">
        <v>0</v>
      </c>
      <c r="AM1001" s="450" t="n">
        <v>0</v>
      </c>
      <c r="AN1001" s="450" t="n">
        <v>0</v>
      </c>
      <c r="AO1001" s="450" t="n">
        <v>0</v>
      </c>
      <c r="AP1001" s="450" t="n">
        <v>0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0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0" t="n"/>
      <c r="N1002" s="450">
        <f>IF(W1002&lt;0,AH1002,I1002)</f>
        <v/>
      </c>
      <c r="O1002" s="450">
        <f>I1002-M1002</f>
        <v/>
      </c>
      <c r="P1002" s="414" t="n"/>
      <c r="Q1002" s="414" t="inlineStr">
        <is>
          <t>PNHR000451060</t>
        </is>
      </c>
      <c r="R1002" s="414" t="inlineStr">
        <is>
          <t>PNHR000451060</t>
        </is>
      </c>
      <c r="S1002" s="414">
        <f>Q1002=R1002</f>
        <v/>
      </c>
      <c r="T1002" s="414">
        <f>AND(MONTH(F1002)=MONTH(X1002), YEAR(F1002)=YEAR(X1002))</f>
        <v/>
      </c>
      <c r="U1002" s="414">
        <f>AND(AB1002&lt;&gt;"", 'Company information'!D$4&lt;&gt;"", RIGHT(SUBSTITUTE(AB1002,"-",""),9)=RIGHT(SUBSTITUTE('Company information'!D$4,"-",""),9))</f>
        <v/>
      </c>
      <c r="V1002" s="414">
        <f>AH1002-I1002</f>
        <v/>
      </c>
      <c r="W1002" s="450" t="n"/>
      <c r="X1002" s="415" t="n">
        <v>44973</v>
      </c>
      <c r="Y1002" s="414" t="inlineStr">
        <is>
          <t>PNHR000451060</t>
        </is>
      </c>
      <c r="Z1002" s="414" t="inlineStr"/>
      <c r="AA1002" s="414" t="inlineStr">
        <is>
          <t>បុគ្គលជាប់អាករ</t>
        </is>
      </c>
      <c r="AB1002" s="414" t="inlineStr">
        <is>
          <t>L001-901905215</t>
        </is>
      </c>
      <c r="AC1002" s="414" t="inlineStr">
        <is>
          <t>វីអ៊ីស៊ិន (ខេមបូឌា) អ៊ិនដាសស្ទ្រី ឯ.ក</t>
        </is>
      </c>
      <c r="AD1002" s="450" t="n">
        <v>1846166</v>
      </c>
      <c r="AE1002" s="450" t="n">
        <v>1809966</v>
      </c>
      <c r="AF1002" s="450" t="n">
        <v>0</v>
      </c>
      <c r="AG1002" s="450" t="n">
        <v>0</v>
      </c>
      <c r="AH1002" s="450" t="n">
        <v>36200</v>
      </c>
      <c r="AI1002" s="450" t="n">
        <v>0</v>
      </c>
      <c r="AJ1002" s="450" t="n">
        <v>0</v>
      </c>
      <c r="AK1002" s="450" t="n">
        <v>0</v>
      </c>
      <c r="AL1002" s="450" t="n">
        <v>0</v>
      </c>
      <c r="AM1002" s="450" t="n">
        <v>0</v>
      </c>
      <c r="AN1002" s="450" t="n">
        <v>0</v>
      </c>
      <c r="AO1002" s="450" t="n">
        <v>0</v>
      </c>
      <c r="AP1002" s="450" t="n">
        <v>0</v>
      </c>
      <c r="AQ1002" s="414" t="inlineStr"/>
      <c r="AR1002" s="414" t="inlineStr">
        <is>
          <t>Revenue in February 2023</t>
        </is>
      </c>
      <c r="AS1002" s="414" t="inlineStr">
        <is>
          <t>បានប្រកាសពន្ធ</t>
        </is>
      </c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0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0" t="n"/>
      <c r="N1003" s="450">
        <f>IF(W1003&lt;0,AH1003,I1003)</f>
        <v/>
      </c>
      <c r="O1003" s="450">
        <f>I1003-M1003</f>
        <v/>
      </c>
      <c r="P1003" s="414" t="n"/>
      <c r="Q1003" s="414" t="inlineStr">
        <is>
          <t>PNHR000450353</t>
        </is>
      </c>
      <c r="R1003" s="414" t="inlineStr">
        <is>
          <t>PNHR000450353</t>
        </is>
      </c>
      <c r="S1003" s="414">
        <f>Q1003=R1003</f>
        <v/>
      </c>
      <c r="T1003" s="414">
        <f>AND(MONTH(F1003)=MONTH(X1003), YEAR(F1003)=YEAR(X1003))</f>
        <v/>
      </c>
      <c r="U1003" s="414">
        <f>AND(AB1003&lt;&gt;"", 'Company information'!D$4&lt;&gt;"", RIGHT(SUBSTITUTE(AB1003,"-",""),9)=RIGHT(SUBSTITUTE('Company information'!D$4,"-",""),9))</f>
        <v/>
      </c>
      <c r="V1003" s="414">
        <f>AH1003-I1003</f>
        <v/>
      </c>
      <c r="W1003" s="450" t="n"/>
      <c r="X1003" s="415" t="n">
        <v>44966</v>
      </c>
      <c r="Y1003" s="414" t="inlineStr">
        <is>
          <t>PNHR000450353</t>
        </is>
      </c>
      <c r="Z1003" s="414" t="inlineStr"/>
      <c r="AA1003" s="414" t="inlineStr">
        <is>
          <t>បុគ្គលជាប់អាករ</t>
        </is>
      </c>
      <c r="AB1003" s="414" t="inlineStr">
        <is>
          <t>L001-901905215</t>
        </is>
      </c>
      <c r="AC1003" s="414" t="inlineStr">
        <is>
          <t>វីអ៊ីស៊ិន (ខេមបូឌា) អ៊ិនដាសស្ទ្រី ឯ.ក</t>
        </is>
      </c>
      <c r="AD1003" s="450" t="n">
        <v>5851020</v>
      </c>
      <c r="AE1003" s="450" t="n">
        <v>5736293</v>
      </c>
      <c r="AF1003" s="450" t="n">
        <v>0</v>
      </c>
      <c r="AG1003" s="450" t="n">
        <v>0</v>
      </c>
      <c r="AH1003" s="450" t="n">
        <v>114727</v>
      </c>
      <c r="AI1003" s="450" t="n">
        <v>0</v>
      </c>
      <c r="AJ1003" s="450" t="n">
        <v>0</v>
      </c>
      <c r="AK1003" s="450" t="n">
        <v>0</v>
      </c>
      <c r="AL1003" s="450" t="n">
        <v>0</v>
      </c>
      <c r="AM1003" s="450" t="n">
        <v>0</v>
      </c>
      <c r="AN1003" s="450" t="n">
        <v>0</v>
      </c>
      <c r="AO1003" s="450" t="n">
        <v>0</v>
      </c>
      <c r="AP1003" s="450" t="n">
        <v>0</v>
      </c>
      <c r="AQ1003" s="414" t="inlineStr"/>
      <c r="AR1003" s="414" t="inlineStr">
        <is>
          <t>Revenue in February 2023</t>
        </is>
      </c>
      <c r="AS1003" s="414" t="inlineStr">
        <is>
          <t>បានប្រកាសពន្ធ</t>
        </is>
      </c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0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0" t="n"/>
      <c r="N1004" s="450">
        <f>IF(W1004&lt;0,AH1004,I1004)</f>
        <v/>
      </c>
      <c r="O1004" s="450">
        <f>I1004-M1004</f>
        <v/>
      </c>
      <c r="P1004" s="414" t="n"/>
      <c r="Q1004" s="414" t="inlineStr">
        <is>
          <t>PNHIR00155858</t>
        </is>
      </c>
      <c r="R1004" s="414" t="inlineStr">
        <is>
          <t>PNHIR00155858</t>
        </is>
      </c>
      <c r="S1004" s="414">
        <f>Q1004=R1004</f>
        <v/>
      </c>
      <c r="T1004" s="414">
        <f>AND(MONTH(F1004)=MONTH(X1004), YEAR(F1004)=YEAR(X1004))</f>
        <v/>
      </c>
      <c r="U1004" s="414">
        <f>AND(AB1004&lt;&gt;"", 'Company information'!D$4&lt;&gt;"", RIGHT(SUBSTITUTE(AB1004,"-",""),9)=RIGHT(SUBSTITUTE('Company information'!D$4,"-",""),9))</f>
        <v/>
      </c>
      <c r="V1004" s="414">
        <f>AH1004-I1004</f>
        <v/>
      </c>
      <c r="W1004" s="450" t="n"/>
      <c r="X1004" s="415" t="n">
        <v>44980</v>
      </c>
      <c r="Y1004" s="414" t="inlineStr">
        <is>
          <t>PNHIR00155858</t>
        </is>
      </c>
      <c r="Z1004" s="414" t="inlineStr"/>
      <c r="AA1004" s="414" t="inlineStr">
        <is>
          <t>បុគ្គលជាប់អាករ</t>
        </is>
      </c>
      <c r="AB1004" s="414" t="inlineStr">
        <is>
          <t>L001-901637460</t>
        </is>
      </c>
      <c r="AC1004" s="414" t="inlineStr">
        <is>
          <t>អេវើរី ដេននីសសាន់ អប៊ីអាយអេស (ខេមបូឌា)​ ត្រេឌីង ខូ អិលធីឌី</t>
        </is>
      </c>
      <c r="AD1004" s="450" t="n">
        <v>111485</v>
      </c>
      <c r="AE1004" s="450" t="n">
        <v>101350</v>
      </c>
      <c r="AF1004" s="450" t="n">
        <v>0</v>
      </c>
      <c r="AG1004" s="450" t="n">
        <v>0</v>
      </c>
      <c r="AH1004" s="450" t="n">
        <v>10135</v>
      </c>
      <c r="AI1004" s="450" t="n">
        <v>0</v>
      </c>
      <c r="AJ1004" s="450" t="n">
        <v>0</v>
      </c>
      <c r="AK1004" s="450" t="n">
        <v>0</v>
      </c>
      <c r="AL1004" s="450" t="n">
        <v>0</v>
      </c>
      <c r="AM1004" s="450" t="n">
        <v>0</v>
      </c>
      <c r="AN1004" s="450" t="n">
        <v>0</v>
      </c>
      <c r="AO1004" s="450" t="n">
        <v>0</v>
      </c>
      <c r="AP1004" s="450" t="n">
        <v>0</v>
      </c>
      <c r="AQ1004" s="414" t="inlineStr"/>
      <c r="AR1004" s="414" t="inlineStr">
        <is>
          <t>Revenue in February 2023</t>
        </is>
      </c>
      <c r="AS1004" s="414" t="inlineStr">
        <is>
          <t>បានប្រកាសពន្ធ</t>
        </is>
      </c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0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0" t="n"/>
      <c r="N1005" s="450">
        <f>IF(W1005&lt;0,AH1005,I1005)</f>
        <v/>
      </c>
      <c r="O1005" s="450">
        <f>I1005-M1005</f>
        <v/>
      </c>
      <c r="P1005" s="414" t="n"/>
      <c r="Q1005" s="414" t="inlineStr">
        <is>
          <t>PNHIR00155029</t>
        </is>
      </c>
      <c r="R1005" s="414" t="inlineStr">
        <is>
          <t>PNHIR00155029</t>
        </is>
      </c>
      <c r="S1005" s="414">
        <f>Q1005=R1005</f>
        <v/>
      </c>
      <c r="T1005" s="414">
        <f>AND(MONTH(F1005)=MONTH(X1005), YEAR(F1005)=YEAR(X1005))</f>
        <v/>
      </c>
      <c r="U1005" s="414">
        <f>AND(AB1005&lt;&gt;"", 'Company information'!D$4&lt;&gt;"", RIGHT(SUBSTITUTE(AB1005,"-",""),9)=RIGHT(SUBSTITUTE('Company information'!D$4,"-",""),9))</f>
        <v/>
      </c>
      <c r="V1005" s="414">
        <f>AH1005-I1005</f>
        <v/>
      </c>
      <c r="W1005" s="450" t="n"/>
      <c r="X1005" s="415" t="n">
        <v>44970</v>
      </c>
      <c r="Y1005" s="414" t="inlineStr">
        <is>
          <t>PNHIR00155029</t>
        </is>
      </c>
      <c r="Z1005" s="414" t="inlineStr"/>
      <c r="AA1005" s="414" t="inlineStr">
        <is>
          <t>បុគ្គលជាប់អាករ</t>
        </is>
      </c>
      <c r="AB1005" s="414" t="inlineStr">
        <is>
          <t>L001-901905215</t>
        </is>
      </c>
      <c r="AC1005" s="414" t="inlineStr">
        <is>
          <t>វីអ៊ីស៊ិន (ខេមបូឌា) អ៊ិនដាសស្ទ្រី ឯ.ក</t>
        </is>
      </c>
      <c r="AD1005" s="450" t="n">
        <v>90068</v>
      </c>
      <c r="AE1005" s="450" t="n">
        <v>81880</v>
      </c>
      <c r="AF1005" s="450" t="n">
        <v>0</v>
      </c>
      <c r="AG1005" s="450" t="n">
        <v>0</v>
      </c>
      <c r="AH1005" s="450" t="n">
        <v>8188</v>
      </c>
      <c r="AI1005" s="450" t="n">
        <v>0</v>
      </c>
      <c r="AJ1005" s="450" t="n">
        <v>0</v>
      </c>
      <c r="AK1005" s="450" t="n">
        <v>0</v>
      </c>
      <c r="AL1005" s="450" t="n">
        <v>0</v>
      </c>
      <c r="AM1005" s="450" t="n">
        <v>0</v>
      </c>
      <c r="AN1005" s="450" t="n">
        <v>0</v>
      </c>
      <c r="AO1005" s="450" t="n">
        <v>0</v>
      </c>
      <c r="AP1005" s="450" t="n">
        <v>0</v>
      </c>
      <c r="AQ1005" s="414" t="inlineStr"/>
      <c r="AR1005" s="414" t="inlineStr">
        <is>
          <t>Revenue in February 2023</t>
        </is>
      </c>
      <c r="AS1005" s="414" t="inlineStr">
        <is>
          <t>បានប្រកាសពន្ធ</t>
        </is>
      </c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0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0" t="n"/>
      <c r="N1006" s="450">
        <f>IF(W1006&lt;0,AH1006,I1006)</f>
        <v/>
      </c>
      <c r="O1006" s="450">
        <f>I1006-M1006</f>
        <v/>
      </c>
      <c r="P1006" s="414" t="n"/>
      <c r="Q1006" s="414" t="inlineStr">
        <is>
          <t>PNHIR00154912</t>
        </is>
      </c>
      <c r="R1006" s="414" t="inlineStr">
        <is>
          <t>PNHIR00154912</t>
        </is>
      </c>
      <c r="S1006" s="414">
        <f>Q1006=R1006</f>
        <v/>
      </c>
      <c r="T1006" s="414">
        <f>AND(MONTH(F1006)=MONTH(X1006), YEAR(F1006)=YEAR(X1006))</f>
        <v/>
      </c>
      <c r="U1006" s="414">
        <f>AND(AB1006&lt;&gt;"", 'Company information'!D$4&lt;&gt;"", RIGHT(SUBSTITUTE(AB1006,"-",""),9)=RIGHT(SUBSTITUTE('Company information'!D$4,"-",""),9))</f>
        <v/>
      </c>
      <c r="V1006" s="414">
        <f>AH1006-I1006</f>
        <v/>
      </c>
      <c r="W1006" s="450" t="n"/>
      <c r="X1006" s="415" t="n">
        <v>44967</v>
      </c>
      <c r="Y1006" s="414" t="inlineStr">
        <is>
          <t>PNHIR00154912</t>
        </is>
      </c>
      <c r="Z1006" s="414" t="inlineStr"/>
      <c r="AA1006" s="414" t="inlineStr">
        <is>
          <t>បុគ្គលជាប់អាករ</t>
        </is>
      </c>
      <c r="AB1006" s="414" t="inlineStr">
        <is>
          <t>L001-901905215</t>
        </is>
      </c>
      <c r="AC1006" s="414" t="inlineStr">
        <is>
          <t>វីអ៊ីស៊ិន (ខេមបូឌា) អ៊ិនដាសស្ទ្រី ឯ.ក</t>
        </is>
      </c>
      <c r="AD1006" s="450" t="n">
        <v>90178</v>
      </c>
      <c r="AE1006" s="450" t="n">
        <v>81980</v>
      </c>
      <c r="AF1006" s="450" t="n">
        <v>0</v>
      </c>
      <c r="AG1006" s="450" t="n">
        <v>0</v>
      </c>
      <c r="AH1006" s="450" t="n">
        <v>8198</v>
      </c>
      <c r="AI1006" s="450" t="n">
        <v>0</v>
      </c>
      <c r="AJ1006" s="450" t="n">
        <v>0</v>
      </c>
      <c r="AK1006" s="450" t="n">
        <v>0</v>
      </c>
      <c r="AL1006" s="450" t="n">
        <v>0</v>
      </c>
      <c r="AM1006" s="450" t="n">
        <v>0</v>
      </c>
      <c r="AN1006" s="450" t="n">
        <v>0</v>
      </c>
      <c r="AO1006" s="450" t="n">
        <v>0</v>
      </c>
      <c r="AP1006" s="450" t="n">
        <v>0</v>
      </c>
      <c r="AQ1006" s="414" t="inlineStr"/>
      <c r="AR1006" s="414" t="inlineStr">
        <is>
          <t>Revenue in February 2023</t>
        </is>
      </c>
      <c r="AS1006" s="414" t="inlineStr">
        <is>
          <t>បានប្រកាសពន្ធ</t>
        </is>
      </c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0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0" t="n"/>
      <c r="N1007" s="450">
        <f>IF(W1007&lt;0,AH1007,I1007)</f>
        <v/>
      </c>
      <c r="O1007" s="450">
        <f>I1007-M1007</f>
        <v/>
      </c>
      <c r="P1007" s="414" t="n"/>
      <c r="Q1007" s="414" t="inlineStr">
        <is>
          <t>PNHIR00154740</t>
        </is>
      </c>
      <c r="R1007" s="414" t="inlineStr">
        <is>
          <t>PNHIR00154740</t>
        </is>
      </c>
      <c r="S1007" s="414">
        <f>Q1007=R1007</f>
        <v/>
      </c>
      <c r="T1007" s="414">
        <f>AND(MONTH(F1007)=MONTH(X1007), YEAR(F1007)=YEAR(X1007))</f>
        <v/>
      </c>
      <c r="U1007" s="414">
        <f>AND(AB1007&lt;&gt;"", 'Company information'!D$4&lt;&gt;"", RIGHT(SUBSTITUTE(AB1007,"-",""),9)=RIGHT(SUBSTITUTE('Company information'!D$4,"-",""),9))</f>
        <v/>
      </c>
      <c r="V1007" s="414">
        <f>AH1007-I1007</f>
        <v/>
      </c>
      <c r="W1007" s="450" t="n"/>
      <c r="X1007" s="415" t="n">
        <v>44966</v>
      </c>
      <c r="Y1007" s="414" t="inlineStr">
        <is>
          <t>PNHIR00154740</t>
        </is>
      </c>
      <c r="Z1007" s="414" t="inlineStr"/>
      <c r="AA1007" s="414" t="inlineStr">
        <is>
          <t>បុគ្គលជាប់អាករ</t>
        </is>
      </c>
      <c r="AB1007" s="414" t="inlineStr">
        <is>
          <t>L001-901905215</t>
        </is>
      </c>
      <c r="AC1007" s="414" t="inlineStr">
        <is>
          <t>វីអ៊ីស៊ិន (ខេមបូឌា) អ៊ិនដាសស្ទ្រី ឯ.ក</t>
        </is>
      </c>
      <c r="AD1007" s="450" t="n">
        <v>90222</v>
      </c>
      <c r="AE1007" s="450" t="n">
        <v>82020</v>
      </c>
      <c r="AF1007" s="450" t="n">
        <v>0</v>
      </c>
      <c r="AG1007" s="450" t="n">
        <v>0</v>
      </c>
      <c r="AH1007" s="450" t="n">
        <v>8202</v>
      </c>
      <c r="AI1007" s="450" t="n">
        <v>0</v>
      </c>
      <c r="AJ1007" s="450" t="n">
        <v>0</v>
      </c>
      <c r="AK1007" s="450" t="n">
        <v>0</v>
      </c>
      <c r="AL1007" s="450" t="n">
        <v>0</v>
      </c>
      <c r="AM1007" s="450" t="n">
        <v>0</v>
      </c>
      <c r="AN1007" s="450" t="n">
        <v>0</v>
      </c>
      <c r="AO1007" s="450" t="n">
        <v>0</v>
      </c>
      <c r="AP1007" s="450" t="n">
        <v>0</v>
      </c>
      <c r="AQ1007" s="414" t="inlineStr"/>
      <c r="AR1007" s="414" t="inlineStr">
        <is>
          <t>Revenue in February 2023</t>
        </is>
      </c>
      <c r="AS1007" s="414" t="inlineStr">
        <is>
          <t>បានប្រកាសពន្ធ</t>
        </is>
      </c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0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0" t="n"/>
      <c r="N1008" s="450">
        <f>IF(W1008&lt;0,AH1008,I1008)</f>
        <v/>
      </c>
      <c r="O1008" s="450">
        <f>I1008-M1008</f>
        <v/>
      </c>
      <c r="P1008" s="414" t="n"/>
      <c r="Q1008" s="414" t="inlineStr">
        <is>
          <t>PNHIR00154727</t>
        </is>
      </c>
      <c r="R1008" s="414" t="inlineStr">
        <is>
          <t>PNHIR00154727</t>
        </is>
      </c>
      <c r="S1008" s="414">
        <f>Q1008=R1008</f>
        <v/>
      </c>
      <c r="T1008" s="414">
        <f>AND(MONTH(F1008)=MONTH(X1008), YEAR(F1008)=YEAR(X1008))</f>
        <v/>
      </c>
      <c r="U1008" s="414">
        <f>AND(AB1008&lt;&gt;"", 'Company information'!D$4&lt;&gt;"", RIGHT(SUBSTITUTE(AB1008,"-",""),9)=RIGHT(SUBSTITUTE('Company information'!D$4,"-",""),9))</f>
        <v/>
      </c>
      <c r="V1008" s="414">
        <f>AH1008-I1008</f>
        <v/>
      </c>
      <c r="W1008" s="450" t="n"/>
      <c r="X1008" s="415" t="n">
        <v>44965</v>
      </c>
      <c r="Y1008" s="414" t="inlineStr">
        <is>
          <t>PNHIR00154727</t>
        </is>
      </c>
      <c r="Z1008" s="414" t="inlineStr"/>
      <c r="AA1008" s="414" t="inlineStr">
        <is>
          <t>បុគ្គលជាប់អាករ</t>
        </is>
      </c>
      <c r="AB1008" s="414" t="inlineStr">
        <is>
          <t>L001-901905215</t>
        </is>
      </c>
      <c r="AC1008" s="414" t="inlineStr">
        <is>
          <t>វីអ៊ីស៊ិន (ខេមបូឌា) អ៊ិនដាសស្ទ្រី ឯ.ក</t>
        </is>
      </c>
      <c r="AD1008" s="450" t="n">
        <v>90178</v>
      </c>
      <c r="AE1008" s="450" t="n">
        <v>81980</v>
      </c>
      <c r="AF1008" s="450" t="n">
        <v>0</v>
      </c>
      <c r="AG1008" s="450" t="n">
        <v>0</v>
      </c>
      <c r="AH1008" s="450" t="n">
        <v>8198</v>
      </c>
      <c r="AI1008" s="450" t="n">
        <v>0</v>
      </c>
      <c r="AJ1008" s="450" t="n">
        <v>0</v>
      </c>
      <c r="AK1008" s="450" t="n">
        <v>0</v>
      </c>
      <c r="AL1008" s="450" t="n">
        <v>0</v>
      </c>
      <c r="AM1008" s="450" t="n">
        <v>0</v>
      </c>
      <c r="AN1008" s="450" t="n">
        <v>0</v>
      </c>
      <c r="AO1008" s="450" t="n">
        <v>0</v>
      </c>
      <c r="AP1008" s="450" t="n">
        <v>0</v>
      </c>
      <c r="AQ1008" s="414" t="inlineStr"/>
      <c r="AR1008" s="414" t="inlineStr">
        <is>
          <t>Revenue in February 2023</t>
        </is>
      </c>
      <c r="AS1008" s="414" t="inlineStr">
        <is>
          <t>បានប្រកាសពន្ធ</t>
        </is>
      </c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0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0" t="n"/>
      <c r="N1009" s="450">
        <f>IF(W1009&lt;0,AH1009,I1009)</f>
        <v/>
      </c>
      <c r="O1009" s="450">
        <f>I1009-M1009</f>
        <v/>
      </c>
      <c r="P1009" s="414" t="n"/>
      <c r="Q1009" s="414" t="inlineStr">
        <is>
          <t>ASCT-TI-23-083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AND(AB1009&lt;&gt;"", 'Company information'!D$4&lt;&gt;"", RIGHT(SUBSTITUTE(AB1009,"-",""),9)=RIGHT(SUBSTITUTE('Company information'!D$4,"-",""),9))</f>
        <v/>
      </c>
      <c r="V1009" s="414">
        <f>AH1009-I1009</f>
        <v/>
      </c>
      <c r="W1009" s="450" t="n"/>
      <c r="X1009" s="413" t="n"/>
      <c r="Y1009" s="414" t="n"/>
      <c r="Z1009" s="414" t="n"/>
      <c r="AA1009" s="414" t="n"/>
      <c r="AB1009" s="414" t="n"/>
      <c r="AC1009" s="414" t="n"/>
      <c r="AD1009" s="450" t="n"/>
      <c r="AE1009" s="450" t="n"/>
      <c r="AF1009" s="450" t="n"/>
      <c r="AG1009" s="450" t="n"/>
      <c r="AH1009" s="450" t="n"/>
      <c r="AI1009" s="450" t="n"/>
      <c r="AJ1009" s="450" t="n"/>
      <c r="AK1009" s="450" t="n"/>
      <c r="AL1009" s="450" t="n"/>
      <c r="AM1009" s="450" t="n"/>
      <c r="AN1009" s="450" t="n"/>
      <c r="AO1009" s="450" t="n"/>
      <c r="AP1009" s="450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0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0" t="n"/>
      <c r="N1010" s="450">
        <f>IF(W1010&lt;0,AH1010,I1010)</f>
        <v/>
      </c>
      <c r="O1010" s="450">
        <f>I1010-M1010</f>
        <v/>
      </c>
      <c r="P1010" s="414" t="n"/>
      <c r="Q1010" s="414" t="inlineStr">
        <is>
          <t>INV20230201</t>
        </is>
      </c>
      <c r="R1010" s="414" t="inlineStr">
        <is>
          <t>INV20230201</t>
        </is>
      </c>
      <c r="S1010" s="414">
        <f>Q1010=R1010</f>
        <v/>
      </c>
      <c r="T1010" s="414">
        <f>AND(MONTH(F1010)=MONTH(X1010), YEAR(F1010)=YEAR(X1010))</f>
        <v/>
      </c>
      <c r="U1010" s="414">
        <f>AND(AB1010&lt;&gt;"", 'Company information'!D$4&lt;&gt;"", RIGHT(SUBSTITUTE(AB1010,"-",""),9)=RIGHT(SUBSTITUTE('Company information'!D$4,"-",""),9))</f>
        <v/>
      </c>
      <c r="V1010" s="414">
        <f>AH1010-I1010</f>
        <v/>
      </c>
      <c r="W1010" s="450" t="n"/>
      <c r="X1010" s="415" t="n">
        <v>44958</v>
      </c>
      <c r="Y1010" s="414" t="inlineStr">
        <is>
          <t>INV20230201</t>
        </is>
      </c>
      <c r="Z1010" s="414" t="inlineStr"/>
      <c r="AA1010" s="414" t="inlineStr">
        <is>
          <t>បុគ្គលជាប់អាករ</t>
        </is>
      </c>
      <c r="AB1010" s="414" t="inlineStr">
        <is>
          <t>L001-901905215</t>
        </is>
      </c>
      <c r="AC1010" s="414" t="inlineStr">
        <is>
          <t>វីអ៊ីស៊ិន (ខេមបូឌា) អ៊ិនដាសស្ទ្រី ឯ.ក</t>
        </is>
      </c>
      <c r="AD1010" s="450" t="n">
        <v>17105204</v>
      </c>
      <c r="AE1010" s="450" t="n">
        <v>15550185</v>
      </c>
      <c r="AF1010" s="450" t="n">
        <v>0</v>
      </c>
      <c r="AG1010" s="450" t="n">
        <v>0</v>
      </c>
      <c r="AH1010" s="450" t="n">
        <v>1555019</v>
      </c>
      <c r="AI1010" s="450" t="n">
        <v>0</v>
      </c>
      <c r="AJ1010" s="450" t="n">
        <v>0</v>
      </c>
      <c r="AK1010" s="450" t="n">
        <v>0</v>
      </c>
      <c r="AL1010" s="450" t="n">
        <v>0</v>
      </c>
      <c r="AM1010" s="450" t="n">
        <v>0</v>
      </c>
      <c r="AN1010" s="450" t="n">
        <v>0</v>
      </c>
      <c r="AO1010" s="450" t="n">
        <v>0</v>
      </c>
      <c r="AP1010" s="450" t="n">
        <v>0</v>
      </c>
      <c r="AQ1010" s="414" t="inlineStr"/>
      <c r="AR1010" s="414" t="inlineStr">
        <is>
          <t>Building rental and management charges</t>
        </is>
      </c>
      <c r="AS1010" s="414" t="inlineStr">
        <is>
          <t>បានប្រកាសពន្ធ</t>
        </is>
      </c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0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0" t="n"/>
      <c r="N1011" s="450">
        <f>IF(W1011&lt;0,AH1011,I1011)</f>
        <v/>
      </c>
      <c r="O1011" s="450">
        <f>I1011-M1011</f>
        <v/>
      </c>
      <c r="P1011" s="414" t="n"/>
      <c r="Q1011" s="414" t="inlineStr">
        <is>
          <t>SFI2023/089</t>
        </is>
      </c>
      <c r="R1011" s="414" t="inlineStr">
        <is>
          <t>SFI2023/089</t>
        </is>
      </c>
      <c r="S1011" s="414">
        <f>Q1011=R1011</f>
        <v/>
      </c>
      <c r="T1011" s="414">
        <f>AND(MONTH(F1011)=MONTH(X1011), YEAR(F1011)=YEAR(X1011))</f>
        <v/>
      </c>
      <c r="U1011" s="414">
        <f>AND(AB1011&lt;&gt;"", 'Company information'!D$4&lt;&gt;"", RIGHT(SUBSTITUTE(AB1011,"-",""),9)=RIGHT(SUBSTITUTE('Company information'!D$4,"-",""),9))</f>
        <v/>
      </c>
      <c r="V1011" s="414">
        <f>AH1011-I1011</f>
        <v/>
      </c>
      <c r="W1011" s="450" t="n"/>
      <c r="X1011" s="415" t="n">
        <v>44981</v>
      </c>
      <c r="Y1011" s="414" t="inlineStr">
        <is>
          <t>SFI2023/089</t>
        </is>
      </c>
      <c r="Z1011" s="414" t="inlineStr"/>
      <c r="AA1011" s="414" t="inlineStr">
        <is>
          <t>បុគ្គលជាប់អាករ</t>
        </is>
      </c>
      <c r="AB1011" s="414" t="inlineStr">
        <is>
          <t>L001-901905215</t>
        </is>
      </c>
      <c r="AC1011" s="414" t="inlineStr">
        <is>
          <t>វីអ៊ីស៊ិន (ខេមបូឌា) អ៊ិនដាសស្ទ្រី ឯ.ក</t>
        </is>
      </c>
      <c r="AD1011" s="450" t="n">
        <v>2492336</v>
      </c>
      <c r="AE1011" s="450" t="n">
        <v>2265760</v>
      </c>
      <c r="AF1011" s="450" t="n">
        <v>0</v>
      </c>
      <c r="AG1011" s="450" t="n">
        <v>0</v>
      </c>
      <c r="AH1011" s="450" t="n">
        <v>226576</v>
      </c>
      <c r="AI1011" s="450" t="n">
        <v>0</v>
      </c>
      <c r="AJ1011" s="450" t="n">
        <v>0</v>
      </c>
      <c r="AK1011" s="450" t="n">
        <v>0</v>
      </c>
      <c r="AL1011" s="450" t="n">
        <v>0</v>
      </c>
      <c r="AM1011" s="450" t="n">
        <v>0</v>
      </c>
      <c r="AN1011" s="450" t="n">
        <v>0</v>
      </c>
      <c r="AO1011" s="450" t="n">
        <v>0</v>
      </c>
      <c r="AP1011" s="450" t="n">
        <v>0</v>
      </c>
      <c r="AQ1011" s="414" t="inlineStr"/>
      <c r="AR1011" s="414" t="inlineStr">
        <is>
          <t>Security Service for February 2023</t>
        </is>
      </c>
      <c r="AS1011" s="414" t="inlineStr">
        <is>
          <t>បានប្រកាសពន្ធ</t>
        </is>
      </c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0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0" t="n"/>
      <c r="N1012" s="450">
        <f>IF(W1012&lt;0,AH1012,I1012)</f>
        <v/>
      </c>
      <c r="O1012" s="450">
        <f>I1012-M1012</f>
        <v/>
      </c>
      <c r="P1012" s="414" t="n"/>
      <c r="Q1012" s="414" t="inlineStr">
        <is>
          <t>2023-00709</t>
        </is>
      </c>
      <c r="R1012" s="414" t="inlineStr">
        <is>
          <t>2023-00709</t>
        </is>
      </c>
      <c r="S1012" s="414">
        <f>Q1012=R1012</f>
        <v/>
      </c>
      <c r="T1012" s="414">
        <f>AND(MONTH(F1012)=MONTH(X1012), YEAR(F1012)=YEAR(X1012))</f>
        <v/>
      </c>
      <c r="U1012" s="414">
        <f>AND(AB1012&lt;&gt;"", 'Company information'!D$4&lt;&gt;"", RIGHT(SUBSTITUTE(AB1012,"-",""),9)=RIGHT(SUBSTITUTE('Company information'!D$4,"-",""),9))</f>
        <v/>
      </c>
      <c r="V1012" s="414">
        <f>AH1012-I1012</f>
        <v/>
      </c>
      <c r="W1012" s="450" t="n"/>
      <c r="X1012" s="415" t="n">
        <v>44975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L001-901905215</t>
        </is>
      </c>
      <c r="AC1012" s="414" t="inlineStr">
        <is>
          <t>វីអ៊ីស៊ិន (ខេមបូឌា) អ៊ិនដាសស្ទ្រី ឯ.ក</t>
        </is>
      </c>
      <c r="AD1012" s="450" t="n">
        <v>1818000</v>
      </c>
      <c r="AE1012" s="450" t="n">
        <v>1652727</v>
      </c>
      <c r="AF1012" s="450" t="n">
        <v>0</v>
      </c>
      <c r="AG1012" s="450" t="n">
        <v>0</v>
      </c>
      <c r="AH1012" s="450" t="n">
        <v>165273</v>
      </c>
      <c r="AI1012" s="450" t="n">
        <v>0</v>
      </c>
      <c r="AJ1012" s="450" t="n">
        <v>0</v>
      </c>
      <c r="AK1012" s="450" t="n">
        <v>0</v>
      </c>
      <c r="AL1012" s="450" t="n">
        <v>0</v>
      </c>
      <c r="AM1012" s="450" t="n">
        <v>0</v>
      </c>
      <c r="AN1012" s="450" t="n">
        <v>0</v>
      </c>
      <c r="AO1012" s="450" t="n">
        <v>0</v>
      </c>
      <c r="AP1012" s="450" t="n">
        <v>0</v>
      </c>
      <c r="AQ1012" s="414" t="inlineStr"/>
      <c r="AR1012" s="414" t="inlineStr">
        <is>
          <t>Infrastructure Maintenance fee for Feb 2023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0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0" t="n"/>
      <c r="N1013" s="450">
        <f>IF(W1013&lt;0,AH1013,I1013)</f>
        <v/>
      </c>
      <c r="O1013" s="450">
        <f>I1013-M1013</f>
        <v/>
      </c>
      <c r="P1013" s="414" t="n"/>
      <c r="Q1013" s="414" t="inlineStr">
        <is>
          <t>2023-00700</t>
        </is>
      </c>
      <c r="R1013" s="414" t="inlineStr">
        <is>
          <t>2023-00700</t>
        </is>
      </c>
      <c r="S1013" s="414">
        <f>Q1013=R1013</f>
        <v/>
      </c>
      <c r="T1013" s="414">
        <f>AND(MONTH(F1013)=MONTH(X1013), YEAR(F1013)=YEAR(X1013))</f>
        <v/>
      </c>
      <c r="U1013" s="414">
        <f>AND(AB1013&lt;&gt;"", 'Company information'!D$4&lt;&gt;"", RIGHT(SUBSTITUTE(AB1013,"-",""),9)=RIGHT(SUBSTITUTE('Company information'!D$4,"-",""),9))</f>
        <v/>
      </c>
      <c r="V1013" s="414">
        <f>AH1013-I1013</f>
        <v/>
      </c>
      <c r="W1013" s="450" t="n"/>
      <c r="X1013" s="415" t="n">
        <v>44975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L001-901905215</t>
        </is>
      </c>
      <c r="AC1013" s="414" t="inlineStr">
        <is>
          <t>វីអ៊ីស៊ិន (ខេមបូឌា) អ៊ិនដាសស្ទ្រី ឯ.ក</t>
        </is>
      </c>
      <c r="AD1013" s="450" t="n">
        <v>2213505</v>
      </c>
      <c r="AE1013" s="450" t="n">
        <v>2012277</v>
      </c>
      <c r="AF1013" s="450" t="n">
        <v>0</v>
      </c>
      <c r="AG1013" s="450" t="n">
        <v>0</v>
      </c>
      <c r="AH1013" s="450" t="n">
        <v>201228</v>
      </c>
      <c r="AI1013" s="450" t="n">
        <v>0</v>
      </c>
      <c r="AJ1013" s="450" t="n">
        <v>0</v>
      </c>
      <c r="AK1013" s="450" t="n">
        <v>0</v>
      </c>
      <c r="AL1013" s="450" t="n">
        <v>0</v>
      </c>
      <c r="AM1013" s="450" t="n">
        <v>0</v>
      </c>
      <c r="AN1013" s="450" t="n">
        <v>0</v>
      </c>
      <c r="AO1013" s="450" t="n">
        <v>0</v>
      </c>
      <c r="AP1013" s="450" t="n">
        <v>0</v>
      </c>
      <c r="AQ1013" s="414" t="inlineStr"/>
      <c r="AR1013" s="414" t="inlineStr">
        <is>
          <t>Infrastructure Maintenance fee for Feb 2023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0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0" t="n"/>
      <c r="N1014" s="450">
        <f>IF(W1014&lt;0,AH1014,I1014)</f>
        <v/>
      </c>
      <c r="O1014" s="450">
        <f>I1014-M1014</f>
        <v/>
      </c>
      <c r="P1014" s="414" t="n"/>
      <c r="Q1014" s="414" t="inlineStr">
        <is>
          <t>23000244</t>
        </is>
      </c>
      <c r="R1014" s="414" t="inlineStr">
        <is>
          <t>23000244</t>
        </is>
      </c>
      <c r="S1014" s="414">
        <f>Q1014=R1014</f>
        <v/>
      </c>
      <c r="T1014" s="414">
        <f>AND(MONTH(F1014)=MONTH(X1014), YEAR(F1014)=YEAR(X1014))</f>
        <v/>
      </c>
      <c r="U1014" s="414">
        <f>AND(AB1014&lt;&gt;"", 'Company information'!D$4&lt;&gt;"", RIGHT(SUBSTITUTE(AB1014,"-",""),9)=RIGHT(SUBSTITUTE('Company information'!D$4,"-",""),9))</f>
        <v/>
      </c>
      <c r="V1014" s="414">
        <f>AH1014-I1014</f>
        <v/>
      </c>
      <c r="W1014" s="450" t="n"/>
      <c r="X1014" s="415" t="n">
        <v>44972</v>
      </c>
      <c r="Y1014" s="414" t="inlineStr">
        <is>
          <t>23000244</t>
        </is>
      </c>
      <c r="Z1014" s="414" t="inlineStr"/>
      <c r="AA1014" s="414" t="inlineStr">
        <is>
          <t>បុគ្គលជាប់អាករ</t>
        </is>
      </c>
      <c r="AB1014" s="414" t="inlineStr">
        <is>
          <t>L001-902005511</t>
        </is>
      </c>
      <c r="AC1014" s="414" t="inlineStr">
        <is>
          <t>ផ្លាយអ៊ីង ហ្វីតឌើរ (ខេមបូឌា) វូដ-អ៊ិនដាសស្ទ្រី ឯ.ក</t>
        </is>
      </c>
      <c r="AD1014" s="450" t="n">
        <v>1778920</v>
      </c>
      <c r="AE1014" s="450" t="n">
        <v>1617200</v>
      </c>
      <c r="AF1014" s="450" t="n">
        <v>0</v>
      </c>
      <c r="AG1014" s="450" t="n">
        <v>0</v>
      </c>
      <c r="AH1014" s="450" t="n">
        <v>161720</v>
      </c>
      <c r="AI1014" s="450" t="n">
        <v>0</v>
      </c>
      <c r="AJ1014" s="450" t="n">
        <v>0</v>
      </c>
      <c r="AK1014" s="450" t="n">
        <v>0</v>
      </c>
      <c r="AL1014" s="450" t="n">
        <v>0</v>
      </c>
      <c r="AM1014" s="450" t="n">
        <v>0</v>
      </c>
      <c r="AN1014" s="450" t="n">
        <v>0</v>
      </c>
      <c r="AO1014" s="450" t="n">
        <v>0</v>
      </c>
      <c r="AP1014" s="450" t="n">
        <v>0</v>
      </c>
      <c r="AQ1014" s="414" t="inlineStr"/>
      <c r="AR1014" s="414" t="inlineStr">
        <is>
          <t>Agency Fee</t>
        </is>
      </c>
      <c r="AS1014" s="414" t="inlineStr">
        <is>
          <t>បានប្រកាសពន្ធ</t>
        </is>
      </c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0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0" t="n"/>
      <c r="N1015" s="450">
        <f>IF(W1015&lt;0,AH1015,I1015)</f>
        <v/>
      </c>
      <c r="O1015" s="450">
        <f>I1015-M1015</f>
        <v/>
      </c>
      <c r="P1015" s="414" t="n"/>
      <c r="Q1015" s="414" t="inlineStr">
        <is>
          <t>PNHTI0045332</t>
        </is>
      </c>
      <c r="R1015" s="414" t="inlineStr">
        <is>
          <t>PNHTI0045332</t>
        </is>
      </c>
      <c r="S1015" s="414">
        <f>Q1015=R1015</f>
        <v/>
      </c>
      <c r="T1015" s="414">
        <f>AND(MONTH(F1015)=MONTH(X1015), YEAR(F1015)=YEAR(X1015))</f>
        <v/>
      </c>
      <c r="U1015" s="414">
        <f>AND(AB1015&lt;&gt;"", 'Company information'!D$4&lt;&gt;"", RIGHT(SUBSTITUTE(AB1015,"-",""),9)=RIGHT(SUBSTITUTE('Company information'!D$4,"-",""),9))</f>
        <v/>
      </c>
      <c r="V1015" s="414">
        <f>AH1015-I1015</f>
        <v/>
      </c>
      <c r="W1015" s="450" t="n"/>
      <c r="X1015" s="415" t="n">
        <v>44966</v>
      </c>
      <c r="Y1015" s="414" t="inlineStr">
        <is>
          <t>PNHTI0045332</t>
        </is>
      </c>
      <c r="Z1015" s="414" t="inlineStr"/>
      <c r="AA1015" s="414" t="inlineStr">
        <is>
          <t>បុគ្គលជាប់អាករ</t>
        </is>
      </c>
      <c r="AB1015" s="414" t="inlineStr">
        <is>
          <t>L001-901905215</t>
        </is>
      </c>
      <c r="AC1015" s="414" t="inlineStr">
        <is>
          <t>វីអ៊ីស៊ិន (ខេមបូឌា) អ៊ិនដាសស្ទ្រី ឯ.ក</t>
        </is>
      </c>
      <c r="AD1015" s="450" t="n">
        <v>2557794</v>
      </c>
      <c r="AE1015" s="450" t="n">
        <v>2325267</v>
      </c>
      <c r="AF1015" s="450" t="n">
        <v>0</v>
      </c>
      <c r="AG1015" s="450" t="n">
        <v>0</v>
      </c>
      <c r="AH1015" s="450" t="n">
        <v>232527</v>
      </c>
      <c r="AI1015" s="450" t="n">
        <v>0</v>
      </c>
      <c r="AJ1015" s="450" t="n">
        <v>0</v>
      </c>
      <c r="AK1015" s="450" t="n">
        <v>0</v>
      </c>
      <c r="AL1015" s="450" t="n">
        <v>0</v>
      </c>
      <c r="AM1015" s="450" t="n">
        <v>0</v>
      </c>
      <c r="AN1015" s="450" t="n">
        <v>0</v>
      </c>
      <c r="AO1015" s="450" t="n">
        <v>0</v>
      </c>
      <c r="AP1015" s="450" t="n">
        <v>0</v>
      </c>
      <c r="AQ1015" s="414" t="inlineStr"/>
      <c r="AR1015" s="414" t="inlineStr">
        <is>
          <t>ថ្លៃរៀបចំឯកសារ</t>
        </is>
      </c>
      <c r="AS1015" s="414" t="inlineStr">
        <is>
          <t>បានប្រកាសពន្ធ</t>
        </is>
      </c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0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0" t="n"/>
      <c r="N1016" s="450">
        <f>IF(W1016&lt;0,AH1016,I1016)</f>
        <v/>
      </c>
      <c r="O1016" s="450">
        <f>I1016-M1016</f>
        <v/>
      </c>
      <c r="P1016" s="414" t="n"/>
      <c r="Q1016" s="414" t="inlineStr">
        <is>
          <t>TI-0244834</t>
        </is>
      </c>
      <c r="R1016" s="414" t="inlineStr">
        <is>
          <t>TI-0244834</t>
        </is>
      </c>
      <c r="S1016" s="414">
        <f>Q1016=R1016</f>
        <v/>
      </c>
      <c r="T1016" s="414">
        <f>AND(MONTH(F1016)=MONTH(X1016), YEAR(F1016)=YEAR(X1016))</f>
        <v/>
      </c>
      <c r="U1016" s="414">
        <f>AND(AB1016&lt;&gt;"", 'Company information'!D$4&lt;&gt;"", RIGHT(SUBSTITUTE(AB1016,"-",""),9)=RIGHT(SUBSTITUTE('Company information'!D$4,"-",""),9))</f>
        <v/>
      </c>
      <c r="V1016" s="414">
        <f>AH1016-I1016</f>
        <v/>
      </c>
      <c r="W1016" s="450" t="n"/>
      <c r="X1016" s="415" t="n">
        <v>44984</v>
      </c>
      <c r="Y1016" s="414" t="inlineStr">
        <is>
          <t>TI-0244834</t>
        </is>
      </c>
      <c r="Z1016" s="414" t="inlineStr"/>
      <c r="AA1016" s="414" t="inlineStr">
        <is>
          <t>បុគ្គលជាប់អាករ</t>
        </is>
      </c>
      <c r="AB1016" s="414" t="inlineStr">
        <is>
          <t>L001-901905215</t>
        </is>
      </c>
      <c r="AC1016" s="414" t="inlineStr">
        <is>
          <t>វីអ៊ីស៊ិន (ខេមបូឌា) អ៊ិនដាសស្ទ្រី ឯ.ក</t>
        </is>
      </c>
      <c r="AD1016" s="450" t="n">
        <v>6593715</v>
      </c>
      <c r="AE1016" s="450" t="n">
        <v>5994286</v>
      </c>
      <c r="AF1016" s="450" t="n">
        <v>0</v>
      </c>
      <c r="AG1016" s="450" t="n">
        <v>0</v>
      </c>
      <c r="AH1016" s="450" t="n">
        <v>599429</v>
      </c>
      <c r="AI1016" s="450" t="n">
        <v>0</v>
      </c>
      <c r="AJ1016" s="450" t="n">
        <v>0</v>
      </c>
      <c r="AK1016" s="450" t="n">
        <v>0</v>
      </c>
      <c r="AL1016" s="450" t="n">
        <v>0</v>
      </c>
      <c r="AM1016" s="450" t="n">
        <v>0</v>
      </c>
      <c r="AN1016" s="450" t="n">
        <v>0</v>
      </c>
      <c r="AO1016" s="450" t="n">
        <v>0</v>
      </c>
      <c r="AP1016" s="450" t="n">
        <v>0</v>
      </c>
      <c r="AQ1016" s="414" t="inlineStr"/>
      <c r="AR1016" s="414" t="inlineStr">
        <is>
          <t>Local Charge</t>
        </is>
      </c>
      <c r="AS1016" s="414" t="inlineStr">
        <is>
          <t>បានប្រកាសពន្ធ</t>
        </is>
      </c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0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0" t="n"/>
      <c r="N1017" s="450">
        <f>IF(W1017&lt;0,AH1017,I1017)</f>
        <v/>
      </c>
      <c r="O1017" s="450">
        <f>I1017-M1017</f>
        <v/>
      </c>
      <c r="P1017" s="414" t="n"/>
      <c r="Q1017" s="414" t="inlineStr">
        <is>
          <t>TI-0244831</t>
        </is>
      </c>
      <c r="R1017" s="414" t="inlineStr">
        <is>
          <t>TI-0244831</t>
        </is>
      </c>
      <c r="S1017" s="414">
        <f>Q1017=R1017</f>
        <v/>
      </c>
      <c r="T1017" s="414">
        <f>AND(MONTH(F1017)=MONTH(X1017), YEAR(F1017)=YEAR(X1017))</f>
        <v/>
      </c>
      <c r="U1017" s="414">
        <f>AND(AB1017&lt;&gt;"", 'Company information'!D$4&lt;&gt;"", RIGHT(SUBSTITUTE(AB1017,"-",""),9)=RIGHT(SUBSTITUTE('Company information'!D$4,"-",""),9))</f>
        <v/>
      </c>
      <c r="V1017" s="414">
        <f>AH1017-I1017</f>
        <v/>
      </c>
      <c r="W1017" s="450" t="n"/>
      <c r="X1017" s="415" t="n">
        <v>44984</v>
      </c>
      <c r="Y1017" s="414" t="inlineStr">
        <is>
          <t>TI-0244831</t>
        </is>
      </c>
      <c r="Z1017" s="414" t="inlineStr"/>
      <c r="AA1017" s="414" t="inlineStr">
        <is>
          <t>បុគ្គលជាប់អាករ</t>
        </is>
      </c>
      <c r="AB1017" s="414" t="inlineStr">
        <is>
          <t>L001-901905215</t>
        </is>
      </c>
      <c r="AC1017" s="414" t="inlineStr">
        <is>
          <t>វីអ៊ីស៊ិន (ខេមបូឌា) អ៊ិនដាសស្ទ្រី ឯ.ក</t>
        </is>
      </c>
      <c r="AD1017" s="450" t="n">
        <v>577117</v>
      </c>
      <c r="AE1017" s="450" t="n">
        <v>524652</v>
      </c>
      <c r="AF1017" s="450" t="n">
        <v>0</v>
      </c>
      <c r="AG1017" s="450" t="n">
        <v>0</v>
      </c>
      <c r="AH1017" s="450" t="n">
        <v>52465</v>
      </c>
      <c r="AI1017" s="450" t="n">
        <v>0</v>
      </c>
      <c r="AJ1017" s="450" t="n">
        <v>0</v>
      </c>
      <c r="AK1017" s="450" t="n">
        <v>0</v>
      </c>
      <c r="AL1017" s="450" t="n">
        <v>0</v>
      </c>
      <c r="AM1017" s="450" t="n">
        <v>0</v>
      </c>
      <c r="AN1017" s="450" t="n">
        <v>0</v>
      </c>
      <c r="AO1017" s="450" t="n">
        <v>0</v>
      </c>
      <c r="AP1017" s="450" t="n">
        <v>0</v>
      </c>
      <c r="AQ1017" s="414" t="inlineStr"/>
      <c r="AR1017" s="414" t="inlineStr">
        <is>
          <t>Local Charge</t>
        </is>
      </c>
      <c r="AS1017" s="414" t="inlineStr">
        <is>
          <t>បានប្រកាសពន្ធ</t>
        </is>
      </c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0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0" t="n"/>
      <c r="N1018" s="450">
        <f>IF(W1018&lt;0,AH1018,I1018)</f>
        <v/>
      </c>
      <c r="O1018" s="450">
        <f>I1018-M1018</f>
        <v/>
      </c>
      <c r="P1018" s="414" t="n"/>
      <c r="Q1018" s="414" t="inlineStr">
        <is>
          <t>TI-0244814</t>
        </is>
      </c>
      <c r="R1018" s="414" t="inlineStr">
        <is>
          <t>TI-0244814</t>
        </is>
      </c>
      <c r="S1018" s="414">
        <f>Q1018=R1018</f>
        <v/>
      </c>
      <c r="T1018" s="414">
        <f>AND(MONTH(F1018)=MONTH(X1018), YEAR(F1018)=YEAR(X1018))</f>
        <v/>
      </c>
      <c r="U1018" s="414">
        <f>AND(AB1018&lt;&gt;"", 'Company information'!D$4&lt;&gt;"", RIGHT(SUBSTITUTE(AB1018,"-",""),9)=RIGHT(SUBSTITUTE('Company information'!D$4,"-",""),9))</f>
        <v/>
      </c>
      <c r="V1018" s="414">
        <f>AH1018-I1018</f>
        <v/>
      </c>
      <c r="W1018" s="450" t="n"/>
      <c r="X1018" s="415" t="n">
        <v>44984</v>
      </c>
      <c r="Y1018" s="414" t="inlineStr">
        <is>
          <t>TI-0244814</t>
        </is>
      </c>
      <c r="Z1018" s="414" t="inlineStr"/>
      <c r="AA1018" s="414" t="inlineStr">
        <is>
          <t>បុគ្គលជាប់អាករ</t>
        </is>
      </c>
      <c r="AB1018" s="414" t="inlineStr">
        <is>
          <t>L001-901905215</t>
        </is>
      </c>
      <c r="AC1018" s="414" t="inlineStr">
        <is>
          <t>វីអ៊ីស៊ិន (ខេមបូឌា) អ៊ិនដាសស្ទ្រី ឯ.ក</t>
        </is>
      </c>
      <c r="AD1018" s="450" t="n">
        <v>4961959</v>
      </c>
      <c r="AE1018" s="450" t="n">
        <v>4510872</v>
      </c>
      <c r="AF1018" s="450" t="n">
        <v>0</v>
      </c>
      <c r="AG1018" s="450" t="n">
        <v>0</v>
      </c>
      <c r="AH1018" s="450" t="n">
        <v>451087</v>
      </c>
      <c r="AI1018" s="450" t="n">
        <v>0</v>
      </c>
      <c r="AJ1018" s="450" t="n">
        <v>0</v>
      </c>
      <c r="AK1018" s="450" t="n">
        <v>0</v>
      </c>
      <c r="AL1018" s="450" t="n">
        <v>0</v>
      </c>
      <c r="AM1018" s="450" t="n">
        <v>0</v>
      </c>
      <c r="AN1018" s="450" t="n">
        <v>0</v>
      </c>
      <c r="AO1018" s="450" t="n">
        <v>0</v>
      </c>
      <c r="AP1018" s="450" t="n">
        <v>0</v>
      </c>
      <c r="AQ1018" s="414" t="inlineStr"/>
      <c r="AR1018" s="414" t="inlineStr">
        <is>
          <t>Local Charge</t>
        </is>
      </c>
      <c r="AS1018" s="414" t="inlineStr">
        <is>
          <t>បានប្រកាសពន្ធ</t>
        </is>
      </c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0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0" t="n"/>
      <c r="N1019" s="450">
        <f>IF(W1019&lt;0,AH1019,I1019)</f>
        <v/>
      </c>
      <c r="O1019" s="450">
        <f>I1019-M1019</f>
        <v/>
      </c>
      <c r="P1019" s="414" t="n"/>
      <c r="Q1019" s="414" t="inlineStr">
        <is>
          <t>TI-0244810</t>
        </is>
      </c>
      <c r="R1019" s="414" t="inlineStr">
        <is>
          <t>TI-0244810</t>
        </is>
      </c>
      <c r="S1019" s="414">
        <f>Q1019=R1019</f>
        <v/>
      </c>
      <c r="T1019" s="414">
        <f>AND(MONTH(F1019)=MONTH(X1019), YEAR(F1019)=YEAR(X1019))</f>
        <v/>
      </c>
      <c r="U1019" s="414">
        <f>AND(AB1019&lt;&gt;"", 'Company information'!D$4&lt;&gt;"", RIGHT(SUBSTITUTE(AB1019,"-",""),9)=RIGHT(SUBSTITUTE('Company information'!D$4,"-",""),9))</f>
        <v/>
      </c>
      <c r="V1019" s="414">
        <f>AH1019-I1019</f>
        <v/>
      </c>
      <c r="W1019" s="450" t="n"/>
      <c r="X1019" s="415" t="n">
        <v>44984</v>
      </c>
      <c r="Y1019" s="414" t="inlineStr">
        <is>
          <t>TI-0244810</t>
        </is>
      </c>
      <c r="Z1019" s="414" t="inlineStr"/>
      <c r="AA1019" s="414" t="inlineStr">
        <is>
          <t>បុគ្គលជាប់អាករ</t>
        </is>
      </c>
      <c r="AB1019" s="414" t="inlineStr">
        <is>
          <t>L001-901905215</t>
        </is>
      </c>
      <c r="AC1019" s="414" t="inlineStr">
        <is>
          <t>វីអ៊ីស៊ិន (ខេមបូឌា) អ៊ិនដាសស្ទ្រី ឯ.ក</t>
        </is>
      </c>
      <c r="AD1019" s="450" t="n">
        <v>573560</v>
      </c>
      <c r="AE1019" s="450" t="n">
        <v>521418</v>
      </c>
      <c r="AF1019" s="450" t="n">
        <v>0</v>
      </c>
      <c r="AG1019" s="450" t="n">
        <v>0</v>
      </c>
      <c r="AH1019" s="450" t="n">
        <v>52142</v>
      </c>
      <c r="AI1019" s="450" t="n">
        <v>0</v>
      </c>
      <c r="AJ1019" s="450" t="n">
        <v>0</v>
      </c>
      <c r="AK1019" s="450" t="n">
        <v>0</v>
      </c>
      <c r="AL1019" s="450" t="n">
        <v>0</v>
      </c>
      <c r="AM1019" s="450" t="n">
        <v>0</v>
      </c>
      <c r="AN1019" s="450" t="n">
        <v>0</v>
      </c>
      <c r="AO1019" s="450" t="n">
        <v>0</v>
      </c>
      <c r="AP1019" s="450" t="n">
        <v>0</v>
      </c>
      <c r="AQ1019" s="414" t="inlineStr"/>
      <c r="AR1019" s="414" t="inlineStr">
        <is>
          <t>Local Charge</t>
        </is>
      </c>
      <c r="AS1019" s="414" t="inlineStr">
        <is>
          <t>បានប្រកាសពន្ធ</t>
        </is>
      </c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0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0" t="n"/>
      <c r="N1020" s="450">
        <f>IF(W1020&lt;0,AH1020,I1020)</f>
        <v/>
      </c>
      <c r="O1020" s="450">
        <f>I1020-M1020</f>
        <v/>
      </c>
      <c r="P1020" s="414" t="n"/>
      <c r="Q1020" s="414" t="inlineStr">
        <is>
          <t>TI-0244806</t>
        </is>
      </c>
      <c r="R1020" s="414" t="inlineStr">
        <is>
          <t>TI-0244806</t>
        </is>
      </c>
      <c r="S1020" s="414">
        <f>Q1020=R1020</f>
        <v/>
      </c>
      <c r="T1020" s="414">
        <f>AND(MONTH(F1020)=MONTH(X1020), YEAR(F1020)=YEAR(X1020))</f>
        <v/>
      </c>
      <c r="U1020" s="414">
        <f>AND(AB1020&lt;&gt;"", 'Company information'!D$4&lt;&gt;"", RIGHT(SUBSTITUTE(AB1020,"-",""),9)=RIGHT(SUBSTITUTE('Company information'!D$4,"-",""),9))</f>
        <v/>
      </c>
      <c r="V1020" s="414">
        <f>AH1020-I1020</f>
        <v/>
      </c>
      <c r="W1020" s="450" t="n"/>
      <c r="X1020" s="415" t="n">
        <v>44984</v>
      </c>
      <c r="Y1020" s="414" t="inlineStr">
        <is>
          <t>TI-0244806</t>
        </is>
      </c>
      <c r="Z1020" s="414" t="inlineStr"/>
      <c r="AA1020" s="414" t="inlineStr">
        <is>
          <t>បុគ្គលជាប់អាករ</t>
        </is>
      </c>
      <c r="AB1020" s="414" t="inlineStr">
        <is>
          <t>L001-901905215</t>
        </is>
      </c>
      <c r="AC1020" s="414" t="inlineStr">
        <is>
          <t>វីអ៊ីស៊ិន (ខេមបូឌា) អ៊ិនដាសស្ទ្រី ឯ.ក</t>
        </is>
      </c>
      <c r="AD1020" s="450" t="n">
        <v>5336774</v>
      </c>
      <c r="AE1020" s="450" t="n">
        <v>4851613</v>
      </c>
      <c r="AF1020" s="450" t="n">
        <v>0</v>
      </c>
      <c r="AG1020" s="450" t="n">
        <v>0</v>
      </c>
      <c r="AH1020" s="450" t="n">
        <v>485161</v>
      </c>
      <c r="AI1020" s="450" t="n">
        <v>0</v>
      </c>
      <c r="AJ1020" s="450" t="n">
        <v>0</v>
      </c>
      <c r="AK1020" s="450" t="n">
        <v>0</v>
      </c>
      <c r="AL1020" s="450" t="n">
        <v>0</v>
      </c>
      <c r="AM1020" s="450" t="n">
        <v>0</v>
      </c>
      <c r="AN1020" s="450" t="n">
        <v>0</v>
      </c>
      <c r="AO1020" s="450" t="n">
        <v>0</v>
      </c>
      <c r="AP1020" s="450" t="n">
        <v>0</v>
      </c>
      <c r="AQ1020" s="414" t="inlineStr"/>
      <c r="AR1020" s="414" t="inlineStr">
        <is>
          <t>Local Charge</t>
        </is>
      </c>
      <c r="AS1020" s="414" t="inlineStr">
        <is>
          <t>បានប្រកាសពន្ធ</t>
        </is>
      </c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0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0" t="n"/>
      <c r="N1021" s="450">
        <f>IF(W1021&lt;0,AH1021,I1021)</f>
        <v/>
      </c>
      <c r="O1021" s="450">
        <f>I1021-M1021</f>
        <v/>
      </c>
      <c r="P1021" s="414" t="n"/>
      <c r="Q1021" s="414" t="inlineStr">
        <is>
          <t>TI-0244794</t>
        </is>
      </c>
      <c r="R1021" s="414" t="inlineStr">
        <is>
          <t>TI-0244794</t>
        </is>
      </c>
      <c r="S1021" s="414">
        <f>Q1021=R1021</f>
        <v/>
      </c>
      <c r="T1021" s="414">
        <f>AND(MONTH(F1021)=MONTH(X1021), YEAR(F1021)=YEAR(X1021))</f>
        <v/>
      </c>
      <c r="U1021" s="414">
        <f>AND(AB1021&lt;&gt;"", 'Company information'!D$4&lt;&gt;"", RIGHT(SUBSTITUTE(AB1021,"-",""),9)=RIGHT(SUBSTITUTE('Company information'!D$4,"-",""),9))</f>
        <v/>
      </c>
      <c r="V1021" s="414">
        <f>AH1021-I1021</f>
        <v/>
      </c>
      <c r="W1021" s="450" t="n"/>
      <c r="X1021" s="415" t="n">
        <v>44984</v>
      </c>
      <c r="Y1021" s="414" t="inlineStr">
        <is>
          <t>TI-0244794</t>
        </is>
      </c>
      <c r="Z1021" s="414" t="inlineStr"/>
      <c r="AA1021" s="414" t="inlineStr">
        <is>
          <t>បុគ្គលជាប់អាករ</t>
        </is>
      </c>
      <c r="AB1021" s="414" t="inlineStr">
        <is>
          <t>L001-901905215</t>
        </is>
      </c>
      <c r="AC1021" s="414" t="inlineStr">
        <is>
          <t>វីអ៊ីស៊ិន (ខេមបូឌា) អ៊ិនដាសស្ទ្រី ឯ.ក</t>
        </is>
      </c>
      <c r="AD1021" s="450" t="n">
        <v>586898</v>
      </c>
      <c r="AE1021" s="450" t="n">
        <v>533544</v>
      </c>
      <c r="AF1021" s="450" t="n">
        <v>0</v>
      </c>
      <c r="AG1021" s="450" t="n">
        <v>0</v>
      </c>
      <c r="AH1021" s="450" t="n">
        <v>53354</v>
      </c>
      <c r="AI1021" s="450" t="n">
        <v>0</v>
      </c>
      <c r="AJ1021" s="450" t="n">
        <v>0</v>
      </c>
      <c r="AK1021" s="450" t="n">
        <v>0</v>
      </c>
      <c r="AL1021" s="450" t="n">
        <v>0</v>
      </c>
      <c r="AM1021" s="450" t="n">
        <v>0</v>
      </c>
      <c r="AN1021" s="450" t="n">
        <v>0</v>
      </c>
      <c r="AO1021" s="450" t="n">
        <v>0</v>
      </c>
      <c r="AP1021" s="450" t="n">
        <v>0</v>
      </c>
      <c r="AQ1021" s="414" t="inlineStr"/>
      <c r="AR1021" s="414" t="inlineStr">
        <is>
          <t>Local Charge</t>
        </is>
      </c>
      <c r="AS1021" s="414" t="inlineStr">
        <is>
          <t>បានប្រកាសពន្ធ</t>
        </is>
      </c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0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0" t="n"/>
      <c r="N1022" s="450">
        <f>IF(W1022&lt;0,AH1022,I1022)</f>
        <v/>
      </c>
      <c r="O1022" s="450">
        <f>I1022-M1022</f>
        <v/>
      </c>
      <c r="P1022" s="414" t="n"/>
      <c r="Q1022" s="414" t="inlineStr">
        <is>
          <t>TI-0244559</t>
        </is>
      </c>
      <c r="R1022" s="414" t="inlineStr">
        <is>
          <t>TI-0244559</t>
        </is>
      </c>
      <c r="S1022" s="414">
        <f>Q1022=R1022</f>
        <v/>
      </c>
      <c r="T1022" s="414">
        <f>AND(MONTH(F1022)=MONTH(X1022), YEAR(F1022)=YEAR(X1022))</f>
        <v/>
      </c>
      <c r="U1022" s="414">
        <f>AND(AB1022&lt;&gt;"", 'Company information'!D$4&lt;&gt;"", RIGHT(SUBSTITUTE(AB1022,"-",""),9)=RIGHT(SUBSTITUTE('Company information'!D$4,"-",""),9))</f>
        <v/>
      </c>
      <c r="V1022" s="414">
        <f>AH1022-I1022</f>
        <v/>
      </c>
      <c r="W1022" s="450" t="n"/>
      <c r="X1022" s="415" t="n">
        <v>44978</v>
      </c>
      <c r="Y1022" s="414" t="inlineStr">
        <is>
          <t>TI-0244559</t>
        </is>
      </c>
      <c r="Z1022" s="414" t="inlineStr"/>
      <c r="AA1022" s="414" t="inlineStr">
        <is>
          <t>បុគ្គលជាប់អាករ</t>
        </is>
      </c>
      <c r="AB1022" s="414" t="inlineStr">
        <is>
          <t>L001-901905215</t>
        </is>
      </c>
      <c r="AC1022" s="414" t="inlineStr">
        <is>
          <t>វីអ៊ីស៊ិន (ខេមបូឌា) អ៊ិនដាសស្ទ្រី ឯ.ក</t>
        </is>
      </c>
      <c r="AD1022" s="450" t="n">
        <v>3228423</v>
      </c>
      <c r="AE1022" s="450" t="n">
        <v>2934930</v>
      </c>
      <c r="AF1022" s="450" t="n">
        <v>0</v>
      </c>
      <c r="AG1022" s="450" t="n">
        <v>0</v>
      </c>
      <c r="AH1022" s="450" t="n">
        <v>293493</v>
      </c>
      <c r="AI1022" s="450" t="n">
        <v>0</v>
      </c>
      <c r="AJ1022" s="450" t="n">
        <v>0</v>
      </c>
      <c r="AK1022" s="450" t="n">
        <v>0</v>
      </c>
      <c r="AL1022" s="450" t="n">
        <v>0</v>
      </c>
      <c r="AM1022" s="450" t="n">
        <v>0</v>
      </c>
      <c r="AN1022" s="450" t="n">
        <v>0</v>
      </c>
      <c r="AO1022" s="450" t="n">
        <v>0</v>
      </c>
      <c r="AP1022" s="450" t="n">
        <v>0</v>
      </c>
      <c r="AQ1022" s="414" t="inlineStr"/>
      <c r="AR1022" s="414" t="inlineStr">
        <is>
          <t>Local Charge</t>
        </is>
      </c>
      <c r="AS1022" s="414" t="inlineStr">
        <is>
          <t>បានប្រកាសពន្ធ</t>
        </is>
      </c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0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0" t="n"/>
      <c r="N1023" s="450">
        <f>IF(W1023&lt;0,AH1023,I1023)</f>
        <v/>
      </c>
      <c r="O1023" s="450">
        <f>I1023-M1023</f>
        <v/>
      </c>
      <c r="P1023" s="414" t="n"/>
      <c r="Q1023" s="414" t="inlineStr">
        <is>
          <t>TI-0244550</t>
        </is>
      </c>
      <c r="R1023" s="414" t="inlineStr">
        <is>
          <t>TI-0244550</t>
        </is>
      </c>
      <c r="S1023" s="414">
        <f>Q1023=R1023</f>
        <v/>
      </c>
      <c r="T1023" s="414">
        <f>AND(MONTH(F1023)=MONTH(X1023), YEAR(F1023)=YEAR(X1023))</f>
        <v/>
      </c>
      <c r="U1023" s="414">
        <f>AND(AB1023&lt;&gt;"", 'Company information'!D$4&lt;&gt;"", RIGHT(SUBSTITUTE(AB1023,"-",""),9)=RIGHT(SUBSTITUTE('Company information'!D$4,"-",""),9))</f>
        <v/>
      </c>
      <c r="V1023" s="414">
        <f>AH1023-I1023</f>
        <v/>
      </c>
      <c r="W1023" s="450" t="n"/>
      <c r="X1023" s="415" t="n">
        <v>44978</v>
      </c>
      <c r="Y1023" s="414" t="inlineStr">
        <is>
          <t>TI-0244550</t>
        </is>
      </c>
      <c r="Z1023" s="414" t="inlineStr"/>
      <c r="AA1023" s="414" t="inlineStr">
        <is>
          <t>បុគ្គលជាប់អាករ</t>
        </is>
      </c>
      <c r="AB1023" s="414" t="inlineStr">
        <is>
          <t>L001-901905215</t>
        </is>
      </c>
      <c r="AC1023" s="414" t="inlineStr">
        <is>
          <t>វីអ៊ីស៊ិន (ខេមបូឌា) អ៊ិនដាសស្ទ្រី ឯ.ក</t>
        </is>
      </c>
      <c r="AD1023" s="450" t="n">
        <v>5571042</v>
      </c>
      <c r="AE1023" s="450" t="n">
        <v>5064584</v>
      </c>
      <c r="AF1023" s="450" t="n">
        <v>0</v>
      </c>
      <c r="AG1023" s="450" t="n">
        <v>0</v>
      </c>
      <c r="AH1023" s="450" t="n">
        <v>506458</v>
      </c>
      <c r="AI1023" s="450" t="n">
        <v>0</v>
      </c>
      <c r="AJ1023" s="450" t="n">
        <v>0</v>
      </c>
      <c r="AK1023" s="450" t="n">
        <v>0</v>
      </c>
      <c r="AL1023" s="450" t="n">
        <v>0</v>
      </c>
      <c r="AM1023" s="450" t="n">
        <v>0</v>
      </c>
      <c r="AN1023" s="450" t="n">
        <v>0</v>
      </c>
      <c r="AO1023" s="450" t="n">
        <v>0</v>
      </c>
      <c r="AP1023" s="450" t="n">
        <v>0</v>
      </c>
      <c r="AQ1023" s="414" t="inlineStr"/>
      <c r="AR1023" s="414" t="inlineStr">
        <is>
          <t>Local Charge</t>
        </is>
      </c>
      <c r="AS1023" s="414" t="inlineStr">
        <is>
          <t>បានប្រកាសពន្ធ</t>
        </is>
      </c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0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0" t="n"/>
      <c r="N1024" s="450">
        <f>IF(W1024&lt;0,AH1024,I1024)</f>
        <v/>
      </c>
      <c r="O1024" s="450">
        <f>I1024-M1024</f>
        <v/>
      </c>
      <c r="P1024" s="414" t="n"/>
      <c r="Q1024" s="414" t="inlineStr">
        <is>
          <t>TI-0244545</t>
        </is>
      </c>
      <c r="R1024" s="414" t="inlineStr">
        <is>
          <t>TI-0244545</t>
        </is>
      </c>
      <c r="S1024" s="414">
        <f>Q1024=R1024</f>
        <v/>
      </c>
      <c r="T1024" s="414">
        <f>AND(MONTH(F1024)=MONTH(X1024), YEAR(F1024)=YEAR(X1024))</f>
        <v/>
      </c>
      <c r="U1024" s="414">
        <f>AND(AB1024&lt;&gt;"", 'Company information'!D$4&lt;&gt;"", RIGHT(SUBSTITUTE(AB1024,"-",""),9)=RIGHT(SUBSTITUTE('Company information'!D$4,"-",""),9))</f>
        <v/>
      </c>
      <c r="V1024" s="414">
        <f>AH1024-I1024</f>
        <v/>
      </c>
      <c r="W1024" s="450" t="n"/>
      <c r="X1024" s="415" t="n">
        <v>44978</v>
      </c>
      <c r="Y1024" s="414" t="inlineStr">
        <is>
          <t>TI-0244545</t>
        </is>
      </c>
      <c r="Z1024" s="414" t="inlineStr"/>
      <c r="AA1024" s="414" t="inlineStr">
        <is>
          <t>បុគ្គលជាប់អាករ</t>
        </is>
      </c>
      <c r="AB1024" s="414" t="inlineStr">
        <is>
          <t>L001-901905215</t>
        </is>
      </c>
      <c r="AC1024" s="414" t="inlineStr">
        <is>
          <t>វីអ៊ីស៊ិន (ខេមបូឌា) អ៊ិនដាសស្ទ្រី ឯ.ក</t>
        </is>
      </c>
      <c r="AD1024" s="450" t="n">
        <v>3540981</v>
      </c>
      <c r="AE1024" s="450" t="n">
        <v>3219074</v>
      </c>
      <c r="AF1024" s="450" t="n">
        <v>0</v>
      </c>
      <c r="AG1024" s="450" t="n">
        <v>0</v>
      </c>
      <c r="AH1024" s="450" t="n">
        <v>321907</v>
      </c>
      <c r="AI1024" s="450" t="n">
        <v>0</v>
      </c>
      <c r="AJ1024" s="450" t="n">
        <v>0</v>
      </c>
      <c r="AK1024" s="450" t="n">
        <v>0</v>
      </c>
      <c r="AL1024" s="450" t="n">
        <v>0</v>
      </c>
      <c r="AM1024" s="450" t="n">
        <v>0</v>
      </c>
      <c r="AN1024" s="450" t="n">
        <v>0</v>
      </c>
      <c r="AO1024" s="450" t="n">
        <v>0</v>
      </c>
      <c r="AP1024" s="450" t="n">
        <v>0</v>
      </c>
      <c r="AQ1024" s="414" t="inlineStr"/>
      <c r="AR1024" s="414" t="inlineStr">
        <is>
          <t>Local Charge</t>
        </is>
      </c>
      <c r="AS1024" s="414" t="inlineStr">
        <is>
          <t>បានប្រកាសពន្ធ</t>
        </is>
      </c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0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0" t="n"/>
      <c r="N1025" s="450">
        <f>IF(W1025&lt;0,AH1025,I1025)</f>
        <v/>
      </c>
      <c r="O1025" s="450">
        <f>I1025-M1025</f>
        <v/>
      </c>
      <c r="P1025" s="414" t="n"/>
      <c r="Q1025" s="414" t="inlineStr">
        <is>
          <t>TI-0244537</t>
        </is>
      </c>
      <c r="R1025" s="414" t="inlineStr">
        <is>
          <t>TI-0244537</t>
        </is>
      </c>
      <c r="S1025" s="414">
        <f>Q1025=R1025</f>
        <v/>
      </c>
      <c r="T1025" s="414">
        <f>AND(MONTH(F1025)=MONTH(X1025), YEAR(F1025)=YEAR(X1025))</f>
        <v/>
      </c>
      <c r="U1025" s="414">
        <f>AND(AB1025&lt;&gt;"", 'Company information'!D$4&lt;&gt;"", RIGHT(SUBSTITUTE(AB1025,"-",""),9)=RIGHT(SUBSTITUTE('Company information'!D$4,"-",""),9))</f>
        <v/>
      </c>
      <c r="V1025" s="414">
        <f>AH1025-I1025</f>
        <v/>
      </c>
      <c r="W1025" s="450" t="n"/>
      <c r="X1025" s="415" t="n">
        <v>44978</v>
      </c>
      <c r="Y1025" s="414" t="inlineStr">
        <is>
          <t>TI-0244537</t>
        </is>
      </c>
      <c r="Z1025" s="414" t="inlineStr"/>
      <c r="AA1025" s="414" t="inlineStr">
        <is>
          <t>បុគ្គលជាប់អាករ</t>
        </is>
      </c>
      <c r="AB1025" s="414" t="inlineStr">
        <is>
          <t>L001-901905215</t>
        </is>
      </c>
      <c r="AC1025" s="414" t="inlineStr">
        <is>
          <t>វីអ៊ីស៊ិន (ខេមបូឌា) អ៊ិនដាសស្ទ្រី ឯ.ក</t>
        </is>
      </c>
      <c r="AD1025" s="450" t="n">
        <v>922918</v>
      </c>
      <c r="AE1025" s="450" t="n">
        <v>839016</v>
      </c>
      <c r="AF1025" s="450" t="n">
        <v>0</v>
      </c>
      <c r="AG1025" s="450" t="n">
        <v>0</v>
      </c>
      <c r="AH1025" s="450" t="n">
        <v>83902</v>
      </c>
      <c r="AI1025" s="450" t="n">
        <v>0</v>
      </c>
      <c r="AJ1025" s="450" t="n">
        <v>0</v>
      </c>
      <c r="AK1025" s="450" t="n">
        <v>0</v>
      </c>
      <c r="AL1025" s="450" t="n">
        <v>0</v>
      </c>
      <c r="AM1025" s="450" t="n">
        <v>0</v>
      </c>
      <c r="AN1025" s="450" t="n">
        <v>0</v>
      </c>
      <c r="AO1025" s="450" t="n">
        <v>0</v>
      </c>
      <c r="AP1025" s="450" t="n">
        <v>0</v>
      </c>
      <c r="AQ1025" s="414" t="inlineStr"/>
      <c r="AR1025" s="414" t="inlineStr">
        <is>
          <t>Local Charge</t>
        </is>
      </c>
      <c r="AS1025" s="414" t="inlineStr">
        <is>
          <t>បានប្រកាសពន្ធ</t>
        </is>
      </c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0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0" t="n"/>
      <c r="N1026" s="450">
        <f>IF(W1026&lt;0,AH1026,I1026)</f>
        <v/>
      </c>
      <c r="O1026" s="450">
        <f>I1026-M1026</f>
        <v/>
      </c>
      <c r="P1026" s="414" t="n"/>
      <c r="Q1026" s="414" t="inlineStr">
        <is>
          <t>TI-0244534</t>
        </is>
      </c>
      <c r="R1026" s="414" t="inlineStr">
        <is>
          <t>TI-0244534</t>
        </is>
      </c>
      <c r="S1026" s="414">
        <f>Q1026=R1026</f>
        <v/>
      </c>
      <c r="T1026" s="414">
        <f>AND(MONTH(F1026)=MONTH(X1026), YEAR(F1026)=YEAR(X1026))</f>
        <v/>
      </c>
      <c r="U1026" s="414">
        <f>AND(AB1026&lt;&gt;"", 'Company information'!D$4&lt;&gt;"", RIGHT(SUBSTITUTE(AB1026,"-",""),9)=RIGHT(SUBSTITUTE('Company information'!D$4,"-",""),9))</f>
        <v/>
      </c>
      <c r="V1026" s="414">
        <f>AH1026-I1026</f>
        <v/>
      </c>
      <c r="W1026" s="450" t="n"/>
      <c r="X1026" s="415" t="n">
        <v>44978</v>
      </c>
      <c r="Y1026" s="414" t="inlineStr">
        <is>
          <t>TI-0244534</t>
        </is>
      </c>
      <c r="Z1026" s="414" t="inlineStr"/>
      <c r="AA1026" s="414" t="inlineStr">
        <is>
          <t>បុគ្គលជាប់អាករ</t>
        </is>
      </c>
      <c r="AB1026" s="414" t="inlineStr">
        <is>
          <t>L001-901905215</t>
        </is>
      </c>
      <c r="AC1026" s="414" t="inlineStr">
        <is>
          <t>វីអ៊ីស៊ិន (ខេមបូឌា) អ៊ិនដាសស្ទ្រី ឯ.ក</t>
        </is>
      </c>
      <c r="AD1026" s="450" t="n">
        <v>1562789</v>
      </c>
      <c r="AE1026" s="450" t="n">
        <v>1420717</v>
      </c>
      <c r="AF1026" s="450" t="n">
        <v>0</v>
      </c>
      <c r="AG1026" s="450" t="n">
        <v>0</v>
      </c>
      <c r="AH1026" s="450" t="n">
        <v>142072</v>
      </c>
      <c r="AI1026" s="450" t="n">
        <v>0</v>
      </c>
      <c r="AJ1026" s="450" t="n">
        <v>0</v>
      </c>
      <c r="AK1026" s="450" t="n">
        <v>0</v>
      </c>
      <c r="AL1026" s="450" t="n">
        <v>0</v>
      </c>
      <c r="AM1026" s="450" t="n">
        <v>0</v>
      </c>
      <c r="AN1026" s="450" t="n">
        <v>0</v>
      </c>
      <c r="AO1026" s="450" t="n">
        <v>0</v>
      </c>
      <c r="AP1026" s="450" t="n">
        <v>0</v>
      </c>
      <c r="AQ1026" s="414" t="inlineStr"/>
      <c r="AR1026" s="414" t="inlineStr">
        <is>
          <t>Local Charge</t>
        </is>
      </c>
      <c r="AS1026" s="414" t="inlineStr">
        <is>
          <t>បានប្រកាសពន្ធ</t>
        </is>
      </c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0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0" t="n"/>
      <c r="N1027" s="450">
        <f>IF(W1027&lt;0,AH1027,I1027)</f>
        <v/>
      </c>
      <c r="O1027" s="450">
        <f>I1027-M1027</f>
        <v/>
      </c>
      <c r="P1027" s="414" t="n"/>
      <c r="Q1027" s="414" t="inlineStr">
        <is>
          <t>TI-0244526</t>
        </is>
      </c>
      <c r="R1027" s="414" t="inlineStr">
        <is>
          <t>TI-0244526</t>
        </is>
      </c>
      <c r="S1027" s="414">
        <f>Q1027=R1027</f>
        <v/>
      </c>
      <c r="T1027" s="414">
        <f>AND(MONTH(F1027)=MONTH(X1027), YEAR(F1027)=YEAR(X1027))</f>
        <v/>
      </c>
      <c r="U1027" s="414">
        <f>AND(AB1027&lt;&gt;"", 'Company information'!D$4&lt;&gt;"", RIGHT(SUBSTITUTE(AB1027,"-",""),9)=RIGHT(SUBSTITUTE('Company information'!D$4,"-",""),9))</f>
        <v/>
      </c>
      <c r="V1027" s="414">
        <f>AH1027-I1027</f>
        <v/>
      </c>
      <c r="W1027" s="450" t="n"/>
      <c r="X1027" s="415" t="n">
        <v>44978</v>
      </c>
      <c r="Y1027" s="414" t="inlineStr">
        <is>
          <t>TI-0244526</t>
        </is>
      </c>
      <c r="Z1027" s="414" t="inlineStr"/>
      <c r="AA1027" s="414" t="inlineStr">
        <is>
          <t>បុគ្គលជាប់អាករ</t>
        </is>
      </c>
      <c r="AB1027" s="414" t="inlineStr">
        <is>
          <t>L001-901905215</t>
        </is>
      </c>
      <c r="AC1027" s="414" t="inlineStr">
        <is>
          <t>វីអ៊ីស៊ិន (ខេមបូឌា) អ៊ិនដាសស្ទ្រី ឯ.ក</t>
        </is>
      </c>
      <c r="AD1027" s="450" t="n">
        <v>4203210</v>
      </c>
      <c r="AE1027" s="450" t="n">
        <v>3821100</v>
      </c>
      <c r="AF1027" s="450" t="n">
        <v>0</v>
      </c>
      <c r="AG1027" s="450" t="n">
        <v>0</v>
      </c>
      <c r="AH1027" s="450" t="n">
        <v>382110</v>
      </c>
      <c r="AI1027" s="450" t="n">
        <v>0</v>
      </c>
      <c r="AJ1027" s="450" t="n">
        <v>0</v>
      </c>
      <c r="AK1027" s="450" t="n">
        <v>0</v>
      </c>
      <c r="AL1027" s="450" t="n">
        <v>0</v>
      </c>
      <c r="AM1027" s="450" t="n">
        <v>0</v>
      </c>
      <c r="AN1027" s="450" t="n">
        <v>0</v>
      </c>
      <c r="AO1027" s="450" t="n">
        <v>0</v>
      </c>
      <c r="AP1027" s="450" t="n">
        <v>0</v>
      </c>
      <c r="AQ1027" s="414" t="inlineStr"/>
      <c r="AR1027" s="414" t="inlineStr">
        <is>
          <t>Local Charge</t>
        </is>
      </c>
      <c r="AS1027" s="414" t="inlineStr">
        <is>
          <t>បានប្រកាសពន្ធ</t>
        </is>
      </c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0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0" t="n"/>
      <c r="N1028" s="450">
        <f>IF(W1028&lt;0,AH1028,I1028)</f>
        <v/>
      </c>
      <c r="O1028" s="450">
        <f>I1028-M1028</f>
        <v/>
      </c>
      <c r="P1028" s="414" t="n"/>
      <c r="Q1028" s="414" t="inlineStr">
        <is>
          <t>TI-0244512</t>
        </is>
      </c>
      <c r="R1028" s="414" t="inlineStr">
        <is>
          <t>TI-0244512</t>
        </is>
      </c>
      <c r="S1028" s="414">
        <f>Q1028=R1028</f>
        <v/>
      </c>
      <c r="T1028" s="414">
        <f>AND(MONTH(F1028)=MONTH(X1028), YEAR(F1028)=YEAR(X1028))</f>
        <v/>
      </c>
      <c r="U1028" s="414">
        <f>AND(AB1028&lt;&gt;"", 'Company information'!D$4&lt;&gt;"", RIGHT(SUBSTITUTE(AB1028,"-",""),9)=RIGHT(SUBSTITUTE('Company information'!D$4,"-",""),9))</f>
        <v/>
      </c>
      <c r="V1028" s="414">
        <f>AH1028-I1028</f>
        <v/>
      </c>
      <c r="W1028" s="450" t="n"/>
      <c r="X1028" s="415" t="n">
        <v>44978</v>
      </c>
      <c r="Y1028" s="414" t="inlineStr">
        <is>
          <t>TI-0244512</t>
        </is>
      </c>
      <c r="Z1028" s="414" t="inlineStr"/>
      <c r="AA1028" s="414" t="inlineStr">
        <is>
          <t>បុគ្គលជាប់អាករ</t>
        </is>
      </c>
      <c r="AB1028" s="414" t="inlineStr">
        <is>
          <t>L001-901905215</t>
        </is>
      </c>
      <c r="AC1028" s="414" t="inlineStr">
        <is>
          <t>វីអ៊ីស៊ិន (ខេមបូឌា) អ៊ិនដាសស្ទ្រី ឯ.ក</t>
        </is>
      </c>
      <c r="AD1028" s="450" t="n">
        <v>5459702</v>
      </c>
      <c r="AE1028" s="450" t="n">
        <v>4963365</v>
      </c>
      <c r="AF1028" s="450" t="n">
        <v>0</v>
      </c>
      <c r="AG1028" s="450" t="n">
        <v>0</v>
      </c>
      <c r="AH1028" s="450" t="n">
        <v>496337</v>
      </c>
      <c r="AI1028" s="450" t="n">
        <v>0</v>
      </c>
      <c r="AJ1028" s="450" t="n">
        <v>0</v>
      </c>
      <c r="AK1028" s="450" t="n">
        <v>0</v>
      </c>
      <c r="AL1028" s="450" t="n">
        <v>0</v>
      </c>
      <c r="AM1028" s="450" t="n">
        <v>0</v>
      </c>
      <c r="AN1028" s="450" t="n">
        <v>0</v>
      </c>
      <c r="AO1028" s="450" t="n">
        <v>0</v>
      </c>
      <c r="AP1028" s="450" t="n">
        <v>0</v>
      </c>
      <c r="AQ1028" s="414" t="inlineStr"/>
      <c r="AR1028" s="414" t="inlineStr">
        <is>
          <t>Local Charge</t>
        </is>
      </c>
      <c r="AS1028" s="414" t="inlineStr">
        <is>
          <t>បានប្រកាសពន្ធ</t>
        </is>
      </c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0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0" t="n"/>
      <c r="N1029" s="450">
        <f>IF(W1029&lt;0,AH1029,I1029)</f>
        <v/>
      </c>
      <c r="O1029" s="450">
        <f>I1029-M1029</f>
        <v/>
      </c>
      <c r="P1029" s="414" t="n"/>
      <c r="Q1029" s="414" t="inlineStr">
        <is>
          <t>TI-0244289</t>
        </is>
      </c>
      <c r="R1029" s="414" t="inlineStr">
        <is>
          <t>TI-0244289</t>
        </is>
      </c>
      <c r="S1029" s="414">
        <f>Q1029=R1029</f>
        <v/>
      </c>
      <c r="T1029" s="414">
        <f>AND(MONTH(F1029)=MONTH(X1029), YEAR(F1029)=YEAR(X1029))</f>
        <v/>
      </c>
      <c r="U1029" s="414">
        <f>AND(AB1029&lt;&gt;"", 'Company information'!D$4&lt;&gt;"", RIGHT(SUBSTITUTE(AB1029,"-",""),9)=RIGHT(SUBSTITUTE('Company information'!D$4,"-",""),9))</f>
        <v/>
      </c>
      <c r="V1029" s="414">
        <f>AH1029-I1029</f>
        <v/>
      </c>
      <c r="W1029" s="450" t="n"/>
      <c r="X1029" s="415" t="n">
        <v>44971</v>
      </c>
      <c r="Y1029" s="414" t="inlineStr">
        <is>
          <t>TI-0244289</t>
        </is>
      </c>
      <c r="Z1029" s="414" t="inlineStr"/>
      <c r="AA1029" s="414" t="inlineStr">
        <is>
          <t>បុគ្គលជាប់អាករ</t>
        </is>
      </c>
      <c r="AB1029" s="414" t="inlineStr">
        <is>
          <t>L001-901905215</t>
        </is>
      </c>
      <c r="AC1029" s="414" t="inlineStr">
        <is>
          <t>វីអ៊ីស៊ិន (ខេមបូឌា) អ៊ិនដាសស្ទ្រី ឯ.ក</t>
        </is>
      </c>
      <c r="AD1029" s="450" t="n">
        <v>5268960</v>
      </c>
      <c r="AE1029" s="450" t="n">
        <v>4789964</v>
      </c>
      <c r="AF1029" s="450" t="n">
        <v>0</v>
      </c>
      <c r="AG1029" s="450" t="n">
        <v>0</v>
      </c>
      <c r="AH1029" s="450" t="n">
        <v>478996</v>
      </c>
      <c r="AI1029" s="450" t="n">
        <v>0</v>
      </c>
      <c r="AJ1029" s="450" t="n">
        <v>0</v>
      </c>
      <c r="AK1029" s="450" t="n">
        <v>0</v>
      </c>
      <c r="AL1029" s="450" t="n">
        <v>0</v>
      </c>
      <c r="AM1029" s="450" t="n">
        <v>0</v>
      </c>
      <c r="AN1029" s="450" t="n">
        <v>0</v>
      </c>
      <c r="AO1029" s="450" t="n">
        <v>0</v>
      </c>
      <c r="AP1029" s="450" t="n">
        <v>0</v>
      </c>
      <c r="AQ1029" s="414" t="inlineStr"/>
      <c r="AR1029" s="414" t="inlineStr">
        <is>
          <t>Local Charge</t>
        </is>
      </c>
      <c r="AS1029" s="414" t="inlineStr">
        <is>
          <t>បានប្រកាសពន្ធ</t>
        </is>
      </c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0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0" t="n"/>
      <c r="N1030" s="450">
        <f>IF(W1030&lt;0,AH1030,I1030)</f>
        <v/>
      </c>
      <c r="O1030" s="450">
        <f>I1030-M1030</f>
        <v/>
      </c>
      <c r="P1030" s="414" t="n"/>
      <c r="Q1030" s="414" t="inlineStr">
        <is>
          <t>TI-0244288</t>
        </is>
      </c>
      <c r="R1030" s="414" t="inlineStr">
        <is>
          <t>TI-0244288</t>
        </is>
      </c>
      <c r="S1030" s="414">
        <f>Q1030=R1030</f>
        <v/>
      </c>
      <c r="T1030" s="414">
        <f>AND(MONTH(F1030)=MONTH(X1030), YEAR(F1030)=YEAR(X1030))</f>
        <v/>
      </c>
      <c r="U1030" s="414">
        <f>AND(AB1030&lt;&gt;"", 'Company information'!D$4&lt;&gt;"", RIGHT(SUBSTITUTE(AB1030,"-",""),9)=RIGHT(SUBSTITUTE('Company information'!D$4,"-",""),9))</f>
        <v/>
      </c>
      <c r="V1030" s="414">
        <f>AH1030-I1030</f>
        <v/>
      </c>
      <c r="W1030" s="450" t="n"/>
      <c r="X1030" s="415" t="n">
        <v>44971</v>
      </c>
      <c r="Y1030" s="414" t="inlineStr">
        <is>
          <t>TI-0244288</t>
        </is>
      </c>
      <c r="Z1030" s="414" t="inlineStr"/>
      <c r="AA1030" s="414" t="inlineStr">
        <is>
          <t>បុគ្គលជាប់អាករ</t>
        </is>
      </c>
      <c r="AB1030" s="414" t="inlineStr">
        <is>
          <t>L001-901905215</t>
        </is>
      </c>
      <c r="AC1030" s="414" t="inlineStr">
        <is>
          <t>វីអ៊ីស៊ិន (ខេមបូឌា) អ៊ិនដាសស្ទ្រី ឯ.ក</t>
        </is>
      </c>
      <c r="AD1030" s="450" t="n">
        <v>653675</v>
      </c>
      <c r="AE1030" s="450" t="n">
        <v>594250</v>
      </c>
      <c r="AF1030" s="450" t="n">
        <v>0</v>
      </c>
      <c r="AG1030" s="450" t="n">
        <v>0</v>
      </c>
      <c r="AH1030" s="450" t="n">
        <v>59425</v>
      </c>
      <c r="AI1030" s="450" t="n">
        <v>0</v>
      </c>
      <c r="AJ1030" s="450" t="n">
        <v>0</v>
      </c>
      <c r="AK1030" s="450" t="n">
        <v>0</v>
      </c>
      <c r="AL1030" s="450" t="n">
        <v>0</v>
      </c>
      <c r="AM1030" s="450" t="n">
        <v>0</v>
      </c>
      <c r="AN1030" s="450" t="n">
        <v>0</v>
      </c>
      <c r="AO1030" s="450" t="n">
        <v>0</v>
      </c>
      <c r="AP1030" s="450" t="n">
        <v>0</v>
      </c>
      <c r="AQ1030" s="414" t="inlineStr"/>
      <c r="AR1030" s="414" t="inlineStr">
        <is>
          <t>Local Charge</t>
        </is>
      </c>
      <c r="AS1030" s="414" t="inlineStr">
        <is>
          <t>បានប្រកាសពន្ធ</t>
        </is>
      </c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0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0" t="n"/>
      <c r="N1031" s="450">
        <f>IF(W1031&lt;0,AH1031,I1031)</f>
        <v/>
      </c>
      <c r="O1031" s="450">
        <f>I1031-M1031</f>
        <v/>
      </c>
      <c r="P1031" s="414" t="n"/>
      <c r="Q1031" s="414" t="inlineStr">
        <is>
          <t>TI-0244272</t>
        </is>
      </c>
      <c r="R1031" s="414" t="inlineStr">
        <is>
          <t>TI-0244272</t>
        </is>
      </c>
      <c r="S1031" s="414">
        <f>Q1031=R1031</f>
        <v/>
      </c>
      <c r="T1031" s="414">
        <f>AND(MONTH(F1031)=MONTH(X1031), YEAR(F1031)=YEAR(X1031))</f>
        <v/>
      </c>
      <c r="U1031" s="414">
        <f>AND(AB1031&lt;&gt;"", 'Company information'!D$4&lt;&gt;"", RIGHT(SUBSTITUTE(AB1031,"-",""),9)=RIGHT(SUBSTITUTE('Company information'!D$4,"-",""),9))</f>
        <v/>
      </c>
      <c r="V1031" s="414">
        <f>AH1031-I1031</f>
        <v/>
      </c>
      <c r="W1031" s="450" t="n"/>
      <c r="X1031" s="415" t="n">
        <v>44971</v>
      </c>
      <c r="Y1031" s="414" t="inlineStr">
        <is>
          <t>TI-0244272</t>
        </is>
      </c>
      <c r="Z1031" s="414" t="inlineStr"/>
      <c r="AA1031" s="414" t="inlineStr">
        <is>
          <t>បុគ្គលជាប់អាករ</t>
        </is>
      </c>
      <c r="AB1031" s="414" t="inlineStr">
        <is>
          <t>L001-901905215</t>
        </is>
      </c>
      <c r="AC1031" s="414" t="inlineStr">
        <is>
          <t>វីអ៊ីស៊ិន (ខេមបូឌា) អ៊ិនដាសស្ទ្រី ឯ.ក</t>
        </is>
      </c>
      <c r="AD1031" s="450" t="n">
        <v>3902268</v>
      </c>
      <c r="AE1031" s="450" t="n">
        <v>3547516</v>
      </c>
      <c r="AF1031" s="450" t="n">
        <v>0</v>
      </c>
      <c r="AG1031" s="450" t="n">
        <v>0</v>
      </c>
      <c r="AH1031" s="450" t="n">
        <v>354752</v>
      </c>
      <c r="AI1031" s="450" t="n">
        <v>0</v>
      </c>
      <c r="AJ1031" s="450" t="n">
        <v>0</v>
      </c>
      <c r="AK1031" s="450" t="n">
        <v>0</v>
      </c>
      <c r="AL1031" s="450" t="n">
        <v>0</v>
      </c>
      <c r="AM1031" s="450" t="n">
        <v>0</v>
      </c>
      <c r="AN1031" s="450" t="n">
        <v>0</v>
      </c>
      <c r="AO1031" s="450" t="n">
        <v>0</v>
      </c>
      <c r="AP1031" s="450" t="n">
        <v>0</v>
      </c>
      <c r="AQ1031" s="414" t="inlineStr"/>
      <c r="AR1031" s="414" t="inlineStr">
        <is>
          <t>Local Charge</t>
        </is>
      </c>
      <c r="AS1031" s="414" t="inlineStr">
        <is>
          <t>បានប្រកាសពន្ធ</t>
        </is>
      </c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0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0" t="n"/>
      <c r="N1032" s="450">
        <f>IF(W1032&lt;0,AH1032,I1032)</f>
        <v/>
      </c>
      <c r="O1032" s="450">
        <f>I1032-M1032</f>
        <v/>
      </c>
      <c r="P1032" s="414" t="n"/>
      <c r="Q1032" s="414" t="inlineStr">
        <is>
          <t>TI-0244261</t>
        </is>
      </c>
      <c r="R1032" s="414" t="inlineStr">
        <is>
          <t>TI-0244261</t>
        </is>
      </c>
      <c r="S1032" s="414">
        <f>Q1032=R1032</f>
        <v/>
      </c>
      <c r="T1032" s="414">
        <f>AND(MONTH(F1032)=MONTH(X1032), YEAR(F1032)=YEAR(X1032))</f>
        <v/>
      </c>
      <c r="U1032" s="414">
        <f>AND(AB1032&lt;&gt;"", 'Company information'!D$4&lt;&gt;"", RIGHT(SUBSTITUTE(AB1032,"-",""),9)=RIGHT(SUBSTITUTE('Company information'!D$4,"-",""),9))</f>
        <v/>
      </c>
      <c r="V1032" s="414">
        <f>AH1032-I1032</f>
        <v/>
      </c>
      <c r="W1032" s="450" t="n"/>
      <c r="X1032" s="415" t="n">
        <v>44971</v>
      </c>
      <c r="Y1032" s="414" t="inlineStr">
        <is>
          <t>TI-0244261</t>
        </is>
      </c>
      <c r="Z1032" s="414" t="inlineStr"/>
      <c r="AA1032" s="414" t="inlineStr">
        <is>
          <t>បុគ្គលជាប់អាករ</t>
        </is>
      </c>
      <c r="AB1032" s="414" t="inlineStr">
        <is>
          <t>L001-901905215</t>
        </is>
      </c>
      <c r="AC1032" s="414" t="inlineStr">
        <is>
          <t>វីអ៊ីស៊ិន (ខេមបូឌា) អ៊ិនដាសស្ទ្រី ឯ.ក</t>
        </is>
      </c>
      <c r="AD1032" s="450" t="n">
        <v>8263097</v>
      </c>
      <c r="AE1032" s="450" t="n">
        <v>7511906</v>
      </c>
      <c r="AF1032" s="450" t="n">
        <v>0</v>
      </c>
      <c r="AG1032" s="450" t="n">
        <v>0</v>
      </c>
      <c r="AH1032" s="450" t="n">
        <v>751191</v>
      </c>
      <c r="AI1032" s="450" t="n">
        <v>0</v>
      </c>
      <c r="AJ1032" s="450" t="n">
        <v>0</v>
      </c>
      <c r="AK1032" s="450" t="n">
        <v>0</v>
      </c>
      <c r="AL1032" s="450" t="n">
        <v>0</v>
      </c>
      <c r="AM1032" s="450" t="n">
        <v>0</v>
      </c>
      <c r="AN1032" s="450" t="n">
        <v>0</v>
      </c>
      <c r="AO1032" s="450" t="n">
        <v>0</v>
      </c>
      <c r="AP1032" s="450" t="n">
        <v>0</v>
      </c>
      <c r="AQ1032" s="414" t="inlineStr"/>
      <c r="AR1032" s="414" t="inlineStr">
        <is>
          <t>Local Charge</t>
        </is>
      </c>
      <c r="AS1032" s="414" t="inlineStr">
        <is>
          <t>បានប្រកាសពន្ធ</t>
        </is>
      </c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0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0" t="n"/>
      <c r="N1033" s="450">
        <f>IF(W1033&lt;0,AH1033,I1033)</f>
        <v/>
      </c>
      <c r="O1033" s="450">
        <f>I1033-M1033</f>
        <v/>
      </c>
      <c r="P1033" s="414" t="n"/>
      <c r="Q1033" s="414" t="inlineStr">
        <is>
          <t>TI-0244255</t>
        </is>
      </c>
      <c r="R1033" s="414" t="inlineStr">
        <is>
          <t>TI-0244255</t>
        </is>
      </c>
      <c r="S1033" s="414">
        <f>Q1033=R1033</f>
        <v/>
      </c>
      <c r="T1033" s="414">
        <f>AND(MONTH(F1033)=MONTH(X1033), YEAR(F1033)=YEAR(X1033))</f>
        <v/>
      </c>
      <c r="U1033" s="414">
        <f>AND(AB1033&lt;&gt;"", 'Company information'!D$4&lt;&gt;"", RIGHT(SUBSTITUTE(AB1033,"-",""),9)=RIGHT(SUBSTITUTE('Company information'!D$4,"-",""),9))</f>
        <v/>
      </c>
      <c r="V1033" s="414">
        <f>AH1033-I1033</f>
        <v/>
      </c>
      <c r="W1033" s="450" t="n"/>
      <c r="X1033" s="415" t="n">
        <v>44971</v>
      </c>
      <c r="Y1033" s="414" t="inlineStr">
        <is>
          <t>TI-0244255</t>
        </is>
      </c>
      <c r="Z1033" s="414" t="inlineStr"/>
      <c r="AA1033" s="414" t="inlineStr">
        <is>
          <t>បុគ្គលជាប់អាករ</t>
        </is>
      </c>
      <c r="AB1033" s="414" t="inlineStr">
        <is>
          <t>L001-901905215</t>
        </is>
      </c>
      <c r="AC1033" s="414" t="inlineStr">
        <is>
          <t>វីអ៊ីស៊ិន (ខេមបូឌា) អ៊ិនដាសស្ទ្រី ឯ.ក</t>
        </is>
      </c>
      <c r="AD1033" s="450" t="n">
        <v>7651681</v>
      </c>
      <c r="AE1033" s="450" t="n">
        <v>6956074</v>
      </c>
      <c r="AF1033" s="450" t="n">
        <v>0</v>
      </c>
      <c r="AG1033" s="450" t="n">
        <v>0</v>
      </c>
      <c r="AH1033" s="450" t="n">
        <v>695607</v>
      </c>
      <c r="AI1033" s="450" t="n">
        <v>0</v>
      </c>
      <c r="AJ1033" s="450" t="n">
        <v>0</v>
      </c>
      <c r="AK1033" s="450" t="n">
        <v>0</v>
      </c>
      <c r="AL1033" s="450" t="n">
        <v>0</v>
      </c>
      <c r="AM1033" s="450" t="n">
        <v>0</v>
      </c>
      <c r="AN1033" s="450" t="n">
        <v>0</v>
      </c>
      <c r="AO1033" s="450" t="n">
        <v>0</v>
      </c>
      <c r="AP1033" s="450" t="n">
        <v>0</v>
      </c>
      <c r="AQ1033" s="414" t="inlineStr"/>
      <c r="AR1033" s="414" t="inlineStr">
        <is>
          <t>Local Charge</t>
        </is>
      </c>
      <c r="AS1033" s="414" t="inlineStr">
        <is>
          <t>បានប្រកាសពន្ធ</t>
        </is>
      </c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0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0" t="n"/>
      <c r="N1034" s="450">
        <f>IF(W1034&lt;0,AH1034,I1034)</f>
        <v/>
      </c>
      <c r="O1034" s="450">
        <f>I1034-M1034</f>
        <v/>
      </c>
      <c r="P1034" s="414" t="n"/>
      <c r="Q1034" s="414" t="inlineStr">
        <is>
          <t>TI-0243924</t>
        </is>
      </c>
      <c r="R1034" s="414" t="inlineStr">
        <is>
          <t>TI-0243924</t>
        </is>
      </c>
      <c r="S1034" s="414">
        <f>Q1034=R1034</f>
        <v/>
      </c>
      <c r="T1034" s="414">
        <f>AND(MONTH(F1034)=MONTH(X1034), YEAR(F1034)=YEAR(X1034))</f>
        <v/>
      </c>
      <c r="U1034" s="414">
        <f>AND(AB1034&lt;&gt;"", 'Company information'!D$4&lt;&gt;"", RIGHT(SUBSTITUTE(AB1034,"-",""),9)=RIGHT(SUBSTITUTE('Company information'!D$4,"-",""),9))</f>
        <v/>
      </c>
      <c r="V1034" s="414">
        <f>AH1034-I1034</f>
        <v/>
      </c>
      <c r="W1034" s="450" t="n"/>
      <c r="X1034" s="415" t="n">
        <v>44965</v>
      </c>
      <c r="Y1034" s="414" t="inlineStr">
        <is>
          <t>TI-0243924</t>
        </is>
      </c>
      <c r="Z1034" s="414" t="inlineStr"/>
      <c r="AA1034" s="414" t="inlineStr">
        <is>
          <t>បុគ្គលជាប់អាករ</t>
        </is>
      </c>
      <c r="AB1034" s="414" t="inlineStr">
        <is>
          <t>L001-901905215</t>
        </is>
      </c>
      <c r="AC1034" s="414" t="inlineStr">
        <is>
          <t>វីអ៊ីស៊ិន (ខេមបូឌា) អ៊ិនដាសស្ទ្រី ឯ.ក</t>
        </is>
      </c>
      <c r="AD1034" s="450" t="n">
        <v>6840001</v>
      </c>
      <c r="AE1034" s="450" t="n">
        <v>6218183</v>
      </c>
      <c r="AF1034" s="450" t="n">
        <v>0</v>
      </c>
      <c r="AG1034" s="450" t="n">
        <v>0</v>
      </c>
      <c r="AH1034" s="450" t="n">
        <v>621818</v>
      </c>
      <c r="AI1034" s="450" t="n">
        <v>0</v>
      </c>
      <c r="AJ1034" s="450" t="n">
        <v>0</v>
      </c>
      <c r="AK1034" s="450" t="n">
        <v>0</v>
      </c>
      <c r="AL1034" s="450" t="n">
        <v>0</v>
      </c>
      <c r="AM1034" s="450" t="n">
        <v>0</v>
      </c>
      <c r="AN1034" s="450" t="n">
        <v>0</v>
      </c>
      <c r="AO1034" s="450" t="n">
        <v>0</v>
      </c>
      <c r="AP1034" s="450" t="n">
        <v>0</v>
      </c>
      <c r="AQ1034" s="414" t="inlineStr"/>
      <c r="AR1034" s="414" t="inlineStr">
        <is>
          <t>Local Charge</t>
        </is>
      </c>
      <c r="AS1034" s="414" t="inlineStr">
        <is>
          <t>បានប្រកាសពន្ធ</t>
        </is>
      </c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0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0" t="n"/>
      <c r="N1035" s="450">
        <f>IF(W1035&lt;0,AH1035,I1035)</f>
        <v/>
      </c>
      <c r="O1035" s="450">
        <f>I1035-M1035</f>
        <v/>
      </c>
      <c r="P1035" s="414" t="n"/>
      <c r="Q1035" s="414" t="inlineStr">
        <is>
          <t>TI-0243923</t>
        </is>
      </c>
      <c r="R1035" s="414" t="inlineStr">
        <is>
          <t>TI-0243923</t>
        </is>
      </c>
      <c r="S1035" s="414">
        <f>Q1035=R1035</f>
        <v/>
      </c>
      <c r="T1035" s="414">
        <f>AND(MONTH(F1035)=MONTH(X1035), YEAR(F1035)=YEAR(X1035))</f>
        <v/>
      </c>
      <c r="U1035" s="414">
        <f>AND(AB1035&lt;&gt;"", 'Company information'!D$4&lt;&gt;"", RIGHT(SUBSTITUTE(AB1035,"-",""),9)=RIGHT(SUBSTITUTE('Company information'!D$4,"-",""),9))</f>
        <v/>
      </c>
      <c r="V1035" s="414">
        <f>AH1035-I1035</f>
        <v/>
      </c>
      <c r="W1035" s="450" t="n"/>
      <c r="X1035" s="415" t="n">
        <v>44965</v>
      </c>
      <c r="Y1035" s="414" t="inlineStr">
        <is>
          <t>TI-0243923</t>
        </is>
      </c>
      <c r="Z1035" s="414" t="inlineStr"/>
      <c r="AA1035" s="414" t="inlineStr">
        <is>
          <t>បុគ្គលជាប់អាករ</t>
        </is>
      </c>
      <c r="AB1035" s="414" t="inlineStr">
        <is>
          <t>L001-901905215</t>
        </is>
      </c>
      <c r="AC1035" s="414" t="inlineStr">
        <is>
          <t>វីអ៊ីស៊ិន (ខេមបូឌា) អ៊ិនដាសស្ទ្រី ឯ.ក</t>
        </is>
      </c>
      <c r="AD1035" s="450" t="n">
        <v>4599078</v>
      </c>
      <c r="AE1035" s="450" t="n">
        <v>4180980</v>
      </c>
      <c r="AF1035" s="450" t="n">
        <v>0</v>
      </c>
      <c r="AG1035" s="450" t="n">
        <v>0</v>
      </c>
      <c r="AH1035" s="450" t="n">
        <v>418098</v>
      </c>
      <c r="AI1035" s="450" t="n">
        <v>0</v>
      </c>
      <c r="AJ1035" s="450" t="n">
        <v>0</v>
      </c>
      <c r="AK1035" s="450" t="n">
        <v>0</v>
      </c>
      <c r="AL1035" s="450" t="n">
        <v>0</v>
      </c>
      <c r="AM1035" s="450" t="n">
        <v>0</v>
      </c>
      <c r="AN1035" s="450" t="n">
        <v>0</v>
      </c>
      <c r="AO1035" s="450" t="n">
        <v>0</v>
      </c>
      <c r="AP1035" s="450" t="n">
        <v>0</v>
      </c>
      <c r="AQ1035" s="414" t="inlineStr"/>
      <c r="AR1035" s="414" t="inlineStr">
        <is>
          <t>Local Charge</t>
        </is>
      </c>
      <c r="AS1035" s="414" t="inlineStr">
        <is>
          <t>បានប្រកាសពន្ធ</t>
        </is>
      </c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0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0" t="n"/>
      <c r="N1036" s="450">
        <f>IF(W1036&lt;0,AH1036,I1036)</f>
        <v/>
      </c>
      <c r="O1036" s="450">
        <f>I1036-M1036</f>
        <v/>
      </c>
      <c r="P1036" s="414" t="n"/>
      <c r="Q1036" s="414" t="inlineStr">
        <is>
          <t>TI-0243922</t>
        </is>
      </c>
      <c r="R1036" s="414" t="inlineStr">
        <is>
          <t>TI-0243922</t>
        </is>
      </c>
      <c r="S1036" s="414">
        <f>Q1036=R1036</f>
        <v/>
      </c>
      <c r="T1036" s="414">
        <f>AND(MONTH(F1036)=MONTH(X1036), YEAR(F1036)=YEAR(X1036))</f>
        <v/>
      </c>
      <c r="U1036" s="414">
        <f>AND(AB1036&lt;&gt;"", 'Company information'!D$4&lt;&gt;"", RIGHT(SUBSTITUTE(AB1036,"-",""),9)=RIGHT(SUBSTITUTE('Company information'!D$4,"-",""),9))</f>
        <v/>
      </c>
      <c r="V1036" s="414">
        <f>AH1036-I1036</f>
        <v/>
      </c>
      <c r="W1036" s="450" t="n"/>
      <c r="X1036" s="415" t="n">
        <v>44965</v>
      </c>
      <c r="Y1036" s="414" t="inlineStr">
        <is>
          <t>TI-0243922</t>
        </is>
      </c>
      <c r="Z1036" s="414" t="inlineStr"/>
      <c r="AA1036" s="414" t="inlineStr">
        <is>
          <t>បុគ្គលជាប់អាករ</t>
        </is>
      </c>
      <c r="AB1036" s="414" t="inlineStr">
        <is>
          <t>L001-901905215</t>
        </is>
      </c>
      <c r="AC1036" s="414" t="inlineStr">
        <is>
          <t>វីអ៊ីស៊ិន (ខេមបូឌា) អ៊ិនដាសស្ទ្រី ឯ.ក</t>
        </is>
      </c>
      <c r="AD1036" s="450" t="n">
        <v>5672196</v>
      </c>
      <c r="AE1036" s="450" t="n">
        <v>5156542</v>
      </c>
      <c r="AF1036" s="450" t="n">
        <v>0</v>
      </c>
      <c r="AG1036" s="450" t="n">
        <v>0</v>
      </c>
      <c r="AH1036" s="450" t="n">
        <v>515654</v>
      </c>
      <c r="AI1036" s="450" t="n">
        <v>0</v>
      </c>
      <c r="AJ1036" s="450" t="n">
        <v>0</v>
      </c>
      <c r="AK1036" s="450" t="n">
        <v>0</v>
      </c>
      <c r="AL1036" s="450" t="n">
        <v>0</v>
      </c>
      <c r="AM1036" s="450" t="n">
        <v>0</v>
      </c>
      <c r="AN1036" s="450" t="n">
        <v>0</v>
      </c>
      <c r="AO1036" s="450" t="n">
        <v>0</v>
      </c>
      <c r="AP1036" s="450" t="n">
        <v>0</v>
      </c>
      <c r="AQ1036" s="414" t="inlineStr"/>
      <c r="AR1036" s="414" t="inlineStr">
        <is>
          <t>Local Charge</t>
        </is>
      </c>
      <c r="AS1036" s="414" t="inlineStr">
        <is>
          <t>បានប្រកាសពន្ធ</t>
        </is>
      </c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0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0" t="n"/>
      <c r="N1037" s="450">
        <f>IF(W1037&lt;0,AH1037,I1037)</f>
        <v/>
      </c>
      <c r="O1037" s="450">
        <f>I1037-M1037</f>
        <v/>
      </c>
      <c r="P1037" s="414" t="n"/>
      <c r="Q1037" s="414" t="inlineStr">
        <is>
          <t>TI-0243921</t>
        </is>
      </c>
      <c r="R1037" s="414" t="inlineStr">
        <is>
          <t>TI-0243921</t>
        </is>
      </c>
      <c r="S1037" s="414">
        <f>Q1037=R1037</f>
        <v/>
      </c>
      <c r="T1037" s="414">
        <f>AND(MONTH(F1037)=MONTH(X1037), YEAR(F1037)=YEAR(X1037))</f>
        <v/>
      </c>
      <c r="U1037" s="414">
        <f>AND(AB1037&lt;&gt;"", 'Company information'!D$4&lt;&gt;"", RIGHT(SUBSTITUTE(AB1037,"-",""),9)=RIGHT(SUBSTITUTE('Company information'!D$4,"-",""),9))</f>
        <v/>
      </c>
      <c r="V1037" s="414">
        <f>AH1037-I1037</f>
        <v/>
      </c>
      <c r="W1037" s="450" t="n"/>
      <c r="X1037" s="415" t="n">
        <v>44965</v>
      </c>
      <c r="Y1037" s="414" t="inlineStr">
        <is>
          <t>TI-0243921</t>
        </is>
      </c>
      <c r="Z1037" s="414" t="inlineStr"/>
      <c r="AA1037" s="414" t="inlineStr">
        <is>
          <t>បុគ្គលជាប់អាករ</t>
        </is>
      </c>
      <c r="AB1037" s="414" t="inlineStr">
        <is>
          <t>L001-901905215</t>
        </is>
      </c>
      <c r="AC1037" s="414" t="inlineStr">
        <is>
          <t>វីអ៊ីស៊ិន (ខេមបូឌា) អ៊ិនដាសស្ទ្រី ឯ.ក</t>
        </is>
      </c>
      <c r="AD1037" s="450" t="n">
        <v>1588485</v>
      </c>
      <c r="AE1037" s="450" t="n">
        <v>1444077</v>
      </c>
      <c r="AF1037" s="450" t="n">
        <v>0</v>
      </c>
      <c r="AG1037" s="450" t="n">
        <v>0</v>
      </c>
      <c r="AH1037" s="450" t="n">
        <v>144408</v>
      </c>
      <c r="AI1037" s="450" t="n">
        <v>0</v>
      </c>
      <c r="AJ1037" s="450" t="n">
        <v>0</v>
      </c>
      <c r="AK1037" s="450" t="n">
        <v>0</v>
      </c>
      <c r="AL1037" s="450" t="n">
        <v>0</v>
      </c>
      <c r="AM1037" s="450" t="n">
        <v>0</v>
      </c>
      <c r="AN1037" s="450" t="n">
        <v>0</v>
      </c>
      <c r="AO1037" s="450" t="n">
        <v>0</v>
      </c>
      <c r="AP1037" s="450" t="n">
        <v>0</v>
      </c>
      <c r="AQ1037" s="414" t="inlineStr"/>
      <c r="AR1037" s="414" t="inlineStr">
        <is>
          <t>Local Charge</t>
        </is>
      </c>
      <c r="AS1037" s="414" t="inlineStr">
        <is>
          <t>បានប្រកាសពន្ធ</t>
        </is>
      </c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0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0" t="n"/>
      <c r="N1038" s="450">
        <f>IF(W1038&lt;0,AH1038,I1038)</f>
        <v/>
      </c>
      <c r="O1038" s="450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AND(AB1038&lt;&gt;"", 'Company information'!D$4&lt;&gt;"", RIGHT(SUBSTITUTE(AB1038,"-",""),9)=RIGHT(SUBSTITUTE('Company information'!D$4,"-",""),9))</f>
        <v/>
      </c>
      <c r="V1038" s="414">
        <f>AH1038-I1038</f>
        <v/>
      </c>
      <c r="W1038" s="450" t="n"/>
      <c r="X1038" s="413" t="n"/>
      <c r="Y1038" s="414" t="n"/>
      <c r="Z1038" s="414" t="n"/>
      <c r="AA1038" s="414" t="n"/>
      <c r="AB1038" s="414" t="n"/>
      <c r="AC1038" s="414" t="n"/>
      <c r="AD1038" s="450" t="n"/>
      <c r="AE1038" s="450" t="n"/>
      <c r="AF1038" s="450" t="n"/>
      <c r="AG1038" s="450" t="n"/>
      <c r="AH1038" s="450" t="n"/>
      <c r="AI1038" s="450" t="n"/>
      <c r="AJ1038" s="450" t="n"/>
      <c r="AK1038" s="450" t="n"/>
      <c r="AL1038" s="450" t="n"/>
      <c r="AM1038" s="450" t="n"/>
      <c r="AN1038" s="450" t="n"/>
      <c r="AO1038" s="450" t="n"/>
      <c r="AP1038" s="450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0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0" t="n"/>
      <c r="N1039" s="450">
        <f>IF(W1039&lt;0,AH1039,I1039)</f>
        <v/>
      </c>
      <c r="O1039" s="450">
        <f>I1039-M1039</f>
        <v/>
      </c>
      <c r="P1039" s="414" t="n"/>
      <c r="Q1039" s="414" t="inlineStr">
        <is>
          <t>TI-0243897</t>
        </is>
      </c>
      <c r="R1039" s="414" t="inlineStr">
        <is>
          <t>TI-0243897</t>
        </is>
      </c>
      <c r="S1039" s="414">
        <f>Q1039=R1039</f>
        <v/>
      </c>
      <c r="T1039" s="414">
        <f>AND(MONTH(F1039)=MONTH(X1039), YEAR(F1039)=YEAR(X1039))</f>
        <v/>
      </c>
      <c r="U1039" s="414">
        <f>AND(AB1039&lt;&gt;"", 'Company information'!D$4&lt;&gt;"", RIGHT(SUBSTITUTE(AB1039,"-",""),9)=RIGHT(SUBSTITUTE('Company information'!D$4,"-",""),9))</f>
        <v/>
      </c>
      <c r="V1039" s="414">
        <f>AH1039-I1039</f>
        <v/>
      </c>
      <c r="W1039" s="450" t="n"/>
      <c r="X1039" s="415" t="n">
        <v>44965</v>
      </c>
      <c r="Y1039" s="414" t="inlineStr">
        <is>
          <t>TI-0243897</t>
        </is>
      </c>
      <c r="Z1039" s="414" t="inlineStr"/>
      <c r="AA1039" s="414" t="inlineStr">
        <is>
          <t>បុគ្គលជាប់អាករ</t>
        </is>
      </c>
      <c r="AB1039" s="414" t="inlineStr">
        <is>
          <t>L001-901905215</t>
        </is>
      </c>
      <c r="AC1039" s="414" t="inlineStr">
        <is>
          <t>វីអ៊ីស៊ិន (ខេមបូឌា) អ៊ិនដាសស្ទ្រី ឯ.ក</t>
        </is>
      </c>
      <c r="AD1039" s="450" t="n">
        <v>3922292</v>
      </c>
      <c r="AE1039" s="450" t="n">
        <v>3565720</v>
      </c>
      <c r="AF1039" s="450" t="n">
        <v>0</v>
      </c>
      <c r="AG1039" s="450" t="n">
        <v>0</v>
      </c>
      <c r="AH1039" s="450" t="n">
        <v>356572</v>
      </c>
      <c r="AI1039" s="450" t="n">
        <v>0</v>
      </c>
      <c r="AJ1039" s="450" t="n">
        <v>0</v>
      </c>
      <c r="AK1039" s="450" t="n">
        <v>0</v>
      </c>
      <c r="AL1039" s="450" t="n">
        <v>0</v>
      </c>
      <c r="AM1039" s="450" t="n">
        <v>0</v>
      </c>
      <c r="AN1039" s="450" t="n">
        <v>0</v>
      </c>
      <c r="AO1039" s="450" t="n">
        <v>0</v>
      </c>
      <c r="AP1039" s="450" t="n">
        <v>0</v>
      </c>
      <c r="AQ1039" s="414" t="inlineStr"/>
      <c r="AR1039" s="414" t="inlineStr">
        <is>
          <t>Local Charge</t>
        </is>
      </c>
      <c r="AS1039" s="414" t="inlineStr">
        <is>
          <t>បានប្រកាសពន្ធ</t>
        </is>
      </c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0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0" t="n"/>
      <c r="N1040" s="450">
        <f>IF(W1040&lt;0,AH1040,I1040)</f>
        <v/>
      </c>
      <c r="O1040" s="450">
        <f>I1040-M1040</f>
        <v/>
      </c>
      <c r="P1040" s="414" t="n"/>
      <c r="Q1040" s="414" t="inlineStr">
        <is>
          <t>TI-0243893</t>
        </is>
      </c>
      <c r="R1040" s="414" t="inlineStr">
        <is>
          <t>TI-0243893</t>
        </is>
      </c>
      <c r="S1040" s="414">
        <f>Q1040=R1040</f>
        <v/>
      </c>
      <c r="T1040" s="414">
        <f>AND(MONTH(F1040)=MONTH(X1040), YEAR(F1040)=YEAR(X1040))</f>
        <v/>
      </c>
      <c r="U1040" s="414">
        <f>AND(AB1040&lt;&gt;"", 'Company information'!D$4&lt;&gt;"", RIGHT(SUBSTITUTE(AB1040,"-",""),9)=RIGHT(SUBSTITUTE('Company information'!D$4,"-",""),9))</f>
        <v/>
      </c>
      <c r="V1040" s="414">
        <f>AH1040-I1040</f>
        <v/>
      </c>
      <c r="W1040" s="450" t="n"/>
      <c r="X1040" s="415" t="n">
        <v>44965</v>
      </c>
      <c r="Y1040" s="414" t="inlineStr">
        <is>
          <t>TI-0243893</t>
        </is>
      </c>
      <c r="Z1040" s="414" t="inlineStr"/>
      <c r="AA1040" s="414" t="inlineStr">
        <is>
          <t>បុគ្គលជាប់អាករ</t>
        </is>
      </c>
      <c r="AB1040" s="414" t="inlineStr">
        <is>
          <t>L001-901905215</t>
        </is>
      </c>
      <c r="AC1040" s="414" t="inlineStr">
        <is>
          <t>វីអ៊ីស៊ិន (ខេមបូឌា) អ៊ិនដាសស្ទ្រី ឯ.ក</t>
        </is>
      </c>
      <c r="AD1040" s="450" t="n">
        <v>2157058</v>
      </c>
      <c r="AE1040" s="450" t="n">
        <v>1960962</v>
      </c>
      <c r="AF1040" s="450" t="n">
        <v>0</v>
      </c>
      <c r="AG1040" s="450" t="n">
        <v>0</v>
      </c>
      <c r="AH1040" s="450" t="n">
        <v>196096</v>
      </c>
      <c r="AI1040" s="450" t="n">
        <v>0</v>
      </c>
      <c r="AJ1040" s="450" t="n">
        <v>0</v>
      </c>
      <c r="AK1040" s="450" t="n">
        <v>0</v>
      </c>
      <c r="AL1040" s="450" t="n">
        <v>0</v>
      </c>
      <c r="AM1040" s="450" t="n">
        <v>0</v>
      </c>
      <c r="AN1040" s="450" t="n">
        <v>0</v>
      </c>
      <c r="AO1040" s="450" t="n">
        <v>0</v>
      </c>
      <c r="AP1040" s="450" t="n">
        <v>0</v>
      </c>
      <c r="AQ1040" s="414" t="inlineStr"/>
      <c r="AR1040" s="414" t="inlineStr">
        <is>
          <t>Local Charge</t>
        </is>
      </c>
      <c r="AS1040" s="414" t="inlineStr">
        <is>
          <t>បានប្រកាសពន្ធ</t>
        </is>
      </c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0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0" t="n"/>
      <c r="N1041" s="450">
        <f>IF(W1041&lt;0,AH1041,I1041)</f>
        <v/>
      </c>
      <c r="O1041" s="450">
        <f>I1041-M1041</f>
        <v/>
      </c>
      <c r="P1041" s="414" t="n"/>
      <c r="Q1041" s="414" t="inlineStr">
        <is>
          <t>2302001973</t>
        </is>
      </c>
      <c r="R1041" s="414" t="inlineStr">
        <is>
          <t>2302001973</t>
        </is>
      </c>
      <c r="S1041" s="414">
        <f>Q1041=R1041</f>
        <v/>
      </c>
      <c r="T1041" s="414">
        <f>AND(MONTH(F1041)=MONTH(X1041), YEAR(F1041)=YEAR(X1041))</f>
        <v/>
      </c>
      <c r="U1041" s="414">
        <f>AND(AB1041&lt;&gt;"", 'Company information'!D$4&lt;&gt;"", RIGHT(SUBSTITUTE(AB1041,"-",""),9)=RIGHT(SUBSTITUTE('Company information'!D$4,"-",""),9))</f>
        <v/>
      </c>
      <c r="V1041" s="414">
        <f>AH1041-I1041</f>
        <v/>
      </c>
      <c r="W1041" s="450" t="n"/>
      <c r="X1041" s="415" t="n">
        <v>44984</v>
      </c>
      <c r="Y1041" s="414" t="inlineStr">
        <is>
          <t>2302001973</t>
        </is>
      </c>
      <c r="Z1041" s="414" t="inlineStr"/>
      <c r="AA1041" s="414" t="inlineStr">
        <is>
          <t>បុគ្គលជាប់អាករ</t>
        </is>
      </c>
      <c r="AB1041" s="414" t="inlineStr">
        <is>
          <t>L001-901905215</t>
        </is>
      </c>
      <c r="AC1041" s="414" t="inlineStr">
        <is>
          <t>វីអ៊ីស៊ិន (ខេមបូឌា) អ៊ិនដាសស្ទ្រី ឯ.ក</t>
        </is>
      </c>
      <c r="AD1041" s="450" t="n">
        <v>66693</v>
      </c>
      <c r="AE1041" s="450" t="n">
        <v>60630</v>
      </c>
      <c r="AF1041" s="450" t="n">
        <v>0</v>
      </c>
      <c r="AG1041" s="450" t="n">
        <v>0</v>
      </c>
      <c r="AH1041" s="450" t="n">
        <v>6063</v>
      </c>
      <c r="AI1041" s="450" t="n">
        <v>0</v>
      </c>
      <c r="AJ1041" s="450" t="n">
        <v>0</v>
      </c>
      <c r="AK1041" s="450" t="n">
        <v>0</v>
      </c>
      <c r="AL1041" s="450" t="n">
        <v>0</v>
      </c>
      <c r="AM1041" s="450" t="n">
        <v>0</v>
      </c>
      <c r="AN1041" s="450" t="n">
        <v>0</v>
      </c>
      <c r="AO1041" s="450" t="n">
        <v>0</v>
      </c>
      <c r="AP1041" s="450" t="n">
        <v>0</v>
      </c>
      <c r="AQ1041" s="414" t="inlineStr"/>
      <c r="AR1041" s="414" t="inlineStr">
        <is>
          <t>Worker Fee</t>
        </is>
      </c>
      <c r="AS1041" s="414" t="inlineStr">
        <is>
          <t>បានប្រកាសពន្ធ</t>
        </is>
      </c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0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0" t="n"/>
      <c r="N1042" s="450">
        <f>IF(W1042&lt;0,AH1042,I1042)</f>
        <v/>
      </c>
      <c r="O1042" s="450">
        <f>I1042-M1042</f>
        <v/>
      </c>
      <c r="P1042" s="414" t="n"/>
      <c r="Q1042" s="414" t="inlineStr">
        <is>
          <t>2302001953</t>
        </is>
      </c>
      <c r="R1042" s="414" t="inlineStr">
        <is>
          <t>2302001953</t>
        </is>
      </c>
      <c r="S1042" s="414">
        <f>Q1042=R1042</f>
        <v/>
      </c>
      <c r="T1042" s="414">
        <f>AND(MONTH(F1042)=MONTH(X1042), YEAR(F1042)=YEAR(X1042))</f>
        <v/>
      </c>
      <c r="U1042" s="414">
        <f>AND(AB1042&lt;&gt;"", 'Company information'!D$4&lt;&gt;"", RIGHT(SUBSTITUTE(AB1042,"-",""),9)=RIGHT(SUBSTITUTE('Company information'!D$4,"-",""),9))</f>
        <v/>
      </c>
      <c r="V1042" s="414">
        <f>AH1042-I1042</f>
        <v/>
      </c>
      <c r="W1042" s="450" t="n"/>
      <c r="X1042" s="415" t="n">
        <v>44984</v>
      </c>
      <c r="Y1042" s="414" t="inlineStr">
        <is>
          <t>2302001953</t>
        </is>
      </c>
      <c r="Z1042" s="414" t="inlineStr"/>
      <c r="AA1042" s="414" t="inlineStr">
        <is>
          <t>បុគ្គលជាប់អាករ</t>
        </is>
      </c>
      <c r="AB1042" s="414" t="inlineStr">
        <is>
          <t>L001-901905215</t>
        </is>
      </c>
      <c r="AC1042" s="414" t="inlineStr">
        <is>
          <t>វីអ៊ីស៊ិន (ខេមបូឌា) អ៊ិនដាសស្ទ្រី ឯ.ក</t>
        </is>
      </c>
      <c r="AD1042" s="450" t="n">
        <v>973718</v>
      </c>
      <c r="AE1042" s="450" t="n">
        <v>885198</v>
      </c>
      <c r="AF1042" s="450" t="n">
        <v>0</v>
      </c>
      <c r="AG1042" s="450" t="n">
        <v>0</v>
      </c>
      <c r="AH1042" s="450" t="n">
        <v>88520</v>
      </c>
      <c r="AI1042" s="450" t="n">
        <v>0</v>
      </c>
      <c r="AJ1042" s="450" t="n">
        <v>0</v>
      </c>
      <c r="AK1042" s="450" t="n">
        <v>0</v>
      </c>
      <c r="AL1042" s="450" t="n">
        <v>0</v>
      </c>
      <c r="AM1042" s="450" t="n">
        <v>0</v>
      </c>
      <c r="AN1042" s="450" t="n">
        <v>0</v>
      </c>
      <c r="AO1042" s="450" t="n">
        <v>0</v>
      </c>
      <c r="AP1042" s="450" t="n">
        <v>0</v>
      </c>
      <c r="AQ1042" s="414" t="inlineStr"/>
      <c r="AR1042" s="414" t="inlineStr">
        <is>
          <t>Export Administration Fee</t>
        </is>
      </c>
      <c r="AS1042" s="414" t="inlineStr">
        <is>
          <t>បានប្រកាសពន្ធ</t>
        </is>
      </c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0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0" t="n"/>
      <c r="N1043" s="450">
        <f>IF(W1043&lt;0,AH1043,I1043)</f>
        <v/>
      </c>
      <c r="O1043" s="450">
        <f>I1043-M1043</f>
        <v/>
      </c>
      <c r="P1043" s="414" t="n"/>
      <c r="Q1043" s="414" t="inlineStr">
        <is>
          <t>2302001952</t>
        </is>
      </c>
      <c r="R1043" s="414" t="inlineStr">
        <is>
          <t>2302001952</t>
        </is>
      </c>
      <c r="S1043" s="414">
        <f>Q1043=R1043</f>
        <v/>
      </c>
      <c r="T1043" s="414">
        <f>AND(MONTH(F1043)=MONTH(X1043), YEAR(F1043)=YEAR(X1043))</f>
        <v/>
      </c>
      <c r="U1043" s="414">
        <f>AND(AB1043&lt;&gt;"", 'Company information'!D$4&lt;&gt;"", RIGHT(SUBSTITUTE(AB1043,"-",""),9)=RIGHT(SUBSTITUTE('Company information'!D$4,"-",""),9))</f>
        <v/>
      </c>
      <c r="V1043" s="414">
        <f>AH1043-I1043</f>
        <v/>
      </c>
      <c r="W1043" s="450" t="n"/>
      <c r="X1043" s="415" t="n">
        <v>44984</v>
      </c>
      <c r="Y1043" s="414" t="inlineStr">
        <is>
          <t>2302001952</t>
        </is>
      </c>
      <c r="Z1043" s="414" t="inlineStr"/>
      <c r="AA1043" s="414" t="inlineStr">
        <is>
          <t>បុគ្គលជាប់អាករ</t>
        </is>
      </c>
      <c r="AB1043" s="414" t="inlineStr">
        <is>
          <t>L001-901905215</t>
        </is>
      </c>
      <c r="AC1043" s="414" t="inlineStr">
        <is>
          <t>វីអ៊ីស៊ិន (ខេមបូឌា) អ៊ិនដាសស្ទ្រី ឯ.ក</t>
        </is>
      </c>
      <c r="AD1043" s="450" t="n">
        <v>840332</v>
      </c>
      <c r="AE1043" s="450" t="n">
        <v>763938</v>
      </c>
      <c r="AF1043" s="450" t="n">
        <v>0</v>
      </c>
      <c r="AG1043" s="450" t="n">
        <v>0</v>
      </c>
      <c r="AH1043" s="450" t="n">
        <v>76394</v>
      </c>
      <c r="AI1043" s="450" t="n">
        <v>0</v>
      </c>
      <c r="AJ1043" s="450" t="n">
        <v>0</v>
      </c>
      <c r="AK1043" s="450" t="n">
        <v>0</v>
      </c>
      <c r="AL1043" s="450" t="n">
        <v>0</v>
      </c>
      <c r="AM1043" s="450" t="n">
        <v>0</v>
      </c>
      <c r="AN1043" s="450" t="n">
        <v>0</v>
      </c>
      <c r="AO1043" s="450" t="n">
        <v>0</v>
      </c>
      <c r="AP1043" s="450" t="n">
        <v>0</v>
      </c>
      <c r="AQ1043" s="414" t="inlineStr"/>
      <c r="AR1043" s="414" t="inlineStr">
        <is>
          <t>Export Administration Fee</t>
        </is>
      </c>
      <c r="AS1043" s="414" t="inlineStr">
        <is>
          <t>បានប្រកាសពន្ធ</t>
        </is>
      </c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0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0" t="n"/>
      <c r="N1044" s="450">
        <f>IF(W1044&lt;0,AH1044,I1044)</f>
        <v/>
      </c>
      <c r="O1044" s="450">
        <f>I1044-M1044</f>
        <v/>
      </c>
      <c r="P1044" s="414" t="n"/>
      <c r="Q1044" s="414" t="inlineStr">
        <is>
          <t>2302001937</t>
        </is>
      </c>
      <c r="R1044" s="414" t="inlineStr">
        <is>
          <t>2302001937</t>
        </is>
      </c>
      <c r="S1044" s="414">
        <f>Q1044=R1044</f>
        <v/>
      </c>
      <c r="T1044" s="414">
        <f>AND(MONTH(F1044)=MONTH(X1044), YEAR(F1044)=YEAR(X1044))</f>
        <v/>
      </c>
      <c r="U1044" s="414">
        <f>AND(AB1044&lt;&gt;"", 'Company information'!D$4&lt;&gt;"", RIGHT(SUBSTITUTE(AB1044,"-",""),9)=RIGHT(SUBSTITUTE('Company information'!D$4,"-",""),9))</f>
        <v/>
      </c>
      <c r="V1044" s="414">
        <f>AH1044-I1044</f>
        <v/>
      </c>
      <c r="W1044" s="450" t="n"/>
      <c r="X1044" s="415" t="n">
        <v>44984</v>
      </c>
      <c r="Y1044" s="414" t="inlineStr">
        <is>
          <t>2302001937</t>
        </is>
      </c>
      <c r="Z1044" s="414" t="inlineStr"/>
      <c r="AA1044" s="414" t="inlineStr">
        <is>
          <t>បុគ្គលជាប់អាករ</t>
        </is>
      </c>
      <c r="AB1044" s="414" t="inlineStr">
        <is>
          <t>L001-901905215</t>
        </is>
      </c>
      <c r="AC1044" s="414" t="inlineStr">
        <is>
          <t>វីអ៊ីស៊ិន (ខេមបូឌា) អ៊ិនដាសស្ទ្រី ឯ.ក</t>
        </is>
      </c>
      <c r="AD1044" s="450" t="n">
        <v>840332</v>
      </c>
      <c r="AE1044" s="450" t="n">
        <v>763938</v>
      </c>
      <c r="AF1044" s="450" t="n">
        <v>0</v>
      </c>
      <c r="AG1044" s="450" t="n">
        <v>0</v>
      </c>
      <c r="AH1044" s="450" t="n">
        <v>76394</v>
      </c>
      <c r="AI1044" s="450" t="n">
        <v>0</v>
      </c>
      <c r="AJ1044" s="450" t="n">
        <v>0</v>
      </c>
      <c r="AK1044" s="450" t="n">
        <v>0</v>
      </c>
      <c r="AL1044" s="450" t="n">
        <v>0</v>
      </c>
      <c r="AM1044" s="450" t="n">
        <v>0</v>
      </c>
      <c r="AN1044" s="450" t="n">
        <v>0</v>
      </c>
      <c r="AO1044" s="450" t="n">
        <v>0</v>
      </c>
      <c r="AP1044" s="450" t="n">
        <v>0</v>
      </c>
      <c r="AQ1044" s="414" t="inlineStr"/>
      <c r="AR1044" s="414" t="inlineStr">
        <is>
          <t>Export Administration Fee</t>
        </is>
      </c>
      <c r="AS1044" s="414" t="inlineStr">
        <is>
          <t>បានប្រកាសពន្ធ</t>
        </is>
      </c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0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0" t="n"/>
      <c r="N1045" s="450">
        <f>IF(W1045&lt;0,AH1045,I1045)</f>
        <v/>
      </c>
      <c r="O1045" s="450">
        <f>I1045-M1045</f>
        <v/>
      </c>
      <c r="P1045" s="414" t="n"/>
      <c r="Q1045" s="414" t="inlineStr">
        <is>
          <t>2302001931</t>
        </is>
      </c>
      <c r="R1045" s="414" t="inlineStr">
        <is>
          <t>2302001931</t>
        </is>
      </c>
      <c r="S1045" s="414">
        <f>Q1045=R1045</f>
        <v/>
      </c>
      <c r="T1045" s="414">
        <f>AND(MONTH(F1045)=MONTH(X1045), YEAR(F1045)=YEAR(X1045))</f>
        <v/>
      </c>
      <c r="U1045" s="414">
        <f>AND(AB1045&lt;&gt;"", 'Company information'!D$4&lt;&gt;"", RIGHT(SUBSTITUTE(AB1045,"-",""),9)=RIGHT(SUBSTITUTE('Company information'!D$4,"-",""),9))</f>
        <v/>
      </c>
      <c r="V1045" s="414">
        <f>AH1045-I1045</f>
        <v/>
      </c>
      <c r="W1045" s="450" t="n"/>
      <c r="X1045" s="415" t="n">
        <v>44984</v>
      </c>
      <c r="Y1045" s="414" t="inlineStr">
        <is>
          <t>2302001931</t>
        </is>
      </c>
      <c r="Z1045" s="414" t="inlineStr"/>
      <c r="AA1045" s="414" t="inlineStr">
        <is>
          <t>បុគ្គលជាប់អាករ</t>
        </is>
      </c>
      <c r="AB1045" s="414" t="inlineStr">
        <is>
          <t>L001-901905215</t>
        </is>
      </c>
      <c r="AC1045" s="414" t="inlineStr">
        <is>
          <t>វីអ៊ីស៊ិន (ខេមបូឌា) អ៊ិនដាសស្ទ្រី ឯ.ក</t>
        </is>
      </c>
      <c r="AD1045" s="450" t="n">
        <v>840332</v>
      </c>
      <c r="AE1045" s="450" t="n">
        <v>763938</v>
      </c>
      <c r="AF1045" s="450" t="n">
        <v>0</v>
      </c>
      <c r="AG1045" s="450" t="n">
        <v>0</v>
      </c>
      <c r="AH1045" s="450" t="n">
        <v>76394</v>
      </c>
      <c r="AI1045" s="450" t="n">
        <v>0</v>
      </c>
      <c r="AJ1045" s="450" t="n">
        <v>0</v>
      </c>
      <c r="AK1045" s="450" t="n">
        <v>0</v>
      </c>
      <c r="AL1045" s="450" t="n">
        <v>0</v>
      </c>
      <c r="AM1045" s="450" t="n">
        <v>0</v>
      </c>
      <c r="AN1045" s="450" t="n">
        <v>0</v>
      </c>
      <c r="AO1045" s="450" t="n">
        <v>0</v>
      </c>
      <c r="AP1045" s="450" t="n">
        <v>0</v>
      </c>
      <c r="AQ1045" s="414" t="inlineStr"/>
      <c r="AR1045" s="414" t="inlineStr">
        <is>
          <t>Export Administration Fee</t>
        </is>
      </c>
      <c r="AS1045" s="414" t="inlineStr">
        <is>
          <t>បានប្រកាសពន្ធ</t>
        </is>
      </c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0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0" t="n"/>
      <c r="N1046" s="450">
        <f>IF(W1046&lt;0,AH1046,I1046)</f>
        <v/>
      </c>
      <c r="O1046" s="450">
        <f>I1046-M1046</f>
        <v/>
      </c>
      <c r="P1046" s="414" t="n"/>
      <c r="Q1046" s="414" t="inlineStr">
        <is>
          <t>2302001748</t>
        </is>
      </c>
      <c r="R1046" s="414" t="inlineStr">
        <is>
          <t>2302001748</t>
        </is>
      </c>
      <c r="S1046" s="414">
        <f>Q1046=R1046</f>
        <v/>
      </c>
      <c r="T1046" s="414">
        <f>AND(MONTH(F1046)=MONTH(X1046), YEAR(F1046)=YEAR(X1046))</f>
        <v/>
      </c>
      <c r="U1046" s="414">
        <f>AND(AB1046&lt;&gt;"", 'Company information'!D$4&lt;&gt;"", RIGHT(SUBSTITUTE(AB1046,"-",""),9)=RIGHT(SUBSTITUTE('Company information'!D$4,"-",""),9))</f>
        <v/>
      </c>
      <c r="V1046" s="414">
        <f>AH1046-I1046</f>
        <v/>
      </c>
      <c r="W1046" s="450" t="n"/>
      <c r="X1046" s="415" t="n">
        <v>44977</v>
      </c>
      <c r="Y1046" s="414" t="inlineStr">
        <is>
          <t>2302001748</t>
        </is>
      </c>
      <c r="Z1046" s="414" t="inlineStr"/>
      <c r="AA1046" s="414" t="inlineStr">
        <is>
          <t>បុគ្គលជាប់អាករ</t>
        </is>
      </c>
      <c r="AB1046" s="414" t="inlineStr">
        <is>
          <t>L001-901905215</t>
        </is>
      </c>
      <c r="AC1046" s="414" t="inlineStr">
        <is>
          <t>វីអ៊ីស៊ិន (ខេមបូឌា) អ៊ិនដាសស្ទ្រី ឯ.ក</t>
        </is>
      </c>
      <c r="AD1046" s="450" t="n">
        <v>201861</v>
      </c>
      <c r="AE1046" s="450" t="n">
        <v>183510</v>
      </c>
      <c r="AF1046" s="450" t="n">
        <v>0</v>
      </c>
      <c r="AG1046" s="450" t="n">
        <v>0</v>
      </c>
      <c r="AH1046" s="450" t="n">
        <v>18351</v>
      </c>
      <c r="AI1046" s="450" t="n">
        <v>0</v>
      </c>
      <c r="AJ1046" s="450" t="n">
        <v>0</v>
      </c>
      <c r="AK1046" s="450" t="n">
        <v>0</v>
      </c>
      <c r="AL1046" s="450" t="n">
        <v>0</v>
      </c>
      <c r="AM1046" s="450" t="n">
        <v>0</v>
      </c>
      <c r="AN1046" s="450" t="n">
        <v>0</v>
      </c>
      <c r="AO1046" s="450" t="n">
        <v>0</v>
      </c>
      <c r="AP1046" s="450" t="n">
        <v>0</v>
      </c>
      <c r="AQ1046" s="414" t="inlineStr"/>
      <c r="AR1046" s="414" t="inlineStr">
        <is>
          <t>Worker Fee</t>
        </is>
      </c>
      <c r="AS1046" s="414" t="inlineStr">
        <is>
          <t>បានប្រកាសពន្ធ</t>
        </is>
      </c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0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0" t="n"/>
      <c r="N1047" s="450">
        <f>IF(W1047&lt;0,AH1047,I1047)</f>
        <v/>
      </c>
      <c r="O1047" s="450">
        <f>I1047-M1047</f>
        <v/>
      </c>
      <c r="P1047" s="414" t="n"/>
      <c r="Q1047" s="414" t="inlineStr">
        <is>
          <t>2302001335</t>
        </is>
      </c>
      <c r="R1047" s="414" t="inlineStr">
        <is>
          <t>2302001335</t>
        </is>
      </c>
      <c r="S1047" s="414">
        <f>Q1047=R1047</f>
        <v/>
      </c>
      <c r="T1047" s="414">
        <f>AND(MONTH(F1047)=MONTH(X1047), YEAR(F1047)=YEAR(X1047))</f>
        <v/>
      </c>
      <c r="U1047" s="414">
        <f>AND(AB1047&lt;&gt;"", 'Company information'!D$4&lt;&gt;"", RIGHT(SUBSTITUTE(AB1047,"-",""),9)=RIGHT(SUBSTITUTE('Company information'!D$4,"-",""),9))</f>
        <v/>
      </c>
      <c r="V1047" s="414">
        <f>AH1047-I1047</f>
        <v/>
      </c>
      <c r="W1047" s="450" t="n"/>
      <c r="X1047" s="415" t="n">
        <v>44963</v>
      </c>
      <c r="Y1047" s="414" t="inlineStr">
        <is>
          <t>2302001335</t>
        </is>
      </c>
      <c r="Z1047" s="414" t="inlineStr"/>
      <c r="AA1047" s="414" t="inlineStr">
        <is>
          <t>បុគ្គលជាប់អាករ</t>
        </is>
      </c>
      <c r="AB1047" s="414" t="inlineStr">
        <is>
          <t>L001-901905215</t>
        </is>
      </c>
      <c r="AC1047" s="414" t="inlineStr">
        <is>
          <t>វីអ៊ីស៊ិន (ខេមបូឌា) អ៊ិនដាសស្ទ្រី ឯ.ក</t>
        </is>
      </c>
      <c r="AD1047" s="450" t="n">
        <v>135564</v>
      </c>
      <c r="AE1047" s="450" t="n">
        <v>123240</v>
      </c>
      <c r="AF1047" s="450" t="n">
        <v>0</v>
      </c>
      <c r="AG1047" s="450" t="n">
        <v>0</v>
      </c>
      <c r="AH1047" s="450" t="n">
        <v>12324</v>
      </c>
      <c r="AI1047" s="450" t="n">
        <v>0</v>
      </c>
      <c r="AJ1047" s="450" t="n">
        <v>0</v>
      </c>
      <c r="AK1047" s="450" t="n">
        <v>0</v>
      </c>
      <c r="AL1047" s="450" t="n">
        <v>0</v>
      </c>
      <c r="AM1047" s="450" t="n">
        <v>0</v>
      </c>
      <c r="AN1047" s="450" t="n">
        <v>0</v>
      </c>
      <c r="AO1047" s="450" t="n">
        <v>0</v>
      </c>
      <c r="AP1047" s="450" t="n">
        <v>0</v>
      </c>
      <c r="AQ1047" s="414" t="inlineStr"/>
      <c r="AR1047" s="414" t="inlineStr">
        <is>
          <t>Worker Fee</t>
        </is>
      </c>
      <c r="AS1047" s="414" t="inlineStr">
        <is>
          <t>បានប្រកាសពន្ធ</t>
        </is>
      </c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0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0" t="n"/>
      <c r="N1048" s="450">
        <f>IF(W1048&lt;0,AH1048,I1048)</f>
        <v/>
      </c>
      <c r="O1048" s="450">
        <f>I1048-M1048</f>
        <v/>
      </c>
      <c r="P1048" s="414" t="n"/>
      <c r="Q1048" s="414" t="inlineStr">
        <is>
          <t>TI2023-0173</t>
        </is>
      </c>
      <c r="R1048" s="414" t="inlineStr">
        <is>
          <t>TI2023-0173</t>
        </is>
      </c>
      <c r="S1048" s="414">
        <f>Q1048=R1048</f>
        <v/>
      </c>
      <c r="T1048" s="414">
        <f>AND(MONTH(F1048)=MONTH(X1048), YEAR(F1048)=YEAR(X1048))</f>
        <v/>
      </c>
      <c r="U1048" s="414">
        <f>AND(AB1048&lt;&gt;"", 'Company information'!D$4&lt;&gt;"", RIGHT(SUBSTITUTE(AB1048,"-",""),9)=RIGHT(SUBSTITUTE('Company information'!D$4,"-",""),9))</f>
        <v/>
      </c>
      <c r="V1048" s="414">
        <f>AH1048-I1048</f>
        <v/>
      </c>
      <c r="W1048" s="450" t="n"/>
      <c r="X1048" s="415" t="n">
        <v>44985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L001-901905215</t>
        </is>
      </c>
      <c r="AC1048" s="414" t="inlineStr">
        <is>
          <t>វីអ៊ីស៊ិន (ខេមបូឌា) អ៊ិនដាសស្ទ្រី ឯ.ក</t>
        </is>
      </c>
      <c r="AD1048" s="450" t="n">
        <v>5292287</v>
      </c>
      <c r="AE1048" s="450" t="n">
        <v>4811170</v>
      </c>
      <c r="AF1048" s="450" t="n">
        <v>0</v>
      </c>
      <c r="AG1048" s="450" t="n">
        <v>0</v>
      </c>
      <c r="AH1048" s="450" t="n">
        <v>481117</v>
      </c>
      <c r="AI1048" s="450" t="n">
        <v>0</v>
      </c>
      <c r="AJ1048" s="450" t="n">
        <v>0</v>
      </c>
      <c r="AK1048" s="450" t="n">
        <v>0</v>
      </c>
      <c r="AL1048" s="450" t="n">
        <v>0</v>
      </c>
      <c r="AM1048" s="450" t="n">
        <v>0</v>
      </c>
      <c r="AN1048" s="450" t="n">
        <v>0</v>
      </c>
      <c r="AO1048" s="450" t="n">
        <v>0</v>
      </c>
      <c r="AP1048" s="450" t="n">
        <v>0</v>
      </c>
      <c r="AQ1048" s="414" t="inlineStr"/>
      <c r="AR1048" s="414" t="inlineStr">
        <is>
          <t>CLEARANCE AND TRUCKING FEE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0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0" t="n"/>
      <c r="N1049" s="450">
        <f>IF(W1049&lt;0,AH1049,I1049)</f>
        <v/>
      </c>
      <c r="O1049" s="450">
        <f>I1049-M1049</f>
        <v/>
      </c>
      <c r="P1049" s="414" t="n"/>
      <c r="Q1049" s="414" t="inlineStr">
        <is>
          <t>TI2023-0172</t>
        </is>
      </c>
      <c r="R1049" s="414" t="inlineStr">
        <is>
          <t>TI2023-0172</t>
        </is>
      </c>
      <c r="S1049" s="414">
        <f>Q1049=R1049</f>
        <v/>
      </c>
      <c r="T1049" s="414">
        <f>AND(MONTH(F1049)=MONTH(X1049), YEAR(F1049)=YEAR(X1049))</f>
        <v/>
      </c>
      <c r="U1049" s="414">
        <f>AND(AB1049&lt;&gt;"", 'Company information'!D$4&lt;&gt;"", RIGHT(SUBSTITUTE(AB1049,"-",""),9)=RIGHT(SUBSTITUTE('Company information'!D$4,"-",""),9))</f>
        <v/>
      </c>
      <c r="V1049" s="414">
        <f>AH1049-I1049</f>
        <v/>
      </c>
      <c r="W1049" s="450" t="n"/>
      <c r="X1049" s="415" t="n">
        <v>44985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L001-901905215</t>
        </is>
      </c>
      <c r="AC1049" s="414" t="inlineStr">
        <is>
          <t>វីអ៊ីស៊ិន (ខេមបូឌា) អ៊ិនដាសស្ទ្រី ឯ.ក</t>
        </is>
      </c>
      <c r="AD1049" s="450" t="n">
        <v>7627120</v>
      </c>
      <c r="AE1049" s="450" t="n">
        <v>6933745</v>
      </c>
      <c r="AF1049" s="450" t="n">
        <v>0</v>
      </c>
      <c r="AG1049" s="450" t="n">
        <v>0</v>
      </c>
      <c r="AH1049" s="450" t="n">
        <v>693375</v>
      </c>
      <c r="AI1049" s="450" t="n">
        <v>0</v>
      </c>
      <c r="AJ1049" s="450" t="n">
        <v>0</v>
      </c>
      <c r="AK1049" s="450" t="n">
        <v>0</v>
      </c>
      <c r="AL1049" s="450" t="n">
        <v>0</v>
      </c>
      <c r="AM1049" s="450" t="n">
        <v>0</v>
      </c>
      <c r="AN1049" s="450" t="n">
        <v>0</v>
      </c>
      <c r="AO1049" s="450" t="n">
        <v>0</v>
      </c>
      <c r="AP1049" s="450" t="n">
        <v>0</v>
      </c>
      <c r="AQ1049" s="414" t="inlineStr"/>
      <c r="AR1049" s="414" t="inlineStr">
        <is>
          <t>CLEARANCE AND TRUCKING FEE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0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0" t="n"/>
      <c r="N1050" s="450">
        <f>IF(W1050&lt;0,AH1050,I1050)</f>
        <v/>
      </c>
      <c r="O1050" s="450">
        <f>I1050-M1050</f>
        <v/>
      </c>
      <c r="P1050" s="414" t="n"/>
      <c r="Q1050" s="414" t="inlineStr">
        <is>
          <t>TI2023-0171</t>
        </is>
      </c>
      <c r="R1050" s="414" t="inlineStr">
        <is>
          <t>TI2023-0171</t>
        </is>
      </c>
      <c r="S1050" s="414">
        <f>Q1050=R1050</f>
        <v/>
      </c>
      <c r="T1050" s="414">
        <f>AND(MONTH(F1050)=MONTH(X1050), YEAR(F1050)=YEAR(X1050))</f>
        <v/>
      </c>
      <c r="U1050" s="414">
        <f>AND(AB1050&lt;&gt;"", 'Company information'!D$4&lt;&gt;"", RIGHT(SUBSTITUTE(AB1050,"-",""),9)=RIGHT(SUBSTITUTE('Company information'!D$4,"-",""),9))</f>
        <v/>
      </c>
      <c r="V1050" s="414">
        <f>AH1050-I1050</f>
        <v/>
      </c>
      <c r="W1050" s="450" t="n"/>
      <c r="X1050" s="415" t="n">
        <v>44985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L001-901905215</t>
        </is>
      </c>
      <c r="AC1050" s="414" t="inlineStr">
        <is>
          <t>វីអ៊ីស៊ិន (ខេមបូឌា) អ៊ិនដាសស្ទ្រី ឯ.ក</t>
        </is>
      </c>
      <c r="AD1050" s="450" t="n">
        <v>2957455</v>
      </c>
      <c r="AE1050" s="450" t="n">
        <v>2688595</v>
      </c>
      <c r="AF1050" s="450" t="n">
        <v>0</v>
      </c>
      <c r="AG1050" s="450" t="n">
        <v>0</v>
      </c>
      <c r="AH1050" s="450" t="n">
        <v>268860</v>
      </c>
      <c r="AI1050" s="450" t="n">
        <v>0</v>
      </c>
      <c r="AJ1050" s="450" t="n">
        <v>0</v>
      </c>
      <c r="AK1050" s="450" t="n">
        <v>0</v>
      </c>
      <c r="AL1050" s="450" t="n">
        <v>0</v>
      </c>
      <c r="AM1050" s="450" t="n">
        <v>0</v>
      </c>
      <c r="AN1050" s="450" t="n">
        <v>0</v>
      </c>
      <c r="AO1050" s="450" t="n">
        <v>0</v>
      </c>
      <c r="AP1050" s="450" t="n">
        <v>0</v>
      </c>
      <c r="AQ1050" s="414" t="inlineStr"/>
      <c r="AR1050" s="414" t="inlineStr">
        <is>
          <t>CLEARANCE AND TRUCKING FEE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0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0" t="n"/>
      <c r="N1051" s="450">
        <f>IF(W1051&lt;0,AH1051,I1051)</f>
        <v/>
      </c>
      <c r="O1051" s="450">
        <f>I1051-M1051</f>
        <v/>
      </c>
      <c r="P1051" s="414" t="n"/>
      <c r="Q1051" s="414" t="inlineStr">
        <is>
          <t>TI2023-0170</t>
        </is>
      </c>
      <c r="R1051" s="414" t="inlineStr">
        <is>
          <t>TI2023-0170</t>
        </is>
      </c>
      <c r="S1051" s="414">
        <f>Q1051=R1051</f>
        <v/>
      </c>
      <c r="T1051" s="414">
        <f>AND(MONTH(F1051)=MONTH(X1051), YEAR(F1051)=YEAR(X1051))</f>
        <v/>
      </c>
      <c r="U1051" s="414">
        <f>AND(AB1051&lt;&gt;"", 'Company information'!D$4&lt;&gt;"", RIGHT(SUBSTITUTE(AB1051,"-",""),9)=RIGHT(SUBSTITUTE('Company information'!D$4,"-",""),9))</f>
        <v/>
      </c>
      <c r="V1051" s="414">
        <f>AH1051-I1051</f>
        <v/>
      </c>
      <c r="W1051" s="450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0" t="n">
        <v>1867866</v>
      </c>
      <c r="AE1051" s="450" t="n">
        <v>1698060</v>
      </c>
      <c r="AF1051" s="450" t="n">
        <v>0</v>
      </c>
      <c r="AG1051" s="450" t="n">
        <v>0</v>
      </c>
      <c r="AH1051" s="450" t="n">
        <v>169806</v>
      </c>
      <c r="AI1051" s="450" t="n">
        <v>0</v>
      </c>
      <c r="AJ1051" s="450" t="n">
        <v>0</v>
      </c>
      <c r="AK1051" s="450" t="n">
        <v>0</v>
      </c>
      <c r="AL1051" s="450" t="n">
        <v>0</v>
      </c>
      <c r="AM1051" s="450" t="n">
        <v>0</v>
      </c>
      <c r="AN1051" s="450" t="n">
        <v>0</v>
      </c>
      <c r="AO1051" s="450" t="n">
        <v>0</v>
      </c>
      <c r="AP1051" s="450" t="n">
        <v>0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0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0" t="n"/>
      <c r="N1052" s="450">
        <f>IF(W1052&lt;0,AH1052,I1052)</f>
        <v/>
      </c>
      <c r="O1052" s="450">
        <f>I1052-M1052</f>
        <v/>
      </c>
      <c r="P1052" s="414" t="n"/>
      <c r="Q1052" s="414" t="inlineStr">
        <is>
          <t>TI2023-0169</t>
        </is>
      </c>
      <c r="R1052" s="414" t="inlineStr">
        <is>
          <t>TI2023-0169</t>
        </is>
      </c>
      <c r="S1052" s="414">
        <f>Q1052=R1052</f>
        <v/>
      </c>
      <c r="T1052" s="414">
        <f>AND(MONTH(F1052)=MONTH(X1052), YEAR(F1052)=YEAR(X1052))</f>
        <v/>
      </c>
      <c r="U1052" s="414">
        <f>AND(AB1052&lt;&gt;"", 'Company information'!D$4&lt;&gt;"", RIGHT(SUBSTITUTE(AB1052,"-",""),9)=RIGHT(SUBSTITUTE('Company information'!D$4,"-",""),9))</f>
        <v/>
      </c>
      <c r="V1052" s="414">
        <f>AH1052-I1052</f>
        <v/>
      </c>
      <c r="W1052" s="450" t="n"/>
      <c r="X1052" s="415" t="n">
        <v>44985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L001-901905215</t>
        </is>
      </c>
      <c r="AC1052" s="414" t="inlineStr">
        <is>
          <t>វីអ៊ីស៊ិន (ខេមបូឌា) អ៊ិនដាសស្ទ្រី ឯ.ក</t>
        </is>
      </c>
      <c r="AD1052" s="450" t="n">
        <v>1867866</v>
      </c>
      <c r="AE1052" s="450" t="n">
        <v>1698060</v>
      </c>
      <c r="AF1052" s="450" t="n">
        <v>0</v>
      </c>
      <c r="AG1052" s="450" t="n">
        <v>0</v>
      </c>
      <c r="AH1052" s="450" t="n">
        <v>169806</v>
      </c>
      <c r="AI1052" s="450" t="n">
        <v>0</v>
      </c>
      <c r="AJ1052" s="450" t="n">
        <v>0</v>
      </c>
      <c r="AK1052" s="450" t="n">
        <v>0</v>
      </c>
      <c r="AL1052" s="450" t="n">
        <v>0</v>
      </c>
      <c r="AM1052" s="450" t="n">
        <v>0</v>
      </c>
      <c r="AN1052" s="450" t="n">
        <v>0</v>
      </c>
      <c r="AO1052" s="450" t="n">
        <v>0</v>
      </c>
      <c r="AP1052" s="450" t="n">
        <v>0</v>
      </c>
      <c r="AQ1052" s="414" t="inlineStr"/>
      <c r="AR1052" s="414" t="inlineStr">
        <is>
          <t>CLEARANCE FEE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0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0" t="n"/>
      <c r="N1053" s="450">
        <f>IF(W1053&lt;0,AH1053,I1053)</f>
        <v/>
      </c>
      <c r="O1053" s="450">
        <f>I1053-M1053</f>
        <v/>
      </c>
      <c r="P1053" s="414" t="n"/>
      <c r="Q1053" s="414" t="inlineStr">
        <is>
          <t>TI2023-0168</t>
        </is>
      </c>
      <c r="R1053" s="414" t="inlineStr">
        <is>
          <t>TI2023-0168</t>
        </is>
      </c>
      <c r="S1053" s="414">
        <f>Q1053=R1053</f>
        <v/>
      </c>
      <c r="T1053" s="414">
        <f>AND(MONTH(F1053)=MONTH(X1053), YEAR(F1053)=YEAR(X1053))</f>
        <v/>
      </c>
      <c r="U1053" s="414">
        <f>AND(AB1053&lt;&gt;"", 'Company information'!D$4&lt;&gt;"", RIGHT(SUBSTITUTE(AB1053,"-",""),9)=RIGHT(SUBSTITUTE('Company information'!D$4,"-",""),9))</f>
        <v/>
      </c>
      <c r="V1053" s="414">
        <f>AH1053-I1053</f>
        <v/>
      </c>
      <c r="W1053" s="450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0" t="n">
        <v>1867866</v>
      </c>
      <c r="AE1053" s="450" t="n">
        <v>1698060</v>
      </c>
      <c r="AF1053" s="450" t="n">
        <v>0</v>
      </c>
      <c r="AG1053" s="450" t="n">
        <v>0</v>
      </c>
      <c r="AH1053" s="450" t="n">
        <v>169806</v>
      </c>
      <c r="AI1053" s="450" t="n">
        <v>0</v>
      </c>
      <c r="AJ1053" s="450" t="n">
        <v>0</v>
      </c>
      <c r="AK1053" s="450" t="n">
        <v>0</v>
      </c>
      <c r="AL1053" s="450" t="n">
        <v>0</v>
      </c>
      <c r="AM1053" s="450" t="n">
        <v>0</v>
      </c>
      <c r="AN1053" s="450" t="n">
        <v>0</v>
      </c>
      <c r="AO1053" s="450" t="n">
        <v>0</v>
      </c>
      <c r="AP1053" s="450" t="n">
        <v>0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0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0" t="n"/>
      <c r="N1054" s="450">
        <f>IF(W1054&lt;0,AH1054,I1054)</f>
        <v/>
      </c>
      <c r="O1054" s="450">
        <f>I1054-M1054</f>
        <v/>
      </c>
      <c r="P1054" s="414" t="n"/>
      <c r="Q1054" s="414" t="inlineStr">
        <is>
          <t>TI2023-0167</t>
        </is>
      </c>
      <c r="R1054" s="414" t="inlineStr">
        <is>
          <t>TI2023-0167</t>
        </is>
      </c>
      <c r="S1054" s="414">
        <f>Q1054=R1054</f>
        <v/>
      </c>
      <c r="T1054" s="414">
        <f>AND(MONTH(F1054)=MONTH(X1054), YEAR(F1054)=YEAR(X1054))</f>
        <v/>
      </c>
      <c r="U1054" s="414">
        <f>AND(AB1054&lt;&gt;"", 'Company information'!D$4&lt;&gt;"", RIGHT(SUBSTITUTE(AB1054,"-",""),9)=RIGHT(SUBSTITUTE('Company information'!D$4,"-",""),9))</f>
        <v/>
      </c>
      <c r="V1054" s="414">
        <f>AH1054-I1054</f>
        <v/>
      </c>
      <c r="W1054" s="450" t="n"/>
      <c r="X1054" s="415" t="n">
        <v>44985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L001-901905215</t>
        </is>
      </c>
      <c r="AC1054" s="414" t="inlineStr">
        <is>
          <t>វីអ៊ីស៊ិន (ខេមបូឌា) អ៊ិនដាសស្ទ្រី ឯ.ក</t>
        </is>
      </c>
      <c r="AD1054" s="450" t="n">
        <v>2290360</v>
      </c>
      <c r="AE1054" s="450" t="n">
        <v>2082145</v>
      </c>
      <c r="AF1054" s="450" t="n">
        <v>0</v>
      </c>
      <c r="AG1054" s="450" t="n">
        <v>0</v>
      </c>
      <c r="AH1054" s="450" t="n">
        <v>208215</v>
      </c>
      <c r="AI1054" s="450" t="n">
        <v>0</v>
      </c>
      <c r="AJ1054" s="450" t="n">
        <v>0</v>
      </c>
      <c r="AK1054" s="450" t="n">
        <v>0</v>
      </c>
      <c r="AL1054" s="450" t="n">
        <v>0</v>
      </c>
      <c r="AM1054" s="450" t="n">
        <v>0</v>
      </c>
      <c r="AN1054" s="450" t="n">
        <v>0</v>
      </c>
      <c r="AO1054" s="450" t="n">
        <v>0</v>
      </c>
      <c r="AP1054" s="450" t="n">
        <v>0</v>
      </c>
      <c r="AQ1054" s="414" t="inlineStr"/>
      <c r="AR1054" s="414" t="inlineStr">
        <is>
          <t>CLEARANCE AND TRUCKING FEE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0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0" t="n"/>
      <c r="N1055" s="450">
        <f>IF(W1055&lt;0,AH1055,I1055)</f>
        <v/>
      </c>
      <c r="O1055" s="450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AND(AB1055&lt;&gt;"", 'Company information'!D$4&lt;&gt;"", RIGHT(SUBSTITUTE(AB1055,"-",""),9)=RIGHT(SUBSTITUTE('Company information'!D$4,"-",""),9))</f>
        <v/>
      </c>
      <c r="V1055" s="414">
        <f>AH1055-I1055</f>
        <v/>
      </c>
      <c r="W1055" s="450" t="n"/>
      <c r="X1055" s="413" t="n"/>
      <c r="Y1055" s="414" t="n"/>
      <c r="Z1055" s="414" t="n"/>
      <c r="AA1055" s="414" t="n"/>
      <c r="AB1055" s="414" t="n"/>
      <c r="AC1055" s="414" t="n"/>
      <c r="AD1055" s="450" t="n"/>
      <c r="AE1055" s="450" t="n"/>
      <c r="AF1055" s="450" t="n"/>
      <c r="AG1055" s="450" t="n"/>
      <c r="AH1055" s="450" t="n"/>
      <c r="AI1055" s="450" t="n"/>
      <c r="AJ1055" s="450" t="n"/>
      <c r="AK1055" s="450" t="n"/>
      <c r="AL1055" s="450" t="n"/>
      <c r="AM1055" s="450" t="n"/>
      <c r="AN1055" s="450" t="n"/>
      <c r="AO1055" s="450" t="n"/>
      <c r="AP1055" s="450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0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0" t="n"/>
      <c r="N1056" s="450">
        <f>IF(W1056&lt;0,AH1056,I1056)</f>
        <v/>
      </c>
      <c r="O1056" s="450">
        <f>I1056-M1056</f>
        <v/>
      </c>
      <c r="P1056" s="414" t="n"/>
      <c r="Q1056" s="414" t="inlineStr">
        <is>
          <t>TI2023-0166</t>
        </is>
      </c>
      <c r="R1056" s="414" t="inlineStr">
        <is>
          <t>TI2023-0166</t>
        </is>
      </c>
      <c r="S1056" s="414">
        <f>Q1056=R1056</f>
        <v/>
      </c>
      <c r="T1056" s="414">
        <f>AND(MONTH(F1056)=MONTH(X1056), YEAR(F1056)=YEAR(X1056))</f>
        <v/>
      </c>
      <c r="U1056" s="414">
        <f>AND(AB1056&lt;&gt;"", 'Company information'!D$4&lt;&gt;"", RIGHT(SUBSTITUTE(AB1056,"-",""),9)=RIGHT(SUBSTITUTE('Company information'!D$4,"-",""),9))</f>
        <v/>
      </c>
      <c r="V1056" s="414">
        <f>AH1056-I1056</f>
        <v/>
      </c>
      <c r="W1056" s="450" t="n"/>
      <c r="X1056" s="415" t="n">
        <v>44985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L001-901905215</t>
        </is>
      </c>
      <c r="AC1056" s="414" t="inlineStr">
        <is>
          <t>វីអ៊ីស៊ិន (ខេមបូឌា) អ៊ិនដាសស្ទ្រី ឯ.ក</t>
        </is>
      </c>
      <c r="AD1056" s="450" t="n">
        <v>5292287</v>
      </c>
      <c r="AE1056" s="450" t="n">
        <v>4811170</v>
      </c>
      <c r="AF1056" s="450" t="n">
        <v>0</v>
      </c>
      <c r="AG1056" s="450" t="n">
        <v>0</v>
      </c>
      <c r="AH1056" s="450" t="n">
        <v>481117</v>
      </c>
      <c r="AI1056" s="450" t="n">
        <v>0</v>
      </c>
      <c r="AJ1056" s="450" t="n">
        <v>0</v>
      </c>
      <c r="AK1056" s="450" t="n">
        <v>0</v>
      </c>
      <c r="AL1056" s="450" t="n">
        <v>0</v>
      </c>
      <c r="AM1056" s="450" t="n">
        <v>0</v>
      </c>
      <c r="AN1056" s="450" t="n">
        <v>0</v>
      </c>
      <c r="AO1056" s="450" t="n">
        <v>0</v>
      </c>
      <c r="AP1056" s="450" t="n">
        <v>0</v>
      </c>
      <c r="AQ1056" s="414" t="inlineStr"/>
      <c r="AR1056" s="414" t="inlineStr">
        <is>
          <t>CLEARANCE AND TRUCKING FEE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0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0" t="n"/>
      <c r="N1057" s="450">
        <f>IF(W1057&lt;0,AH1057,I1057)</f>
        <v/>
      </c>
      <c r="O1057" s="450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AND(AB1057&lt;&gt;"", 'Company information'!D$4&lt;&gt;"", RIGHT(SUBSTITUTE(AB1057,"-",""),9)=RIGHT(SUBSTITUTE('Company information'!D$4,"-",""),9))</f>
        <v/>
      </c>
      <c r="V1057" s="414">
        <f>AH1057-I1057</f>
        <v/>
      </c>
      <c r="W1057" s="450" t="n"/>
      <c r="X1057" s="413" t="n"/>
      <c r="Y1057" s="414" t="n"/>
      <c r="Z1057" s="414" t="n"/>
      <c r="AA1057" s="414" t="n"/>
      <c r="AB1057" s="414" t="n"/>
      <c r="AC1057" s="414" t="n"/>
      <c r="AD1057" s="450" t="n"/>
      <c r="AE1057" s="450" t="n"/>
      <c r="AF1057" s="450" t="n"/>
      <c r="AG1057" s="450" t="n"/>
      <c r="AH1057" s="450" t="n"/>
      <c r="AI1057" s="450" t="n"/>
      <c r="AJ1057" s="450" t="n"/>
      <c r="AK1057" s="450" t="n"/>
      <c r="AL1057" s="450" t="n"/>
      <c r="AM1057" s="450" t="n"/>
      <c r="AN1057" s="450" t="n"/>
      <c r="AO1057" s="450" t="n"/>
      <c r="AP1057" s="450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0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0" t="n"/>
      <c r="N1058" s="450">
        <f>IF(W1058&lt;0,AH1058,I1058)</f>
        <v/>
      </c>
      <c r="O1058" s="450">
        <f>I1058-M1058</f>
        <v/>
      </c>
      <c r="P1058" s="414" t="n"/>
      <c r="Q1058" s="414" t="inlineStr">
        <is>
          <t>TI2023-0153</t>
        </is>
      </c>
      <c r="R1058" s="414" t="inlineStr">
        <is>
          <t>TI2023-0153</t>
        </is>
      </c>
      <c r="S1058" s="414">
        <f>Q1058=R1058</f>
        <v/>
      </c>
      <c r="T1058" s="414">
        <f>AND(MONTH(F1058)=MONTH(X1058), YEAR(F1058)=YEAR(X1058))</f>
        <v/>
      </c>
      <c r="U1058" s="414">
        <f>AND(AB1058&lt;&gt;"", 'Company information'!D$4&lt;&gt;"", RIGHT(SUBSTITUTE(AB1058,"-",""),9)=RIGHT(SUBSTITUTE('Company information'!D$4,"-",""),9))</f>
        <v/>
      </c>
      <c r="V1058" s="414">
        <f>AH1058-I1058</f>
        <v/>
      </c>
      <c r="W1058" s="450" t="n"/>
      <c r="X1058" s="415" t="n">
        <v>44985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L001-901905215</t>
        </is>
      </c>
      <c r="AC1058" s="414" t="inlineStr">
        <is>
          <t>វីអ៊ីស៊ិន (ខេមបូឌា) អ៊ិនដាសស្ទ្រី ឯ.ក</t>
        </is>
      </c>
      <c r="AD1058" s="450" t="n">
        <v>3268766</v>
      </c>
      <c r="AE1058" s="450" t="n">
        <v>2971605</v>
      </c>
      <c r="AF1058" s="450" t="n">
        <v>0</v>
      </c>
      <c r="AG1058" s="450" t="n">
        <v>0</v>
      </c>
      <c r="AH1058" s="450" t="n">
        <v>297161</v>
      </c>
      <c r="AI1058" s="450" t="n">
        <v>0</v>
      </c>
      <c r="AJ1058" s="450" t="n">
        <v>0</v>
      </c>
      <c r="AK1058" s="450" t="n">
        <v>0</v>
      </c>
      <c r="AL1058" s="450" t="n">
        <v>0</v>
      </c>
      <c r="AM1058" s="450" t="n">
        <v>0</v>
      </c>
      <c r="AN1058" s="450" t="n">
        <v>0</v>
      </c>
      <c r="AO1058" s="450" t="n">
        <v>0</v>
      </c>
      <c r="AP1058" s="450" t="n">
        <v>0</v>
      </c>
      <c r="AQ1058" s="414" t="inlineStr"/>
      <c r="AR1058" s="414" t="inlineStr">
        <is>
          <t>CLEARANCE AND TRUCKING FEE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0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0" t="n"/>
      <c r="N1059" s="450">
        <f>IF(W1059&lt;0,AH1059,I1059)</f>
        <v/>
      </c>
      <c r="O1059" s="450">
        <f>I1059-M1059</f>
        <v/>
      </c>
      <c r="P1059" s="414" t="n"/>
      <c r="Q1059" s="414" t="inlineStr">
        <is>
          <t>2302001685</t>
        </is>
      </c>
      <c r="R1059" s="414" t="inlineStr">
        <is>
          <t>2302001685</t>
        </is>
      </c>
      <c r="S1059" s="414">
        <f>Q1059=R1059</f>
        <v/>
      </c>
      <c r="T1059" s="414">
        <f>AND(MONTH(F1059)=MONTH(X1059), YEAR(F1059)=YEAR(X1059))</f>
        <v/>
      </c>
      <c r="U1059" s="414">
        <f>AND(AB1059&lt;&gt;"", 'Company information'!D$4&lt;&gt;"", RIGHT(SUBSTITUTE(AB1059,"-",""),9)=RIGHT(SUBSTITUTE('Company information'!D$4,"-",""),9))</f>
        <v/>
      </c>
      <c r="V1059" s="414">
        <f>AH1059-I1059</f>
        <v/>
      </c>
      <c r="W1059" s="450" t="n"/>
      <c r="X1059" s="415" t="n">
        <v>44977</v>
      </c>
      <c r="Y1059" s="414" t="inlineStr">
        <is>
          <t>2302001685</t>
        </is>
      </c>
      <c r="Z1059" s="414" t="inlineStr"/>
      <c r="AA1059" s="414" t="inlineStr">
        <is>
          <t>បុគ្គលជាប់អាករ</t>
        </is>
      </c>
      <c r="AB1059" s="414" t="inlineStr">
        <is>
          <t>L001-901905215</t>
        </is>
      </c>
      <c r="AC1059" s="414" t="inlineStr">
        <is>
          <t>វីអ៊ីស៊ិន (ខេមបូឌា) អ៊ិនដាសស្ទ្រី ឯ.ក</t>
        </is>
      </c>
      <c r="AD1059" s="450" t="n">
        <v>847816</v>
      </c>
      <c r="AE1059" s="450" t="n">
        <v>770742</v>
      </c>
      <c r="AF1059" s="450" t="n">
        <v>0</v>
      </c>
      <c r="AG1059" s="450" t="n">
        <v>0</v>
      </c>
      <c r="AH1059" s="450" t="n">
        <v>77074</v>
      </c>
      <c r="AI1059" s="450" t="n">
        <v>0</v>
      </c>
      <c r="AJ1059" s="450" t="n">
        <v>0</v>
      </c>
      <c r="AK1059" s="450" t="n">
        <v>0</v>
      </c>
      <c r="AL1059" s="450" t="n">
        <v>0</v>
      </c>
      <c r="AM1059" s="450" t="n">
        <v>0</v>
      </c>
      <c r="AN1059" s="450" t="n">
        <v>0</v>
      </c>
      <c r="AO1059" s="450" t="n">
        <v>0</v>
      </c>
      <c r="AP1059" s="450" t="n">
        <v>0</v>
      </c>
      <c r="AQ1059" s="414" t="inlineStr"/>
      <c r="AR1059" s="414" t="inlineStr">
        <is>
          <t>Export Administration Fee</t>
        </is>
      </c>
      <c r="AS1059" s="414" t="inlineStr">
        <is>
          <t>បានប្រកាសពន្ធ</t>
        </is>
      </c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0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0" t="n"/>
      <c r="N1060" s="450">
        <f>IF(W1060&lt;0,AH1060,I1060)</f>
        <v/>
      </c>
      <c r="O1060" s="450">
        <f>I1060-M1060</f>
        <v/>
      </c>
      <c r="P1060" s="414" t="n"/>
      <c r="Q1060" s="414" t="inlineStr">
        <is>
          <t>TI2023-0146</t>
        </is>
      </c>
      <c r="R1060" s="414" t="inlineStr">
        <is>
          <t>TI2023-0146</t>
        </is>
      </c>
      <c r="S1060" s="414">
        <f>Q1060=R1060</f>
        <v/>
      </c>
      <c r="T1060" s="414">
        <f>AND(MONTH(F1060)=MONTH(X1060), YEAR(F1060)=YEAR(X1060))</f>
        <v/>
      </c>
      <c r="U1060" s="414">
        <f>AND(AB1060&lt;&gt;"", 'Company information'!D$4&lt;&gt;"", RIGHT(SUBSTITUTE(AB1060,"-",""),9)=RIGHT(SUBSTITUTE('Company information'!D$4,"-",""),9))</f>
        <v/>
      </c>
      <c r="V1060" s="414">
        <f>AH1060-I1060</f>
        <v/>
      </c>
      <c r="W1060" s="450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0" t="n">
        <v>3992362</v>
      </c>
      <c r="AE1060" s="450" t="n">
        <v>3629420</v>
      </c>
      <c r="AF1060" s="450" t="n">
        <v>0</v>
      </c>
      <c r="AG1060" s="450" t="n">
        <v>0</v>
      </c>
      <c r="AH1060" s="450" t="n">
        <v>362942</v>
      </c>
      <c r="AI1060" s="450" t="n">
        <v>0</v>
      </c>
      <c r="AJ1060" s="450" t="n">
        <v>0</v>
      </c>
      <c r="AK1060" s="450" t="n">
        <v>0</v>
      </c>
      <c r="AL1060" s="450" t="n">
        <v>0</v>
      </c>
      <c r="AM1060" s="450" t="n">
        <v>0</v>
      </c>
      <c r="AN1060" s="450" t="n">
        <v>0</v>
      </c>
      <c r="AO1060" s="450" t="n">
        <v>0</v>
      </c>
      <c r="AP1060" s="450" t="n">
        <v>0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0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0" t="n"/>
      <c r="N1061" s="450">
        <f>IF(W1061&lt;0,AH1061,I1061)</f>
        <v/>
      </c>
      <c r="O1061" s="450">
        <f>I1061-M1061</f>
        <v/>
      </c>
      <c r="P1061" s="414" t="n"/>
      <c r="Q1061" s="414" t="inlineStr">
        <is>
          <t>2302001698</t>
        </is>
      </c>
      <c r="R1061" s="414" t="inlineStr">
        <is>
          <t>2302001698</t>
        </is>
      </c>
      <c r="S1061" s="414">
        <f>Q1061=R1061</f>
        <v/>
      </c>
      <c r="T1061" s="414">
        <f>AND(MONTH(F1061)=MONTH(X1061), YEAR(F1061)=YEAR(X1061))</f>
        <v/>
      </c>
      <c r="U1061" s="414">
        <f>AND(AB1061&lt;&gt;"", 'Company information'!D$4&lt;&gt;"", RIGHT(SUBSTITUTE(AB1061,"-",""),9)=RIGHT(SUBSTITUTE('Company information'!D$4,"-",""),9))</f>
        <v/>
      </c>
      <c r="V1061" s="414">
        <f>AH1061-I1061</f>
        <v/>
      </c>
      <c r="W1061" s="450" t="n"/>
      <c r="X1061" s="415" t="n">
        <v>44977</v>
      </c>
      <c r="Y1061" s="414" t="inlineStr">
        <is>
          <t>2302001698</t>
        </is>
      </c>
      <c r="Z1061" s="414" t="inlineStr"/>
      <c r="AA1061" s="414" t="inlineStr">
        <is>
          <t>បុគ្គលជាប់អាករ</t>
        </is>
      </c>
      <c r="AB1061" s="414" t="inlineStr">
        <is>
          <t>L001-901905215</t>
        </is>
      </c>
      <c r="AC1061" s="414" t="inlineStr">
        <is>
          <t>វីអ៊ីស៊ិន (ខេមបូឌា) អ៊ិនដាសស្ទ្រី ឯ.ក</t>
        </is>
      </c>
      <c r="AD1061" s="450" t="n">
        <v>1116964</v>
      </c>
      <c r="AE1061" s="450" t="n">
        <v>1015422</v>
      </c>
      <c r="AF1061" s="450" t="n">
        <v>0</v>
      </c>
      <c r="AG1061" s="450" t="n">
        <v>0</v>
      </c>
      <c r="AH1061" s="450" t="n">
        <v>101542</v>
      </c>
      <c r="AI1061" s="450" t="n">
        <v>0</v>
      </c>
      <c r="AJ1061" s="450" t="n">
        <v>0</v>
      </c>
      <c r="AK1061" s="450" t="n">
        <v>0</v>
      </c>
      <c r="AL1061" s="450" t="n">
        <v>0</v>
      </c>
      <c r="AM1061" s="450" t="n">
        <v>0</v>
      </c>
      <c r="AN1061" s="450" t="n">
        <v>0</v>
      </c>
      <c r="AO1061" s="450" t="n">
        <v>0</v>
      </c>
      <c r="AP1061" s="450" t="n">
        <v>0</v>
      </c>
      <c r="AQ1061" s="414" t="inlineStr"/>
      <c r="AR1061" s="414" t="inlineStr">
        <is>
          <t>Export Administration Fee</t>
        </is>
      </c>
      <c r="AS1061" s="414" t="inlineStr">
        <is>
          <t>បានប្រកាសពន្ធ</t>
        </is>
      </c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0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0" t="n"/>
      <c r="N1062" s="450">
        <f>IF(W1062&lt;0,AH1062,I1062)</f>
        <v/>
      </c>
      <c r="O1062" s="450">
        <f>I1062-M1062</f>
        <v/>
      </c>
      <c r="P1062" s="414" t="n"/>
      <c r="Q1062" s="414" t="inlineStr">
        <is>
          <t>TI2023-0145</t>
        </is>
      </c>
      <c r="R1062" s="414" t="inlineStr">
        <is>
          <t>TI2023-0145</t>
        </is>
      </c>
      <c r="S1062" s="414">
        <f>Q1062=R1062</f>
        <v/>
      </c>
      <c r="T1062" s="414">
        <f>AND(MONTH(F1062)=MONTH(X1062), YEAR(F1062)=YEAR(X1062))</f>
        <v/>
      </c>
      <c r="U1062" s="414">
        <f>AND(AB1062&lt;&gt;"", 'Company information'!D$4&lt;&gt;"", RIGHT(SUBSTITUTE(AB1062,"-",""),9)=RIGHT(SUBSTITUTE('Company information'!D$4,"-",""),9))</f>
        <v/>
      </c>
      <c r="V1062" s="414">
        <f>AH1062-I1062</f>
        <v/>
      </c>
      <c r="W1062" s="450" t="n"/>
      <c r="X1062" s="415" t="n">
        <v>44977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L001-901905215</t>
        </is>
      </c>
      <c r="AC1062" s="414" t="inlineStr">
        <is>
          <t>វីអ៊ីស៊ិន (ខេមបូឌា) អ៊ិនដាសស្ទ្រី ឯ.ក</t>
        </is>
      </c>
      <c r="AD1062" s="450" t="n">
        <v>1884036</v>
      </c>
      <c r="AE1062" s="450" t="n">
        <v>1712760</v>
      </c>
      <c r="AF1062" s="450" t="n">
        <v>0</v>
      </c>
      <c r="AG1062" s="450" t="n">
        <v>0</v>
      </c>
      <c r="AH1062" s="450" t="n">
        <v>171276</v>
      </c>
      <c r="AI1062" s="450" t="n">
        <v>0</v>
      </c>
      <c r="AJ1062" s="450" t="n">
        <v>0</v>
      </c>
      <c r="AK1062" s="450" t="n">
        <v>0</v>
      </c>
      <c r="AL1062" s="450" t="n">
        <v>0</v>
      </c>
      <c r="AM1062" s="450" t="n">
        <v>0</v>
      </c>
      <c r="AN1062" s="450" t="n">
        <v>0</v>
      </c>
      <c r="AO1062" s="450" t="n">
        <v>0</v>
      </c>
      <c r="AP1062" s="450" t="n">
        <v>0</v>
      </c>
      <c r="AQ1062" s="414" t="inlineStr"/>
      <c r="AR1062" s="414" t="inlineStr">
        <is>
          <t>CLEARANCE FEE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0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0" t="n"/>
      <c r="N1063" s="450">
        <f>IF(W1063&lt;0,AH1063,I1063)</f>
        <v/>
      </c>
      <c r="O1063" s="450">
        <f>I1063-M1063</f>
        <v/>
      </c>
      <c r="P1063" s="414" t="n"/>
      <c r="Q1063" s="414" t="inlineStr">
        <is>
          <t>2302001706</t>
        </is>
      </c>
      <c r="R1063" s="414" t="inlineStr">
        <is>
          <t>2302001706</t>
        </is>
      </c>
      <c r="S1063" s="414">
        <f>Q1063=R1063</f>
        <v/>
      </c>
      <c r="T1063" s="414">
        <f>AND(MONTH(F1063)=MONTH(X1063), YEAR(F1063)=YEAR(X1063))</f>
        <v/>
      </c>
      <c r="U1063" s="414">
        <f>AND(AB1063&lt;&gt;"", 'Company information'!D$4&lt;&gt;"", RIGHT(SUBSTITUTE(AB1063,"-",""),9)=RIGHT(SUBSTITUTE('Company information'!D$4,"-",""),9))</f>
        <v/>
      </c>
      <c r="V1063" s="414">
        <f>AH1063-I1063</f>
        <v/>
      </c>
      <c r="W1063" s="450" t="n"/>
      <c r="X1063" s="415" t="n">
        <v>44977</v>
      </c>
      <c r="Y1063" s="414" t="inlineStr">
        <is>
          <t>2302001706</t>
        </is>
      </c>
      <c r="Z1063" s="414" t="inlineStr"/>
      <c r="AA1063" s="414" t="inlineStr">
        <is>
          <t>បុគ្គលជាប់អាករ</t>
        </is>
      </c>
      <c r="AB1063" s="414" t="inlineStr">
        <is>
          <t>L001-901905215</t>
        </is>
      </c>
      <c r="AC1063" s="414" t="inlineStr">
        <is>
          <t>វីអ៊ីស៊ិន (ខេមបូឌា) អ៊ិនដាសស្ទ្រី ឯ.ក</t>
        </is>
      </c>
      <c r="AD1063" s="450" t="n">
        <v>982390</v>
      </c>
      <c r="AE1063" s="450" t="n">
        <v>893082</v>
      </c>
      <c r="AF1063" s="450" t="n">
        <v>0</v>
      </c>
      <c r="AG1063" s="450" t="n">
        <v>0</v>
      </c>
      <c r="AH1063" s="450" t="n">
        <v>89308</v>
      </c>
      <c r="AI1063" s="450" t="n">
        <v>0</v>
      </c>
      <c r="AJ1063" s="450" t="n">
        <v>0</v>
      </c>
      <c r="AK1063" s="450" t="n">
        <v>0</v>
      </c>
      <c r="AL1063" s="450" t="n">
        <v>0</v>
      </c>
      <c r="AM1063" s="450" t="n">
        <v>0</v>
      </c>
      <c r="AN1063" s="450" t="n">
        <v>0</v>
      </c>
      <c r="AO1063" s="450" t="n">
        <v>0</v>
      </c>
      <c r="AP1063" s="450" t="n">
        <v>0</v>
      </c>
      <c r="AQ1063" s="414" t="inlineStr"/>
      <c r="AR1063" s="414" t="inlineStr">
        <is>
          <t>Export Administration Fee</t>
        </is>
      </c>
      <c r="AS1063" s="414" t="inlineStr">
        <is>
          <t>បានប្រកាសពន្ធ</t>
        </is>
      </c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0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0" t="n"/>
      <c r="N1064" s="450">
        <f>IF(W1064&lt;0,AH1064,I1064)</f>
        <v/>
      </c>
      <c r="O1064" s="450">
        <f>I1064-M1064</f>
        <v/>
      </c>
      <c r="P1064" s="414" t="n"/>
      <c r="Q1064" s="414" t="inlineStr">
        <is>
          <t>TI2023-0144</t>
        </is>
      </c>
      <c r="R1064" s="414" t="inlineStr">
        <is>
          <t>TI2023-0144</t>
        </is>
      </c>
      <c r="S1064" s="414">
        <f>Q1064=R1064</f>
        <v/>
      </c>
      <c r="T1064" s="414">
        <f>AND(MONTH(F1064)=MONTH(X1064), YEAR(F1064)=YEAR(X1064))</f>
        <v/>
      </c>
      <c r="U1064" s="414">
        <f>AND(AB1064&lt;&gt;"", 'Company information'!D$4&lt;&gt;"", RIGHT(SUBSTITUTE(AB1064,"-",""),9)=RIGHT(SUBSTITUTE('Company information'!D$4,"-",""),9))</f>
        <v/>
      </c>
      <c r="V1064" s="414">
        <f>AH1064-I1064</f>
        <v/>
      </c>
      <c r="W1064" s="450" t="n"/>
      <c r="X1064" s="415" t="n">
        <v>44977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L001-901905215</t>
        </is>
      </c>
      <c r="AC1064" s="414" t="inlineStr">
        <is>
          <t>វីអ៊ីស៊ិន (ខេមបូឌា) អ៊ិនដាសស្ទ្រី ឯ.ក</t>
        </is>
      </c>
      <c r="AD1064" s="450" t="n">
        <v>2310187</v>
      </c>
      <c r="AE1064" s="450" t="n">
        <v>2100170</v>
      </c>
      <c r="AF1064" s="450" t="n">
        <v>0</v>
      </c>
      <c r="AG1064" s="450" t="n">
        <v>0</v>
      </c>
      <c r="AH1064" s="450" t="n">
        <v>210017</v>
      </c>
      <c r="AI1064" s="450" t="n">
        <v>0</v>
      </c>
      <c r="AJ1064" s="450" t="n">
        <v>0</v>
      </c>
      <c r="AK1064" s="450" t="n">
        <v>0</v>
      </c>
      <c r="AL1064" s="450" t="n">
        <v>0</v>
      </c>
      <c r="AM1064" s="450" t="n">
        <v>0</v>
      </c>
      <c r="AN1064" s="450" t="n">
        <v>0</v>
      </c>
      <c r="AO1064" s="450" t="n">
        <v>0</v>
      </c>
      <c r="AP1064" s="450" t="n">
        <v>0</v>
      </c>
      <c r="AQ1064" s="414" t="inlineStr"/>
      <c r="AR1064" s="414" t="inlineStr">
        <is>
          <t>CLEARANCE AND TRUCKING FEE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0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0" t="n"/>
      <c r="N1065" s="450">
        <f>IF(W1065&lt;0,AH1065,I1065)</f>
        <v/>
      </c>
      <c r="O1065" s="450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AND(AB1065&lt;&gt;"", 'Company information'!D$4&lt;&gt;"", RIGHT(SUBSTITUTE(AB1065,"-",""),9)=RIGHT(SUBSTITUTE('Company information'!D$4,"-",""),9))</f>
        <v/>
      </c>
      <c r="V1065" s="414">
        <f>AH1065-I1065</f>
        <v/>
      </c>
      <c r="W1065" s="450" t="n"/>
      <c r="X1065" s="413" t="n"/>
      <c r="Y1065" s="414" t="n"/>
      <c r="Z1065" s="414" t="n"/>
      <c r="AA1065" s="414" t="n"/>
      <c r="AB1065" s="414" t="n"/>
      <c r="AC1065" s="414" t="n"/>
      <c r="AD1065" s="450" t="n"/>
      <c r="AE1065" s="450" t="n"/>
      <c r="AF1065" s="450" t="n"/>
      <c r="AG1065" s="450" t="n"/>
      <c r="AH1065" s="450" t="n"/>
      <c r="AI1065" s="450" t="n"/>
      <c r="AJ1065" s="450" t="n"/>
      <c r="AK1065" s="450" t="n"/>
      <c r="AL1065" s="450" t="n"/>
      <c r="AM1065" s="450" t="n"/>
      <c r="AN1065" s="450" t="n"/>
      <c r="AO1065" s="450" t="n"/>
      <c r="AP1065" s="450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0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0" t="n"/>
      <c r="N1066" s="450">
        <f>IF(W1066&lt;0,AH1066,I1066)</f>
        <v/>
      </c>
      <c r="O1066" s="450">
        <f>I1066-M1066</f>
        <v/>
      </c>
      <c r="P1066" s="414" t="n"/>
      <c r="Q1066" s="414" t="inlineStr">
        <is>
          <t>TI2023-0132</t>
        </is>
      </c>
      <c r="R1066" s="414" t="inlineStr">
        <is>
          <t>TI2023-0132</t>
        </is>
      </c>
      <c r="S1066" s="414">
        <f>Q1066=R1066</f>
        <v/>
      </c>
      <c r="T1066" s="414">
        <f>AND(MONTH(F1066)=MONTH(X1066), YEAR(F1066)=YEAR(X1066))</f>
        <v/>
      </c>
      <c r="U1066" s="414">
        <f>AND(AB1066&lt;&gt;"", 'Company information'!D$4&lt;&gt;"", RIGHT(SUBSTITUTE(AB1066,"-",""),9)=RIGHT(SUBSTITUTE('Company information'!D$4,"-",""),9))</f>
        <v/>
      </c>
      <c r="V1066" s="414">
        <f>AH1066-I1066</f>
        <v/>
      </c>
      <c r="W1066" s="450" t="n"/>
      <c r="X1066" s="415" t="n">
        <v>44977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L001-901905215</t>
        </is>
      </c>
      <c r="AC1066" s="414" t="inlineStr">
        <is>
          <t>វីអ៊ីស៊ិន (ខេមបូឌា) អ៊ិនដាសស្ទ្រី ឯ.ក</t>
        </is>
      </c>
      <c r="AD1066" s="450" t="n">
        <v>5203528</v>
      </c>
      <c r="AE1066" s="450" t="n">
        <v>4730480</v>
      </c>
      <c r="AF1066" s="450" t="n">
        <v>0</v>
      </c>
      <c r="AG1066" s="450" t="n">
        <v>0</v>
      </c>
      <c r="AH1066" s="450" t="n">
        <v>473048</v>
      </c>
      <c r="AI1066" s="450" t="n">
        <v>0</v>
      </c>
      <c r="AJ1066" s="450" t="n">
        <v>0</v>
      </c>
      <c r="AK1066" s="450" t="n">
        <v>0</v>
      </c>
      <c r="AL1066" s="450" t="n">
        <v>0</v>
      </c>
      <c r="AM1066" s="450" t="n">
        <v>0</v>
      </c>
      <c r="AN1066" s="450" t="n">
        <v>0</v>
      </c>
      <c r="AO1066" s="450" t="n">
        <v>0</v>
      </c>
      <c r="AP1066" s="450" t="n">
        <v>0</v>
      </c>
      <c r="AQ1066" s="414" t="inlineStr"/>
      <c r="AR1066" s="414" t="inlineStr">
        <is>
          <t>CLEARANCE AND TRUCKING FEE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0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0" t="n"/>
      <c r="N1067" s="450">
        <f>IF(W1067&lt;0,AH1067,I1067)</f>
        <v/>
      </c>
      <c r="O1067" s="450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AND(AB1067&lt;&gt;"", 'Company information'!D$4&lt;&gt;"", RIGHT(SUBSTITUTE(AB1067,"-",""),9)=RIGHT(SUBSTITUTE('Company information'!D$4,"-",""),9))</f>
        <v/>
      </c>
      <c r="V1067" s="414">
        <f>AH1067-I1067</f>
        <v/>
      </c>
      <c r="W1067" s="450" t="n"/>
      <c r="X1067" s="413" t="n"/>
      <c r="Y1067" s="414" t="n"/>
      <c r="Z1067" s="414" t="n"/>
      <c r="AA1067" s="414" t="n"/>
      <c r="AB1067" s="414" t="n"/>
      <c r="AC1067" s="414" t="n"/>
      <c r="AD1067" s="450" t="n"/>
      <c r="AE1067" s="450" t="n"/>
      <c r="AF1067" s="450" t="n"/>
      <c r="AG1067" s="450" t="n"/>
      <c r="AH1067" s="450" t="n"/>
      <c r="AI1067" s="450" t="n"/>
      <c r="AJ1067" s="450" t="n"/>
      <c r="AK1067" s="450" t="n"/>
      <c r="AL1067" s="450" t="n"/>
      <c r="AM1067" s="450" t="n"/>
      <c r="AN1067" s="450" t="n"/>
      <c r="AO1067" s="450" t="n"/>
      <c r="AP1067" s="450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0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0" t="n"/>
      <c r="N1068" s="450">
        <f>IF(W1068&lt;0,AH1068,I1068)</f>
        <v/>
      </c>
      <c r="O1068" s="450">
        <f>I1068-M1068</f>
        <v/>
      </c>
      <c r="P1068" s="414" t="n"/>
      <c r="Q1068" s="414" t="inlineStr">
        <is>
          <t>TI2023-0131</t>
        </is>
      </c>
      <c r="R1068" s="414" t="inlineStr">
        <is>
          <t>TI2023-0131</t>
        </is>
      </c>
      <c r="S1068" s="414">
        <f>Q1068=R1068</f>
        <v/>
      </c>
      <c r="T1068" s="414">
        <f>AND(MONTH(F1068)=MONTH(X1068), YEAR(F1068)=YEAR(X1068))</f>
        <v/>
      </c>
      <c r="U1068" s="414">
        <f>AND(AB1068&lt;&gt;"", 'Company information'!D$4&lt;&gt;"", RIGHT(SUBSTITUTE(AB1068,"-",""),9)=RIGHT(SUBSTITUTE('Company information'!D$4,"-",""),9))</f>
        <v/>
      </c>
      <c r="V1068" s="414">
        <f>AH1068-I1068</f>
        <v/>
      </c>
      <c r="W1068" s="450" t="n"/>
      <c r="X1068" s="415" t="n">
        <v>44977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L001-901905215</t>
        </is>
      </c>
      <c r="AC1068" s="414" t="inlineStr">
        <is>
          <t>វីអ៊ីស៊ិន (ខេមបូឌា) អ៊ិនដាសស្ទ្រី ឯ.ក</t>
        </is>
      </c>
      <c r="AD1068" s="450" t="n">
        <v>8635165</v>
      </c>
      <c r="AE1068" s="450" t="n">
        <v>7850150</v>
      </c>
      <c r="AF1068" s="450" t="n">
        <v>0</v>
      </c>
      <c r="AG1068" s="450" t="n">
        <v>0</v>
      </c>
      <c r="AH1068" s="450" t="n">
        <v>785015</v>
      </c>
      <c r="AI1068" s="450" t="n">
        <v>0</v>
      </c>
      <c r="AJ1068" s="450" t="n">
        <v>0</v>
      </c>
      <c r="AK1068" s="450" t="n">
        <v>0</v>
      </c>
      <c r="AL1068" s="450" t="n">
        <v>0</v>
      </c>
      <c r="AM1068" s="450" t="n">
        <v>0</v>
      </c>
      <c r="AN1068" s="450" t="n">
        <v>0</v>
      </c>
      <c r="AO1068" s="450" t="n">
        <v>0</v>
      </c>
      <c r="AP1068" s="450" t="n">
        <v>0</v>
      </c>
      <c r="AQ1068" s="414" t="inlineStr"/>
      <c r="AR1068" s="414" t="inlineStr">
        <is>
          <t>CLEARANCE AND TRUCKING FEE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0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0" t="n"/>
      <c r="N1069" s="450">
        <f>IF(W1069&lt;0,AH1069,I1069)</f>
        <v/>
      </c>
      <c r="O1069" s="450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AND(AB1069&lt;&gt;"", 'Company information'!D$4&lt;&gt;"", RIGHT(SUBSTITUTE(AB1069,"-",""),9)=RIGHT(SUBSTITUTE('Company information'!D$4,"-",""),9))</f>
        <v/>
      </c>
      <c r="V1069" s="414">
        <f>AH1069-I1069</f>
        <v/>
      </c>
      <c r="W1069" s="450" t="n"/>
      <c r="X1069" s="413" t="n"/>
      <c r="Y1069" s="414" t="n"/>
      <c r="Z1069" s="414" t="n"/>
      <c r="AA1069" s="414" t="n"/>
      <c r="AB1069" s="414" t="n"/>
      <c r="AC1069" s="414" t="n"/>
      <c r="AD1069" s="450" t="n"/>
      <c r="AE1069" s="450" t="n"/>
      <c r="AF1069" s="450" t="n"/>
      <c r="AG1069" s="450" t="n"/>
      <c r="AH1069" s="450" t="n"/>
      <c r="AI1069" s="450" t="n"/>
      <c r="AJ1069" s="450" t="n"/>
      <c r="AK1069" s="450" t="n"/>
      <c r="AL1069" s="450" t="n"/>
      <c r="AM1069" s="450" t="n"/>
      <c r="AN1069" s="450" t="n"/>
      <c r="AO1069" s="450" t="n"/>
      <c r="AP1069" s="450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0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0" t="n"/>
      <c r="N1070" s="450">
        <f>IF(W1070&lt;0,AH1070,I1070)</f>
        <v/>
      </c>
      <c r="O1070" s="450">
        <f>I1070-M1070</f>
        <v/>
      </c>
      <c r="P1070" s="414" t="n"/>
      <c r="Q1070" s="414" t="inlineStr">
        <is>
          <t>TI2023-0130</t>
        </is>
      </c>
      <c r="R1070" s="414" t="inlineStr">
        <is>
          <t>TI2023-0130</t>
        </is>
      </c>
      <c r="S1070" s="414">
        <f>Q1070=R1070</f>
        <v/>
      </c>
      <c r="T1070" s="414">
        <f>AND(MONTH(F1070)=MONTH(X1070), YEAR(F1070)=YEAR(X1070))</f>
        <v/>
      </c>
      <c r="U1070" s="414">
        <f>AND(AB1070&lt;&gt;"", 'Company information'!D$4&lt;&gt;"", RIGHT(SUBSTITUTE(AB1070,"-",""),9)=RIGHT(SUBSTITUTE('Company information'!D$4,"-",""),9))</f>
        <v/>
      </c>
      <c r="V1070" s="414">
        <f>AH1070-I1070</f>
        <v/>
      </c>
      <c r="W1070" s="450" t="n"/>
      <c r="X1070" s="415" t="n">
        <v>44970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L001-901905215</t>
        </is>
      </c>
      <c r="AC1070" s="414" t="inlineStr">
        <is>
          <t>វីអ៊ីស៊ិន (ខេមបូឌា) អ៊ិនដាសស្ទ្រី ឯ.ក</t>
        </is>
      </c>
      <c r="AD1070" s="450" t="n">
        <v>10087616</v>
      </c>
      <c r="AE1070" s="450" t="n">
        <v>9170560</v>
      </c>
      <c r="AF1070" s="450" t="n">
        <v>0</v>
      </c>
      <c r="AG1070" s="450" t="n">
        <v>0</v>
      </c>
      <c r="AH1070" s="450" t="n">
        <v>917056</v>
      </c>
      <c r="AI1070" s="450" t="n">
        <v>0</v>
      </c>
      <c r="AJ1070" s="450" t="n">
        <v>0</v>
      </c>
      <c r="AK1070" s="450" t="n">
        <v>0</v>
      </c>
      <c r="AL1070" s="450" t="n">
        <v>0</v>
      </c>
      <c r="AM1070" s="450" t="n">
        <v>0</v>
      </c>
      <c r="AN1070" s="450" t="n">
        <v>0</v>
      </c>
      <c r="AO1070" s="450" t="n">
        <v>0</v>
      </c>
      <c r="AP1070" s="450" t="n">
        <v>0</v>
      </c>
      <c r="AQ1070" s="414" t="inlineStr"/>
      <c r="AR1070" s="414" t="inlineStr">
        <is>
          <t>CLEARANCE AND TRUCKING FEE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0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0" t="n"/>
      <c r="N1071" s="450">
        <f>IF(W1071&lt;0,AH1071,I1071)</f>
        <v/>
      </c>
      <c r="O1071" s="450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AND(AB1071&lt;&gt;"", 'Company information'!D$4&lt;&gt;"", RIGHT(SUBSTITUTE(AB1071,"-",""),9)=RIGHT(SUBSTITUTE('Company information'!D$4,"-",""),9))</f>
        <v/>
      </c>
      <c r="V1071" s="414">
        <f>AH1071-I1071</f>
        <v/>
      </c>
      <c r="W1071" s="450" t="n"/>
      <c r="X1071" s="413" t="n"/>
      <c r="Y1071" s="414" t="n"/>
      <c r="Z1071" s="414" t="n"/>
      <c r="AA1071" s="414" t="n"/>
      <c r="AB1071" s="414" t="n"/>
      <c r="AC1071" s="414" t="n"/>
      <c r="AD1071" s="450" t="n"/>
      <c r="AE1071" s="450" t="n"/>
      <c r="AF1071" s="450" t="n"/>
      <c r="AG1071" s="450" t="n"/>
      <c r="AH1071" s="450" t="n"/>
      <c r="AI1071" s="450" t="n"/>
      <c r="AJ1071" s="450" t="n"/>
      <c r="AK1071" s="450" t="n"/>
      <c r="AL1071" s="450" t="n"/>
      <c r="AM1071" s="450" t="n"/>
      <c r="AN1071" s="450" t="n"/>
      <c r="AO1071" s="450" t="n"/>
      <c r="AP1071" s="450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0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0" t="n"/>
      <c r="N1072" s="450">
        <f>IF(W1072&lt;0,AH1072,I1072)</f>
        <v/>
      </c>
      <c r="O1072" s="450">
        <f>I1072-M1072</f>
        <v/>
      </c>
      <c r="P1072" s="414" t="n"/>
      <c r="Q1072" s="414" t="inlineStr">
        <is>
          <t>TI2023-0129</t>
        </is>
      </c>
      <c r="R1072" s="414" t="inlineStr">
        <is>
          <t>TI2023-0129</t>
        </is>
      </c>
      <c r="S1072" s="414">
        <f>Q1072=R1072</f>
        <v/>
      </c>
      <c r="T1072" s="414">
        <f>AND(MONTH(F1072)=MONTH(X1072), YEAR(F1072)=YEAR(X1072))</f>
        <v/>
      </c>
      <c r="U1072" s="414">
        <f>AND(AB1072&lt;&gt;"", 'Company information'!D$4&lt;&gt;"", RIGHT(SUBSTITUTE(AB1072,"-",""),9)=RIGHT(SUBSTITUTE('Company information'!D$4,"-",""),9))</f>
        <v/>
      </c>
      <c r="V1072" s="414">
        <f>AH1072-I1072</f>
        <v/>
      </c>
      <c r="W1072" s="450" t="n"/>
      <c r="X1072" s="415" t="n">
        <v>44970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L001-901905215</t>
        </is>
      </c>
      <c r="AC1072" s="414" t="inlineStr">
        <is>
          <t>វីអ៊ីស៊ិន (ខេមបូឌា) អ៊ិនដាសស្ទ្រី ឯ.ក</t>
        </is>
      </c>
      <c r="AD1072" s="450" t="n">
        <v>5359046</v>
      </c>
      <c r="AE1072" s="450" t="n">
        <v>4871860</v>
      </c>
      <c r="AF1072" s="450" t="n">
        <v>0</v>
      </c>
      <c r="AG1072" s="450" t="n">
        <v>0</v>
      </c>
      <c r="AH1072" s="450" t="n">
        <v>487186</v>
      </c>
      <c r="AI1072" s="450" t="n">
        <v>0</v>
      </c>
      <c r="AJ1072" s="450" t="n">
        <v>0</v>
      </c>
      <c r="AK1072" s="450" t="n">
        <v>0</v>
      </c>
      <c r="AL1072" s="450" t="n">
        <v>0</v>
      </c>
      <c r="AM1072" s="450" t="n">
        <v>0</v>
      </c>
      <c r="AN1072" s="450" t="n">
        <v>0</v>
      </c>
      <c r="AO1072" s="450" t="n">
        <v>0</v>
      </c>
      <c r="AP1072" s="450" t="n">
        <v>0</v>
      </c>
      <c r="AQ1072" s="414" t="inlineStr"/>
      <c r="AR1072" s="414" t="inlineStr">
        <is>
          <t>CLEARANCE AND TRUCKING FEE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0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0" t="n"/>
      <c r="N1073" s="450">
        <f>IF(W1073&lt;0,AH1073,I1073)</f>
        <v/>
      </c>
      <c r="O1073" s="450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AND(AB1073&lt;&gt;"", 'Company information'!D$4&lt;&gt;"", RIGHT(SUBSTITUTE(AB1073,"-",""),9)=RIGHT(SUBSTITUTE('Company information'!D$4,"-",""),9))</f>
        <v/>
      </c>
      <c r="V1073" s="414">
        <f>AH1073-I1073</f>
        <v/>
      </c>
      <c r="W1073" s="450" t="n"/>
      <c r="X1073" s="413" t="n"/>
      <c r="Y1073" s="414" t="n"/>
      <c r="Z1073" s="414" t="n"/>
      <c r="AA1073" s="414" t="n"/>
      <c r="AB1073" s="414" t="n"/>
      <c r="AC1073" s="414" t="n"/>
      <c r="AD1073" s="450" t="n"/>
      <c r="AE1073" s="450" t="n"/>
      <c r="AF1073" s="450" t="n"/>
      <c r="AG1073" s="450" t="n"/>
      <c r="AH1073" s="450" t="n"/>
      <c r="AI1073" s="450" t="n"/>
      <c r="AJ1073" s="450" t="n"/>
      <c r="AK1073" s="450" t="n"/>
      <c r="AL1073" s="450" t="n"/>
      <c r="AM1073" s="450" t="n"/>
      <c r="AN1073" s="450" t="n"/>
      <c r="AO1073" s="450" t="n"/>
      <c r="AP1073" s="450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0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0" t="n"/>
      <c r="N1074" s="450">
        <f>IF(W1074&lt;0,AH1074,I1074)</f>
        <v/>
      </c>
      <c r="O1074" s="450">
        <f>I1074-M1074</f>
        <v/>
      </c>
      <c r="P1074" s="414" t="n"/>
      <c r="Q1074" s="414" t="inlineStr">
        <is>
          <t>TI2023-0128</t>
        </is>
      </c>
      <c r="R1074" s="414" t="inlineStr">
        <is>
          <t>TI2023-0128</t>
        </is>
      </c>
      <c r="S1074" s="414">
        <f>Q1074=R1074</f>
        <v/>
      </c>
      <c r="T1074" s="414">
        <f>AND(MONTH(F1074)=MONTH(X1074), YEAR(F1074)=YEAR(X1074))</f>
        <v/>
      </c>
      <c r="U1074" s="414">
        <f>AND(AB1074&lt;&gt;"", 'Company information'!D$4&lt;&gt;"", RIGHT(SUBSTITUTE(AB1074,"-",""),9)=RIGHT(SUBSTITUTE('Company information'!D$4,"-",""),9))</f>
        <v/>
      </c>
      <c r="V1074" s="414">
        <f>AH1074-I1074</f>
        <v/>
      </c>
      <c r="W1074" s="450" t="n"/>
      <c r="X1074" s="415" t="n">
        <v>44970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L001-901905215</t>
        </is>
      </c>
      <c r="AC1074" s="414" t="inlineStr">
        <is>
          <t>វីអ៊ីស៊ិន (ខេមបូឌា) អ៊ិនដាសស្ទ្រី ឯ.ក</t>
        </is>
      </c>
      <c r="AD1074" s="450" t="n">
        <v>5359046</v>
      </c>
      <c r="AE1074" s="450" t="n">
        <v>4871860</v>
      </c>
      <c r="AF1074" s="450" t="n">
        <v>0</v>
      </c>
      <c r="AG1074" s="450" t="n">
        <v>0</v>
      </c>
      <c r="AH1074" s="450" t="n">
        <v>487186</v>
      </c>
      <c r="AI1074" s="450" t="n">
        <v>0</v>
      </c>
      <c r="AJ1074" s="450" t="n">
        <v>0</v>
      </c>
      <c r="AK1074" s="450" t="n">
        <v>0</v>
      </c>
      <c r="AL1074" s="450" t="n">
        <v>0</v>
      </c>
      <c r="AM1074" s="450" t="n">
        <v>0</v>
      </c>
      <c r="AN1074" s="450" t="n">
        <v>0</v>
      </c>
      <c r="AO1074" s="450" t="n">
        <v>0</v>
      </c>
      <c r="AP1074" s="450" t="n">
        <v>0</v>
      </c>
      <c r="AQ1074" s="414" t="inlineStr"/>
      <c r="AR1074" s="414" t="inlineStr">
        <is>
          <t>CLEARANCE AND TRUCKING FEE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0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0" t="n"/>
      <c r="N1075" s="450">
        <f>IF(W1075&lt;0,AH1075,I1075)</f>
        <v/>
      </c>
      <c r="O1075" s="450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AND(AB1075&lt;&gt;"", 'Company information'!D$4&lt;&gt;"", RIGHT(SUBSTITUTE(AB1075,"-",""),9)=RIGHT(SUBSTITUTE('Company information'!D$4,"-",""),9))</f>
        <v/>
      </c>
      <c r="V1075" s="414">
        <f>AH1075-I1075</f>
        <v/>
      </c>
      <c r="W1075" s="450" t="n"/>
      <c r="X1075" s="413" t="n"/>
      <c r="Y1075" s="414" t="n"/>
      <c r="Z1075" s="414" t="n"/>
      <c r="AA1075" s="414" t="n"/>
      <c r="AB1075" s="414" t="n"/>
      <c r="AC1075" s="414" t="n"/>
      <c r="AD1075" s="450" t="n"/>
      <c r="AE1075" s="450" t="n"/>
      <c r="AF1075" s="450" t="n"/>
      <c r="AG1075" s="450" t="n"/>
      <c r="AH1075" s="450" t="n"/>
      <c r="AI1075" s="450" t="n"/>
      <c r="AJ1075" s="450" t="n"/>
      <c r="AK1075" s="450" t="n"/>
      <c r="AL1075" s="450" t="n"/>
      <c r="AM1075" s="450" t="n"/>
      <c r="AN1075" s="450" t="n"/>
      <c r="AO1075" s="450" t="n"/>
      <c r="AP1075" s="450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0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0" t="n"/>
      <c r="N1076" s="450">
        <f>IF(W1076&lt;0,AH1076,I1076)</f>
        <v/>
      </c>
      <c r="O1076" s="450">
        <f>I1076-M1076</f>
        <v/>
      </c>
      <c r="P1076" s="414" t="n"/>
      <c r="Q1076" s="414" t="inlineStr">
        <is>
          <t>TI2023-0127</t>
        </is>
      </c>
      <c r="R1076" s="414" t="inlineStr">
        <is>
          <t>TI2023-0127</t>
        </is>
      </c>
      <c r="S1076" s="414">
        <f>Q1076=R1076</f>
        <v/>
      </c>
      <c r="T1076" s="414">
        <f>AND(MONTH(F1076)=MONTH(X1076), YEAR(F1076)=YEAR(X1076))</f>
        <v/>
      </c>
      <c r="U1076" s="414">
        <f>AND(AB1076&lt;&gt;"", 'Company information'!D$4&lt;&gt;"", RIGHT(SUBSTITUTE(AB1076,"-",""),9)=RIGHT(SUBSTITUTE('Company information'!D$4,"-",""),9))</f>
        <v/>
      </c>
      <c r="V1076" s="414">
        <f>AH1076-I1076</f>
        <v/>
      </c>
      <c r="W1076" s="450" t="n"/>
      <c r="X1076" s="415" t="n">
        <v>44970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L001-901905215</t>
        </is>
      </c>
      <c r="AC1076" s="414" t="inlineStr">
        <is>
          <t>វីអ៊ីស៊ិន (ខេមបូឌា) អ៊ិនដាសស្ទ្រី ឯ.ក</t>
        </is>
      </c>
      <c r="AD1076" s="450" t="n">
        <v>10087616</v>
      </c>
      <c r="AE1076" s="450" t="n">
        <v>9170560</v>
      </c>
      <c r="AF1076" s="450" t="n">
        <v>0</v>
      </c>
      <c r="AG1076" s="450" t="n">
        <v>0</v>
      </c>
      <c r="AH1076" s="450" t="n">
        <v>917056</v>
      </c>
      <c r="AI1076" s="450" t="n">
        <v>0</v>
      </c>
      <c r="AJ1076" s="450" t="n">
        <v>0</v>
      </c>
      <c r="AK1076" s="450" t="n">
        <v>0</v>
      </c>
      <c r="AL1076" s="450" t="n">
        <v>0</v>
      </c>
      <c r="AM1076" s="450" t="n">
        <v>0</v>
      </c>
      <c r="AN1076" s="450" t="n">
        <v>0</v>
      </c>
      <c r="AO1076" s="450" t="n">
        <v>0</v>
      </c>
      <c r="AP1076" s="450" t="n">
        <v>0</v>
      </c>
      <c r="AQ1076" s="414" t="inlineStr"/>
      <c r="AR1076" s="414" t="inlineStr">
        <is>
          <t>CLEARANCE AND TRUCKING FEE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0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0" t="n"/>
      <c r="N1077" s="450">
        <f>IF(W1077&lt;0,AH1077,I1077)</f>
        <v/>
      </c>
      <c r="O1077" s="450">
        <f>I1077-M1077</f>
        <v/>
      </c>
      <c r="P1077" s="414" t="n"/>
      <c r="Q1077" s="414" t="inlineStr">
        <is>
          <t>2302001525</t>
        </is>
      </c>
      <c r="R1077" s="414" t="inlineStr">
        <is>
          <t>2302001525</t>
        </is>
      </c>
      <c r="S1077" s="414">
        <f>Q1077=R1077</f>
        <v/>
      </c>
      <c r="T1077" s="414">
        <f>AND(MONTH(F1077)=MONTH(X1077), YEAR(F1077)=YEAR(X1077))</f>
        <v/>
      </c>
      <c r="U1077" s="414">
        <f>AND(AB1077&lt;&gt;"", 'Company information'!D$4&lt;&gt;"", RIGHT(SUBSTITUTE(AB1077,"-",""),9)=RIGHT(SUBSTITUTE('Company information'!D$4,"-",""),9))</f>
        <v/>
      </c>
      <c r="V1077" s="414">
        <f>AH1077-I1077</f>
        <v/>
      </c>
      <c r="W1077" s="450" t="n"/>
      <c r="X1077" s="415" t="n">
        <v>44970</v>
      </c>
      <c r="Y1077" s="414" t="inlineStr">
        <is>
          <t>2302001525</t>
        </is>
      </c>
      <c r="Z1077" s="414" t="inlineStr"/>
      <c r="AA1077" s="414" t="inlineStr">
        <is>
          <t>បុគ្គលជាប់អាករ</t>
        </is>
      </c>
      <c r="AB1077" s="414" t="inlineStr">
        <is>
          <t>L001-901905215</t>
        </is>
      </c>
      <c r="AC1077" s="414" t="inlineStr">
        <is>
          <t>វីអ៊ីស៊ិន (ខេមបូឌា) អ៊ិនដាសស្ទ្រី ឯ.ក</t>
        </is>
      </c>
      <c r="AD1077" s="450" t="n">
        <v>22517</v>
      </c>
      <c r="AE1077" s="450" t="n">
        <v>20470</v>
      </c>
      <c r="AF1077" s="450" t="n">
        <v>0</v>
      </c>
      <c r="AG1077" s="450" t="n">
        <v>0</v>
      </c>
      <c r="AH1077" s="450" t="n">
        <v>2047</v>
      </c>
      <c r="AI1077" s="450" t="n">
        <v>0</v>
      </c>
      <c r="AJ1077" s="450" t="n">
        <v>0</v>
      </c>
      <c r="AK1077" s="450" t="n">
        <v>0</v>
      </c>
      <c r="AL1077" s="450" t="n">
        <v>0</v>
      </c>
      <c r="AM1077" s="450" t="n">
        <v>0</v>
      </c>
      <c r="AN1077" s="450" t="n">
        <v>0</v>
      </c>
      <c r="AO1077" s="450" t="n">
        <v>0</v>
      </c>
      <c r="AP1077" s="450" t="n">
        <v>0</v>
      </c>
      <c r="AQ1077" s="414" t="inlineStr"/>
      <c r="AR1077" s="414" t="inlineStr">
        <is>
          <t>Worker Fee</t>
        </is>
      </c>
      <c r="AS1077" s="414" t="inlineStr">
        <is>
          <t>បានប្រកាសពន្ធ</t>
        </is>
      </c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0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0" t="n"/>
      <c r="N1078" s="450">
        <f>IF(W1078&lt;0,AH1078,I1078)</f>
        <v/>
      </c>
      <c r="O1078" s="450">
        <f>I1078-M1078</f>
        <v/>
      </c>
      <c r="P1078" s="414" t="n"/>
      <c r="Q1078" s="414" t="inlineStr">
        <is>
          <t>2302001516</t>
        </is>
      </c>
      <c r="R1078" s="414" t="inlineStr">
        <is>
          <t>2302001516</t>
        </is>
      </c>
      <c r="S1078" s="414">
        <f>Q1078=R1078</f>
        <v/>
      </c>
      <c r="T1078" s="414">
        <f>AND(MONTH(F1078)=MONTH(X1078), YEAR(F1078)=YEAR(X1078))</f>
        <v/>
      </c>
      <c r="U1078" s="414">
        <f>AND(AB1078&lt;&gt;"", 'Company information'!D$4&lt;&gt;"", RIGHT(SUBSTITUTE(AB1078,"-",""),9)=RIGHT(SUBSTITUTE('Company information'!D$4,"-",""),9))</f>
        <v/>
      </c>
      <c r="V1078" s="414">
        <f>AH1078-I1078</f>
        <v/>
      </c>
      <c r="W1078" s="450" t="n"/>
      <c r="X1078" s="415" t="n">
        <v>44970</v>
      </c>
      <c r="Y1078" s="414" t="inlineStr">
        <is>
          <t>2302001516</t>
        </is>
      </c>
      <c r="Z1078" s="414" t="inlineStr"/>
      <c r="AA1078" s="414" t="inlineStr">
        <is>
          <t>បុគ្គលជាប់អាករ</t>
        </is>
      </c>
      <c r="AB1078" s="414" t="inlineStr">
        <is>
          <t>L001-901905215</t>
        </is>
      </c>
      <c r="AC1078" s="414" t="inlineStr">
        <is>
          <t>វីអ៊ីស៊ិន (ខេមបូឌា) អ៊ិនដាសស្ទ្រី ឯ.ក</t>
        </is>
      </c>
      <c r="AD1078" s="450" t="n">
        <v>986245</v>
      </c>
      <c r="AE1078" s="450" t="n">
        <v>896586</v>
      </c>
      <c r="AF1078" s="450" t="n">
        <v>0</v>
      </c>
      <c r="AG1078" s="450" t="n">
        <v>0</v>
      </c>
      <c r="AH1078" s="450" t="n">
        <v>89659</v>
      </c>
      <c r="AI1078" s="450" t="n">
        <v>0</v>
      </c>
      <c r="AJ1078" s="450" t="n">
        <v>0</v>
      </c>
      <c r="AK1078" s="450" t="n">
        <v>0</v>
      </c>
      <c r="AL1078" s="450" t="n">
        <v>0</v>
      </c>
      <c r="AM1078" s="450" t="n">
        <v>0</v>
      </c>
      <c r="AN1078" s="450" t="n">
        <v>0</v>
      </c>
      <c r="AO1078" s="450" t="n">
        <v>0</v>
      </c>
      <c r="AP1078" s="450" t="n">
        <v>0</v>
      </c>
      <c r="AQ1078" s="414" t="inlineStr"/>
      <c r="AR1078" s="414" t="inlineStr">
        <is>
          <t>Export Administration Fee</t>
        </is>
      </c>
      <c r="AS1078" s="414" t="inlineStr">
        <is>
          <t>បានប្រកាសពន្ធ</t>
        </is>
      </c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0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0" t="n"/>
      <c r="N1079" s="450">
        <f>IF(W1079&lt;0,AH1079,I1079)</f>
        <v/>
      </c>
      <c r="O1079" s="450">
        <f>I1079-M1079</f>
        <v/>
      </c>
      <c r="P1079" s="414" t="n"/>
      <c r="Q1079" s="414" t="inlineStr">
        <is>
          <t>TI2023-0119</t>
        </is>
      </c>
      <c r="R1079" s="414" t="inlineStr">
        <is>
          <t>TI2023-0119</t>
        </is>
      </c>
      <c r="S1079" s="414">
        <f>Q1079=R1079</f>
        <v/>
      </c>
      <c r="T1079" s="414">
        <f>AND(MONTH(F1079)=MONTH(X1079), YEAR(F1079)=YEAR(X1079))</f>
        <v/>
      </c>
      <c r="U1079" s="414">
        <f>AND(AB1079&lt;&gt;"", 'Company information'!D$4&lt;&gt;"", RIGHT(SUBSTITUTE(AB1079,"-",""),9)=RIGHT(SUBSTITUTE('Company information'!D$4,"-",""),9))</f>
        <v/>
      </c>
      <c r="V1079" s="414">
        <f>AH1079-I1079</f>
        <v/>
      </c>
      <c r="W1079" s="450" t="n"/>
      <c r="X1079" s="415" t="n">
        <v>44970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L001-901905215</t>
        </is>
      </c>
      <c r="AC1079" s="414" t="inlineStr">
        <is>
          <t>វីអ៊ីស៊ិន (ខេមបូឌា) អ៊ិនដាសស្ទ្រី ឯ.ក</t>
        </is>
      </c>
      <c r="AD1079" s="450" t="n">
        <v>2049047</v>
      </c>
      <c r="AE1079" s="450" t="n">
        <v>1862770</v>
      </c>
      <c r="AF1079" s="450" t="n">
        <v>0</v>
      </c>
      <c r="AG1079" s="450" t="n">
        <v>0</v>
      </c>
      <c r="AH1079" s="450" t="n">
        <v>186277</v>
      </c>
      <c r="AI1079" s="450" t="n">
        <v>0</v>
      </c>
      <c r="AJ1079" s="450" t="n">
        <v>0</v>
      </c>
      <c r="AK1079" s="450" t="n">
        <v>0</v>
      </c>
      <c r="AL1079" s="450" t="n">
        <v>0</v>
      </c>
      <c r="AM1079" s="450" t="n">
        <v>0</v>
      </c>
      <c r="AN1079" s="450" t="n">
        <v>0</v>
      </c>
      <c r="AO1079" s="450" t="n">
        <v>0</v>
      </c>
      <c r="AP1079" s="450" t="n">
        <v>0</v>
      </c>
      <c r="AQ1079" s="414" t="inlineStr"/>
      <c r="AR1079" s="414" t="inlineStr">
        <is>
          <t>CLEARANCE AND TRUCKING FEE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0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0" t="n"/>
      <c r="N1080" s="450">
        <f>IF(W1080&lt;0,AH1080,I1080)</f>
        <v/>
      </c>
      <c r="O1080" s="450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AND(AB1080&lt;&gt;"", 'Company information'!D$4&lt;&gt;"", RIGHT(SUBSTITUTE(AB1080,"-",""),9)=RIGHT(SUBSTITUTE('Company information'!D$4,"-",""),9))</f>
        <v/>
      </c>
      <c r="V1080" s="414">
        <f>AH1080-I1080</f>
        <v/>
      </c>
      <c r="W1080" s="450" t="n"/>
      <c r="X1080" s="413" t="n"/>
      <c r="Y1080" s="414" t="n"/>
      <c r="Z1080" s="414" t="n"/>
      <c r="AA1080" s="414" t="n"/>
      <c r="AB1080" s="414" t="n"/>
      <c r="AC1080" s="414" t="n"/>
      <c r="AD1080" s="450" t="n"/>
      <c r="AE1080" s="450" t="n"/>
      <c r="AF1080" s="450" t="n"/>
      <c r="AG1080" s="450" t="n"/>
      <c r="AH1080" s="450" t="n"/>
      <c r="AI1080" s="450" t="n"/>
      <c r="AJ1080" s="450" t="n"/>
      <c r="AK1080" s="450" t="n"/>
      <c r="AL1080" s="450" t="n"/>
      <c r="AM1080" s="450" t="n"/>
      <c r="AN1080" s="450" t="n"/>
      <c r="AO1080" s="450" t="n"/>
      <c r="AP1080" s="450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0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0" t="n"/>
      <c r="N1081" s="450">
        <f>IF(W1081&lt;0,AH1081,I1081)</f>
        <v/>
      </c>
      <c r="O1081" s="450">
        <f>I1081-M1081</f>
        <v/>
      </c>
      <c r="P1081" s="414" t="n"/>
      <c r="Q1081" s="414" t="inlineStr">
        <is>
          <t>TI2023-0118</t>
        </is>
      </c>
      <c r="R1081" s="414" t="inlineStr">
        <is>
          <t>TI2023-0118</t>
        </is>
      </c>
      <c r="S1081" s="414">
        <f>Q1081=R1081</f>
        <v/>
      </c>
      <c r="T1081" s="414">
        <f>AND(MONTH(F1081)=MONTH(X1081), YEAR(F1081)=YEAR(X1081))</f>
        <v/>
      </c>
      <c r="U1081" s="414">
        <f>AND(AB1081&lt;&gt;"", 'Company information'!D$4&lt;&gt;"", RIGHT(SUBSTITUTE(AB1081,"-",""),9)=RIGHT(SUBSTITUTE('Company information'!D$4,"-",""),9))</f>
        <v/>
      </c>
      <c r="V1081" s="414">
        <f>AH1081-I1081</f>
        <v/>
      </c>
      <c r="W1081" s="450" t="n"/>
      <c r="X1081" s="415" t="n">
        <v>44970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L001-901905215</t>
        </is>
      </c>
      <c r="AC1081" s="414" t="inlineStr">
        <is>
          <t>វីអ៊ីស៊ិន (ខេមបូឌា) អ៊ិនដាសស្ទ្រី ឯ.ក</t>
        </is>
      </c>
      <c r="AD1081" s="450" t="n">
        <v>3309999</v>
      </c>
      <c r="AE1081" s="450" t="n">
        <v>3009090</v>
      </c>
      <c r="AF1081" s="450" t="n">
        <v>0</v>
      </c>
      <c r="AG1081" s="450" t="n">
        <v>0</v>
      </c>
      <c r="AH1081" s="450" t="n">
        <v>300909</v>
      </c>
      <c r="AI1081" s="450" t="n">
        <v>0</v>
      </c>
      <c r="AJ1081" s="450" t="n">
        <v>0</v>
      </c>
      <c r="AK1081" s="450" t="n">
        <v>0</v>
      </c>
      <c r="AL1081" s="450" t="n">
        <v>0</v>
      </c>
      <c r="AM1081" s="450" t="n">
        <v>0</v>
      </c>
      <c r="AN1081" s="450" t="n">
        <v>0</v>
      </c>
      <c r="AO1081" s="450" t="n">
        <v>0</v>
      </c>
      <c r="AP1081" s="450" t="n">
        <v>0</v>
      </c>
      <c r="AQ1081" s="414" t="inlineStr"/>
      <c r="AR1081" s="414" t="inlineStr">
        <is>
          <t>CLEARANCE AND TRUCKING FEE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0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0" t="n"/>
      <c r="N1082" s="450">
        <f>IF(W1082&lt;0,AH1082,I1082)</f>
        <v/>
      </c>
      <c r="O1082" s="450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AND(AB1082&lt;&gt;"", 'Company information'!D$4&lt;&gt;"", RIGHT(SUBSTITUTE(AB1082,"-",""),9)=RIGHT(SUBSTITUTE('Company information'!D$4,"-",""),9))</f>
        <v/>
      </c>
      <c r="V1082" s="414">
        <f>AH1082-I1082</f>
        <v/>
      </c>
      <c r="W1082" s="450" t="n"/>
      <c r="X1082" s="413" t="n"/>
      <c r="Y1082" s="414" t="n"/>
      <c r="Z1082" s="414" t="n"/>
      <c r="AA1082" s="414" t="n"/>
      <c r="AB1082" s="414" t="n"/>
      <c r="AC1082" s="414" t="n"/>
      <c r="AD1082" s="450" t="n"/>
      <c r="AE1082" s="450" t="n"/>
      <c r="AF1082" s="450" t="n"/>
      <c r="AG1082" s="450" t="n"/>
      <c r="AH1082" s="450" t="n"/>
      <c r="AI1082" s="450" t="n"/>
      <c r="AJ1082" s="450" t="n"/>
      <c r="AK1082" s="450" t="n"/>
      <c r="AL1082" s="450" t="n"/>
      <c r="AM1082" s="450" t="n"/>
      <c r="AN1082" s="450" t="n"/>
      <c r="AO1082" s="450" t="n"/>
      <c r="AP1082" s="450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0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0" t="n"/>
      <c r="N1083" s="450">
        <f>IF(W1083&lt;0,AH1083,I1083)</f>
        <v/>
      </c>
      <c r="O1083" s="450">
        <f>I1083-M1083</f>
        <v/>
      </c>
      <c r="P1083" s="414" t="n"/>
      <c r="Q1083" s="414" t="inlineStr">
        <is>
          <t>TI2023-0110</t>
        </is>
      </c>
      <c r="R1083" s="414" t="inlineStr">
        <is>
          <t>TI2023-0110</t>
        </is>
      </c>
      <c r="S1083" s="414">
        <f>Q1083=R1083</f>
        <v/>
      </c>
      <c r="T1083" s="414">
        <f>AND(MONTH(F1083)=MONTH(X1083), YEAR(F1083)=YEAR(X1083))</f>
        <v/>
      </c>
      <c r="U1083" s="414">
        <f>AND(AB1083&lt;&gt;"", 'Company information'!D$4&lt;&gt;"", RIGHT(SUBSTITUTE(AB1083,"-",""),9)=RIGHT(SUBSTITUTE('Company information'!D$4,"-",""),9))</f>
        <v/>
      </c>
      <c r="V1083" s="414">
        <f>AH1083-I1083</f>
        <v/>
      </c>
      <c r="W1083" s="450" t="n"/>
      <c r="X1083" s="415" t="n">
        <v>44963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L001-901905215</t>
        </is>
      </c>
      <c r="AC1083" s="414" t="inlineStr">
        <is>
          <t>វីអ៊ីស៊ិន (ខេមបូឌា) អ៊ិនដាសស្ទ្រី ឯ.ក</t>
        </is>
      </c>
      <c r="AD1083" s="450" t="n">
        <v>5377372</v>
      </c>
      <c r="AE1083" s="450" t="n">
        <v>4888520</v>
      </c>
      <c r="AF1083" s="450" t="n">
        <v>0</v>
      </c>
      <c r="AG1083" s="450" t="n">
        <v>0</v>
      </c>
      <c r="AH1083" s="450" t="n">
        <v>488852</v>
      </c>
      <c r="AI1083" s="450" t="n">
        <v>0</v>
      </c>
      <c r="AJ1083" s="450" t="n">
        <v>0</v>
      </c>
      <c r="AK1083" s="450" t="n">
        <v>0</v>
      </c>
      <c r="AL1083" s="450" t="n">
        <v>0</v>
      </c>
      <c r="AM1083" s="450" t="n">
        <v>0</v>
      </c>
      <c r="AN1083" s="450" t="n">
        <v>0</v>
      </c>
      <c r="AO1083" s="450" t="n">
        <v>0</v>
      </c>
      <c r="AP1083" s="450" t="n">
        <v>0</v>
      </c>
      <c r="AQ1083" s="414" t="inlineStr"/>
      <c r="AR1083" s="414" t="inlineStr">
        <is>
          <t>CLEARANCE AND TRUCKING FEE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0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0" t="n"/>
      <c r="N1084" s="450">
        <f>IF(W1084&lt;0,AH1084,I1084)</f>
        <v/>
      </c>
      <c r="O1084" s="450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AND(AB1084&lt;&gt;"", 'Company information'!D$4&lt;&gt;"", RIGHT(SUBSTITUTE(AB1084,"-",""),9)=RIGHT(SUBSTITUTE('Company information'!D$4,"-",""),9))</f>
        <v/>
      </c>
      <c r="V1084" s="414">
        <f>AH1084-I1084</f>
        <v/>
      </c>
      <c r="W1084" s="450" t="n"/>
      <c r="X1084" s="413" t="n"/>
      <c r="Y1084" s="414" t="n"/>
      <c r="Z1084" s="414" t="n"/>
      <c r="AA1084" s="414" t="n"/>
      <c r="AB1084" s="414" t="n"/>
      <c r="AC1084" s="414" t="n"/>
      <c r="AD1084" s="450" t="n"/>
      <c r="AE1084" s="450" t="n"/>
      <c r="AF1084" s="450" t="n"/>
      <c r="AG1084" s="450" t="n"/>
      <c r="AH1084" s="450" t="n"/>
      <c r="AI1084" s="450" t="n"/>
      <c r="AJ1084" s="450" t="n"/>
      <c r="AK1084" s="450" t="n"/>
      <c r="AL1084" s="450" t="n"/>
      <c r="AM1084" s="450" t="n"/>
      <c r="AN1084" s="450" t="n"/>
      <c r="AO1084" s="450" t="n"/>
      <c r="AP1084" s="450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0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0" t="n"/>
      <c r="N1085" s="450">
        <f>IF(W1085&lt;0,AH1085,I1085)</f>
        <v/>
      </c>
      <c r="O1085" s="450">
        <f>I1085-M1085</f>
        <v/>
      </c>
      <c r="P1085" s="414" t="n"/>
      <c r="Q1085" s="414" t="inlineStr">
        <is>
          <t>TI2023-0109</t>
        </is>
      </c>
      <c r="R1085" s="414" t="inlineStr">
        <is>
          <t>TI2023-0109</t>
        </is>
      </c>
      <c r="S1085" s="414">
        <f>Q1085=R1085</f>
        <v/>
      </c>
      <c r="T1085" s="414">
        <f>AND(MONTH(F1085)=MONTH(X1085), YEAR(F1085)=YEAR(X1085))</f>
        <v/>
      </c>
      <c r="U1085" s="414">
        <f>AND(AB1085&lt;&gt;"", 'Company information'!D$4&lt;&gt;"", RIGHT(SUBSTITUTE(AB1085,"-",""),9)=RIGHT(SUBSTITUTE('Company information'!D$4,"-",""),9))</f>
        <v/>
      </c>
      <c r="V1085" s="414">
        <f>AH1085-I1085</f>
        <v/>
      </c>
      <c r="W1085" s="450" t="n"/>
      <c r="X1085" s="415" t="n">
        <v>44963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L001-901905215</t>
        </is>
      </c>
      <c r="AC1085" s="414" t="inlineStr">
        <is>
          <t>វីអ៊ីស៊ិន (ខេមបូឌា) អ៊ិនដាសស្ទ្រី ឯ.ក</t>
        </is>
      </c>
      <c r="AD1085" s="450" t="n">
        <v>5377372</v>
      </c>
      <c r="AE1085" s="450" t="n">
        <v>4888520</v>
      </c>
      <c r="AF1085" s="450" t="n">
        <v>0</v>
      </c>
      <c r="AG1085" s="450" t="n">
        <v>0</v>
      </c>
      <c r="AH1085" s="450" t="n">
        <v>488852</v>
      </c>
      <c r="AI1085" s="450" t="n">
        <v>0</v>
      </c>
      <c r="AJ1085" s="450" t="n">
        <v>0</v>
      </c>
      <c r="AK1085" s="450" t="n">
        <v>0</v>
      </c>
      <c r="AL1085" s="450" t="n">
        <v>0</v>
      </c>
      <c r="AM1085" s="450" t="n">
        <v>0</v>
      </c>
      <c r="AN1085" s="450" t="n">
        <v>0</v>
      </c>
      <c r="AO1085" s="450" t="n">
        <v>0</v>
      </c>
      <c r="AP1085" s="450" t="n">
        <v>0</v>
      </c>
      <c r="AQ1085" s="414" t="inlineStr"/>
      <c r="AR1085" s="414" t="inlineStr">
        <is>
          <t>CLEARANCE AND TRUCKING FEE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0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0" t="n"/>
      <c r="N1086" s="450">
        <f>IF(W1086&lt;0,AH1086,I1086)</f>
        <v/>
      </c>
      <c r="O1086" s="450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AND(AB1086&lt;&gt;"", 'Company information'!D$4&lt;&gt;"", RIGHT(SUBSTITUTE(AB1086,"-",""),9)=RIGHT(SUBSTITUTE('Company information'!D$4,"-",""),9))</f>
        <v/>
      </c>
      <c r="V1086" s="414">
        <f>AH1086-I1086</f>
        <v/>
      </c>
      <c r="W1086" s="450" t="n"/>
      <c r="X1086" s="413" t="n"/>
      <c r="Y1086" s="414" t="n"/>
      <c r="Z1086" s="414" t="n"/>
      <c r="AA1086" s="414" t="n"/>
      <c r="AB1086" s="414" t="n"/>
      <c r="AC1086" s="414" t="n"/>
      <c r="AD1086" s="450" t="n"/>
      <c r="AE1086" s="450" t="n"/>
      <c r="AF1086" s="450" t="n"/>
      <c r="AG1086" s="450" t="n"/>
      <c r="AH1086" s="450" t="n"/>
      <c r="AI1086" s="450" t="n"/>
      <c r="AJ1086" s="450" t="n"/>
      <c r="AK1086" s="450" t="n"/>
      <c r="AL1086" s="450" t="n"/>
      <c r="AM1086" s="450" t="n"/>
      <c r="AN1086" s="450" t="n"/>
      <c r="AO1086" s="450" t="n"/>
      <c r="AP1086" s="450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0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0" t="n"/>
      <c r="N1087" s="450">
        <f>IF(W1087&lt;0,AH1087,I1087)</f>
        <v/>
      </c>
      <c r="O1087" s="450">
        <f>I1087-M1087</f>
        <v/>
      </c>
      <c r="P1087" s="414" t="n"/>
      <c r="Q1087" s="414" t="inlineStr">
        <is>
          <t>TI2023-0108</t>
        </is>
      </c>
      <c r="R1087" s="414" t="inlineStr">
        <is>
          <t>TI2023-0108</t>
        </is>
      </c>
      <c r="S1087" s="414">
        <f>Q1087=R1087</f>
        <v/>
      </c>
      <c r="T1087" s="414">
        <f>AND(MONTH(F1087)=MONTH(X1087), YEAR(F1087)=YEAR(X1087))</f>
        <v/>
      </c>
      <c r="U1087" s="414">
        <f>AND(AB1087&lt;&gt;"", 'Company information'!D$4&lt;&gt;"", RIGHT(SUBSTITUTE(AB1087,"-",""),9)=RIGHT(SUBSTITUTE('Company information'!D$4,"-",""),9))</f>
        <v/>
      </c>
      <c r="V1087" s="414">
        <f>AH1087-I1087</f>
        <v/>
      </c>
      <c r="W1087" s="450" t="n"/>
      <c r="X1087" s="415" t="n">
        <v>44963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L001-901905215</t>
        </is>
      </c>
      <c r="AC1087" s="414" t="inlineStr">
        <is>
          <t>វីអ៊ីស៊ិន (ខេមបូឌា) អ៊ិនដាសស្ទ្រី ឯ.ក</t>
        </is>
      </c>
      <c r="AD1087" s="450" t="n">
        <v>8698690</v>
      </c>
      <c r="AE1087" s="450" t="n">
        <v>7907900</v>
      </c>
      <c r="AF1087" s="450" t="n">
        <v>0</v>
      </c>
      <c r="AG1087" s="450" t="n">
        <v>0</v>
      </c>
      <c r="AH1087" s="450" t="n">
        <v>790790</v>
      </c>
      <c r="AI1087" s="450" t="n">
        <v>0</v>
      </c>
      <c r="AJ1087" s="450" t="n">
        <v>0</v>
      </c>
      <c r="AK1087" s="450" t="n">
        <v>0</v>
      </c>
      <c r="AL1087" s="450" t="n">
        <v>0</v>
      </c>
      <c r="AM1087" s="450" t="n">
        <v>0</v>
      </c>
      <c r="AN1087" s="450" t="n">
        <v>0</v>
      </c>
      <c r="AO1087" s="450" t="n">
        <v>0</v>
      </c>
      <c r="AP1087" s="450" t="n">
        <v>0</v>
      </c>
      <c r="AQ1087" s="414" t="inlineStr"/>
      <c r="AR1087" s="414" t="inlineStr">
        <is>
          <t>CLEARANCE AND TRUCKING FEE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0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0" t="n"/>
      <c r="N1088" s="450">
        <f>IF(W1088&lt;0,AH1088,I1088)</f>
        <v/>
      </c>
      <c r="O1088" s="450">
        <f>I1088-M1088</f>
        <v/>
      </c>
      <c r="P1088" s="414" t="n"/>
      <c r="Q1088" s="414" t="inlineStr">
        <is>
          <t>TI2023-0107</t>
        </is>
      </c>
      <c r="R1088" s="414" t="inlineStr">
        <is>
          <t>TI2023-0107</t>
        </is>
      </c>
      <c r="S1088" s="414">
        <f>Q1088=R1088</f>
        <v/>
      </c>
      <c r="T1088" s="414">
        <f>AND(MONTH(F1088)=MONTH(X1088), YEAR(F1088)=YEAR(X1088))</f>
        <v/>
      </c>
      <c r="U1088" s="414">
        <f>AND(AB1088&lt;&gt;"", 'Company information'!D$4&lt;&gt;"", RIGHT(SUBSTITUTE(AB1088,"-",""),9)=RIGHT(SUBSTITUTE('Company information'!D$4,"-",""),9))</f>
        <v/>
      </c>
      <c r="V1088" s="414">
        <f>AH1088-I1088</f>
        <v/>
      </c>
      <c r="W1088" s="450" t="n"/>
      <c r="X1088" s="415" t="n">
        <v>44963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L001-901905215</t>
        </is>
      </c>
      <c r="AC1088" s="414" t="inlineStr">
        <is>
          <t>វីអ៊ីស៊ិន (ខេមបូឌា) អ៊ិនដាសស្ទ្រី ឯ.ក</t>
        </is>
      </c>
      <c r="AD1088" s="450" t="n">
        <v>2056054</v>
      </c>
      <c r="AE1088" s="450" t="n">
        <v>1869140</v>
      </c>
      <c r="AF1088" s="450" t="n">
        <v>0</v>
      </c>
      <c r="AG1088" s="450" t="n">
        <v>0</v>
      </c>
      <c r="AH1088" s="450" t="n">
        <v>186914</v>
      </c>
      <c r="AI1088" s="450" t="n">
        <v>0</v>
      </c>
      <c r="AJ1088" s="450" t="n">
        <v>0</v>
      </c>
      <c r="AK1088" s="450" t="n">
        <v>0</v>
      </c>
      <c r="AL1088" s="450" t="n">
        <v>0</v>
      </c>
      <c r="AM1088" s="450" t="n">
        <v>0</v>
      </c>
      <c r="AN1088" s="450" t="n">
        <v>0</v>
      </c>
      <c r="AO1088" s="450" t="n">
        <v>0</v>
      </c>
      <c r="AP1088" s="450" t="n">
        <v>0</v>
      </c>
      <c r="AQ1088" s="414" t="inlineStr"/>
      <c r="AR1088" s="414" t="inlineStr">
        <is>
          <t>CLEARANCE AND TRUCKING FEE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0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0" t="n"/>
      <c r="N1089" s="450">
        <f>IF(W1089&lt;0,AH1089,I1089)</f>
        <v/>
      </c>
      <c r="O1089" s="450">
        <f>I1089-M1089</f>
        <v/>
      </c>
      <c r="P1089" s="414" t="n"/>
      <c r="Q1089" s="414" t="inlineStr">
        <is>
          <t>2302001289</t>
        </is>
      </c>
      <c r="R1089" s="414" t="inlineStr">
        <is>
          <t>2302001289</t>
        </is>
      </c>
      <c r="S1089" s="414">
        <f>Q1089=R1089</f>
        <v/>
      </c>
      <c r="T1089" s="414">
        <f>AND(MONTH(F1089)=MONTH(X1089), YEAR(F1089)=YEAR(X1089))</f>
        <v/>
      </c>
      <c r="U1089" s="414">
        <f>AND(AB1089&lt;&gt;"", 'Company information'!D$4&lt;&gt;"", RIGHT(SUBSTITUTE(AB1089,"-",""),9)=RIGHT(SUBSTITUTE('Company information'!D$4,"-",""),9))</f>
        <v/>
      </c>
      <c r="V1089" s="414">
        <f>AH1089-I1089</f>
        <v/>
      </c>
      <c r="W1089" s="450" t="n"/>
      <c r="X1089" s="415" t="n">
        <v>44963</v>
      </c>
      <c r="Y1089" s="414" t="inlineStr">
        <is>
          <t>2302001289</t>
        </is>
      </c>
      <c r="Z1089" s="414" t="inlineStr"/>
      <c r="AA1089" s="414" t="inlineStr">
        <is>
          <t>បុគ្គលជាប់អាករ</t>
        </is>
      </c>
      <c r="AB1089" s="414" t="inlineStr">
        <is>
          <t>L001-901905215</t>
        </is>
      </c>
      <c r="AC1089" s="414" t="inlineStr">
        <is>
          <t>វីអ៊ីស៊ិន (ខេមបូឌា) អ៊ិនដាសស្ទ្រី ឯ.ក</t>
        </is>
      </c>
      <c r="AD1089" s="450" t="n">
        <v>989617</v>
      </c>
      <c r="AE1089" s="450" t="n">
        <v>899652</v>
      </c>
      <c r="AF1089" s="450" t="n">
        <v>0</v>
      </c>
      <c r="AG1089" s="450" t="n">
        <v>0</v>
      </c>
      <c r="AH1089" s="450" t="n">
        <v>89965</v>
      </c>
      <c r="AI1089" s="450" t="n">
        <v>0</v>
      </c>
      <c r="AJ1089" s="450" t="n">
        <v>0</v>
      </c>
      <c r="AK1089" s="450" t="n">
        <v>0</v>
      </c>
      <c r="AL1089" s="450" t="n">
        <v>0</v>
      </c>
      <c r="AM1089" s="450" t="n">
        <v>0</v>
      </c>
      <c r="AN1089" s="450" t="n">
        <v>0</v>
      </c>
      <c r="AO1089" s="450" t="n">
        <v>0</v>
      </c>
      <c r="AP1089" s="450" t="n">
        <v>0</v>
      </c>
      <c r="AQ1089" s="414" t="inlineStr"/>
      <c r="AR1089" s="414" t="inlineStr">
        <is>
          <t>Export Administration Fee</t>
        </is>
      </c>
      <c r="AS1089" s="414" t="inlineStr">
        <is>
          <t>បានប្រកាសពន្ធ</t>
        </is>
      </c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0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0" t="n"/>
      <c r="N1090" s="450">
        <f>IF(W1090&lt;0,AH1090,I1090)</f>
        <v/>
      </c>
      <c r="O1090" s="450">
        <f>I1090-M1090</f>
        <v/>
      </c>
      <c r="P1090" s="414" t="n"/>
      <c r="Q1090" s="414" t="inlineStr">
        <is>
          <t>TI2023-0106</t>
        </is>
      </c>
      <c r="R1090" s="414" t="inlineStr">
        <is>
          <t>TI2023-0106</t>
        </is>
      </c>
      <c r="S1090" s="414">
        <f>Q1090=R1090</f>
        <v/>
      </c>
      <c r="T1090" s="414">
        <f>AND(MONTH(F1090)=MONTH(X1090), YEAR(F1090)=YEAR(X1090))</f>
        <v/>
      </c>
      <c r="U1090" s="414">
        <f>AND(AB1090&lt;&gt;"", 'Company information'!D$4&lt;&gt;"", RIGHT(SUBSTITUTE(AB1090,"-",""),9)=RIGHT(SUBSTITUTE('Company information'!D$4,"-",""),9))</f>
        <v/>
      </c>
      <c r="V1090" s="414">
        <f>AH1090-I1090</f>
        <v/>
      </c>
      <c r="W1090" s="450" t="n"/>
      <c r="X1090" s="415" t="n">
        <v>44963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L001-901905215</t>
        </is>
      </c>
      <c r="AC1090" s="414" t="inlineStr">
        <is>
          <t>វីអ៊ីស៊ិន (ខេមបូឌា) អ៊ិនដាសស្ទ្រី ឯ.ក</t>
        </is>
      </c>
      <c r="AD1090" s="450" t="n">
        <v>2327182</v>
      </c>
      <c r="AE1090" s="450" t="n">
        <v>2115620</v>
      </c>
      <c r="AF1090" s="450" t="n">
        <v>0</v>
      </c>
      <c r="AG1090" s="450" t="n">
        <v>0</v>
      </c>
      <c r="AH1090" s="450" t="n">
        <v>211562</v>
      </c>
      <c r="AI1090" s="450" t="n">
        <v>0</v>
      </c>
      <c r="AJ1090" s="450" t="n">
        <v>0</v>
      </c>
      <c r="AK1090" s="450" t="n">
        <v>0</v>
      </c>
      <c r="AL1090" s="450" t="n">
        <v>0</v>
      </c>
      <c r="AM1090" s="450" t="n">
        <v>0</v>
      </c>
      <c r="AN1090" s="450" t="n">
        <v>0</v>
      </c>
      <c r="AO1090" s="450" t="n">
        <v>0</v>
      </c>
      <c r="AP1090" s="450" t="n">
        <v>0</v>
      </c>
      <c r="AQ1090" s="414" t="inlineStr"/>
      <c r="AR1090" s="414" t="inlineStr">
        <is>
          <t>CLEARANCE AND TRUCKING FEE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0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0" t="n"/>
      <c r="N1091" s="450">
        <f>IF(W1091&lt;0,AH1091,I1091)</f>
        <v/>
      </c>
      <c r="O1091" s="450">
        <f>I1091-M1091</f>
        <v/>
      </c>
      <c r="P1091" s="414" t="n"/>
      <c r="Q1091" s="414" t="inlineStr">
        <is>
          <t>2302001319</t>
        </is>
      </c>
      <c r="R1091" s="414" t="inlineStr">
        <is>
          <t>2302001319</t>
        </is>
      </c>
      <c r="S1091" s="414">
        <f>Q1091=R1091</f>
        <v/>
      </c>
      <c r="T1091" s="414">
        <f>AND(MONTH(F1091)=MONTH(X1091), YEAR(F1091)=YEAR(X1091))</f>
        <v/>
      </c>
      <c r="U1091" s="414">
        <f>AND(AB1091&lt;&gt;"", 'Company information'!D$4&lt;&gt;"", RIGHT(SUBSTITUTE(AB1091,"-",""),9)=RIGHT(SUBSTITUTE('Company information'!D$4,"-",""),9))</f>
        <v/>
      </c>
      <c r="V1091" s="414">
        <f>AH1091-I1091</f>
        <v/>
      </c>
      <c r="W1091" s="450" t="n"/>
      <c r="X1091" s="415" t="n">
        <v>44963</v>
      </c>
      <c r="Y1091" s="414" t="inlineStr">
        <is>
          <t>2302001319</t>
        </is>
      </c>
      <c r="Z1091" s="414" t="inlineStr"/>
      <c r="AA1091" s="414" t="inlineStr">
        <is>
          <t>បុគ្គលជាប់អាករ</t>
        </is>
      </c>
      <c r="AB1091" s="414" t="inlineStr">
        <is>
          <t>L001-901905215</t>
        </is>
      </c>
      <c r="AC1091" s="414" t="inlineStr">
        <is>
          <t>វីអ៊ីស៊ិន (ខេមបូឌា) អ៊ិនដាសស្ទ្រី ឯ.ក</t>
        </is>
      </c>
      <c r="AD1091" s="450" t="n">
        <v>989617</v>
      </c>
      <c r="AE1091" s="450" t="n">
        <v>899652</v>
      </c>
      <c r="AF1091" s="450" t="n">
        <v>0</v>
      </c>
      <c r="AG1091" s="450" t="n">
        <v>0</v>
      </c>
      <c r="AH1091" s="450" t="n">
        <v>89965</v>
      </c>
      <c r="AI1091" s="450" t="n">
        <v>0</v>
      </c>
      <c r="AJ1091" s="450" t="n">
        <v>0</v>
      </c>
      <c r="AK1091" s="450" t="n">
        <v>0</v>
      </c>
      <c r="AL1091" s="450" t="n">
        <v>0</v>
      </c>
      <c r="AM1091" s="450" t="n">
        <v>0</v>
      </c>
      <c r="AN1091" s="450" t="n">
        <v>0</v>
      </c>
      <c r="AO1091" s="450" t="n">
        <v>0</v>
      </c>
      <c r="AP1091" s="450" t="n">
        <v>0</v>
      </c>
      <c r="AQ1091" s="414" t="inlineStr"/>
      <c r="AR1091" s="414" t="inlineStr">
        <is>
          <t>Export Administration Fee</t>
        </is>
      </c>
      <c r="AS1091" s="414" t="inlineStr">
        <is>
          <t>បានប្រកាសពន្ធ</t>
        </is>
      </c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0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0" t="n"/>
      <c r="N1092" s="450">
        <f>IF(W1092&lt;0,AH1092,I1092)</f>
        <v/>
      </c>
      <c r="O1092" s="450">
        <f>I1092-M1092</f>
        <v/>
      </c>
      <c r="P1092" s="414" t="n"/>
      <c r="Q1092" s="414" t="inlineStr">
        <is>
          <t>TI2023-0105</t>
        </is>
      </c>
      <c r="R1092" s="414" t="inlineStr">
        <is>
          <t>TI2023-0105</t>
        </is>
      </c>
      <c r="S1092" s="414">
        <f>Q1092=R1092</f>
        <v/>
      </c>
      <c r="T1092" s="414">
        <f>AND(MONTH(F1092)=MONTH(X1092), YEAR(F1092)=YEAR(X1092))</f>
        <v/>
      </c>
      <c r="U1092" s="414">
        <f>AND(AB1092&lt;&gt;"", 'Company information'!D$4&lt;&gt;"", RIGHT(SUBSTITUTE(AB1092,"-",""),9)=RIGHT(SUBSTITUTE('Company information'!D$4,"-",""),9))</f>
        <v/>
      </c>
      <c r="V1092" s="414">
        <f>AH1092-I1092</f>
        <v/>
      </c>
      <c r="W1092" s="450" t="n"/>
      <c r="X1092" s="415" t="n">
        <v>44963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L001-901905215</t>
        </is>
      </c>
      <c r="AC1092" s="414" t="inlineStr">
        <is>
          <t>វីអ៊ីស៊ិន (ខេមបូឌា) អ៊ិនដាសស្ទ្រី ឯ.ក</t>
        </is>
      </c>
      <c r="AD1092" s="450" t="n">
        <v>1897896</v>
      </c>
      <c r="AE1092" s="450" t="n">
        <v>1725360</v>
      </c>
      <c r="AF1092" s="450" t="n">
        <v>0</v>
      </c>
      <c r="AG1092" s="450" t="n">
        <v>0</v>
      </c>
      <c r="AH1092" s="450" t="n">
        <v>172536</v>
      </c>
      <c r="AI1092" s="450" t="n">
        <v>0</v>
      </c>
      <c r="AJ1092" s="450" t="n">
        <v>0</v>
      </c>
      <c r="AK1092" s="450" t="n">
        <v>0</v>
      </c>
      <c r="AL1092" s="450" t="n">
        <v>0</v>
      </c>
      <c r="AM1092" s="450" t="n">
        <v>0</v>
      </c>
      <c r="AN1092" s="450" t="n">
        <v>0</v>
      </c>
      <c r="AO1092" s="450" t="n">
        <v>0</v>
      </c>
      <c r="AP1092" s="450" t="n">
        <v>0</v>
      </c>
      <c r="AQ1092" s="414" t="inlineStr"/>
      <c r="AR1092" s="414" t="inlineStr">
        <is>
          <t>CLEARANCE FEE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0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0" t="n"/>
      <c r="N1093" s="450">
        <f>IF(W1093&lt;0,AH1093,I1093)</f>
        <v/>
      </c>
      <c r="O1093" s="450">
        <f>I1093-M1093</f>
        <v/>
      </c>
      <c r="P1093" s="414" t="n"/>
      <c r="Q1093" s="414" t="inlineStr">
        <is>
          <t>2302001315</t>
        </is>
      </c>
      <c r="R1093" s="414" t="inlineStr">
        <is>
          <t>2302001315</t>
        </is>
      </c>
      <c r="S1093" s="414">
        <f>Q1093=R1093</f>
        <v/>
      </c>
      <c r="T1093" s="414">
        <f>AND(MONTH(F1093)=MONTH(X1093), YEAR(F1093)=YEAR(X1093))</f>
        <v/>
      </c>
      <c r="U1093" s="414">
        <f>AND(AB1093&lt;&gt;"", 'Company information'!D$4&lt;&gt;"", RIGHT(SUBSTITUTE(AB1093,"-",""),9)=RIGHT(SUBSTITUTE('Company information'!D$4,"-",""),9))</f>
        <v/>
      </c>
      <c r="V1093" s="414">
        <f>AH1093-I1093</f>
        <v/>
      </c>
      <c r="W1093" s="450" t="n"/>
      <c r="X1093" s="415" t="n">
        <v>44963</v>
      </c>
      <c r="Y1093" s="414" t="inlineStr">
        <is>
          <t>2302001315</t>
        </is>
      </c>
      <c r="Z1093" s="414" t="inlineStr"/>
      <c r="AA1093" s="414" t="inlineStr">
        <is>
          <t>បុគ្គលជាប់អាករ</t>
        </is>
      </c>
      <c r="AB1093" s="414" t="inlineStr">
        <is>
          <t>L001-901905215</t>
        </is>
      </c>
      <c r="AC1093" s="414" t="inlineStr">
        <is>
          <t>វីអ៊ីស៊ិន (ខេមបូឌា) អ៊ិនដាសស្ទ្រី ឯ.ក</t>
        </is>
      </c>
      <c r="AD1093" s="450" t="n">
        <v>989617</v>
      </c>
      <c r="AE1093" s="450" t="n">
        <v>899652</v>
      </c>
      <c r="AF1093" s="450" t="n">
        <v>0</v>
      </c>
      <c r="AG1093" s="450" t="n">
        <v>0</v>
      </c>
      <c r="AH1093" s="450" t="n">
        <v>89965</v>
      </c>
      <c r="AI1093" s="450" t="n">
        <v>0</v>
      </c>
      <c r="AJ1093" s="450" t="n">
        <v>0</v>
      </c>
      <c r="AK1093" s="450" t="n">
        <v>0</v>
      </c>
      <c r="AL1093" s="450" t="n">
        <v>0</v>
      </c>
      <c r="AM1093" s="450" t="n">
        <v>0</v>
      </c>
      <c r="AN1093" s="450" t="n">
        <v>0</v>
      </c>
      <c r="AO1093" s="450" t="n">
        <v>0</v>
      </c>
      <c r="AP1093" s="450" t="n">
        <v>0</v>
      </c>
      <c r="AQ1093" s="414" t="inlineStr"/>
      <c r="AR1093" s="414" t="inlineStr">
        <is>
          <t>Export Administration Fee</t>
        </is>
      </c>
      <c r="AS1093" s="414" t="inlineStr">
        <is>
          <t>បានប្រកាសពន្ធ</t>
        </is>
      </c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0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0" t="n"/>
      <c r="N1094" s="450">
        <f>IF(W1094&lt;0,AH1094,I1094)</f>
        <v/>
      </c>
      <c r="O1094" s="450">
        <f>I1094-M1094</f>
        <v/>
      </c>
      <c r="P1094" s="414" t="n"/>
      <c r="Q1094" s="414" t="inlineStr">
        <is>
          <t>TI2023-0104</t>
        </is>
      </c>
      <c r="R1094" s="414" t="inlineStr">
        <is>
          <t>TI2023-0104</t>
        </is>
      </c>
      <c r="S1094" s="414">
        <f>Q1094=R1094</f>
        <v/>
      </c>
      <c r="T1094" s="414">
        <f>AND(MONTH(F1094)=MONTH(X1094), YEAR(F1094)=YEAR(X1094))</f>
        <v/>
      </c>
      <c r="U1094" s="414">
        <f>AND(AB1094&lt;&gt;"", 'Company information'!D$4&lt;&gt;"", RIGHT(SUBSTITUTE(AB1094,"-",""),9)=RIGHT(SUBSTITUTE('Company information'!D$4,"-",""),9))</f>
        <v/>
      </c>
      <c r="V1094" s="414">
        <f>AH1094-I1094</f>
        <v/>
      </c>
      <c r="W1094" s="450" t="n"/>
      <c r="X1094" s="415" t="n">
        <v>44963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L001-901905215</t>
        </is>
      </c>
      <c r="AC1094" s="414" t="inlineStr">
        <is>
          <t>វីអ៊ីស៊ិន (ខេមបូឌា) អ៊ិនដាសស្ទ្រី ឯ.ក</t>
        </is>
      </c>
      <c r="AD1094" s="450" t="n">
        <v>2327182</v>
      </c>
      <c r="AE1094" s="450" t="n">
        <v>2115620</v>
      </c>
      <c r="AF1094" s="450" t="n">
        <v>0</v>
      </c>
      <c r="AG1094" s="450" t="n">
        <v>0</v>
      </c>
      <c r="AH1094" s="450" t="n">
        <v>211562</v>
      </c>
      <c r="AI1094" s="450" t="n">
        <v>0</v>
      </c>
      <c r="AJ1094" s="450" t="n">
        <v>0</v>
      </c>
      <c r="AK1094" s="450" t="n">
        <v>0</v>
      </c>
      <c r="AL1094" s="450" t="n">
        <v>0</v>
      </c>
      <c r="AM1094" s="450" t="n">
        <v>0</v>
      </c>
      <c r="AN1094" s="450" t="n">
        <v>0</v>
      </c>
      <c r="AO1094" s="450" t="n">
        <v>0</v>
      </c>
      <c r="AP1094" s="450" t="n">
        <v>0</v>
      </c>
      <c r="AQ1094" s="414" t="inlineStr"/>
      <c r="AR1094" s="414" t="inlineStr">
        <is>
          <t>CLEARANCE AND TRUCKING FEE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0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0" t="n"/>
      <c r="N1095" s="450">
        <f>IF(W1095&lt;0,AH1095,I1095)</f>
        <v/>
      </c>
      <c r="O1095" s="450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AND(AB1095&lt;&gt;"", 'Company information'!D$4&lt;&gt;"", RIGHT(SUBSTITUTE(AB1095,"-",""),9)=RIGHT(SUBSTITUTE('Company information'!D$4,"-",""),9))</f>
        <v/>
      </c>
      <c r="V1095" s="414">
        <f>AH1095-I1095</f>
        <v/>
      </c>
      <c r="W1095" s="450" t="n"/>
      <c r="X1095" s="413" t="n"/>
      <c r="Y1095" s="414" t="n"/>
      <c r="Z1095" s="414" t="n"/>
      <c r="AA1095" s="414" t="n"/>
      <c r="AB1095" s="414" t="n"/>
      <c r="AC1095" s="414" t="n"/>
      <c r="AD1095" s="450" t="n"/>
      <c r="AE1095" s="450" t="n"/>
      <c r="AF1095" s="450" t="n"/>
      <c r="AG1095" s="450" t="n"/>
      <c r="AH1095" s="450" t="n"/>
      <c r="AI1095" s="450" t="n"/>
      <c r="AJ1095" s="450" t="n"/>
      <c r="AK1095" s="450" t="n"/>
      <c r="AL1095" s="450" t="n"/>
      <c r="AM1095" s="450" t="n"/>
      <c r="AN1095" s="450" t="n"/>
      <c r="AO1095" s="450" t="n"/>
      <c r="AP1095" s="450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0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0" t="n"/>
      <c r="N1096" s="450">
        <f>IF(W1096&lt;0,AH1096,I1096)</f>
        <v/>
      </c>
      <c r="O1096" s="450">
        <f>I1096-M1096</f>
        <v/>
      </c>
      <c r="P1096" s="414" t="n"/>
      <c r="Q1096" s="414" t="inlineStr">
        <is>
          <t>TI2023-0103</t>
        </is>
      </c>
      <c r="R1096" s="414" t="inlineStr">
        <is>
          <t>TI2023-0103</t>
        </is>
      </c>
      <c r="S1096" s="414">
        <f>Q1096=R1096</f>
        <v/>
      </c>
      <c r="T1096" s="414">
        <f>AND(MONTH(F1096)=MONTH(X1096), YEAR(F1096)=YEAR(X1096))</f>
        <v/>
      </c>
      <c r="U1096" s="414">
        <f>AND(AB1096&lt;&gt;"", 'Company information'!D$4&lt;&gt;"", RIGHT(SUBSTITUTE(AB1096,"-",""),9)=RIGHT(SUBSTITUTE('Company information'!D$4,"-",""),9))</f>
        <v/>
      </c>
      <c r="V1096" s="414">
        <f>AH1096-I1096</f>
        <v/>
      </c>
      <c r="W1096" s="450" t="n"/>
      <c r="X1096" s="415" t="n">
        <v>44963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L001-901905215</t>
        </is>
      </c>
      <c r="AC1096" s="414" t="inlineStr">
        <is>
          <t>វីអ៊ីស៊ិន (ខេមបូឌា) អ៊ិនដាសស្ទ្រី ឯ.ក</t>
        </is>
      </c>
      <c r="AD1096" s="450" t="n">
        <v>5377372</v>
      </c>
      <c r="AE1096" s="450" t="n">
        <v>4888520</v>
      </c>
      <c r="AF1096" s="450" t="n">
        <v>0</v>
      </c>
      <c r="AG1096" s="450" t="n">
        <v>0</v>
      </c>
      <c r="AH1096" s="450" t="n">
        <v>488852</v>
      </c>
      <c r="AI1096" s="450" t="n">
        <v>0</v>
      </c>
      <c r="AJ1096" s="450" t="n">
        <v>0</v>
      </c>
      <c r="AK1096" s="450" t="n">
        <v>0</v>
      </c>
      <c r="AL1096" s="450" t="n">
        <v>0</v>
      </c>
      <c r="AM1096" s="450" t="n">
        <v>0</v>
      </c>
      <c r="AN1096" s="450" t="n">
        <v>0</v>
      </c>
      <c r="AO1096" s="450" t="n">
        <v>0</v>
      </c>
      <c r="AP1096" s="450" t="n">
        <v>0</v>
      </c>
      <c r="AQ1096" s="414" t="inlineStr"/>
      <c r="AR1096" s="414" t="inlineStr">
        <is>
          <t>CLEARANCE AND TRUCKING FEE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0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0" t="n"/>
      <c r="N1097" s="450">
        <f>IF(W1097&lt;0,AH1097,I1097)</f>
        <v/>
      </c>
      <c r="O1097" s="450">
        <f>I1097-M1097</f>
        <v/>
      </c>
      <c r="P1097" s="414" t="n"/>
      <c r="Q1097" s="414" t="inlineStr">
        <is>
          <t>YM-0003</t>
        </is>
      </c>
      <c r="R1097" s="414" t="inlineStr">
        <is>
          <t>YM-0003</t>
        </is>
      </c>
      <c r="S1097" s="414">
        <f>Q1097=R1097</f>
        <v/>
      </c>
      <c r="T1097" s="414">
        <f>AND(MONTH(F1097)=MONTH(X1097), YEAR(F1097)=YEAR(X1097))</f>
        <v/>
      </c>
      <c r="U1097" s="414">
        <f>AND(AB1097&lt;&gt;"", 'Company information'!D$4&lt;&gt;"", RIGHT(SUBSTITUTE(AB1097,"-",""),9)=RIGHT(SUBSTITUTE('Company information'!D$4,"-",""),9))</f>
        <v/>
      </c>
      <c r="V1097" s="414">
        <f>AH1097-I1097</f>
        <v/>
      </c>
      <c r="W1097" s="450" t="n"/>
      <c r="X1097" s="415" t="n">
        <v>44469</v>
      </c>
      <c r="Y1097" s="414" t="inlineStr">
        <is>
          <t>YM-0003</t>
        </is>
      </c>
      <c r="Z1097" s="414" t="inlineStr"/>
      <c r="AA1097" s="414" t="inlineStr">
        <is>
          <t>បុគ្គលជាប់អាករ</t>
        </is>
      </c>
      <c r="AB1097" s="414" t="inlineStr">
        <is>
          <t>L001-901905215</t>
        </is>
      </c>
      <c r="AC1097" s="414" t="inlineStr">
        <is>
          <t>វីអ៊ីស៊ិន (ខេមបូឌា) អ៊ិនដាសស្ទ្រី ឯ.ក</t>
        </is>
      </c>
      <c r="AD1097" s="450" t="n">
        <v>188019220</v>
      </c>
      <c r="AE1097" s="450" t="n">
        <v>170926564</v>
      </c>
      <c r="AF1097" s="450" t="n">
        <v>0</v>
      </c>
      <c r="AG1097" s="450" t="n">
        <v>0</v>
      </c>
      <c r="AH1097" s="450" t="n">
        <v>17092656</v>
      </c>
      <c r="AI1097" s="450" t="n">
        <v>0</v>
      </c>
      <c r="AJ1097" s="450" t="n">
        <v>0</v>
      </c>
      <c r="AK1097" s="450" t="n">
        <v>0</v>
      </c>
      <c r="AL1097" s="450" t="n">
        <v>0</v>
      </c>
      <c r="AM1097" s="450" t="n">
        <v>0</v>
      </c>
      <c r="AN1097" s="450" t="n">
        <v>0</v>
      </c>
      <c r="AO1097" s="450" t="n">
        <v>0</v>
      </c>
      <c r="AP1097" s="450" t="n">
        <v>0</v>
      </c>
      <c r="AQ1097" s="414" t="inlineStr"/>
      <c r="AR1097" s="414" t="inlineStr"/>
      <c r="AS1097" s="414" t="inlineStr">
        <is>
          <t>បានប្រកាសពន្ធ</t>
        </is>
      </c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0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0" t="n"/>
      <c r="N1098" s="450">
        <f>IF(W1098&lt;0,AH1098,I1098)</f>
        <v/>
      </c>
      <c r="O1098" s="450">
        <f>I1098-M1098</f>
        <v/>
      </c>
      <c r="P1098" s="414" t="n"/>
      <c r="Q1098" s="414" t="inlineStr">
        <is>
          <t>XFY-YD2023031</t>
        </is>
      </c>
      <c r="R1098" s="414" t="inlineStr">
        <is>
          <t>XFY-YD2023031</t>
        </is>
      </c>
      <c r="S1098" s="414">
        <f>Q1098=R1098</f>
        <v/>
      </c>
      <c r="T1098" s="414">
        <f>AND(MONTH(F1098)=MONTH(X1098), YEAR(F1098)=YEAR(X1098))</f>
        <v/>
      </c>
      <c r="U1098" s="414">
        <f>AND(AB1098&lt;&gt;"", 'Company information'!D$4&lt;&gt;"", RIGHT(SUBSTITUTE(AB1098,"-",""),9)=RIGHT(SUBSTITUTE('Company information'!D$4,"-",""),9))</f>
        <v/>
      </c>
      <c r="V1098" s="414">
        <f>AH1098-I1098</f>
        <v/>
      </c>
      <c r="W1098" s="450" t="n"/>
      <c r="X1098" s="415" t="n">
        <v>44985</v>
      </c>
      <c r="Y1098" s="414" t="inlineStr">
        <is>
          <t>XFY-YD2023031</t>
        </is>
      </c>
      <c r="Z1098" s="414" t="inlineStr"/>
      <c r="AA1098" s="414" t="inlineStr">
        <is>
          <t>បុគ្គលជាប់អាករ</t>
        </is>
      </c>
      <c r="AB1098" s="414" t="inlineStr">
        <is>
          <t>L001-901905215</t>
        </is>
      </c>
      <c r="AC1098" s="414" t="inlineStr">
        <is>
          <t>វីអ៊ីស៊ិន (ខេមបូឌា) អ៊ិនដាសស្ទ្រី ឯ.ក</t>
        </is>
      </c>
      <c r="AD1098" s="450" t="n">
        <v>1279088</v>
      </c>
      <c r="AE1098" s="450" t="n">
        <v>1162807</v>
      </c>
      <c r="AF1098" s="450" t="n">
        <v>0</v>
      </c>
      <c r="AG1098" s="450" t="n">
        <v>0</v>
      </c>
      <c r="AH1098" s="450" t="n">
        <v>116281</v>
      </c>
      <c r="AI1098" s="450" t="n">
        <v>0</v>
      </c>
      <c r="AJ1098" s="450" t="n">
        <v>0</v>
      </c>
      <c r="AK1098" s="450" t="n">
        <v>0</v>
      </c>
      <c r="AL1098" s="450" t="n">
        <v>0</v>
      </c>
      <c r="AM1098" s="450" t="n">
        <v>0</v>
      </c>
      <c r="AN1098" s="450" t="n">
        <v>0</v>
      </c>
      <c r="AO1098" s="450" t="n">
        <v>0</v>
      </c>
      <c r="AP1098" s="450" t="n">
        <v>0</v>
      </c>
      <c r="AQ1098" s="414" t="inlineStr"/>
      <c r="AR1098" s="414" t="inlineStr">
        <is>
          <t>(ផ្លាក) Paper Label</t>
        </is>
      </c>
      <c r="AS1098" s="414" t="inlineStr">
        <is>
          <t>បានប្រកាសពន្ធ</t>
        </is>
      </c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0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0" t="n"/>
      <c r="N1099" s="450">
        <f>IF(W1099&lt;0,AH1099,I1099)</f>
        <v/>
      </c>
      <c r="O1099" s="450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AND(AB1099&lt;&gt;"", 'Company information'!D$4&lt;&gt;"", RIGHT(SUBSTITUTE(AB1099,"-",""),9)=RIGHT(SUBSTITUTE('Company information'!D$4,"-",""),9))</f>
        <v/>
      </c>
      <c r="V1099" s="414">
        <f>AH1099-I1099</f>
        <v/>
      </c>
      <c r="W1099" s="450" t="n"/>
      <c r="X1099" s="415" t="n">
        <v>44985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L001-901905215</t>
        </is>
      </c>
      <c r="AC1099" s="414" t="inlineStr">
        <is>
          <t>វីអ៊ីស៊ិន (ខេមបូឌា) អ៊ិនដាសស្ទ្រី ឯ.ក</t>
        </is>
      </c>
      <c r="AD1099" s="450" t="n">
        <v>30168704</v>
      </c>
      <c r="AE1099" s="450" t="n">
        <v>27426095</v>
      </c>
      <c r="AF1099" s="450" t="n">
        <v>0</v>
      </c>
      <c r="AG1099" s="450" t="n">
        <v>0</v>
      </c>
      <c r="AH1099" s="450" t="n">
        <v>2742609</v>
      </c>
      <c r="AI1099" s="450" t="n">
        <v>0</v>
      </c>
      <c r="AJ1099" s="450" t="n">
        <v>0</v>
      </c>
      <c r="AK1099" s="450" t="n">
        <v>0</v>
      </c>
      <c r="AL1099" s="450" t="n">
        <v>0</v>
      </c>
      <c r="AM1099" s="450" t="n">
        <v>0</v>
      </c>
      <c r="AN1099" s="450" t="n">
        <v>0</v>
      </c>
      <c r="AO1099" s="450" t="n">
        <v>0</v>
      </c>
      <c r="AP1099" s="450" t="n">
        <v>0</v>
      </c>
      <c r="AQ1099" s="414" t="inlineStr"/>
      <c r="AR1099" s="414" t="inlineStr">
        <is>
          <t>ចំណូលពីការលក់ Color Box, Carton Box and PDQ</t>
        </is>
      </c>
      <c r="AS1099" s="414" t="inlineStr">
        <is>
          <t>បានប្រកាសពន្ធ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0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0" t="n"/>
      <c r="N1100" s="450">
        <f>IF(W1100&lt;0,AH1100,I1100)</f>
        <v/>
      </c>
      <c r="O1100" s="450">
        <f>I1100-M1100</f>
        <v/>
      </c>
      <c r="P1100" s="414" t="n"/>
      <c r="Q1100" s="414" t="inlineStr">
        <is>
          <t>T2023-000059</t>
        </is>
      </c>
      <c r="R1100" s="414" t="inlineStr">
        <is>
          <t>T2023-000059</t>
        </is>
      </c>
      <c r="S1100" s="414">
        <f>Q1100=R1100</f>
        <v/>
      </c>
      <c r="T1100" s="414">
        <f>AND(MONTH(F1100)=MONTH(X1100), YEAR(F1100)=YEAR(X1100))</f>
        <v/>
      </c>
      <c r="U1100" s="414">
        <f>AND(AB1100&lt;&gt;"", 'Company information'!D$4&lt;&gt;"", RIGHT(SUBSTITUTE(AB1100,"-",""),9)=RIGHT(SUBSTITUTE('Company information'!D$4,"-",""),9))</f>
        <v/>
      </c>
      <c r="V1100" s="414">
        <f>AH1100-I1100</f>
        <v/>
      </c>
      <c r="W1100" s="450" t="n"/>
      <c r="X1100" s="415" t="n">
        <v>44985</v>
      </c>
      <c r="Y1100" s="414" t="inlineStr">
        <is>
          <t>T2023-000059</t>
        </is>
      </c>
      <c r="Z1100" s="414" t="inlineStr"/>
      <c r="AA1100" s="414" t="inlineStr">
        <is>
          <t>បុគ្គលជាប់អាករ</t>
        </is>
      </c>
      <c r="AB1100" s="414" t="inlineStr">
        <is>
          <t>L001-901905215</t>
        </is>
      </c>
      <c r="AC1100" s="414" t="inlineStr">
        <is>
          <t>វីអ៊ីស៊ិន (ខេមបូឌា) អ៊ិនដាសស្ទ្រី ឯ.ក</t>
        </is>
      </c>
      <c r="AD1100" s="450" t="n">
        <v>2535648</v>
      </c>
      <c r="AE1100" s="450" t="n">
        <v>2305135</v>
      </c>
      <c r="AF1100" s="450" t="n">
        <v>0</v>
      </c>
      <c r="AG1100" s="450" t="n">
        <v>0</v>
      </c>
      <c r="AH1100" s="450" t="n">
        <v>230513</v>
      </c>
      <c r="AI1100" s="450" t="n">
        <v>0</v>
      </c>
      <c r="AJ1100" s="450" t="n">
        <v>0</v>
      </c>
      <c r="AK1100" s="450" t="n">
        <v>0</v>
      </c>
      <c r="AL1100" s="450" t="n">
        <v>0</v>
      </c>
      <c r="AM1100" s="450" t="n">
        <v>0</v>
      </c>
      <c r="AN1100" s="450" t="n">
        <v>0</v>
      </c>
      <c r="AO1100" s="450" t="n">
        <v>0</v>
      </c>
      <c r="AP1100" s="450" t="n">
        <v>0</v>
      </c>
      <c r="AQ1100" s="414" t="inlineStr"/>
      <c r="AR1100" s="414" t="inlineStr">
        <is>
          <t>Poly bag</t>
        </is>
      </c>
      <c r="AS1100" s="414" t="inlineStr">
        <is>
          <t>បានប្រកាសពន្ធ</t>
        </is>
      </c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0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0" t="n"/>
      <c r="N1101" s="450">
        <f>IF(W1101&lt;0,AH1101,I1101)</f>
        <v/>
      </c>
      <c r="O1101" s="450">
        <f>I1101-M1101</f>
        <v/>
      </c>
      <c r="P1101" s="414" t="n"/>
      <c r="Q1101" s="414" t="inlineStr">
        <is>
          <t>00027</t>
        </is>
      </c>
      <c r="R1101" s="414" t="inlineStr">
        <is>
          <t>00027</t>
        </is>
      </c>
      <c r="S1101" s="414">
        <f>Q1101=R1101</f>
        <v/>
      </c>
      <c r="T1101" s="414">
        <f>AND(MONTH(F1101)=MONTH(X1101), YEAR(F1101)=YEAR(X1101))</f>
        <v/>
      </c>
      <c r="U1101" s="414">
        <f>AND(AB1101&lt;&gt;"", 'Company information'!D$4&lt;&gt;"", RIGHT(SUBSTITUTE(AB1101,"-",""),9)=RIGHT(SUBSTITUTE('Company information'!D$4,"-",""),9))</f>
        <v/>
      </c>
      <c r="V1101" s="414">
        <f>AH1101-I1101</f>
        <v/>
      </c>
      <c r="W1101" s="450" t="n"/>
      <c r="X1101" s="415" t="n">
        <v>44978</v>
      </c>
      <c r="Y1101" s="414" t="inlineStr">
        <is>
          <t>00027</t>
        </is>
      </c>
      <c r="Z1101" s="414" t="inlineStr"/>
      <c r="AA1101" s="414" t="inlineStr">
        <is>
          <t>បុគ្គលជាប់អាករ</t>
        </is>
      </c>
      <c r="AB1101" s="414" t="inlineStr">
        <is>
          <t>L001-901905215</t>
        </is>
      </c>
      <c r="AC1101" s="414" t="inlineStr">
        <is>
          <t>វីអ៊ីស៊ិន (ខេមបូឌា) អ៊ិនដាសស្ទ្រី ឯ.ក</t>
        </is>
      </c>
      <c r="AD1101" s="450" t="n">
        <v>2026280</v>
      </c>
      <c r="AE1101" s="450" t="n">
        <v>1842073</v>
      </c>
      <c r="AF1101" s="450" t="n">
        <v>0</v>
      </c>
      <c r="AG1101" s="450" t="n">
        <v>0</v>
      </c>
      <c r="AH1101" s="450" t="n">
        <v>184207</v>
      </c>
      <c r="AI1101" s="450" t="n">
        <v>0</v>
      </c>
      <c r="AJ1101" s="450" t="n">
        <v>0</v>
      </c>
      <c r="AK1101" s="450" t="n">
        <v>0</v>
      </c>
      <c r="AL1101" s="450" t="n">
        <v>0</v>
      </c>
      <c r="AM1101" s="450" t="n">
        <v>0</v>
      </c>
      <c r="AN1101" s="450" t="n">
        <v>0</v>
      </c>
      <c r="AO1101" s="450" t="n">
        <v>0</v>
      </c>
      <c r="AP1101" s="450" t="n">
        <v>0</v>
      </c>
      <c r="AQ1101" s="414" t="inlineStr"/>
      <c r="AR1101" s="414" t="inlineStr">
        <is>
          <t>ផ្លាកក្រដាស និង ក្រដាស</t>
        </is>
      </c>
      <c r="AS1101" s="414" t="inlineStr">
        <is>
          <t>បានប្រកាសពន្ធ</t>
        </is>
      </c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0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0" t="n"/>
      <c r="N1102" s="450">
        <f>IF(W1102&lt;0,AH1102,I1102)</f>
        <v/>
      </c>
      <c r="O1102" s="450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AND(AB1102&lt;&gt;"", 'Company information'!D$4&lt;&gt;"", RIGHT(SUBSTITUTE(AB1102,"-",""),9)=RIGHT(SUBSTITUTE('Company information'!D$4,"-",""),9))</f>
        <v/>
      </c>
      <c r="V1102" s="414">
        <f>AH1102-I1102</f>
        <v/>
      </c>
      <c r="W1102" s="450" t="n"/>
      <c r="X1102" s="413" t="n"/>
      <c r="Y1102" s="414" t="n"/>
      <c r="Z1102" s="414" t="n"/>
      <c r="AA1102" s="414" t="n"/>
      <c r="AB1102" s="414" t="n"/>
      <c r="AC1102" s="414" t="n"/>
      <c r="AD1102" s="450" t="n"/>
      <c r="AE1102" s="450" t="n"/>
      <c r="AF1102" s="450" t="n"/>
      <c r="AG1102" s="450" t="n"/>
      <c r="AH1102" s="450" t="n"/>
      <c r="AI1102" s="450" t="n"/>
      <c r="AJ1102" s="450" t="n"/>
      <c r="AK1102" s="450" t="n"/>
      <c r="AL1102" s="450" t="n"/>
      <c r="AM1102" s="450" t="n"/>
      <c r="AN1102" s="450" t="n"/>
      <c r="AO1102" s="450" t="n"/>
      <c r="AP1102" s="450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0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0" t="n"/>
      <c r="N1103" s="450">
        <f>IF(W1103&lt;0,AH1103,I1103)</f>
        <v/>
      </c>
      <c r="O1103" s="450">
        <f>I1103-M1103</f>
        <v/>
      </c>
      <c r="P1103" s="414" t="n"/>
      <c r="Q1103" s="414" t="inlineStr">
        <is>
          <t>KHM20230000513</t>
        </is>
      </c>
      <c r="R1103" s="414" t="inlineStr">
        <is>
          <t>KHM20230000513</t>
        </is>
      </c>
      <c r="S1103" s="414">
        <f>Q1103=R1103</f>
        <v/>
      </c>
      <c r="T1103" s="414">
        <f>AND(MONTH(F1103)=MONTH(X1103), YEAR(F1103)=YEAR(X1103))</f>
        <v/>
      </c>
      <c r="U1103" s="414">
        <f>AND(AB1103&lt;&gt;"", 'Company information'!D$4&lt;&gt;"", RIGHT(SUBSTITUTE(AB1103,"-",""),9)=RIGHT(SUBSTITUTE('Company information'!D$4,"-",""),9))</f>
        <v/>
      </c>
      <c r="V1103" s="414">
        <f>AH1103-I1103</f>
        <v/>
      </c>
      <c r="W1103" s="450" t="n"/>
      <c r="X1103" s="415" t="n">
        <v>44940</v>
      </c>
      <c r="Y1103" s="414" t="inlineStr">
        <is>
          <t>KHM20230000513</t>
        </is>
      </c>
      <c r="Z1103" s="414" t="inlineStr"/>
      <c r="AA1103" s="414" t="inlineStr">
        <is>
          <t>បុគ្គលជាប់អាករ</t>
        </is>
      </c>
      <c r="AB1103" s="414" t="inlineStr">
        <is>
          <t>L001-901905215</t>
        </is>
      </c>
      <c r="AC1103" s="414" t="inlineStr">
        <is>
          <t>វីអ៊ីស៊ិន (ខេមបូឌា) អ៊ិនដាសស្ទ្រី ឯ.ក</t>
        </is>
      </c>
      <c r="AD1103" s="450" t="n">
        <v>724416</v>
      </c>
      <c r="AE1103" s="450" t="n">
        <v>658560</v>
      </c>
      <c r="AF1103" s="450" t="n">
        <v>0</v>
      </c>
      <c r="AG1103" s="450" t="n">
        <v>0</v>
      </c>
      <c r="AH1103" s="450" t="n">
        <v>65856</v>
      </c>
      <c r="AI1103" s="450" t="n">
        <v>0</v>
      </c>
      <c r="AJ1103" s="450" t="n">
        <v>0</v>
      </c>
      <c r="AK1103" s="450" t="n">
        <v>0</v>
      </c>
      <c r="AL1103" s="450" t="n">
        <v>0</v>
      </c>
      <c r="AM1103" s="450" t="n">
        <v>0</v>
      </c>
      <c r="AN1103" s="450" t="n">
        <v>0</v>
      </c>
      <c r="AO1103" s="450" t="n">
        <v>0</v>
      </c>
      <c r="AP1103" s="450" t="n">
        <v>0</v>
      </c>
      <c r="AQ1103" s="414" t="inlineStr"/>
      <c r="AR1103" s="414" t="inlineStr">
        <is>
          <t>Inspection service fee</t>
        </is>
      </c>
      <c r="AS1103" s="414" t="inlineStr">
        <is>
          <t>បានប្រកាសពន្ធ</t>
        </is>
      </c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0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0" t="n"/>
      <c r="N1104" s="450">
        <f>IF(W1104&lt;0,AH1104,I1104)</f>
        <v/>
      </c>
      <c r="O1104" s="450">
        <f>I1104-M1104</f>
        <v/>
      </c>
      <c r="P1104" s="414" t="n"/>
      <c r="Q1104" s="414" t="inlineStr">
        <is>
          <t>59014315</t>
        </is>
      </c>
      <c r="R1104" s="414" t="inlineStr">
        <is>
          <t>59014315</t>
        </is>
      </c>
      <c r="S1104" s="414">
        <f>Q1104=R1104</f>
        <v/>
      </c>
      <c r="T1104" s="414">
        <f>AND(MONTH(F1104)=MONTH(X1104), YEAR(F1104)=YEAR(X1104))</f>
        <v/>
      </c>
      <c r="U1104" s="414">
        <f>AND(AB1104&lt;&gt;"", 'Company information'!D$4&lt;&gt;"", RIGHT(SUBSTITUTE(AB1104,"-",""),9)=RIGHT(SUBSTITUTE('Company information'!D$4,"-",""),9))</f>
        <v/>
      </c>
      <c r="V1104" s="414">
        <f>AH1104-I1104</f>
        <v/>
      </c>
      <c r="W1104" s="450" t="n"/>
      <c r="X1104" s="415" t="n">
        <v>44973</v>
      </c>
      <c r="Y1104" s="414" t="inlineStr">
        <is>
          <t>59014315</t>
        </is>
      </c>
      <c r="Z1104" s="414" t="inlineStr"/>
      <c r="AA1104" s="414" t="inlineStr">
        <is>
          <t>បុគ្គលជាប់អាករ</t>
        </is>
      </c>
      <c r="AB1104" s="414" t="inlineStr">
        <is>
          <t>L001-901905215</t>
        </is>
      </c>
      <c r="AC1104" s="414" t="inlineStr">
        <is>
          <t>វីអ៊ីស៊ិន (ខេមបូឌា) អ៊ិនដាសស្ទ្រី ឯ.ក</t>
        </is>
      </c>
      <c r="AD1104" s="450" t="n">
        <v>608218</v>
      </c>
      <c r="AE1104" s="450" t="n">
        <v>552925</v>
      </c>
      <c r="AF1104" s="450" t="n">
        <v>0</v>
      </c>
      <c r="AG1104" s="450" t="n">
        <v>0</v>
      </c>
      <c r="AH1104" s="450" t="n">
        <v>55293</v>
      </c>
      <c r="AI1104" s="450" t="n">
        <v>0</v>
      </c>
      <c r="AJ1104" s="450" t="n">
        <v>0</v>
      </c>
      <c r="AK1104" s="450" t="n">
        <v>0</v>
      </c>
      <c r="AL1104" s="450" t="n">
        <v>0</v>
      </c>
      <c r="AM1104" s="450" t="n">
        <v>0</v>
      </c>
      <c r="AN1104" s="450" t="n">
        <v>0</v>
      </c>
      <c r="AO1104" s="450" t="n">
        <v>0</v>
      </c>
      <c r="AP1104" s="450" t="n">
        <v>0</v>
      </c>
      <c r="AQ1104" s="414" t="inlineStr"/>
      <c r="AR1104" s="414" t="inlineStr">
        <is>
          <t>ចំនូលបានមកពីការលក់</t>
        </is>
      </c>
      <c r="AS1104" s="414" t="inlineStr">
        <is>
          <t>បានប្រកាសពន្ធ</t>
        </is>
      </c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0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0" t="n"/>
      <c r="N1105" s="450">
        <f>IF(W1105&lt;0,AH1105,I1105)</f>
        <v/>
      </c>
      <c r="O1105" s="450">
        <f>I1105-M1105</f>
        <v/>
      </c>
      <c r="P1105" s="414" t="n"/>
      <c r="Q1105" s="414" t="inlineStr">
        <is>
          <t>59014285</t>
        </is>
      </c>
      <c r="R1105" s="414" t="inlineStr">
        <is>
          <t>59014285</t>
        </is>
      </c>
      <c r="S1105" s="414">
        <f>Q1105=R1105</f>
        <v/>
      </c>
      <c r="T1105" s="414">
        <f>AND(MONTH(F1105)=MONTH(X1105), YEAR(F1105)=YEAR(X1105))</f>
        <v/>
      </c>
      <c r="U1105" s="414">
        <f>AND(AB1105&lt;&gt;"", 'Company information'!D$4&lt;&gt;"", RIGHT(SUBSTITUTE(AB1105,"-",""),9)=RIGHT(SUBSTITUTE('Company information'!D$4,"-",""),9))</f>
        <v/>
      </c>
      <c r="V1105" s="414">
        <f>AH1105-I1105</f>
        <v/>
      </c>
      <c r="W1105" s="450" t="n"/>
      <c r="X1105" s="415" t="n">
        <v>44967</v>
      </c>
      <c r="Y1105" s="414" t="inlineStr">
        <is>
          <t>59014285</t>
        </is>
      </c>
      <c r="Z1105" s="414" t="inlineStr"/>
      <c r="AA1105" s="414" t="inlineStr">
        <is>
          <t>បុគ្គលជាប់អាករ</t>
        </is>
      </c>
      <c r="AB1105" s="414" t="inlineStr">
        <is>
          <t>L001-901905215</t>
        </is>
      </c>
      <c r="AC1105" s="414" t="inlineStr">
        <is>
          <t>វីអ៊ីស៊ិន (ខេមបូឌា) អ៊ិនដាសស្ទ្រី ឯ.ក</t>
        </is>
      </c>
      <c r="AD1105" s="450" t="n">
        <v>1221461</v>
      </c>
      <c r="AE1105" s="450" t="n">
        <v>1110419</v>
      </c>
      <c r="AF1105" s="450" t="n">
        <v>0</v>
      </c>
      <c r="AG1105" s="450" t="n">
        <v>0</v>
      </c>
      <c r="AH1105" s="450" t="n">
        <v>111042</v>
      </c>
      <c r="AI1105" s="450" t="n">
        <v>0</v>
      </c>
      <c r="AJ1105" s="450" t="n">
        <v>0</v>
      </c>
      <c r="AK1105" s="450" t="n">
        <v>0</v>
      </c>
      <c r="AL1105" s="450" t="n">
        <v>0</v>
      </c>
      <c r="AM1105" s="450" t="n">
        <v>0</v>
      </c>
      <c r="AN1105" s="450" t="n">
        <v>0</v>
      </c>
      <c r="AO1105" s="450" t="n">
        <v>0</v>
      </c>
      <c r="AP1105" s="450" t="n">
        <v>0</v>
      </c>
      <c r="AQ1105" s="414" t="inlineStr"/>
      <c r="AR1105" s="414" t="inlineStr">
        <is>
          <t>ចំនូលបានមកពីការលក់</t>
        </is>
      </c>
      <c r="AS1105" s="414" t="inlineStr">
        <is>
          <t>បានប្រកាសពន្ធ</t>
        </is>
      </c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0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0" t="n"/>
      <c r="N1106" s="450">
        <f>IF(W1106&lt;0,AH1106,I1106)</f>
        <v/>
      </c>
      <c r="O1106" s="450">
        <f>I1106-M1106</f>
        <v/>
      </c>
      <c r="P1106" s="414" t="n"/>
      <c r="Q1106" s="414" t="inlineStr">
        <is>
          <t>59014283</t>
        </is>
      </c>
      <c r="R1106" s="414" t="inlineStr">
        <is>
          <t>59014283</t>
        </is>
      </c>
      <c r="S1106" s="414">
        <f>Q1106=R1106</f>
        <v/>
      </c>
      <c r="T1106" s="414">
        <f>AND(MONTH(F1106)=MONTH(X1106), YEAR(F1106)=YEAR(X1106))</f>
        <v/>
      </c>
      <c r="U1106" s="414">
        <f>AND(AB1106&lt;&gt;"", 'Company information'!D$4&lt;&gt;"", RIGHT(SUBSTITUTE(AB1106,"-",""),9)=RIGHT(SUBSTITUTE('Company information'!D$4,"-",""),9))</f>
        <v/>
      </c>
      <c r="V1106" s="414">
        <f>AH1106-I1106</f>
        <v/>
      </c>
      <c r="W1106" s="450" t="n"/>
      <c r="X1106" s="415" t="n">
        <v>44966</v>
      </c>
      <c r="Y1106" s="414" t="inlineStr">
        <is>
          <t>59014283</t>
        </is>
      </c>
      <c r="Z1106" s="414" t="inlineStr"/>
      <c r="AA1106" s="414" t="inlineStr">
        <is>
          <t>បុគ្គលជាប់អាករ</t>
        </is>
      </c>
      <c r="AB1106" s="414" t="inlineStr">
        <is>
          <t>L001-901905215</t>
        </is>
      </c>
      <c r="AC1106" s="414" t="inlineStr">
        <is>
          <t>វីអ៊ីស៊ិន (ខេមបូឌា) អ៊ិនដាសស្ទ្រី ឯ.ក</t>
        </is>
      </c>
      <c r="AD1106" s="450" t="n">
        <v>611049</v>
      </c>
      <c r="AE1106" s="450" t="n">
        <v>555499</v>
      </c>
      <c r="AF1106" s="450" t="n">
        <v>0</v>
      </c>
      <c r="AG1106" s="450" t="n">
        <v>0</v>
      </c>
      <c r="AH1106" s="450" t="n">
        <v>55550</v>
      </c>
      <c r="AI1106" s="450" t="n">
        <v>0</v>
      </c>
      <c r="AJ1106" s="450" t="n">
        <v>0</v>
      </c>
      <c r="AK1106" s="450" t="n">
        <v>0</v>
      </c>
      <c r="AL1106" s="450" t="n">
        <v>0</v>
      </c>
      <c r="AM1106" s="450" t="n">
        <v>0</v>
      </c>
      <c r="AN1106" s="450" t="n">
        <v>0</v>
      </c>
      <c r="AO1106" s="450" t="n">
        <v>0</v>
      </c>
      <c r="AP1106" s="450" t="n">
        <v>0</v>
      </c>
      <c r="AQ1106" s="414" t="inlineStr"/>
      <c r="AR1106" s="414" t="inlineStr">
        <is>
          <t>ចំនូលបានមកពីការលក់</t>
        </is>
      </c>
      <c r="AS1106" s="414" t="inlineStr">
        <is>
          <t>បានប្រកាសពន្ធ</t>
        </is>
      </c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0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0" t="n"/>
      <c r="N1107" s="450">
        <f>IF(W1107&lt;0,AH1107,I1107)</f>
        <v/>
      </c>
      <c r="O1107" s="450">
        <f>I1107-M1107</f>
        <v/>
      </c>
      <c r="P1107" s="414" t="n"/>
      <c r="Q1107" s="414" t="inlineStr">
        <is>
          <t>59014271</t>
        </is>
      </c>
      <c r="R1107" s="414" t="inlineStr">
        <is>
          <t>59014271</t>
        </is>
      </c>
      <c r="S1107" s="414">
        <f>Q1107=R1107</f>
        <v/>
      </c>
      <c r="T1107" s="414">
        <f>AND(MONTH(F1107)=MONTH(X1107), YEAR(F1107)=YEAR(X1107))</f>
        <v/>
      </c>
      <c r="U1107" s="414">
        <f>AND(AB1107&lt;&gt;"", 'Company information'!D$4&lt;&gt;"", RIGHT(SUBSTITUTE(AB1107,"-",""),9)=RIGHT(SUBSTITUTE('Company information'!D$4,"-",""),9))</f>
        <v/>
      </c>
      <c r="V1107" s="414">
        <f>AH1107-I1107</f>
        <v/>
      </c>
      <c r="W1107" s="450" t="n"/>
      <c r="X1107" s="415" t="n">
        <v>44964</v>
      </c>
      <c r="Y1107" s="414" t="inlineStr">
        <is>
          <t>59014271</t>
        </is>
      </c>
      <c r="Z1107" s="414" t="inlineStr"/>
      <c r="AA1107" s="414" t="inlineStr">
        <is>
          <t>បុគ្គលជាប់អាករ</t>
        </is>
      </c>
      <c r="AB1107" s="414" t="inlineStr">
        <is>
          <t>L001-901905215</t>
        </is>
      </c>
      <c r="AC1107" s="414" t="inlineStr">
        <is>
          <t>វីអ៊ីស៊ិន (ខេមបូឌា) អ៊ិនដាសស្ទ្រី ឯ.ក</t>
        </is>
      </c>
      <c r="AD1107" s="450" t="n">
        <v>610900</v>
      </c>
      <c r="AE1107" s="450" t="n">
        <v>555364</v>
      </c>
      <c r="AF1107" s="450" t="n">
        <v>0</v>
      </c>
      <c r="AG1107" s="450" t="n">
        <v>0</v>
      </c>
      <c r="AH1107" s="450" t="n">
        <v>55536</v>
      </c>
      <c r="AI1107" s="450" t="n">
        <v>0</v>
      </c>
      <c r="AJ1107" s="450" t="n">
        <v>0</v>
      </c>
      <c r="AK1107" s="450" t="n">
        <v>0</v>
      </c>
      <c r="AL1107" s="450" t="n">
        <v>0</v>
      </c>
      <c r="AM1107" s="450" t="n">
        <v>0</v>
      </c>
      <c r="AN1107" s="450" t="n">
        <v>0</v>
      </c>
      <c r="AO1107" s="450" t="n">
        <v>0</v>
      </c>
      <c r="AP1107" s="450" t="n">
        <v>0</v>
      </c>
      <c r="AQ1107" s="414" t="inlineStr"/>
      <c r="AR1107" s="414" t="inlineStr">
        <is>
          <t>ចំនូលបានមកពីការលក់</t>
        </is>
      </c>
      <c r="AS1107" s="414" t="inlineStr">
        <is>
          <t>បានប្រកាសពន្ធ</t>
        </is>
      </c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0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0" t="n"/>
      <c r="N1108" s="450">
        <f>IF(W1108&lt;0,AH1108,I1108)</f>
        <v/>
      </c>
      <c r="O1108" s="450">
        <f>I1108-M1108</f>
        <v/>
      </c>
      <c r="P1108" s="414" t="n"/>
      <c r="Q1108" s="414" t="inlineStr">
        <is>
          <t>59014262</t>
        </is>
      </c>
      <c r="R1108" s="414" t="inlineStr">
        <is>
          <t>59014262</t>
        </is>
      </c>
      <c r="S1108" s="414">
        <f>Q1108=R1108</f>
        <v/>
      </c>
      <c r="T1108" s="414">
        <f>AND(MONTH(F1108)=MONTH(X1108), YEAR(F1108)=YEAR(X1108))</f>
        <v/>
      </c>
      <c r="U1108" s="414">
        <f>AND(AB1108&lt;&gt;"", 'Company information'!D$4&lt;&gt;"", RIGHT(SUBSTITUTE(AB1108,"-",""),9)=RIGHT(SUBSTITUTE('Company information'!D$4,"-",""),9))</f>
        <v/>
      </c>
      <c r="V1108" s="414">
        <f>AH1108-I1108</f>
        <v/>
      </c>
      <c r="W1108" s="450" t="n"/>
      <c r="X1108" s="415" t="n">
        <v>44963</v>
      </c>
      <c r="Y1108" s="414" t="inlineStr">
        <is>
          <t>59014262</t>
        </is>
      </c>
      <c r="Z1108" s="414" t="inlineStr"/>
      <c r="AA1108" s="414" t="inlineStr">
        <is>
          <t>បុគ្គលជាប់អាករ</t>
        </is>
      </c>
      <c r="AB1108" s="414" t="inlineStr">
        <is>
          <t>L001-901905215</t>
        </is>
      </c>
      <c r="AC1108" s="414" t="inlineStr">
        <is>
          <t>វីអ៊ីស៊ិន (ខេមបូឌា) អ៊ិនដាសស្ទ្រី ឯ.ក</t>
        </is>
      </c>
      <c r="AD1108" s="450" t="n">
        <v>612092</v>
      </c>
      <c r="AE1108" s="450" t="n">
        <v>556447</v>
      </c>
      <c r="AF1108" s="450" t="n">
        <v>0</v>
      </c>
      <c r="AG1108" s="450" t="n">
        <v>0</v>
      </c>
      <c r="AH1108" s="450" t="n">
        <v>55645</v>
      </c>
      <c r="AI1108" s="450" t="n">
        <v>0</v>
      </c>
      <c r="AJ1108" s="450" t="n">
        <v>0</v>
      </c>
      <c r="AK1108" s="450" t="n">
        <v>0</v>
      </c>
      <c r="AL1108" s="450" t="n">
        <v>0</v>
      </c>
      <c r="AM1108" s="450" t="n">
        <v>0</v>
      </c>
      <c r="AN1108" s="450" t="n">
        <v>0</v>
      </c>
      <c r="AO1108" s="450" t="n">
        <v>0</v>
      </c>
      <c r="AP1108" s="450" t="n">
        <v>0</v>
      </c>
      <c r="AQ1108" s="414" t="inlineStr"/>
      <c r="AR1108" s="414" t="inlineStr">
        <is>
          <t>ចំនូលបានមកពីការលក់</t>
        </is>
      </c>
      <c r="AS1108" s="414" t="inlineStr">
        <is>
          <t>បានប្រកាសពន្ធ</t>
        </is>
      </c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0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0" t="n"/>
      <c r="N1109" s="450">
        <f>IF(W1109&lt;0,AH1109,I1109)</f>
        <v/>
      </c>
      <c r="O1109" s="450">
        <f>I1109-M1109</f>
        <v/>
      </c>
      <c r="P1109" s="414" t="n"/>
      <c r="Q1109" s="414" t="inlineStr">
        <is>
          <t>59014405</t>
        </is>
      </c>
      <c r="R1109" s="414" t="inlineStr">
        <is>
          <t>59014405</t>
        </is>
      </c>
      <c r="S1109" s="414">
        <f>Q1109=R1109</f>
        <v/>
      </c>
      <c r="T1109" s="414">
        <f>AND(MONTH(F1109)=MONTH(X1109), YEAR(F1109)=YEAR(X1109))</f>
        <v/>
      </c>
      <c r="U1109" s="414">
        <f>AND(AB1109&lt;&gt;"", 'Company information'!D$4&lt;&gt;"", RIGHT(SUBSTITUTE(AB1109,"-",""),9)=RIGHT(SUBSTITUTE('Company information'!D$4,"-",""),9))</f>
        <v/>
      </c>
      <c r="V1109" s="414">
        <f>AH1109-I1109</f>
        <v/>
      </c>
      <c r="W1109" s="450" t="n"/>
      <c r="X1109" s="415" t="n">
        <v>44985</v>
      </c>
      <c r="Y1109" s="414" t="inlineStr">
        <is>
          <t>59014405</t>
        </is>
      </c>
      <c r="Z1109" s="414" t="inlineStr"/>
      <c r="AA1109" s="414" t="inlineStr">
        <is>
          <t>បុគ្គលជាប់អាករ</t>
        </is>
      </c>
      <c r="AB1109" s="414" t="inlineStr">
        <is>
          <t>L001-901905215</t>
        </is>
      </c>
      <c r="AC1109" s="414" t="inlineStr">
        <is>
          <t>វីអ៊ីស៊ិន (ខេមបូឌា) អ៊ិនដាសស្ទ្រី ឯ.ក</t>
        </is>
      </c>
      <c r="AD1109" s="450" t="n">
        <v>602407</v>
      </c>
      <c r="AE1109" s="450" t="n">
        <v>547643</v>
      </c>
      <c r="AF1109" s="450" t="n">
        <v>0</v>
      </c>
      <c r="AG1109" s="450" t="n">
        <v>0</v>
      </c>
      <c r="AH1109" s="450" t="n">
        <v>54764</v>
      </c>
      <c r="AI1109" s="450" t="n">
        <v>0</v>
      </c>
      <c r="AJ1109" s="450" t="n">
        <v>0</v>
      </c>
      <c r="AK1109" s="450" t="n">
        <v>0</v>
      </c>
      <c r="AL1109" s="450" t="n">
        <v>0</v>
      </c>
      <c r="AM1109" s="450" t="n">
        <v>0</v>
      </c>
      <c r="AN1109" s="450" t="n">
        <v>0</v>
      </c>
      <c r="AO1109" s="450" t="n">
        <v>0</v>
      </c>
      <c r="AP1109" s="450" t="n">
        <v>0</v>
      </c>
      <c r="AQ1109" s="414" t="inlineStr"/>
      <c r="AR1109" s="414" t="inlineStr">
        <is>
          <t>ចំនូលបានមកពីការលក់</t>
        </is>
      </c>
      <c r="AS1109" s="414" t="inlineStr">
        <is>
          <t>បានប្រកាសពន្ធ</t>
        </is>
      </c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0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0" t="n"/>
      <c r="N1110" s="450">
        <f>IF(W1110&lt;0,AH1110,I1110)</f>
        <v/>
      </c>
      <c r="O1110" s="450">
        <f>I1110-M1110</f>
        <v/>
      </c>
      <c r="P1110" s="414" t="n"/>
      <c r="Q1110" s="414" t="inlineStr">
        <is>
          <t>59014370</t>
        </is>
      </c>
      <c r="R1110" s="414" t="inlineStr">
        <is>
          <t>59014370</t>
        </is>
      </c>
      <c r="S1110" s="414">
        <f>Q1110=R1110</f>
        <v/>
      </c>
      <c r="T1110" s="414">
        <f>AND(MONTH(F1110)=MONTH(X1110), YEAR(F1110)=YEAR(X1110))</f>
        <v/>
      </c>
      <c r="U1110" s="414">
        <f>AND(AB1110&lt;&gt;"", 'Company information'!D$4&lt;&gt;"", RIGHT(SUBSTITUTE(AB1110,"-",""),9)=RIGHT(SUBSTITUTE('Company information'!D$4,"-",""),9))</f>
        <v/>
      </c>
      <c r="V1110" s="414">
        <f>AH1110-I1110</f>
        <v/>
      </c>
      <c r="W1110" s="450" t="n"/>
      <c r="X1110" s="415" t="n">
        <v>44981</v>
      </c>
      <c r="Y1110" s="414" t="inlineStr">
        <is>
          <t>59014370</t>
        </is>
      </c>
      <c r="Z1110" s="414" t="inlineStr"/>
      <c r="AA1110" s="414" t="inlineStr">
        <is>
          <t>បុគ្គលជាប់អាករ</t>
        </is>
      </c>
      <c r="AB1110" s="414" t="inlineStr">
        <is>
          <t>L001-901905215</t>
        </is>
      </c>
      <c r="AC1110" s="414" t="inlineStr">
        <is>
          <t>វីអ៊ីស៊ិន (ខេមបូឌា) អ៊ិនដាសស្ទ្រី ឯ.ក</t>
        </is>
      </c>
      <c r="AD1110" s="450" t="n">
        <v>602854</v>
      </c>
      <c r="AE1110" s="450" t="n">
        <v>548049</v>
      </c>
      <c r="AF1110" s="450" t="n">
        <v>0</v>
      </c>
      <c r="AG1110" s="450" t="n">
        <v>0</v>
      </c>
      <c r="AH1110" s="450" t="n">
        <v>54805</v>
      </c>
      <c r="AI1110" s="450" t="n">
        <v>0</v>
      </c>
      <c r="AJ1110" s="450" t="n">
        <v>0</v>
      </c>
      <c r="AK1110" s="450" t="n">
        <v>0</v>
      </c>
      <c r="AL1110" s="450" t="n">
        <v>0</v>
      </c>
      <c r="AM1110" s="450" t="n">
        <v>0</v>
      </c>
      <c r="AN1110" s="450" t="n">
        <v>0</v>
      </c>
      <c r="AO1110" s="450" t="n">
        <v>0</v>
      </c>
      <c r="AP1110" s="450" t="n">
        <v>0</v>
      </c>
      <c r="AQ1110" s="414" t="inlineStr"/>
      <c r="AR1110" s="414" t="inlineStr">
        <is>
          <t>ចំនូលបានមកពីការលក់</t>
        </is>
      </c>
      <c r="AS1110" s="414" t="inlineStr">
        <is>
          <t>បានប្រកាសពន្ធ</t>
        </is>
      </c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0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0" t="n"/>
      <c r="N1111" s="450">
        <f>IF(W1111&lt;0,AH1111,I1111)</f>
        <v/>
      </c>
      <c r="O1111" s="450">
        <f>I1111-M1111</f>
        <v/>
      </c>
      <c r="P1111" s="414" t="n"/>
      <c r="Q1111" s="414" t="inlineStr">
        <is>
          <t>59014362</t>
        </is>
      </c>
      <c r="R1111" s="414" t="inlineStr">
        <is>
          <t>59014362</t>
        </is>
      </c>
      <c r="S1111" s="414">
        <f>Q1111=R1111</f>
        <v/>
      </c>
      <c r="T1111" s="414">
        <f>AND(MONTH(F1111)=MONTH(X1111), YEAR(F1111)=YEAR(X1111))</f>
        <v/>
      </c>
      <c r="U1111" s="414">
        <f>AND(AB1111&lt;&gt;"", 'Company information'!D$4&lt;&gt;"", RIGHT(SUBSTITUTE(AB1111,"-",""),9)=RIGHT(SUBSTITUTE('Company information'!D$4,"-",""),9))</f>
        <v/>
      </c>
      <c r="V1111" s="414">
        <f>AH1111-I1111</f>
        <v/>
      </c>
      <c r="W1111" s="450" t="n"/>
      <c r="X1111" s="415" t="n">
        <v>44980</v>
      </c>
      <c r="Y1111" s="414" t="inlineStr">
        <is>
          <t>59014362</t>
        </is>
      </c>
      <c r="Z1111" s="414" t="inlineStr"/>
      <c r="AA1111" s="414" t="inlineStr">
        <is>
          <t>បុគ្គលជាប់អាករ</t>
        </is>
      </c>
      <c r="AB1111" s="414" t="inlineStr">
        <is>
          <t>L001-901905215</t>
        </is>
      </c>
      <c r="AC1111" s="414" t="inlineStr">
        <is>
          <t>វីអ៊ីស៊ិន (ខេមបូឌា) អ៊ិនដាសស្ទ្រី ឯ.ក</t>
        </is>
      </c>
      <c r="AD1111" s="450" t="n">
        <v>604046</v>
      </c>
      <c r="AE1111" s="450" t="n">
        <v>549133</v>
      </c>
      <c r="AF1111" s="450" t="n">
        <v>0</v>
      </c>
      <c r="AG1111" s="450" t="n">
        <v>0</v>
      </c>
      <c r="AH1111" s="450" t="n">
        <v>54913</v>
      </c>
      <c r="AI1111" s="450" t="n">
        <v>0</v>
      </c>
      <c r="AJ1111" s="450" t="n">
        <v>0</v>
      </c>
      <c r="AK1111" s="450" t="n">
        <v>0</v>
      </c>
      <c r="AL1111" s="450" t="n">
        <v>0</v>
      </c>
      <c r="AM1111" s="450" t="n">
        <v>0</v>
      </c>
      <c r="AN1111" s="450" t="n">
        <v>0</v>
      </c>
      <c r="AO1111" s="450" t="n">
        <v>0</v>
      </c>
      <c r="AP1111" s="450" t="n">
        <v>0</v>
      </c>
      <c r="AQ1111" s="414" t="inlineStr"/>
      <c r="AR1111" s="414" t="inlineStr">
        <is>
          <t>ចំនូលបានមកពីការលក់</t>
        </is>
      </c>
      <c r="AS1111" s="414" t="inlineStr">
        <is>
          <t>បានប្រកាសពន្ធ</t>
        </is>
      </c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0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0" t="n"/>
      <c r="N1112" s="450">
        <f>IF(W1112&lt;0,AH1112,I1112)</f>
        <v/>
      </c>
      <c r="O1112" s="450">
        <f>I1112-M1112</f>
        <v/>
      </c>
      <c r="P1112" s="414" t="n"/>
      <c r="Q1112" s="414" t="inlineStr">
        <is>
          <t>59014353</t>
        </is>
      </c>
      <c r="R1112" s="414" t="inlineStr">
        <is>
          <t>59014353</t>
        </is>
      </c>
      <c r="S1112" s="414">
        <f>Q1112=R1112</f>
        <v/>
      </c>
      <c r="T1112" s="414">
        <f>AND(MONTH(F1112)=MONTH(X1112), YEAR(F1112)=YEAR(X1112))</f>
        <v/>
      </c>
      <c r="U1112" s="414">
        <f>AND(AB1112&lt;&gt;"", 'Company information'!D$4&lt;&gt;"", RIGHT(SUBSTITUTE(AB1112,"-",""),9)=RIGHT(SUBSTITUTE('Company information'!D$4,"-",""),9))</f>
        <v/>
      </c>
      <c r="V1112" s="414">
        <f>AH1112-I1112</f>
        <v/>
      </c>
      <c r="W1112" s="450" t="n"/>
      <c r="X1112" s="415" t="n">
        <v>44978</v>
      </c>
      <c r="Y1112" s="414" t="inlineStr">
        <is>
          <t>59014353</t>
        </is>
      </c>
      <c r="Z1112" s="414" t="inlineStr"/>
      <c r="AA1112" s="414" t="inlineStr">
        <is>
          <t>បុគ្គលជាប់អាករ</t>
        </is>
      </c>
      <c r="AB1112" s="414" t="inlineStr">
        <is>
          <t>L001-901905215</t>
        </is>
      </c>
      <c r="AC1112" s="414" t="inlineStr">
        <is>
          <t>វីអ៊ីស៊ិន (ខេមបូឌា) អ៊ិនដាសស្ទ្រី ឯ.ក</t>
        </is>
      </c>
      <c r="AD1112" s="450" t="n">
        <v>605685</v>
      </c>
      <c r="AE1112" s="450" t="n">
        <v>550623</v>
      </c>
      <c r="AF1112" s="450" t="n">
        <v>0</v>
      </c>
      <c r="AG1112" s="450" t="n">
        <v>0</v>
      </c>
      <c r="AH1112" s="450" t="n">
        <v>55062</v>
      </c>
      <c r="AI1112" s="450" t="n">
        <v>0</v>
      </c>
      <c r="AJ1112" s="450" t="n">
        <v>0</v>
      </c>
      <c r="AK1112" s="450" t="n">
        <v>0</v>
      </c>
      <c r="AL1112" s="450" t="n">
        <v>0</v>
      </c>
      <c r="AM1112" s="450" t="n">
        <v>0</v>
      </c>
      <c r="AN1112" s="450" t="n">
        <v>0</v>
      </c>
      <c r="AO1112" s="450" t="n">
        <v>0</v>
      </c>
      <c r="AP1112" s="450" t="n">
        <v>0</v>
      </c>
      <c r="AQ1112" s="414" t="inlineStr"/>
      <c r="AR1112" s="414" t="inlineStr">
        <is>
          <t>ចំនូលបានមកពីការលក់</t>
        </is>
      </c>
      <c r="AS1112" s="414" t="inlineStr">
        <is>
          <t>បានប្រកាសពន្ធ</t>
        </is>
      </c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0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0" t="n"/>
      <c r="N1113" s="450">
        <f>IF(W1113&lt;0,AH1113,I1113)</f>
        <v/>
      </c>
      <c r="O1113" s="450">
        <f>I1113-M1113</f>
        <v/>
      </c>
      <c r="P1113" s="414" t="n"/>
      <c r="Q1113" s="414" t="inlineStr">
        <is>
          <t>59014320</t>
        </is>
      </c>
      <c r="R1113" s="414" t="inlineStr">
        <is>
          <t>59014320</t>
        </is>
      </c>
      <c r="S1113" s="414">
        <f>Q1113=R1113</f>
        <v/>
      </c>
      <c r="T1113" s="414">
        <f>AND(MONTH(F1113)=MONTH(X1113), YEAR(F1113)=YEAR(X1113))</f>
        <v/>
      </c>
      <c r="U1113" s="414">
        <f>AND(AB1113&lt;&gt;"", 'Company information'!D$4&lt;&gt;"", RIGHT(SUBSTITUTE(AB1113,"-",""),9)=RIGHT(SUBSTITUTE('Company information'!D$4,"-",""),9))</f>
        <v/>
      </c>
      <c r="V1113" s="414">
        <f>AH1113-I1113</f>
        <v/>
      </c>
      <c r="W1113" s="450" t="n"/>
      <c r="X1113" s="415" t="n">
        <v>44974</v>
      </c>
      <c r="Y1113" s="414" t="inlineStr">
        <is>
          <t>59014320</t>
        </is>
      </c>
      <c r="Z1113" s="414" t="inlineStr"/>
      <c r="AA1113" s="414" t="inlineStr">
        <is>
          <t>បុគ្គលជាប់អាករ</t>
        </is>
      </c>
      <c r="AB1113" s="414" t="inlineStr">
        <is>
          <t>L001-901905215</t>
        </is>
      </c>
      <c r="AC1113" s="414" t="inlineStr">
        <is>
          <t>វីអ៊ីស៊ិន (ខេមបូឌា) អ៊ិនដាសស្ទ្រី ឯ.ក</t>
        </is>
      </c>
      <c r="AD1113" s="450" t="n">
        <v>608218</v>
      </c>
      <c r="AE1113" s="450" t="n">
        <v>552925</v>
      </c>
      <c r="AF1113" s="450" t="n">
        <v>0</v>
      </c>
      <c r="AG1113" s="450" t="n">
        <v>0</v>
      </c>
      <c r="AH1113" s="450" t="n">
        <v>55293</v>
      </c>
      <c r="AI1113" s="450" t="n">
        <v>0</v>
      </c>
      <c r="AJ1113" s="450" t="n">
        <v>0</v>
      </c>
      <c r="AK1113" s="450" t="n">
        <v>0</v>
      </c>
      <c r="AL1113" s="450" t="n">
        <v>0</v>
      </c>
      <c r="AM1113" s="450" t="n">
        <v>0</v>
      </c>
      <c r="AN1113" s="450" t="n">
        <v>0</v>
      </c>
      <c r="AO1113" s="450" t="n">
        <v>0</v>
      </c>
      <c r="AP1113" s="450" t="n">
        <v>0</v>
      </c>
      <c r="AQ1113" s="414" t="inlineStr"/>
      <c r="AR1113" s="414" t="inlineStr">
        <is>
          <t>ចំនូលបានមកពីការលក់</t>
        </is>
      </c>
      <c r="AS1113" s="414" t="inlineStr">
        <is>
          <t>បានប្រកាសពន្ធ</t>
        </is>
      </c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0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0" t="n"/>
      <c r="N1114" s="450">
        <f>IF(W1114&lt;0,AH1114,I1114)</f>
        <v/>
      </c>
      <c r="O1114" s="450">
        <f>I1114-M1114</f>
        <v/>
      </c>
      <c r="P1114" s="414" t="n"/>
      <c r="Q1114" s="414" t="inlineStr">
        <is>
          <t>SITC2023.002392</t>
        </is>
      </c>
      <c r="R1114" s="414" t="inlineStr">
        <is>
          <t>SITC2023-002392</t>
        </is>
      </c>
      <c r="S1114" s="414">
        <f>Q1114=R1114</f>
        <v/>
      </c>
      <c r="T1114" s="414">
        <f>AND(MONTH(F1114)=MONTH(X1114), YEAR(F1114)=YEAR(X1114))</f>
        <v/>
      </c>
      <c r="U1114" s="414">
        <f>AND(AB1114&lt;&gt;"", 'Company information'!D$4&lt;&gt;"", RIGHT(SUBSTITUTE(AB1114,"-",""),9)=RIGHT(SUBSTITUTE('Company information'!D$4,"-",""),9))</f>
        <v/>
      </c>
      <c r="V1114" s="414">
        <f>AH1114-I1114</f>
        <v/>
      </c>
      <c r="W1114" s="450" t="n"/>
      <c r="X1114" s="415" t="n">
        <v>44958</v>
      </c>
      <c r="Y1114" s="414" t="inlineStr">
        <is>
          <t>SITC2023-002392</t>
        </is>
      </c>
      <c r="Z1114" s="414" t="inlineStr"/>
      <c r="AA1114" s="414" t="inlineStr">
        <is>
          <t>បុគ្គលជាប់អាករ</t>
        </is>
      </c>
      <c r="AB1114" s="414" t="inlineStr">
        <is>
          <t>L001-901905215</t>
        </is>
      </c>
      <c r="AC1114" s="414" t="inlineStr">
        <is>
          <t>វីអ៊ីស៊ិន (ខេមបូឌា) អ៊ិនដាសស្ទ្រី ឯ.ក</t>
        </is>
      </c>
      <c r="AD1114" s="450" t="n">
        <v>2509155</v>
      </c>
      <c r="AE1114" s="450" t="n">
        <v>2281050</v>
      </c>
      <c r="AF1114" s="450" t="n">
        <v>0</v>
      </c>
      <c r="AG1114" s="450" t="n">
        <v>0</v>
      </c>
      <c r="AH1114" s="450" t="n">
        <v>228105</v>
      </c>
      <c r="AI1114" s="450" t="n">
        <v>0</v>
      </c>
      <c r="AJ1114" s="450" t="n">
        <v>0</v>
      </c>
      <c r="AK1114" s="450" t="n">
        <v>0</v>
      </c>
      <c r="AL1114" s="450" t="n">
        <v>0</v>
      </c>
      <c r="AM1114" s="450" t="n">
        <v>0</v>
      </c>
      <c r="AN1114" s="450" t="n">
        <v>0</v>
      </c>
      <c r="AO1114" s="450" t="n">
        <v>0</v>
      </c>
      <c r="AP1114" s="450" t="n">
        <v>0</v>
      </c>
      <c r="AQ1114" s="414" t="inlineStr"/>
      <c r="AR1114" s="414" t="inlineStr">
        <is>
          <t>KHDOC,KHCIC,EMF,EIB,KHTHC</t>
        </is>
      </c>
      <c r="AS1114" s="414" t="inlineStr">
        <is>
          <t>បានប្រកាសពន្ធ</t>
        </is>
      </c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0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0" t="n"/>
      <c r="N1115" s="450">
        <f>IF(W1115&lt;0,AH1115,I1115)</f>
        <v/>
      </c>
      <c r="O1115" s="450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AND(AB1115&lt;&gt;"", 'Company information'!D$4&lt;&gt;"", RIGHT(SUBSTITUTE(AB1115,"-",""),9)=RIGHT(SUBSTITUTE('Company information'!D$4,"-",""),9))</f>
        <v/>
      </c>
      <c r="V1115" s="414">
        <f>AH1115-I1115</f>
        <v/>
      </c>
      <c r="W1115" s="450" t="n"/>
      <c r="X1115" s="413" t="n"/>
      <c r="Y1115" s="414" t="n"/>
      <c r="Z1115" s="414" t="n"/>
      <c r="AA1115" s="414" t="n"/>
      <c r="AB1115" s="414" t="n"/>
      <c r="AC1115" s="414" t="n"/>
      <c r="AD1115" s="450" t="n"/>
      <c r="AE1115" s="450" t="n"/>
      <c r="AF1115" s="450" t="n"/>
      <c r="AG1115" s="450" t="n"/>
      <c r="AH1115" s="450" t="n"/>
      <c r="AI1115" s="450" t="n"/>
      <c r="AJ1115" s="450" t="n"/>
      <c r="AK1115" s="450" t="n"/>
      <c r="AL1115" s="450" t="n"/>
      <c r="AM1115" s="450" t="n"/>
      <c r="AN1115" s="450" t="n"/>
      <c r="AO1115" s="450" t="n"/>
      <c r="AP1115" s="450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0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0" t="n"/>
      <c r="N1116" s="450">
        <f>IF(W1116&lt;0,AH1116,I1116)</f>
        <v/>
      </c>
      <c r="O1116" s="450">
        <f>I1116-M1116</f>
        <v/>
      </c>
      <c r="P1116" s="414" t="n"/>
      <c r="Q1116" s="414" t="inlineStr">
        <is>
          <t>HT230033</t>
        </is>
      </c>
      <c r="R1116" s="414" t="inlineStr">
        <is>
          <t>HT230033</t>
        </is>
      </c>
      <c r="S1116" s="414">
        <f>Q1116=R1116</f>
        <v/>
      </c>
      <c r="T1116" s="414">
        <f>AND(MONTH(F1116)=MONTH(X1116), YEAR(F1116)=YEAR(X1116))</f>
        <v/>
      </c>
      <c r="U1116" s="414">
        <f>AND(AB1116&lt;&gt;"", 'Company information'!D$4&lt;&gt;"", RIGHT(SUBSTITUTE(AB1116,"-",""),9)=RIGHT(SUBSTITUTE('Company information'!D$4,"-",""),9))</f>
        <v/>
      </c>
      <c r="V1116" s="414">
        <f>AH1116-I1116</f>
        <v/>
      </c>
      <c r="W1116" s="450" t="n"/>
      <c r="X1116" s="415" t="n">
        <v>44985</v>
      </c>
      <c r="Y1116" s="414" t="inlineStr">
        <is>
          <t>HT230033</t>
        </is>
      </c>
      <c r="Z1116" s="414" t="inlineStr"/>
      <c r="AA1116" s="414" t="inlineStr">
        <is>
          <t>បុគ្គលជាប់អាករ</t>
        </is>
      </c>
      <c r="AB1116" s="414" t="inlineStr">
        <is>
          <t>L001-901905215</t>
        </is>
      </c>
      <c r="AC1116" s="414" t="inlineStr">
        <is>
          <t>វីអ៊ីស៊ិន (ខេមបូឌា) អ៊ិនដាសស្ទ្រី ឯ.ក</t>
        </is>
      </c>
      <c r="AD1116" s="450" t="n">
        <v>2712853</v>
      </c>
      <c r="AE1116" s="450" t="n">
        <v>2466230</v>
      </c>
      <c r="AF1116" s="450" t="n">
        <v>0</v>
      </c>
      <c r="AG1116" s="450" t="n">
        <v>0</v>
      </c>
      <c r="AH1116" s="450" t="n">
        <v>246623</v>
      </c>
      <c r="AI1116" s="450" t="n">
        <v>0</v>
      </c>
      <c r="AJ1116" s="450" t="n">
        <v>0</v>
      </c>
      <c r="AK1116" s="450" t="n">
        <v>0</v>
      </c>
      <c r="AL1116" s="450" t="n">
        <v>0</v>
      </c>
      <c r="AM1116" s="450" t="n">
        <v>0</v>
      </c>
      <c r="AN1116" s="450" t="n">
        <v>0</v>
      </c>
      <c r="AO1116" s="450" t="n">
        <v>0</v>
      </c>
      <c r="AP1116" s="450" t="n">
        <v>0</v>
      </c>
      <c r="AQ1116" s="414" t="inlineStr"/>
      <c r="AR1116" s="414" t="inlineStr">
        <is>
          <t>Trucking service</t>
        </is>
      </c>
      <c r="AS1116" s="414" t="inlineStr">
        <is>
          <t>បានប្រកាសពន្ធ</t>
        </is>
      </c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0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0" t="n"/>
      <c r="N1117" s="450">
        <f>IF(W1117&lt;0,AH1117,I1117)</f>
        <v/>
      </c>
      <c r="O1117" s="450">
        <f>I1117-M1117</f>
        <v/>
      </c>
      <c r="P1117" s="414" t="n"/>
      <c r="Q1117" s="414" t="inlineStr">
        <is>
          <t>SITC2023.002415</t>
        </is>
      </c>
      <c r="R1117" s="414" t="inlineStr">
        <is>
          <t>SITC2023-002415</t>
        </is>
      </c>
      <c r="S1117" s="414">
        <f>Q1117=R1117</f>
        <v/>
      </c>
      <c r="T1117" s="414">
        <f>AND(MONTH(F1117)=MONTH(X1117), YEAR(F1117)=YEAR(X1117))</f>
        <v/>
      </c>
      <c r="U1117" s="414">
        <f>AND(AB1117&lt;&gt;"", 'Company information'!D$4&lt;&gt;"", RIGHT(SUBSTITUTE(AB1117,"-",""),9)=RIGHT(SUBSTITUTE('Company information'!D$4,"-",""),9))</f>
        <v/>
      </c>
      <c r="V1117" s="414">
        <f>AH1117-I1117</f>
        <v/>
      </c>
      <c r="W1117" s="450" t="n"/>
      <c r="X1117" s="415" t="n">
        <v>44958</v>
      </c>
      <c r="Y1117" s="414" t="inlineStr">
        <is>
          <t>SITC2023-002415</t>
        </is>
      </c>
      <c r="Z1117" s="414" t="inlineStr"/>
      <c r="AA1117" s="414" t="inlineStr">
        <is>
          <t>បុគ្គលជាប់អាករ</t>
        </is>
      </c>
      <c r="AB1117" s="414" t="inlineStr">
        <is>
          <t>L001-901905215</t>
        </is>
      </c>
      <c r="AC1117" s="414" t="inlineStr">
        <is>
          <t>វីអ៊ីស៊ិន (ខេមបូឌា) អ៊ិនដាសស្ទ្រី ឯ.ក</t>
        </is>
      </c>
      <c r="AD1117" s="450" t="n">
        <v>3820245</v>
      </c>
      <c r="AE1117" s="450" t="n">
        <v>3472950</v>
      </c>
      <c r="AF1117" s="450" t="n">
        <v>0</v>
      </c>
      <c r="AG1117" s="450" t="n">
        <v>0</v>
      </c>
      <c r="AH1117" s="450" t="n">
        <v>347295</v>
      </c>
      <c r="AI1117" s="450" t="n">
        <v>0</v>
      </c>
      <c r="AJ1117" s="450" t="n">
        <v>0</v>
      </c>
      <c r="AK1117" s="450" t="n">
        <v>0</v>
      </c>
      <c r="AL1117" s="450" t="n">
        <v>0</v>
      </c>
      <c r="AM1117" s="450" t="n">
        <v>0</v>
      </c>
      <c r="AN1117" s="450" t="n">
        <v>0</v>
      </c>
      <c r="AO1117" s="450" t="n">
        <v>0</v>
      </c>
      <c r="AP1117" s="450" t="n">
        <v>0</v>
      </c>
      <c r="AQ1117" s="414" t="inlineStr"/>
      <c r="AR1117" s="414" t="inlineStr">
        <is>
          <t>EMF,KHTHC,KHCIC,KHCIC,KHTHC,EMF,KHDOC,EIB,EIB</t>
        </is>
      </c>
      <c r="AS1117" s="414" t="inlineStr">
        <is>
          <t>បានប្រកាសពន្ធ</t>
        </is>
      </c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0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0" t="n"/>
      <c r="N1118" s="450">
        <f>IF(W1118&lt;0,AH1118,I1118)</f>
        <v/>
      </c>
      <c r="O1118" s="450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AND(AB1118&lt;&gt;"", 'Company information'!D$4&lt;&gt;"", RIGHT(SUBSTITUTE(AB1118,"-",""),9)=RIGHT(SUBSTITUTE('Company information'!D$4,"-",""),9))</f>
        <v/>
      </c>
      <c r="V1118" s="414">
        <f>AH1118-I1118</f>
        <v/>
      </c>
      <c r="W1118" s="450" t="n"/>
      <c r="X1118" s="413" t="n"/>
      <c r="Y1118" s="414" t="n"/>
      <c r="Z1118" s="414" t="n"/>
      <c r="AA1118" s="414" t="n"/>
      <c r="AB1118" s="414" t="n"/>
      <c r="AC1118" s="414" t="n"/>
      <c r="AD1118" s="450" t="n"/>
      <c r="AE1118" s="450" t="n"/>
      <c r="AF1118" s="450" t="n"/>
      <c r="AG1118" s="450" t="n"/>
      <c r="AH1118" s="450" t="n"/>
      <c r="AI1118" s="450" t="n"/>
      <c r="AJ1118" s="450" t="n"/>
      <c r="AK1118" s="450" t="n"/>
      <c r="AL1118" s="450" t="n"/>
      <c r="AM1118" s="450" t="n"/>
      <c r="AN1118" s="450" t="n"/>
      <c r="AO1118" s="450" t="n"/>
      <c r="AP1118" s="450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0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0" t="n"/>
      <c r="N1119" s="450">
        <f>IF(W1119&lt;0,AH1119,I1119)</f>
        <v/>
      </c>
      <c r="O1119" s="450">
        <f>I1119-M1119</f>
        <v/>
      </c>
      <c r="P1119" s="414" t="n"/>
      <c r="Q1119" s="414" t="inlineStr">
        <is>
          <t>HT230032</t>
        </is>
      </c>
      <c r="R1119" s="414" t="inlineStr">
        <is>
          <t>HT230032</t>
        </is>
      </c>
      <c r="S1119" s="414">
        <f>Q1119=R1119</f>
        <v/>
      </c>
      <c r="T1119" s="414">
        <f>AND(MONTH(F1119)=MONTH(X1119), YEAR(F1119)=YEAR(X1119))</f>
        <v/>
      </c>
      <c r="U1119" s="414">
        <f>AND(AB1119&lt;&gt;"", 'Company information'!D$4&lt;&gt;"", RIGHT(SUBSTITUTE(AB1119,"-",""),9)=RIGHT(SUBSTITUTE('Company information'!D$4,"-",""),9))</f>
        <v/>
      </c>
      <c r="V1119" s="414">
        <f>AH1119-I1119</f>
        <v/>
      </c>
      <c r="W1119" s="450" t="n"/>
      <c r="X1119" s="415" t="n">
        <v>44985</v>
      </c>
      <c r="Y1119" s="414" t="inlineStr">
        <is>
          <t>HT230032</t>
        </is>
      </c>
      <c r="Z1119" s="414" t="inlineStr"/>
      <c r="AA1119" s="414" t="inlineStr">
        <is>
          <t>បុគ្គលជាប់អាករ</t>
        </is>
      </c>
      <c r="AB1119" s="414" t="inlineStr">
        <is>
          <t>L001-901905215</t>
        </is>
      </c>
      <c r="AC1119" s="414" t="inlineStr">
        <is>
          <t>វីអ៊ីស៊ិន (ខេមបូឌា) អ៊ិនដាសស្ទ្រី ឯ.ក</t>
        </is>
      </c>
      <c r="AD1119" s="450" t="n">
        <v>5336760</v>
      </c>
      <c r="AE1119" s="450" t="n">
        <v>4851600</v>
      </c>
      <c r="AF1119" s="450" t="n">
        <v>0</v>
      </c>
      <c r="AG1119" s="450" t="n">
        <v>0</v>
      </c>
      <c r="AH1119" s="450" t="n">
        <v>485160</v>
      </c>
      <c r="AI1119" s="450" t="n">
        <v>0</v>
      </c>
      <c r="AJ1119" s="450" t="n">
        <v>0</v>
      </c>
      <c r="AK1119" s="450" t="n">
        <v>0</v>
      </c>
      <c r="AL1119" s="450" t="n">
        <v>0</v>
      </c>
      <c r="AM1119" s="450" t="n">
        <v>0</v>
      </c>
      <c r="AN1119" s="450" t="n">
        <v>0</v>
      </c>
      <c r="AO1119" s="450" t="n">
        <v>0</v>
      </c>
      <c r="AP1119" s="450" t="n">
        <v>0</v>
      </c>
      <c r="AQ1119" s="414" t="inlineStr"/>
      <c r="AR1119" s="414" t="inlineStr">
        <is>
          <t>Trucking service</t>
        </is>
      </c>
      <c r="AS1119" s="414" t="inlineStr">
        <is>
          <t>បានប្រកាសពន្ធ</t>
        </is>
      </c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0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0" t="n"/>
      <c r="N1120" s="450">
        <f>IF(W1120&lt;0,AH1120,I1120)</f>
        <v/>
      </c>
      <c r="O1120" s="450">
        <f>I1120-M1120</f>
        <v/>
      </c>
      <c r="P1120" s="414" t="n"/>
      <c r="Q1120" s="414" t="inlineStr">
        <is>
          <t>SITC2023.002404</t>
        </is>
      </c>
      <c r="R1120" s="414" t="inlineStr">
        <is>
          <t>SITC2023-002404</t>
        </is>
      </c>
      <c r="S1120" s="414">
        <f>Q1120=R1120</f>
        <v/>
      </c>
      <c r="T1120" s="414">
        <f>AND(MONTH(F1120)=MONTH(X1120), YEAR(F1120)=YEAR(X1120))</f>
        <v/>
      </c>
      <c r="U1120" s="414">
        <f>AND(AB1120&lt;&gt;"", 'Company information'!D$4&lt;&gt;"", RIGHT(SUBSTITUTE(AB1120,"-",""),9)=RIGHT(SUBSTITUTE('Company information'!D$4,"-",""),9))</f>
        <v/>
      </c>
      <c r="V1120" s="414">
        <f>AH1120-I1120</f>
        <v/>
      </c>
      <c r="W1120" s="450" t="n"/>
      <c r="X1120" s="415" t="n">
        <v>44958</v>
      </c>
      <c r="Y1120" s="414" t="inlineStr">
        <is>
          <t>SITC2023-002404</t>
        </is>
      </c>
      <c r="Z1120" s="414" t="inlineStr"/>
      <c r="AA1120" s="414" t="inlineStr">
        <is>
          <t>បុគ្គលជាប់អាករ</t>
        </is>
      </c>
      <c r="AB1120" s="414" t="inlineStr">
        <is>
          <t>L001-901905215</t>
        </is>
      </c>
      <c r="AC1120" s="414" t="inlineStr">
        <is>
          <t>វីអ៊ីស៊ិន (ខេមបូឌា) អ៊ិនដាសស្ទ្រី ឯ.ក</t>
        </is>
      </c>
      <c r="AD1120" s="450" t="n">
        <v>2509155</v>
      </c>
      <c r="AE1120" s="450" t="n">
        <v>2281050</v>
      </c>
      <c r="AF1120" s="450" t="n">
        <v>0</v>
      </c>
      <c r="AG1120" s="450" t="n">
        <v>0</v>
      </c>
      <c r="AH1120" s="450" t="n">
        <v>228105</v>
      </c>
      <c r="AI1120" s="450" t="n">
        <v>0</v>
      </c>
      <c r="AJ1120" s="450" t="n">
        <v>0</v>
      </c>
      <c r="AK1120" s="450" t="n">
        <v>0</v>
      </c>
      <c r="AL1120" s="450" t="n">
        <v>0</v>
      </c>
      <c r="AM1120" s="450" t="n">
        <v>0</v>
      </c>
      <c r="AN1120" s="450" t="n">
        <v>0</v>
      </c>
      <c r="AO1120" s="450" t="n">
        <v>0</v>
      </c>
      <c r="AP1120" s="450" t="n">
        <v>0</v>
      </c>
      <c r="AQ1120" s="414" t="inlineStr"/>
      <c r="AR1120" s="414" t="inlineStr">
        <is>
          <t>KHTHC,KHDOC,EMF,EIB,KHCIC</t>
        </is>
      </c>
      <c r="AS1120" s="414" t="inlineStr">
        <is>
          <t>បានប្រកាសពន្ធ</t>
        </is>
      </c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0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0" t="n"/>
      <c r="N1121" s="450">
        <f>IF(W1121&lt;0,AH1121,I1121)</f>
        <v/>
      </c>
      <c r="O1121" s="450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AND(AB1121&lt;&gt;"", 'Company information'!D$4&lt;&gt;"", RIGHT(SUBSTITUTE(AB1121,"-",""),9)=RIGHT(SUBSTITUTE('Company information'!D$4,"-",""),9))</f>
        <v/>
      </c>
      <c r="V1121" s="414">
        <f>AH1121-I1121</f>
        <v/>
      </c>
      <c r="W1121" s="450" t="n"/>
      <c r="X1121" s="413" t="n"/>
      <c r="Y1121" s="414" t="n"/>
      <c r="Z1121" s="414" t="n"/>
      <c r="AA1121" s="414" t="n"/>
      <c r="AB1121" s="414" t="n"/>
      <c r="AC1121" s="414" t="n"/>
      <c r="AD1121" s="450" t="n"/>
      <c r="AE1121" s="450" t="n"/>
      <c r="AF1121" s="450" t="n"/>
      <c r="AG1121" s="450" t="n"/>
      <c r="AH1121" s="450" t="n"/>
      <c r="AI1121" s="450" t="n"/>
      <c r="AJ1121" s="450" t="n"/>
      <c r="AK1121" s="450" t="n"/>
      <c r="AL1121" s="450" t="n"/>
      <c r="AM1121" s="450" t="n"/>
      <c r="AN1121" s="450" t="n"/>
      <c r="AO1121" s="450" t="n"/>
      <c r="AP1121" s="450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0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0" t="n"/>
      <c r="N1122" s="450">
        <f>IF(W1122&lt;0,AH1122,I1122)</f>
        <v/>
      </c>
      <c r="O1122" s="450">
        <f>I1122-M1122</f>
        <v/>
      </c>
      <c r="P1122" s="414" t="n"/>
      <c r="Q1122" s="414" t="inlineStr">
        <is>
          <t>HT230031</t>
        </is>
      </c>
      <c r="R1122" s="414" t="inlineStr">
        <is>
          <t>HT230031</t>
        </is>
      </c>
      <c r="S1122" s="414">
        <f>Q1122=R1122</f>
        <v/>
      </c>
      <c r="T1122" s="414">
        <f>AND(MONTH(F1122)=MONTH(X1122), YEAR(F1122)=YEAR(X1122))</f>
        <v/>
      </c>
      <c r="U1122" s="414">
        <f>AND(AB1122&lt;&gt;"", 'Company information'!D$4&lt;&gt;"", RIGHT(SUBSTITUTE(AB1122,"-",""),9)=RIGHT(SUBSTITUTE('Company information'!D$4,"-",""),9))</f>
        <v/>
      </c>
      <c r="V1122" s="414">
        <f>AH1122-I1122</f>
        <v/>
      </c>
      <c r="W1122" s="450" t="n"/>
      <c r="X1122" s="415" t="n">
        <v>44985</v>
      </c>
      <c r="Y1122" s="414" t="inlineStr">
        <is>
          <t>HT230031</t>
        </is>
      </c>
      <c r="Z1122" s="414" t="inlineStr"/>
      <c r="AA1122" s="414" t="inlineStr">
        <is>
          <t>បុគ្គលជាប់អាករ</t>
        </is>
      </c>
      <c r="AB1122" s="414" t="inlineStr">
        <is>
          <t>L001-901905215</t>
        </is>
      </c>
      <c r="AC1122" s="414" t="inlineStr">
        <is>
          <t>វីអ៊ីស៊ិន (ខេមបូឌា) អ៊ិនដាសស្ទ្រី ឯ.ក</t>
        </is>
      </c>
      <c r="AD1122" s="450" t="n">
        <v>2712853</v>
      </c>
      <c r="AE1122" s="450" t="n">
        <v>2466230</v>
      </c>
      <c r="AF1122" s="450" t="n">
        <v>0</v>
      </c>
      <c r="AG1122" s="450" t="n">
        <v>0</v>
      </c>
      <c r="AH1122" s="450" t="n">
        <v>246623</v>
      </c>
      <c r="AI1122" s="450" t="n">
        <v>0</v>
      </c>
      <c r="AJ1122" s="450" t="n">
        <v>0</v>
      </c>
      <c r="AK1122" s="450" t="n">
        <v>0</v>
      </c>
      <c r="AL1122" s="450" t="n">
        <v>0</v>
      </c>
      <c r="AM1122" s="450" t="n">
        <v>0</v>
      </c>
      <c r="AN1122" s="450" t="n">
        <v>0</v>
      </c>
      <c r="AO1122" s="450" t="n">
        <v>0</v>
      </c>
      <c r="AP1122" s="450" t="n">
        <v>0</v>
      </c>
      <c r="AQ1122" s="414" t="inlineStr"/>
      <c r="AR1122" s="414" t="inlineStr">
        <is>
          <t>Trucking service</t>
        </is>
      </c>
      <c r="AS1122" s="414" t="inlineStr">
        <is>
          <t>បានប្រកាសពន្ធ</t>
        </is>
      </c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0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0" t="n"/>
      <c r="N1123" s="450">
        <f>IF(W1123&lt;0,AH1123,I1123)</f>
        <v/>
      </c>
      <c r="O1123" s="450">
        <f>I1123-M1123</f>
        <v/>
      </c>
      <c r="P1123" s="414" t="n"/>
      <c r="Q1123" s="414" t="inlineStr">
        <is>
          <t>SITC2023.002134</t>
        </is>
      </c>
      <c r="R1123" s="414" t="inlineStr">
        <is>
          <t>SITC2023-002134</t>
        </is>
      </c>
      <c r="S1123" s="414">
        <f>Q1123=R1123</f>
        <v/>
      </c>
      <c r="T1123" s="414">
        <f>AND(MONTH(F1123)=MONTH(X1123), YEAR(F1123)=YEAR(X1123))</f>
        <v/>
      </c>
      <c r="U1123" s="414">
        <f>AND(AB1123&lt;&gt;"", 'Company information'!D$4&lt;&gt;"", RIGHT(SUBSTITUTE(AB1123,"-",""),9)=RIGHT(SUBSTITUTE('Company information'!D$4,"-",""),9))</f>
        <v/>
      </c>
      <c r="V1123" s="414">
        <f>AH1123-I1123</f>
        <v/>
      </c>
      <c r="W1123" s="450" t="n"/>
      <c r="X1123" s="415" t="n">
        <v>44954</v>
      </c>
      <c r="Y1123" s="414" t="inlineStr">
        <is>
          <t>SITC2023-002134</t>
        </is>
      </c>
      <c r="Z1123" s="414" t="inlineStr"/>
      <c r="AA1123" s="414" t="inlineStr">
        <is>
          <t>បុគ្គលជាប់អាករ</t>
        </is>
      </c>
      <c r="AB1123" s="414" t="inlineStr">
        <is>
          <t>K004-902005244</t>
        </is>
      </c>
      <c r="AC1123" s="414" t="inlineStr">
        <is>
          <t>វីអេហ្វអេស ឡូជីស្ទីក ឯ.ក</t>
        </is>
      </c>
      <c r="AD1123" s="450" t="n">
        <v>1557089</v>
      </c>
      <c r="AE1123" s="450" t="n">
        <v>1415535</v>
      </c>
      <c r="AF1123" s="450" t="n">
        <v>0</v>
      </c>
      <c r="AG1123" s="450" t="n">
        <v>0</v>
      </c>
      <c r="AH1123" s="450" t="n">
        <v>141554</v>
      </c>
      <c r="AI1123" s="450" t="n">
        <v>0</v>
      </c>
      <c r="AJ1123" s="450" t="n">
        <v>0</v>
      </c>
      <c r="AK1123" s="450" t="n">
        <v>0</v>
      </c>
      <c r="AL1123" s="450" t="n">
        <v>0</v>
      </c>
      <c r="AM1123" s="450" t="n">
        <v>0</v>
      </c>
      <c r="AN1123" s="450" t="n">
        <v>0</v>
      </c>
      <c r="AO1123" s="450" t="n">
        <v>0</v>
      </c>
      <c r="AP1123" s="450" t="n">
        <v>0</v>
      </c>
      <c r="AQ1123" s="414" t="inlineStr"/>
      <c r="AR1123" s="414" t="inlineStr">
        <is>
          <t>KHDOC,KHTHC,KHCIC,EIB,EMF</t>
        </is>
      </c>
      <c r="AS1123" s="414" t="inlineStr">
        <is>
          <t>បានប្រកាសពន្ធ</t>
        </is>
      </c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0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0" t="n"/>
      <c r="N1124" s="450">
        <f>IF(W1124&lt;0,AH1124,I1124)</f>
        <v/>
      </c>
      <c r="O1124" s="450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AND(AB1124&lt;&gt;"", 'Company information'!D$4&lt;&gt;"", RIGHT(SUBSTITUTE(AB1124,"-",""),9)=RIGHT(SUBSTITUTE('Company information'!D$4,"-",""),9))</f>
        <v/>
      </c>
      <c r="V1124" s="414">
        <f>AH1124-I1124</f>
        <v/>
      </c>
      <c r="W1124" s="450" t="n"/>
      <c r="X1124" s="413" t="n"/>
      <c r="Y1124" s="414" t="n"/>
      <c r="Z1124" s="414" t="n"/>
      <c r="AA1124" s="414" t="n"/>
      <c r="AB1124" s="414" t="n"/>
      <c r="AC1124" s="414" t="n"/>
      <c r="AD1124" s="450" t="n"/>
      <c r="AE1124" s="450" t="n"/>
      <c r="AF1124" s="450" t="n"/>
      <c r="AG1124" s="450" t="n"/>
      <c r="AH1124" s="450" t="n"/>
      <c r="AI1124" s="450" t="n"/>
      <c r="AJ1124" s="450" t="n"/>
      <c r="AK1124" s="450" t="n"/>
      <c r="AL1124" s="450" t="n"/>
      <c r="AM1124" s="450" t="n"/>
      <c r="AN1124" s="450" t="n"/>
      <c r="AO1124" s="450" t="n"/>
      <c r="AP1124" s="450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0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0" t="n"/>
      <c r="N1125" s="450">
        <f>IF(W1125&lt;0,AH1125,I1125)</f>
        <v/>
      </c>
      <c r="O1125" s="450">
        <f>I1125-M1125</f>
        <v/>
      </c>
      <c r="P1125" s="414" t="n"/>
      <c r="Q1125" s="414" t="inlineStr">
        <is>
          <t>HT230030</t>
        </is>
      </c>
      <c r="R1125" s="414" t="inlineStr">
        <is>
          <t>HT230030</t>
        </is>
      </c>
      <c r="S1125" s="414">
        <f>Q1125=R1125</f>
        <v/>
      </c>
      <c r="T1125" s="414">
        <f>AND(MONTH(F1125)=MONTH(X1125), YEAR(F1125)=YEAR(X1125))</f>
        <v/>
      </c>
      <c r="U1125" s="414">
        <f>AND(AB1125&lt;&gt;"", 'Company information'!D$4&lt;&gt;"", RIGHT(SUBSTITUTE(AB1125,"-",""),9)=RIGHT(SUBSTITUTE('Company information'!D$4,"-",""),9))</f>
        <v/>
      </c>
      <c r="V1125" s="414">
        <f>AH1125-I1125</f>
        <v/>
      </c>
      <c r="W1125" s="450" t="n"/>
      <c r="X1125" s="415" t="n">
        <v>44985</v>
      </c>
      <c r="Y1125" s="414" t="inlineStr">
        <is>
          <t>HT230030</t>
        </is>
      </c>
      <c r="Z1125" s="414" t="inlineStr"/>
      <c r="AA1125" s="414" t="inlineStr">
        <is>
          <t>បុគ្គលជាប់អាករ</t>
        </is>
      </c>
      <c r="AB1125" s="414" t="inlineStr">
        <is>
          <t>L001-901905215</t>
        </is>
      </c>
      <c r="AC1125" s="414" t="inlineStr">
        <is>
          <t>វីអ៊ីស៊ិន (ខេមបូឌា) អ៊ិនដាសស្ទ្រី ឯ.ក</t>
        </is>
      </c>
      <c r="AD1125" s="450" t="n">
        <v>2623907</v>
      </c>
      <c r="AE1125" s="450" t="n">
        <v>2385370</v>
      </c>
      <c r="AF1125" s="450" t="n">
        <v>0</v>
      </c>
      <c r="AG1125" s="450" t="n">
        <v>0</v>
      </c>
      <c r="AH1125" s="450" t="n">
        <v>238537</v>
      </c>
      <c r="AI1125" s="450" t="n">
        <v>0</v>
      </c>
      <c r="AJ1125" s="450" t="n">
        <v>0</v>
      </c>
      <c r="AK1125" s="450" t="n">
        <v>0</v>
      </c>
      <c r="AL1125" s="450" t="n">
        <v>0</v>
      </c>
      <c r="AM1125" s="450" t="n">
        <v>0</v>
      </c>
      <c r="AN1125" s="450" t="n">
        <v>0</v>
      </c>
      <c r="AO1125" s="450" t="n">
        <v>0</v>
      </c>
      <c r="AP1125" s="450" t="n">
        <v>0</v>
      </c>
      <c r="AQ1125" s="414" t="inlineStr"/>
      <c r="AR1125" s="414" t="inlineStr">
        <is>
          <t>Trucking service</t>
        </is>
      </c>
      <c r="AS1125" s="414" t="inlineStr">
        <is>
          <t>បានប្រកាសពន្ធ</t>
        </is>
      </c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0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0" t="n"/>
      <c r="N1126" s="450">
        <f>IF(W1126&lt;0,AH1126,I1126)</f>
        <v/>
      </c>
      <c r="O1126" s="450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AND(AB1126&lt;&gt;"", 'Company information'!D$4&lt;&gt;"", RIGHT(SUBSTITUTE(AB1126,"-",""),9)=RIGHT(SUBSTITUTE('Company information'!D$4,"-",""),9))</f>
        <v/>
      </c>
      <c r="V1126" s="414">
        <f>AH1126-I1126</f>
        <v/>
      </c>
      <c r="W1126" s="450" t="n"/>
      <c r="X1126" s="413" t="n"/>
      <c r="Y1126" s="414" t="n"/>
      <c r="Z1126" s="414" t="n"/>
      <c r="AA1126" s="414" t="n"/>
      <c r="AB1126" s="414" t="n"/>
      <c r="AC1126" s="414" t="n"/>
      <c r="AD1126" s="450" t="n"/>
      <c r="AE1126" s="450" t="n"/>
      <c r="AF1126" s="450" t="n"/>
      <c r="AG1126" s="450" t="n"/>
      <c r="AH1126" s="450" t="n"/>
      <c r="AI1126" s="450" t="n"/>
      <c r="AJ1126" s="450" t="n"/>
      <c r="AK1126" s="450" t="n"/>
      <c r="AL1126" s="450" t="n"/>
      <c r="AM1126" s="450" t="n"/>
      <c r="AN1126" s="450" t="n"/>
      <c r="AO1126" s="450" t="n"/>
      <c r="AP1126" s="450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0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0" t="n"/>
      <c r="N1127" s="450">
        <f>IF(W1127&lt;0,AH1127,I1127)</f>
        <v/>
      </c>
      <c r="O1127" s="450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AND(AB1127&lt;&gt;"", 'Company information'!D$4&lt;&gt;"", RIGHT(SUBSTITUTE(AB1127,"-",""),9)=RIGHT(SUBSTITUTE('Company information'!D$4,"-",""),9))</f>
        <v/>
      </c>
      <c r="V1127" s="414">
        <f>AH1127-I1127</f>
        <v/>
      </c>
      <c r="W1127" s="450" t="n"/>
      <c r="X1127" s="413" t="n"/>
      <c r="Y1127" s="414" t="n"/>
      <c r="Z1127" s="414" t="n"/>
      <c r="AA1127" s="414" t="n"/>
      <c r="AB1127" s="414" t="n"/>
      <c r="AC1127" s="414" t="n"/>
      <c r="AD1127" s="450" t="n"/>
      <c r="AE1127" s="450" t="n"/>
      <c r="AF1127" s="450" t="n"/>
      <c r="AG1127" s="450" t="n"/>
      <c r="AH1127" s="450" t="n"/>
      <c r="AI1127" s="450" t="n"/>
      <c r="AJ1127" s="450" t="n"/>
      <c r="AK1127" s="450" t="n"/>
      <c r="AL1127" s="450" t="n"/>
      <c r="AM1127" s="450" t="n"/>
      <c r="AN1127" s="450" t="n"/>
      <c r="AO1127" s="450" t="n"/>
      <c r="AP1127" s="450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0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0" t="n"/>
      <c r="N1128" s="450">
        <f>IF(W1128&lt;0,AH1128,I1128)</f>
        <v/>
      </c>
      <c r="O1128" s="450">
        <f>I1128-M1128</f>
        <v/>
      </c>
      <c r="P1128" s="414" t="n"/>
      <c r="Q1128" s="414" t="inlineStr">
        <is>
          <t>HT230023</t>
        </is>
      </c>
      <c r="R1128" s="414" t="inlineStr">
        <is>
          <t>HT230023</t>
        </is>
      </c>
      <c r="S1128" s="414">
        <f>Q1128=R1128</f>
        <v/>
      </c>
      <c r="T1128" s="414">
        <f>AND(MONTH(F1128)=MONTH(X1128), YEAR(F1128)=YEAR(X1128))</f>
        <v/>
      </c>
      <c r="U1128" s="414">
        <f>AND(AB1128&lt;&gt;"", 'Company information'!D$4&lt;&gt;"", RIGHT(SUBSTITUTE(AB1128,"-",""),9)=RIGHT(SUBSTITUTE('Company information'!D$4,"-",""),9))</f>
        <v/>
      </c>
      <c r="V1128" s="414">
        <f>AH1128-I1128</f>
        <v/>
      </c>
      <c r="W1128" s="450" t="n"/>
      <c r="X1128" s="415" t="n">
        <v>44985</v>
      </c>
      <c r="Y1128" s="414" t="inlineStr">
        <is>
          <t>HT230023</t>
        </is>
      </c>
      <c r="Z1128" s="414" t="inlineStr"/>
      <c r="AA1128" s="414" t="inlineStr">
        <is>
          <t>បុគ្គលជាប់អាករ</t>
        </is>
      </c>
      <c r="AB1128" s="414" t="inlineStr">
        <is>
          <t>L001-901905215</t>
        </is>
      </c>
      <c r="AC1128" s="414" t="inlineStr">
        <is>
          <t>វីអ៊ីស៊ិន (ខេមបូឌា) អ៊ិនដាសស្ទ្រី ឯ.ក</t>
        </is>
      </c>
      <c r="AD1128" s="450" t="n">
        <v>2623907</v>
      </c>
      <c r="AE1128" s="450" t="n">
        <v>2385370</v>
      </c>
      <c r="AF1128" s="450" t="n">
        <v>0</v>
      </c>
      <c r="AG1128" s="450" t="n">
        <v>0</v>
      </c>
      <c r="AH1128" s="450" t="n">
        <v>238537</v>
      </c>
      <c r="AI1128" s="450" t="n">
        <v>0</v>
      </c>
      <c r="AJ1128" s="450" t="n">
        <v>0</v>
      </c>
      <c r="AK1128" s="450" t="n">
        <v>0</v>
      </c>
      <c r="AL1128" s="450" t="n">
        <v>0</v>
      </c>
      <c r="AM1128" s="450" t="n">
        <v>0</v>
      </c>
      <c r="AN1128" s="450" t="n">
        <v>0</v>
      </c>
      <c r="AO1128" s="450" t="n">
        <v>0</v>
      </c>
      <c r="AP1128" s="450" t="n">
        <v>0</v>
      </c>
      <c r="AQ1128" s="414" t="inlineStr"/>
      <c r="AR1128" s="414" t="inlineStr">
        <is>
          <t>Trucking service</t>
        </is>
      </c>
      <c r="AS1128" s="414" t="inlineStr">
        <is>
          <t>បានប្រកាសពន្ធ</t>
        </is>
      </c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0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0" t="n"/>
      <c r="N1129" s="450">
        <f>IF(W1129&lt;0,AH1129,I1129)</f>
        <v/>
      </c>
      <c r="O1129" s="450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AND(AB1129&lt;&gt;"", 'Company information'!D$4&lt;&gt;"", RIGHT(SUBSTITUTE(AB1129,"-",""),9)=RIGHT(SUBSTITUTE('Company information'!D$4,"-",""),9))</f>
        <v/>
      </c>
      <c r="V1129" s="414">
        <f>AH1129-I1129</f>
        <v/>
      </c>
      <c r="W1129" s="450" t="n"/>
      <c r="X1129" s="413" t="n"/>
      <c r="Y1129" s="414" t="n"/>
      <c r="Z1129" s="414" t="n"/>
      <c r="AA1129" s="414" t="n"/>
      <c r="AB1129" s="414" t="n"/>
      <c r="AC1129" s="414" t="n"/>
      <c r="AD1129" s="450" t="n"/>
      <c r="AE1129" s="450" t="n"/>
      <c r="AF1129" s="450" t="n"/>
      <c r="AG1129" s="450" t="n"/>
      <c r="AH1129" s="450" t="n"/>
      <c r="AI1129" s="450" t="n"/>
      <c r="AJ1129" s="450" t="n"/>
      <c r="AK1129" s="450" t="n"/>
      <c r="AL1129" s="450" t="n"/>
      <c r="AM1129" s="450" t="n"/>
      <c r="AN1129" s="450" t="n"/>
      <c r="AO1129" s="450" t="n"/>
      <c r="AP1129" s="450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0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0" t="n"/>
      <c r="N1130" s="450">
        <f>IF(W1130&lt;0,AH1130,I1130)</f>
        <v/>
      </c>
      <c r="O1130" s="450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AND(AB1130&lt;&gt;"", 'Company information'!D$4&lt;&gt;"", RIGHT(SUBSTITUTE(AB1130,"-",""),9)=RIGHT(SUBSTITUTE('Company information'!D$4,"-",""),9))</f>
        <v/>
      </c>
      <c r="V1130" s="414">
        <f>AH1130-I1130</f>
        <v/>
      </c>
      <c r="W1130" s="450" t="n"/>
      <c r="X1130" s="413" t="n"/>
      <c r="Y1130" s="414" t="n"/>
      <c r="Z1130" s="414" t="n"/>
      <c r="AA1130" s="414" t="n"/>
      <c r="AB1130" s="414" t="n"/>
      <c r="AC1130" s="414" t="n"/>
      <c r="AD1130" s="450" t="n"/>
      <c r="AE1130" s="450" t="n"/>
      <c r="AF1130" s="450" t="n"/>
      <c r="AG1130" s="450" t="n"/>
      <c r="AH1130" s="450" t="n"/>
      <c r="AI1130" s="450" t="n"/>
      <c r="AJ1130" s="450" t="n"/>
      <c r="AK1130" s="450" t="n"/>
      <c r="AL1130" s="450" t="n"/>
      <c r="AM1130" s="450" t="n"/>
      <c r="AN1130" s="450" t="n"/>
      <c r="AO1130" s="450" t="n"/>
      <c r="AP1130" s="450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0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0" t="n"/>
      <c r="N1131" s="450">
        <f>IF(W1131&lt;0,AH1131,I1131)</f>
        <v/>
      </c>
      <c r="O1131" s="450">
        <f>I1131-M1131</f>
        <v/>
      </c>
      <c r="P1131" s="414" t="n"/>
      <c r="Q1131" s="414" t="inlineStr">
        <is>
          <t>2005423</t>
        </is>
      </c>
      <c r="R1131" s="414" t="inlineStr">
        <is>
          <t>2005423</t>
        </is>
      </c>
      <c r="S1131" s="414">
        <f>Q1131=R1131</f>
        <v/>
      </c>
      <c r="T1131" s="414">
        <f>AND(MONTH(F1131)=MONTH(X1131), YEAR(F1131)=YEAR(X1131))</f>
        <v/>
      </c>
      <c r="U1131" s="414">
        <f>AND(AB1131&lt;&gt;"", 'Company information'!D$4&lt;&gt;"", RIGHT(SUBSTITUTE(AB1131,"-",""),9)=RIGHT(SUBSTITUTE('Company information'!D$4,"-",""),9))</f>
        <v/>
      </c>
      <c r="V1131" s="414">
        <f>AH1131-I1131</f>
        <v/>
      </c>
      <c r="W1131" s="450" t="n"/>
      <c r="X1131" s="415" t="n">
        <v>43915</v>
      </c>
      <c r="Y1131" s="414" t="inlineStr">
        <is>
          <t>2005423</t>
        </is>
      </c>
      <c r="Z1131" s="414" t="inlineStr"/>
      <c r="AA1131" s="414" t="inlineStr">
        <is>
          <t>បុគ្គលជាប់អាករ</t>
        </is>
      </c>
      <c r="AB1131" s="414" t="inlineStr">
        <is>
          <t>L001-901905215</t>
        </is>
      </c>
      <c r="AC1131" s="414" t="inlineStr">
        <is>
          <t>វីអ៊ីស៊ិន (ខេមបូឌា) អ៊ិនដាសស្ទ្រី ឯ.ក</t>
        </is>
      </c>
      <c r="AD1131" s="450" t="n">
        <v>917785</v>
      </c>
      <c r="AE1131" s="450" t="n">
        <v>834350</v>
      </c>
      <c r="AF1131" s="450" t="n">
        <v>0</v>
      </c>
      <c r="AG1131" s="450" t="n">
        <v>0</v>
      </c>
      <c r="AH1131" s="450" t="n">
        <v>83435</v>
      </c>
      <c r="AI1131" s="450" t="n">
        <v>0</v>
      </c>
      <c r="AJ1131" s="450" t="n">
        <v>0</v>
      </c>
      <c r="AK1131" s="450" t="n">
        <v>0</v>
      </c>
      <c r="AL1131" s="450" t="n">
        <v>0</v>
      </c>
      <c r="AM1131" s="450" t="n">
        <v>0</v>
      </c>
      <c r="AN1131" s="450" t="n">
        <v>0</v>
      </c>
      <c r="AO1131" s="450" t="n">
        <v>0</v>
      </c>
      <c r="AP1131" s="450" t="n">
        <v>0</v>
      </c>
      <c r="AQ1131" s="414" t="inlineStr"/>
      <c r="AR1131" s="414" t="inlineStr"/>
      <c r="AS1131" s="414" t="inlineStr">
        <is>
          <t>បានប្រកាសពន្ធ</t>
        </is>
      </c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0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0" t="n"/>
      <c r="N1132" s="450">
        <f>IF(W1132&lt;0,AH1132,I1132)</f>
        <v/>
      </c>
      <c r="O1132" s="450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AND(AB1132&lt;&gt;"", 'Company information'!D$4&lt;&gt;"", RIGHT(SUBSTITUTE(AB1132,"-",""),9)=RIGHT(SUBSTITUTE('Company information'!D$4,"-",""),9))</f>
        <v/>
      </c>
      <c r="V1132" s="414">
        <f>AH1132-I1132</f>
        <v/>
      </c>
      <c r="W1132" s="450" t="n"/>
      <c r="X1132" s="413" t="n"/>
      <c r="Y1132" s="414" t="n"/>
      <c r="Z1132" s="414" t="n"/>
      <c r="AA1132" s="414" t="n"/>
      <c r="AB1132" s="414" t="n"/>
      <c r="AC1132" s="414" t="n"/>
      <c r="AD1132" s="450" t="n"/>
      <c r="AE1132" s="450" t="n"/>
      <c r="AF1132" s="450" t="n"/>
      <c r="AG1132" s="450" t="n"/>
      <c r="AH1132" s="450" t="n"/>
      <c r="AI1132" s="450" t="n"/>
      <c r="AJ1132" s="450" t="n"/>
      <c r="AK1132" s="450" t="n"/>
      <c r="AL1132" s="450" t="n"/>
      <c r="AM1132" s="450" t="n"/>
      <c r="AN1132" s="450" t="n"/>
      <c r="AO1132" s="450" t="n"/>
      <c r="AP1132" s="450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0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0" t="n"/>
      <c r="N1133" s="450">
        <f>IF(W1133&lt;0,AH1133,I1133)</f>
        <v/>
      </c>
      <c r="O1133" s="450">
        <f>I1133-M1133</f>
        <v/>
      </c>
      <c r="P1133" s="414" t="n"/>
      <c r="Q1133" s="414" t="inlineStr">
        <is>
          <t>2002375</t>
        </is>
      </c>
      <c r="R1133" s="414" t="inlineStr">
        <is>
          <t>2002375</t>
        </is>
      </c>
      <c r="S1133" s="414">
        <f>Q1133=R1133</f>
        <v/>
      </c>
      <c r="T1133" s="414">
        <f>AND(MONTH(F1133)=MONTH(X1133), YEAR(F1133)=YEAR(X1133))</f>
        <v/>
      </c>
      <c r="U1133" s="414">
        <f>AND(AB1133&lt;&gt;"", 'Company information'!D$4&lt;&gt;"", RIGHT(SUBSTITUTE(AB1133,"-",""),9)=RIGHT(SUBSTITUTE('Company information'!D$4,"-",""),9))</f>
        <v/>
      </c>
      <c r="V1133" s="414">
        <f>AH1133-I1133</f>
        <v/>
      </c>
      <c r="W1133" s="450" t="n"/>
      <c r="X1133" s="415" t="n">
        <v>43919</v>
      </c>
      <c r="Y1133" s="414" t="inlineStr">
        <is>
          <t>2002375</t>
        </is>
      </c>
      <c r="Z1133" s="414" t="inlineStr"/>
      <c r="AA1133" s="414" t="inlineStr">
        <is>
          <t>បុគ្គលជាប់អាករ</t>
        </is>
      </c>
      <c r="AB1133" s="414" t="inlineStr">
        <is>
          <t>L001-901905215</t>
        </is>
      </c>
      <c r="AC1133" s="414" t="inlineStr">
        <is>
          <t>វីអ៊ីស៊ិន (ខេមបូឌា) អ៊ិនដាសស្ទ្រី ឯ.ក</t>
        </is>
      </c>
      <c r="AD1133" s="450" t="n">
        <v>982520</v>
      </c>
      <c r="AE1133" s="450" t="n">
        <v>893200</v>
      </c>
      <c r="AF1133" s="450" t="n">
        <v>0</v>
      </c>
      <c r="AG1133" s="450" t="n">
        <v>0</v>
      </c>
      <c r="AH1133" s="450" t="n">
        <v>89320</v>
      </c>
      <c r="AI1133" s="450" t="n">
        <v>0</v>
      </c>
      <c r="AJ1133" s="450" t="n">
        <v>0</v>
      </c>
      <c r="AK1133" s="450" t="n">
        <v>0</v>
      </c>
      <c r="AL1133" s="450" t="n">
        <v>0</v>
      </c>
      <c r="AM1133" s="450" t="n">
        <v>0</v>
      </c>
      <c r="AN1133" s="450" t="n">
        <v>0</v>
      </c>
      <c r="AO1133" s="450" t="n">
        <v>0</v>
      </c>
      <c r="AP1133" s="450" t="n">
        <v>0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0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0" t="n"/>
      <c r="N1134" s="450">
        <f>IF(W1134&lt;0,AH1134,I1134)</f>
        <v/>
      </c>
      <c r="O1134" s="450">
        <f>I1134-M1134</f>
        <v/>
      </c>
      <c r="P1134" s="414" t="n"/>
      <c r="Q1134" s="414" t="inlineStr">
        <is>
          <t>2002180</t>
        </is>
      </c>
      <c r="R1134" s="414" t="inlineStr">
        <is>
          <t>2002180</t>
        </is>
      </c>
      <c r="S1134" s="414">
        <f>Q1134=R1134</f>
        <v/>
      </c>
      <c r="T1134" s="414">
        <f>AND(MONTH(F1134)=MONTH(X1134), YEAR(F1134)=YEAR(X1134))</f>
        <v/>
      </c>
      <c r="U1134" s="414">
        <f>AND(AB1134&lt;&gt;"", 'Company information'!D$4&lt;&gt;"", RIGHT(SUBSTITUTE(AB1134,"-",""),9)=RIGHT(SUBSTITUTE('Company information'!D$4,"-",""),9))</f>
        <v/>
      </c>
      <c r="V1134" s="414">
        <f>AH1134-I1134</f>
        <v/>
      </c>
      <c r="W1134" s="450" t="n"/>
      <c r="X1134" s="415" t="n">
        <v>43916</v>
      </c>
      <c r="Y1134" s="414" t="inlineStr">
        <is>
          <t>2002180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L001-901905215</t>
        </is>
      </c>
      <c r="AC1134" s="414" t="inlineStr">
        <is>
          <t>វីអ៊ីស៊ិន (ខេមបូឌា) អ៊ិនដាសស្ទ្រី ឯ.ក</t>
        </is>
      </c>
      <c r="AD1134" s="450" t="n">
        <v>982520</v>
      </c>
      <c r="AE1134" s="450" t="n">
        <v>893200</v>
      </c>
      <c r="AF1134" s="450" t="n">
        <v>0</v>
      </c>
      <c r="AG1134" s="450" t="n">
        <v>0</v>
      </c>
      <c r="AH1134" s="450" t="n">
        <v>89320</v>
      </c>
      <c r="AI1134" s="450" t="n">
        <v>0</v>
      </c>
      <c r="AJ1134" s="450" t="n">
        <v>0</v>
      </c>
      <c r="AK1134" s="450" t="n">
        <v>0</v>
      </c>
      <c r="AL1134" s="450" t="n">
        <v>0</v>
      </c>
      <c r="AM1134" s="450" t="n">
        <v>0</v>
      </c>
      <c r="AN1134" s="450" t="n">
        <v>0</v>
      </c>
      <c r="AO1134" s="450" t="n">
        <v>0</v>
      </c>
      <c r="AP1134" s="450" t="n">
        <v>0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0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0" t="n"/>
      <c r="N1135" s="450">
        <f>IF(W1135&lt;0,AH1135,I1135)</f>
        <v/>
      </c>
      <c r="O1135" s="450">
        <f>I1135-M1135</f>
        <v/>
      </c>
      <c r="P1135" s="414" t="n"/>
      <c r="Q1135" s="414" t="inlineStr">
        <is>
          <t>2002179</t>
        </is>
      </c>
      <c r="R1135" s="414" t="inlineStr">
        <is>
          <t>2002179</t>
        </is>
      </c>
      <c r="S1135" s="414">
        <f>Q1135=R1135</f>
        <v/>
      </c>
      <c r="T1135" s="414">
        <f>AND(MONTH(F1135)=MONTH(X1135), YEAR(F1135)=YEAR(X1135))</f>
        <v/>
      </c>
      <c r="U1135" s="414">
        <f>AND(AB1135&lt;&gt;"", 'Company information'!D$4&lt;&gt;"", RIGHT(SUBSTITUTE(AB1135,"-",""),9)=RIGHT(SUBSTITUTE('Company information'!D$4,"-",""),9))</f>
        <v/>
      </c>
      <c r="V1135" s="414">
        <f>AH1135-I1135</f>
        <v/>
      </c>
      <c r="W1135" s="450" t="n"/>
      <c r="X1135" s="415" t="n">
        <v>43916</v>
      </c>
      <c r="Y1135" s="414" t="inlineStr">
        <is>
          <t>2002179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L001-901905215</t>
        </is>
      </c>
      <c r="AC1135" s="414" t="inlineStr">
        <is>
          <t>វីអ៊ីស៊ិន (ខេមបូឌា) អ៊ិនដាសស្ទ្រី ឯ.ក</t>
        </is>
      </c>
      <c r="AD1135" s="450" t="n">
        <v>982520</v>
      </c>
      <c r="AE1135" s="450" t="n">
        <v>893200</v>
      </c>
      <c r="AF1135" s="450" t="n">
        <v>0</v>
      </c>
      <c r="AG1135" s="450" t="n">
        <v>0</v>
      </c>
      <c r="AH1135" s="450" t="n">
        <v>89320</v>
      </c>
      <c r="AI1135" s="450" t="n">
        <v>0</v>
      </c>
      <c r="AJ1135" s="450" t="n">
        <v>0</v>
      </c>
      <c r="AK1135" s="450" t="n">
        <v>0</v>
      </c>
      <c r="AL1135" s="450" t="n">
        <v>0</v>
      </c>
      <c r="AM1135" s="450" t="n">
        <v>0</v>
      </c>
      <c r="AN1135" s="450" t="n">
        <v>0</v>
      </c>
      <c r="AO1135" s="450" t="n">
        <v>0</v>
      </c>
      <c r="AP1135" s="450" t="n">
        <v>0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0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0" t="n"/>
      <c r="N1136" s="450">
        <f>IF(W1136&lt;0,AH1136,I1136)</f>
        <v/>
      </c>
      <c r="O1136" s="450">
        <f>I1136-M1136</f>
        <v/>
      </c>
      <c r="P1136" s="414" t="n"/>
      <c r="Q1136" s="414" t="inlineStr">
        <is>
          <t>2001985</t>
        </is>
      </c>
      <c r="R1136" s="414" t="inlineStr">
        <is>
          <t>2001985</t>
        </is>
      </c>
      <c r="S1136" s="414">
        <f>Q1136=R1136</f>
        <v/>
      </c>
      <c r="T1136" s="414">
        <f>AND(MONTH(F1136)=MONTH(X1136), YEAR(F1136)=YEAR(X1136))</f>
        <v/>
      </c>
      <c r="U1136" s="414">
        <f>AND(AB1136&lt;&gt;"", 'Company information'!D$4&lt;&gt;"", RIGHT(SUBSTITUTE(AB1136,"-",""),9)=RIGHT(SUBSTITUTE('Company information'!D$4,"-",""),9))</f>
        <v/>
      </c>
      <c r="V1136" s="414">
        <f>AH1136-I1136</f>
        <v/>
      </c>
      <c r="W1136" s="450" t="n"/>
      <c r="X1136" s="415" t="n">
        <v>43908</v>
      </c>
      <c r="Y1136" s="414" t="inlineStr">
        <is>
          <t>2001985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L001-901905215</t>
        </is>
      </c>
      <c r="AC1136" s="414" t="inlineStr">
        <is>
          <t>វីអ៊ីស៊ិន (ខេមបូឌា) អ៊ិនដាសស្ទ្រី ឯ.ក</t>
        </is>
      </c>
      <c r="AD1136" s="450" t="n">
        <v>980100</v>
      </c>
      <c r="AE1136" s="450" t="n">
        <v>891000</v>
      </c>
      <c r="AF1136" s="450" t="n">
        <v>0</v>
      </c>
      <c r="AG1136" s="450" t="n">
        <v>0</v>
      </c>
      <c r="AH1136" s="450" t="n">
        <v>89100</v>
      </c>
      <c r="AI1136" s="450" t="n">
        <v>0</v>
      </c>
      <c r="AJ1136" s="450" t="n">
        <v>0</v>
      </c>
      <c r="AK1136" s="450" t="n">
        <v>0</v>
      </c>
      <c r="AL1136" s="450" t="n">
        <v>0</v>
      </c>
      <c r="AM1136" s="450" t="n">
        <v>0</v>
      </c>
      <c r="AN1136" s="450" t="n">
        <v>0</v>
      </c>
      <c r="AO1136" s="450" t="n">
        <v>0</v>
      </c>
      <c r="AP1136" s="450" t="n">
        <v>0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0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0" t="n"/>
      <c r="N1137" s="450">
        <f>IF(W1137&lt;0,AH1137,I1137)</f>
        <v/>
      </c>
      <c r="O1137" s="450">
        <f>I1137-M1137</f>
        <v/>
      </c>
      <c r="P1137" s="414" t="n"/>
      <c r="Q1137" s="414" t="inlineStr">
        <is>
          <t>2001984</t>
        </is>
      </c>
      <c r="R1137" s="414" t="inlineStr">
        <is>
          <t>2001984</t>
        </is>
      </c>
      <c r="S1137" s="414">
        <f>Q1137=R1137</f>
        <v/>
      </c>
      <c r="T1137" s="414">
        <f>AND(MONTH(F1137)=MONTH(X1137), YEAR(F1137)=YEAR(X1137))</f>
        <v/>
      </c>
      <c r="U1137" s="414">
        <f>AND(AB1137&lt;&gt;"", 'Company information'!D$4&lt;&gt;"", RIGHT(SUBSTITUTE(AB1137,"-",""),9)=RIGHT(SUBSTITUTE('Company information'!D$4,"-",""),9))</f>
        <v/>
      </c>
      <c r="V1137" s="414">
        <f>AH1137-I1137</f>
        <v/>
      </c>
      <c r="W1137" s="450" t="n"/>
      <c r="X1137" s="415" t="n">
        <v>43908</v>
      </c>
      <c r="Y1137" s="414" t="inlineStr">
        <is>
          <t>2001984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L001-901905215</t>
        </is>
      </c>
      <c r="AC1137" s="414" t="inlineStr">
        <is>
          <t>វីអ៊ីស៊ិន (ខេមបូឌា) អ៊ិនដាសស្ទ្រី ឯ.ក</t>
        </is>
      </c>
      <c r="AD1137" s="450" t="n">
        <v>980100</v>
      </c>
      <c r="AE1137" s="450" t="n">
        <v>891000</v>
      </c>
      <c r="AF1137" s="450" t="n">
        <v>0</v>
      </c>
      <c r="AG1137" s="450" t="n">
        <v>0</v>
      </c>
      <c r="AH1137" s="450" t="n">
        <v>89100</v>
      </c>
      <c r="AI1137" s="450" t="n">
        <v>0</v>
      </c>
      <c r="AJ1137" s="450" t="n">
        <v>0</v>
      </c>
      <c r="AK1137" s="450" t="n">
        <v>0</v>
      </c>
      <c r="AL1137" s="450" t="n">
        <v>0</v>
      </c>
      <c r="AM1137" s="450" t="n">
        <v>0</v>
      </c>
      <c r="AN1137" s="450" t="n">
        <v>0</v>
      </c>
      <c r="AO1137" s="450" t="n">
        <v>0</v>
      </c>
      <c r="AP1137" s="450" t="n">
        <v>0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0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0" t="n"/>
      <c r="N1138" s="450">
        <f>IF(W1138&lt;0,AH1138,I1138)</f>
        <v/>
      </c>
      <c r="O1138" s="450">
        <f>I1138-M1138</f>
        <v/>
      </c>
      <c r="P1138" s="414" t="n"/>
      <c r="Q1138" s="414" t="inlineStr">
        <is>
          <t>2001983</t>
        </is>
      </c>
      <c r="R1138" s="414" t="inlineStr">
        <is>
          <t>2001983</t>
        </is>
      </c>
      <c r="S1138" s="414">
        <f>Q1138=R1138</f>
        <v/>
      </c>
      <c r="T1138" s="414">
        <f>AND(MONTH(F1138)=MONTH(X1138), YEAR(F1138)=YEAR(X1138))</f>
        <v/>
      </c>
      <c r="U1138" s="414">
        <f>AND(AB1138&lt;&gt;"", 'Company information'!D$4&lt;&gt;"", RIGHT(SUBSTITUTE(AB1138,"-",""),9)=RIGHT(SUBSTITUTE('Company information'!D$4,"-",""),9))</f>
        <v/>
      </c>
      <c r="V1138" s="414">
        <f>AH1138-I1138</f>
        <v/>
      </c>
      <c r="W1138" s="450" t="n"/>
      <c r="X1138" s="415" t="n">
        <v>43908</v>
      </c>
      <c r="Y1138" s="414" t="inlineStr">
        <is>
          <t>2001983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L001-901905215</t>
        </is>
      </c>
      <c r="AC1138" s="414" t="inlineStr">
        <is>
          <t>វីអ៊ីស៊ិន (ខេមបូឌា) អ៊ិនដាសស្ទ្រី ឯ.ក</t>
        </is>
      </c>
      <c r="AD1138" s="450" t="n">
        <v>980100</v>
      </c>
      <c r="AE1138" s="450" t="n">
        <v>891000</v>
      </c>
      <c r="AF1138" s="450" t="n">
        <v>0</v>
      </c>
      <c r="AG1138" s="450" t="n">
        <v>0</v>
      </c>
      <c r="AH1138" s="450" t="n">
        <v>89100</v>
      </c>
      <c r="AI1138" s="450" t="n">
        <v>0</v>
      </c>
      <c r="AJ1138" s="450" t="n">
        <v>0</v>
      </c>
      <c r="AK1138" s="450" t="n">
        <v>0</v>
      </c>
      <c r="AL1138" s="450" t="n">
        <v>0</v>
      </c>
      <c r="AM1138" s="450" t="n">
        <v>0</v>
      </c>
      <c r="AN1138" s="450" t="n">
        <v>0</v>
      </c>
      <c r="AO1138" s="450" t="n">
        <v>0</v>
      </c>
      <c r="AP1138" s="450" t="n">
        <v>0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0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0" t="n"/>
      <c r="N1139" s="450">
        <f>IF(W1139&lt;0,AH1139,I1139)</f>
        <v/>
      </c>
      <c r="O1139" s="450">
        <f>I1139-M1139</f>
        <v/>
      </c>
      <c r="P1139" s="414" t="n"/>
      <c r="Q1139" s="414" t="inlineStr">
        <is>
          <t>2001982</t>
        </is>
      </c>
      <c r="R1139" s="414" t="inlineStr">
        <is>
          <t>2001982</t>
        </is>
      </c>
      <c r="S1139" s="414">
        <f>Q1139=R1139</f>
        <v/>
      </c>
      <c r="T1139" s="414">
        <f>AND(MONTH(F1139)=MONTH(X1139), YEAR(F1139)=YEAR(X1139))</f>
        <v/>
      </c>
      <c r="U1139" s="414">
        <f>AND(AB1139&lt;&gt;"", 'Company information'!D$4&lt;&gt;"", RIGHT(SUBSTITUTE(AB1139,"-",""),9)=RIGHT(SUBSTITUTE('Company information'!D$4,"-",""),9))</f>
        <v/>
      </c>
      <c r="V1139" s="414">
        <f>AH1139-I1139</f>
        <v/>
      </c>
      <c r="W1139" s="450" t="n"/>
      <c r="X1139" s="415" t="n">
        <v>43908</v>
      </c>
      <c r="Y1139" s="414" t="inlineStr">
        <is>
          <t>2001982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L001-901905215</t>
        </is>
      </c>
      <c r="AC1139" s="414" t="inlineStr">
        <is>
          <t>វីអ៊ីស៊ិន (ខេមបូឌា) អ៊ិនដាសស្ទ្រី ឯ.ក</t>
        </is>
      </c>
      <c r="AD1139" s="450" t="n">
        <v>980100</v>
      </c>
      <c r="AE1139" s="450" t="n">
        <v>891000</v>
      </c>
      <c r="AF1139" s="450" t="n">
        <v>0</v>
      </c>
      <c r="AG1139" s="450" t="n">
        <v>0</v>
      </c>
      <c r="AH1139" s="450" t="n">
        <v>89100</v>
      </c>
      <c r="AI1139" s="450" t="n">
        <v>0</v>
      </c>
      <c r="AJ1139" s="450" t="n">
        <v>0</v>
      </c>
      <c r="AK1139" s="450" t="n">
        <v>0</v>
      </c>
      <c r="AL1139" s="450" t="n">
        <v>0</v>
      </c>
      <c r="AM1139" s="450" t="n">
        <v>0</v>
      </c>
      <c r="AN1139" s="450" t="n">
        <v>0</v>
      </c>
      <c r="AO1139" s="450" t="n">
        <v>0</v>
      </c>
      <c r="AP1139" s="450" t="n">
        <v>0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0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0" t="n"/>
      <c r="N1140" s="450">
        <f>IF(W1140&lt;0,AH1140,I1140)</f>
        <v/>
      </c>
      <c r="O1140" s="450">
        <f>I1140-M1140</f>
        <v/>
      </c>
      <c r="P1140" s="414" t="n"/>
      <c r="Q1140" s="414" t="inlineStr">
        <is>
          <t>2001977</t>
        </is>
      </c>
      <c r="R1140" s="414" t="inlineStr">
        <is>
          <t>2001977</t>
        </is>
      </c>
      <c r="S1140" s="414">
        <f>Q1140=R1140</f>
        <v/>
      </c>
      <c r="T1140" s="414">
        <f>AND(MONTH(F1140)=MONTH(X1140), YEAR(F1140)=YEAR(X1140))</f>
        <v/>
      </c>
      <c r="U1140" s="414">
        <f>AND(AB1140&lt;&gt;"", 'Company information'!D$4&lt;&gt;"", RIGHT(SUBSTITUTE(AB1140,"-",""),9)=RIGHT(SUBSTITUTE('Company information'!D$4,"-",""),9))</f>
        <v/>
      </c>
      <c r="V1140" s="414">
        <f>AH1140-I1140</f>
        <v/>
      </c>
      <c r="W1140" s="450" t="n"/>
      <c r="X1140" s="415" t="n">
        <v>43907</v>
      </c>
      <c r="Y1140" s="414" t="inlineStr">
        <is>
          <t>2001977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L001-901905215</t>
        </is>
      </c>
      <c r="AC1140" s="414" t="inlineStr">
        <is>
          <t>វីអ៊ីស៊ិន (ខេមបូឌា) អ៊ិនដាសស្ទ្រី ឯ.ក</t>
        </is>
      </c>
      <c r="AD1140" s="450" t="n">
        <v>1067616</v>
      </c>
      <c r="AE1140" s="450" t="n">
        <v>970560</v>
      </c>
      <c r="AF1140" s="450" t="n">
        <v>0</v>
      </c>
      <c r="AG1140" s="450" t="n">
        <v>0</v>
      </c>
      <c r="AH1140" s="450" t="n">
        <v>97056</v>
      </c>
      <c r="AI1140" s="450" t="n">
        <v>0</v>
      </c>
      <c r="AJ1140" s="450" t="n">
        <v>0</v>
      </c>
      <c r="AK1140" s="450" t="n">
        <v>0</v>
      </c>
      <c r="AL1140" s="450" t="n">
        <v>0</v>
      </c>
      <c r="AM1140" s="450" t="n">
        <v>0</v>
      </c>
      <c r="AN1140" s="450" t="n">
        <v>0</v>
      </c>
      <c r="AO1140" s="450" t="n">
        <v>0</v>
      </c>
      <c r="AP1140" s="450" t="n">
        <v>0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0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0" t="n"/>
      <c r="N1141" s="450">
        <f>IF(W1141&lt;0,AH1141,I1141)</f>
        <v/>
      </c>
      <c r="O1141" s="450">
        <f>I1141-M1141</f>
        <v/>
      </c>
      <c r="P1141" s="414" t="n"/>
      <c r="Q1141" s="414" t="inlineStr">
        <is>
          <t>TI0173561</t>
        </is>
      </c>
      <c r="R1141" s="414" t="inlineStr">
        <is>
          <t>TI-0173561</t>
        </is>
      </c>
      <c r="S1141" s="414">
        <f>Q1141=R1141</f>
        <v/>
      </c>
      <c r="T1141" s="414">
        <f>AND(MONTH(F1141)=MONTH(X1141), YEAR(F1141)=YEAR(X1141))</f>
        <v/>
      </c>
      <c r="U1141" s="414">
        <f>AND(AB1141&lt;&gt;"", 'Company information'!D$4&lt;&gt;"", RIGHT(SUBSTITUTE(AB1141,"-",""),9)=RIGHT(SUBSTITUTE('Company information'!D$4,"-",""),9))</f>
        <v/>
      </c>
      <c r="V1141" s="414">
        <f>AH1141-I1141</f>
        <v/>
      </c>
      <c r="W1141" s="450" t="n"/>
      <c r="X1141" s="415" t="n">
        <v>43907</v>
      </c>
      <c r="Y1141" s="414" t="inlineStr">
        <is>
          <t>TI-0173561</t>
        </is>
      </c>
      <c r="Z1141" s="414" t="inlineStr"/>
      <c r="AA1141" s="414" t="inlineStr">
        <is>
          <t>បុគ្គលជាប់អាករ</t>
        </is>
      </c>
      <c r="AB1141" s="414" t="inlineStr">
        <is>
          <t>L001-901905215</t>
        </is>
      </c>
      <c r="AC1141" s="414" t="inlineStr">
        <is>
          <t>វីអ៊ីស៊ិន (ខេមបូឌា) អ៊ិនដាសស្ទ្រី ឯ.ក</t>
        </is>
      </c>
      <c r="AD1141" s="450" t="n">
        <v>1352314</v>
      </c>
      <c r="AE1141" s="450" t="n">
        <v>1229376</v>
      </c>
      <c r="AF1141" s="450" t="n">
        <v>0</v>
      </c>
      <c r="AG1141" s="450" t="n">
        <v>0</v>
      </c>
      <c r="AH1141" s="450" t="n">
        <v>122938</v>
      </c>
      <c r="AI1141" s="450" t="n">
        <v>0</v>
      </c>
      <c r="AJ1141" s="450" t="n">
        <v>0</v>
      </c>
      <c r="AK1141" s="450" t="n">
        <v>0</v>
      </c>
      <c r="AL1141" s="450" t="n">
        <v>0</v>
      </c>
      <c r="AM1141" s="450" t="n">
        <v>0</v>
      </c>
      <c r="AN1141" s="450" t="n">
        <v>0</v>
      </c>
      <c r="AO1141" s="450" t="n">
        <v>0</v>
      </c>
      <c r="AP1141" s="450" t="n">
        <v>0</v>
      </c>
      <c r="AQ1141" s="414" t="inlineStr"/>
      <c r="AR1141" s="414" t="inlineStr"/>
      <c r="AS1141" s="414" t="inlineStr">
        <is>
          <t>បានប្រកាសពន្ធ</t>
        </is>
      </c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0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0" t="n"/>
      <c r="N1142" s="450">
        <f>IF(W1142&lt;0,AH1142,I1142)</f>
        <v/>
      </c>
      <c r="O1142" s="450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AND(AB1142&lt;&gt;"", 'Company information'!D$4&lt;&gt;"", RIGHT(SUBSTITUTE(AB1142,"-",""),9)=RIGHT(SUBSTITUTE('Company information'!D$4,"-",""),9))</f>
        <v/>
      </c>
      <c r="V1142" s="414">
        <f>AH1142-I1142</f>
        <v/>
      </c>
      <c r="W1142" s="450" t="n"/>
      <c r="X1142" s="413" t="n"/>
      <c r="Y1142" s="414" t="n"/>
      <c r="Z1142" s="414" t="n"/>
      <c r="AA1142" s="414" t="n"/>
      <c r="AB1142" s="414" t="n"/>
      <c r="AC1142" s="414" t="n"/>
      <c r="AD1142" s="450" t="n"/>
      <c r="AE1142" s="450" t="n"/>
      <c r="AF1142" s="450" t="n"/>
      <c r="AG1142" s="450" t="n"/>
      <c r="AH1142" s="450" t="n"/>
      <c r="AI1142" s="450" t="n"/>
      <c r="AJ1142" s="450" t="n"/>
      <c r="AK1142" s="450" t="n"/>
      <c r="AL1142" s="450" t="n"/>
      <c r="AM1142" s="450" t="n"/>
      <c r="AN1142" s="450" t="n"/>
      <c r="AO1142" s="450" t="n"/>
      <c r="AP1142" s="450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0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0" t="n"/>
      <c r="N1143" s="450">
        <f>IF(W1143&lt;0,AH1143,I1143)</f>
        <v/>
      </c>
      <c r="O1143" s="450">
        <f>I1143-M1143</f>
        <v/>
      </c>
      <c r="P1143" s="414" t="n"/>
      <c r="Q1143" s="414" t="inlineStr">
        <is>
          <t>INV200345</t>
        </is>
      </c>
      <c r="R1143" s="414" t="inlineStr">
        <is>
          <t>INV200345</t>
        </is>
      </c>
      <c r="S1143" s="414">
        <f>Q1143=R1143</f>
        <v/>
      </c>
      <c r="T1143" s="414">
        <f>AND(MONTH(F1143)=MONTH(X1143), YEAR(F1143)=YEAR(X1143))</f>
        <v/>
      </c>
      <c r="U1143" s="414">
        <f>AND(AB1143&lt;&gt;"", 'Company information'!D$4&lt;&gt;"", RIGHT(SUBSTITUTE(AB1143,"-",""),9)=RIGHT(SUBSTITUTE('Company information'!D$4,"-",""),9))</f>
        <v/>
      </c>
      <c r="V1143" s="414">
        <f>AH1143-I1143</f>
        <v/>
      </c>
      <c r="W1143" s="450" t="n"/>
      <c r="X1143" s="415" t="n">
        <v>43914</v>
      </c>
      <c r="Y1143" s="414" t="inlineStr">
        <is>
          <t>INV200345</t>
        </is>
      </c>
      <c r="Z1143" s="414" t="inlineStr"/>
      <c r="AA1143" s="414" t="inlineStr">
        <is>
          <t>បុគ្គលជាប់អាករ</t>
        </is>
      </c>
      <c r="AB1143" s="414" t="inlineStr">
        <is>
          <t>L001-901905215</t>
        </is>
      </c>
      <c r="AC1143" s="414" t="inlineStr">
        <is>
          <t>វីអ៊ីស៊ិន (ខេមបូឌា) អ៊ិនដាសស្ទ្រី ឯ.ក</t>
        </is>
      </c>
      <c r="AD1143" s="450" t="n">
        <v>1522180</v>
      </c>
      <c r="AE1143" s="450" t="n">
        <v>1383800</v>
      </c>
      <c r="AF1143" s="450" t="n">
        <v>0</v>
      </c>
      <c r="AG1143" s="450" t="n">
        <v>0</v>
      </c>
      <c r="AH1143" s="450" t="n">
        <v>138380</v>
      </c>
      <c r="AI1143" s="450" t="n">
        <v>0</v>
      </c>
      <c r="AJ1143" s="450" t="n">
        <v>0</v>
      </c>
      <c r="AK1143" s="450" t="n">
        <v>0</v>
      </c>
      <c r="AL1143" s="450" t="n">
        <v>0</v>
      </c>
      <c r="AM1143" s="450" t="n">
        <v>0</v>
      </c>
      <c r="AN1143" s="450" t="n">
        <v>0</v>
      </c>
      <c r="AO1143" s="450" t="n">
        <v>0</v>
      </c>
      <c r="AP1143" s="450" t="n">
        <v>0</v>
      </c>
      <c r="AQ1143" s="414" t="inlineStr"/>
      <c r="AR1143" s="414" t="inlineStr"/>
      <c r="AS1143" s="414" t="inlineStr">
        <is>
          <t>បានប្រកាសពន្ធ</t>
        </is>
      </c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0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0" t="n"/>
      <c r="N1144" s="450">
        <f>IF(W1144&lt;0,AH1144,I1144)</f>
        <v/>
      </c>
      <c r="O1144" s="450">
        <f>I1144-M1144</f>
        <v/>
      </c>
      <c r="P1144" s="414" t="n"/>
      <c r="Q1144" s="414" t="inlineStr">
        <is>
          <t>TI0174358</t>
        </is>
      </c>
      <c r="R1144" s="414" t="inlineStr">
        <is>
          <t>TI-0174358</t>
        </is>
      </c>
      <c r="S1144" s="414">
        <f>Q1144=R1144</f>
        <v/>
      </c>
      <c r="T1144" s="414">
        <f>AND(MONTH(F1144)=MONTH(X1144), YEAR(F1144)=YEAR(X1144))</f>
        <v/>
      </c>
      <c r="U1144" s="414">
        <f>AND(AB1144&lt;&gt;"", 'Company information'!D$4&lt;&gt;"", RIGHT(SUBSTITUTE(AB1144,"-",""),9)=RIGHT(SUBSTITUTE('Company information'!D$4,"-",""),9))</f>
        <v/>
      </c>
      <c r="V1144" s="414">
        <f>AH1144-I1144</f>
        <v/>
      </c>
      <c r="W1144" s="450" t="n"/>
      <c r="X1144" s="415" t="n">
        <v>43920</v>
      </c>
      <c r="Y1144" s="414" t="inlineStr">
        <is>
          <t>TI-0174358</t>
        </is>
      </c>
      <c r="Z1144" s="414" t="inlineStr"/>
      <c r="AA1144" s="414" t="inlineStr">
        <is>
          <t>បុគ្គលជាប់អាករ</t>
        </is>
      </c>
      <c r="AB1144" s="414" t="inlineStr">
        <is>
          <t>L001-901905215</t>
        </is>
      </c>
      <c r="AC1144" s="414" t="inlineStr">
        <is>
          <t>វីអ៊ីស៊ិន (ខេមបូឌា) អ៊ិនដាសស្ទ្រី ឯ.ក</t>
        </is>
      </c>
      <c r="AD1144" s="450" t="n">
        <v>1931688</v>
      </c>
      <c r="AE1144" s="450" t="n">
        <v>1756080</v>
      </c>
      <c r="AF1144" s="450" t="n">
        <v>0</v>
      </c>
      <c r="AG1144" s="450" t="n">
        <v>0</v>
      </c>
      <c r="AH1144" s="450" t="n">
        <v>175608</v>
      </c>
      <c r="AI1144" s="450" t="n">
        <v>0</v>
      </c>
      <c r="AJ1144" s="450" t="n">
        <v>0</v>
      </c>
      <c r="AK1144" s="450" t="n">
        <v>0</v>
      </c>
      <c r="AL1144" s="450" t="n">
        <v>0</v>
      </c>
      <c r="AM1144" s="450" t="n">
        <v>0</v>
      </c>
      <c r="AN1144" s="450" t="n">
        <v>0</v>
      </c>
      <c r="AO1144" s="450" t="n">
        <v>0</v>
      </c>
      <c r="AP1144" s="450" t="n">
        <v>0</v>
      </c>
      <c r="AQ1144" s="414" t="inlineStr"/>
      <c r="AR1144" s="414" t="inlineStr"/>
      <c r="AS1144" s="414" t="inlineStr">
        <is>
          <t>បានប្រកាសពន្ធ</t>
        </is>
      </c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0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0" t="n"/>
      <c r="N1145" s="450">
        <f>IF(W1145&lt;0,AH1145,I1145)</f>
        <v/>
      </c>
      <c r="O1145" s="450">
        <f>I1145-M1145</f>
        <v/>
      </c>
      <c r="P1145" s="414" t="n"/>
      <c r="Q1145" s="414" t="inlineStr">
        <is>
          <t>TI0173562</t>
        </is>
      </c>
      <c r="R1145" s="414" t="inlineStr">
        <is>
          <t>TI-0173562</t>
        </is>
      </c>
      <c r="S1145" s="414">
        <f>Q1145=R1145</f>
        <v/>
      </c>
      <c r="T1145" s="414">
        <f>AND(MONTH(F1145)=MONTH(X1145), YEAR(F1145)=YEAR(X1145))</f>
        <v/>
      </c>
      <c r="U1145" s="414">
        <f>AND(AB1145&lt;&gt;"", 'Company information'!D$4&lt;&gt;"", RIGHT(SUBSTITUTE(AB1145,"-",""),9)=RIGHT(SUBSTITUTE('Company information'!D$4,"-",""),9))</f>
        <v/>
      </c>
      <c r="V1145" s="414">
        <f>AH1145-I1145</f>
        <v/>
      </c>
      <c r="W1145" s="450" t="n"/>
      <c r="X1145" s="415" t="n">
        <v>43907</v>
      </c>
      <c r="Y1145" s="414" t="inlineStr">
        <is>
          <t>TI-0173562</t>
        </is>
      </c>
      <c r="Z1145" s="414" t="inlineStr"/>
      <c r="AA1145" s="414" t="inlineStr">
        <is>
          <t>បុគ្គលជាប់អាករ</t>
        </is>
      </c>
      <c r="AB1145" s="414" t="inlineStr">
        <is>
          <t>L001-901905215</t>
        </is>
      </c>
      <c r="AC1145" s="414" t="inlineStr">
        <is>
          <t>វីអ៊ីស៊ិន (ខេមបូឌា) អ៊ិនដាសស្ទ្រី ឯ.ក</t>
        </is>
      </c>
      <c r="AD1145" s="450" t="n">
        <v>1352314</v>
      </c>
      <c r="AE1145" s="450" t="n">
        <v>1229376</v>
      </c>
      <c r="AF1145" s="450" t="n">
        <v>0</v>
      </c>
      <c r="AG1145" s="450" t="n">
        <v>0</v>
      </c>
      <c r="AH1145" s="450" t="n">
        <v>122938</v>
      </c>
      <c r="AI1145" s="450" t="n">
        <v>0</v>
      </c>
      <c r="AJ1145" s="450" t="n">
        <v>0</v>
      </c>
      <c r="AK1145" s="450" t="n">
        <v>0</v>
      </c>
      <c r="AL1145" s="450" t="n">
        <v>0</v>
      </c>
      <c r="AM1145" s="450" t="n">
        <v>0</v>
      </c>
      <c r="AN1145" s="450" t="n">
        <v>0</v>
      </c>
      <c r="AO1145" s="450" t="n">
        <v>0</v>
      </c>
      <c r="AP1145" s="450" t="n">
        <v>0</v>
      </c>
      <c r="AQ1145" s="414" t="inlineStr"/>
      <c r="AR1145" s="414" t="inlineStr"/>
      <c r="AS1145" s="414" t="inlineStr">
        <is>
          <t>បានប្រកាសពន្ធ</t>
        </is>
      </c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0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0" t="n"/>
      <c r="N1146" s="450">
        <f>IF(W1146&lt;0,AH1146,I1146)</f>
        <v/>
      </c>
      <c r="O1146" s="450">
        <f>I1146-M1146</f>
        <v/>
      </c>
      <c r="P1146" s="414" t="n"/>
      <c r="Q1146" s="414" t="inlineStr">
        <is>
          <t>TI0173563</t>
        </is>
      </c>
      <c r="R1146" s="414" t="inlineStr">
        <is>
          <t>TI-0173563</t>
        </is>
      </c>
      <c r="S1146" s="414">
        <f>Q1146=R1146</f>
        <v/>
      </c>
      <c r="T1146" s="414">
        <f>AND(MONTH(F1146)=MONTH(X1146), YEAR(F1146)=YEAR(X1146))</f>
        <v/>
      </c>
      <c r="U1146" s="414">
        <f>AND(AB1146&lt;&gt;"", 'Company information'!D$4&lt;&gt;"", RIGHT(SUBSTITUTE(AB1146,"-",""),9)=RIGHT(SUBSTITUTE('Company information'!D$4,"-",""),9))</f>
        <v/>
      </c>
      <c r="V1146" s="414">
        <f>AH1146-I1146</f>
        <v/>
      </c>
      <c r="W1146" s="450" t="n"/>
      <c r="X1146" s="415" t="n">
        <v>43907</v>
      </c>
      <c r="Y1146" s="414" t="inlineStr">
        <is>
          <t>TI-0173563</t>
        </is>
      </c>
      <c r="Z1146" s="414" t="inlineStr"/>
      <c r="AA1146" s="414" t="inlineStr">
        <is>
          <t>បុគ្គលជាប់អាករ</t>
        </is>
      </c>
      <c r="AB1146" s="414" t="inlineStr">
        <is>
          <t>L001-901905215</t>
        </is>
      </c>
      <c r="AC1146" s="414" t="inlineStr">
        <is>
          <t>វីអ៊ីស៊ិន (ខេមបូឌា) អ៊ិនដាសស្ទ្រី ឯ.ក</t>
        </is>
      </c>
      <c r="AD1146" s="450" t="n">
        <v>1637011</v>
      </c>
      <c r="AE1146" s="450" t="n">
        <v>1488192</v>
      </c>
      <c r="AF1146" s="450" t="n">
        <v>0</v>
      </c>
      <c r="AG1146" s="450" t="n">
        <v>0</v>
      </c>
      <c r="AH1146" s="450" t="n">
        <v>148819</v>
      </c>
      <c r="AI1146" s="450" t="n">
        <v>0</v>
      </c>
      <c r="AJ1146" s="450" t="n">
        <v>0</v>
      </c>
      <c r="AK1146" s="450" t="n">
        <v>0</v>
      </c>
      <c r="AL1146" s="450" t="n">
        <v>0</v>
      </c>
      <c r="AM1146" s="450" t="n">
        <v>0</v>
      </c>
      <c r="AN1146" s="450" t="n">
        <v>0</v>
      </c>
      <c r="AO1146" s="450" t="n">
        <v>0</v>
      </c>
      <c r="AP1146" s="450" t="n">
        <v>0</v>
      </c>
      <c r="AQ1146" s="414" t="inlineStr"/>
      <c r="AR1146" s="414" t="inlineStr"/>
      <c r="AS1146" s="414" t="inlineStr">
        <is>
          <t>បានប្រកាសពន្ធ</t>
        </is>
      </c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0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0" t="n"/>
      <c r="N1147" s="450">
        <f>IF(W1147&lt;0,AH1147,I1147)</f>
        <v/>
      </c>
      <c r="O1147" s="450">
        <f>I1147-M1147</f>
        <v/>
      </c>
      <c r="P1147" s="414" t="n"/>
      <c r="Q1147" s="414" t="inlineStr">
        <is>
          <t>TI0173565</t>
        </is>
      </c>
      <c r="R1147" s="414" t="inlineStr">
        <is>
          <t>TI-0173565</t>
        </is>
      </c>
      <c r="S1147" s="414">
        <f>Q1147=R1147</f>
        <v/>
      </c>
      <c r="T1147" s="414">
        <f>AND(MONTH(F1147)=MONTH(X1147), YEAR(F1147)=YEAR(X1147))</f>
        <v/>
      </c>
      <c r="U1147" s="414">
        <f>AND(AB1147&lt;&gt;"", 'Company information'!D$4&lt;&gt;"", RIGHT(SUBSTITUTE(AB1147,"-",""),9)=RIGHT(SUBSTITUTE('Company information'!D$4,"-",""),9))</f>
        <v/>
      </c>
      <c r="V1147" s="414">
        <f>AH1147-I1147</f>
        <v/>
      </c>
      <c r="W1147" s="450" t="n"/>
      <c r="X1147" s="415" t="n">
        <v>43907</v>
      </c>
      <c r="Y1147" s="414" t="inlineStr">
        <is>
          <t>TI-0173565</t>
        </is>
      </c>
      <c r="Z1147" s="414" t="inlineStr"/>
      <c r="AA1147" s="414" t="inlineStr">
        <is>
          <t>បុគ្គលជាប់អាករ</t>
        </is>
      </c>
      <c r="AB1147" s="414" t="inlineStr">
        <is>
          <t>L001-901905215</t>
        </is>
      </c>
      <c r="AC1147" s="414" t="inlineStr">
        <is>
          <t>វីអ៊ីស៊ិន (ខេមបូឌា) អ៊ិនដាសស្ទ្រី ឯ.ក</t>
        </is>
      </c>
      <c r="AD1147" s="450" t="n">
        <v>1881673</v>
      </c>
      <c r="AE1147" s="450" t="n">
        <v>1710612</v>
      </c>
      <c r="AF1147" s="450" t="n">
        <v>0</v>
      </c>
      <c r="AG1147" s="450" t="n">
        <v>0</v>
      </c>
      <c r="AH1147" s="450" t="n">
        <v>171061</v>
      </c>
      <c r="AI1147" s="450" t="n">
        <v>0</v>
      </c>
      <c r="AJ1147" s="450" t="n">
        <v>0</v>
      </c>
      <c r="AK1147" s="450" t="n">
        <v>0</v>
      </c>
      <c r="AL1147" s="450" t="n">
        <v>0</v>
      </c>
      <c r="AM1147" s="450" t="n">
        <v>0</v>
      </c>
      <c r="AN1147" s="450" t="n">
        <v>0</v>
      </c>
      <c r="AO1147" s="450" t="n">
        <v>0</v>
      </c>
      <c r="AP1147" s="450" t="n">
        <v>0</v>
      </c>
      <c r="AQ1147" s="414" t="inlineStr"/>
      <c r="AR1147" s="414" t="inlineStr"/>
      <c r="AS1147" s="414" t="inlineStr">
        <is>
          <t>បានប្រកាសពន្ធ</t>
        </is>
      </c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0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0" t="n"/>
      <c r="N1148" s="450">
        <f>IF(W1148&lt;0,AH1148,I1148)</f>
        <v/>
      </c>
      <c r="O1148" s="450">
        <f>I1148-M1148</f>
        <v/>
      </c>
      <c r="P1148" s="414" t="n"/>
      <c r="Q1148" s="414" t="inlineStr">
        <is>
          <t>TI0173564</t>
        </is>
      </c>
      <c r="R1148" s="414" t="inlineStr">
        <is>
          <t>TI-0173564</t>
        </is>
      </c>
      <c r="S1148" s="414">
        <f>Q1148=R1148</f>
        <v/>
      </c>
      <c r="T1148" s="414">
        <f>AND(MONTH(F1148)=MONTH(X1148), YEAR(F1148)=YEAR(X1148))</f>
        <v/>
      </c>
      <c r="U1148" s="414">
        <f>AND(AB1148&lt;&gt;"", 'Company information'!D$4&lt;&gt;"", RIGHT(SUBSTITUTE(AB1148,"-",""),9)=RIGHT(SUBSTITUTE('Company information'!D$4,"-",""),9))</f>
        <v/>
      </c>
      <c r="V1148" s="414">
        <f>AH1148-I1148</f>
        <v/>
      </c>
      <c r="W1148" s="450" t="n"/>
      <c r="X1148" s="415" t="n">
        <v>43907</v>
      </c>
      <c r="Y1148" s="414" t="inlineStr">
        <is>
          <t>TI-0173564</t>
        </is>
      </c>
      <c r="Z1148" s="414" t="inlineStr"/>
      <c r="AA1148" s="414" t="inlineStr">
        <is>
          <t>បុគ្គលជាប់អាករ</t>
        </is>
      </c>
      <c r="AB1148" s="414" t="inlineStr">
        <is>
          <t>L001-901905215</t>
        </is>
      </c>
      <c r="AC1148" s="414" t="inlineStr">
        <is>
          <t>វីអ៊ីស៊ិន (ខេមបូឌា) អ៊ិនដាសស្ទ្រី ឯ.ក</t>
        </is>
      </c>
      <c r="AD1148" s="450" t="n">
        <v>1659253</v>
      </c>
      <c r="AE1148" s="450" t="n">
        <v>1508412</v>
      </c>
      <c r="AF1148" s="450" t="n">
        <v>0</v>
      </c>
      <c r="AG1148" s="450" t="n">
        <v>0</v>
      </c>
      <c r="AH1148" s="450" t="n">
        <v>150841</v>
      </c>
      <c r="AI1148" s="450" t="n">
        <v>0</v>
      </c>
      <c r="AJ1148" s="450" t="n">
        <v>0</v>
      </c>
      <c r="AK1148" s="450" t="n">
        <v>0</v>
      </c>
      <c r="AL1148" s="450" t="n">
        <v>0</v>
      </c>
      <c r="AM1148" s="450" t="n">
        <v>0</v>
      </c>
      <c r="AN1148" s="450" t="n">
        <v>0</v>
      </c>
      <c r="AO1148" s="450" t="n">
        <v>0</v>
      </c>
      <c r="AP1148" s="450" t="n">
        <v>0</v>
      </c>
      <c r="AQ1148" s="414" t="inlineStr"/>
      <c r="AR1148" s="414" t="inlineStr"/>
      <c r="AS1148" s="414" t="inlineStr">
        <is>
          <t>បានប្រកាសពន្ធ</t>
        </is>
      </c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0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0" t="n"/>
      <c r="N1149" s="450">
        <f>IF(W1149&lt;0,AH1149,I1149)</f>
        <v/>
      </c>
      <c r="O1149" s="450">
        <f>I1149-M1149</f>
        <v/>
      </c>
      <c r="P1149" s="414" t="n"/>
      <c r="Q1149" s="414" t="inlineStr">
        <is>
          <t>TI0172777</t>
        </is>
      </c>
      <c r="R1149" s="414" t="inlineStr">
        <is>
          <t>TI-0172777</t>
        </is>
      </c>
      <c r="S1149" s="414">
        <f>Q1149=R1149</f>
        <v/>
      </c>
      <c r="T1149" s="414">
        <f>AND(MONTH(F1149)=MONTH(X1149), YEAR(F1149)=YEAR(X1149))</f>
        <v/>
      </c>
      <c r="U1149" s="414">
        <f>AND(AB1149&lt;&gt;"", 'Company information'!D$4&lt;&gt;"", RIGHT(SUBSTITUTE(AB1149,"-",""),9)=RIGHT(SUBSTITUTE('Company information'!D$4,"-",""),9))</f>
        <v/>
      </c>
      <c r="V1149" s="414">
        <f>AH1149-I1149</f>
        <v/>
      </c>
      <c r="W1149" s="450" t="n"/>
      <c r="X1149" s="415" t="n">
        <v>43900</v>
      </c>
      <c r="Y1149" s="414" t="inlineStr">
        <is>
          <t>TI-0172777</t>
        </is>
      </c>
      <c r="Z1149" s="414" t="inlineStr"/>
      <c r="AA1149" s="414" t="inlineStr">
        <is>
          <t>បុគ្គលជាប់អាករ</t>
        </is>
      </c>
      <c r="AB1149" s="414" t="inlineStr">
        <is>
          <t>L001-901905215</t>
        </is>
      </c>
      <c r="AC1149" s="414" t="inlineStr">
        <is>
          <t>វីអ៊ីស៊ិន (ខេមបូឌា) អ៊ិនដាសស្ទ្រី ឯ.ក</t>
        </is>
      </c>
      <c r="AD1149" s="450" t="n">
        <v>1197059</v>
      </c>
      <c r="AE1149" s="450" t="n">
        <v>1088235</v>
      </c>
      <c r="AF1149" s="450" t="n">
        <v>0</v>
      </c>
      <c r="AG1149" s="450" t="n">
        <v>0</v>
      </c>
      <c r="AH1149" s="450" t="n">
        <v>108824</v>
      </c>
      <c r="AI1149" s="450" t="n">
        <v>0</v>
      </c>
      <c r="AJ1149" s="450" t="n">
        <v>0</v>
      </c>
      <c r="AK1149" s="450" t="n">
        <v>0</v>
      </c>
      <c r="AL1149" s="450" t="n">
        <v>0</v>
      </c>
      <c r="AM1149" s="450" t="n">
        <v>0</v>
      </c>
      <c r="AN1149" s="450" t="n">
        <v>0</v>
      </c>
      <c r="AO1149" s="450" t="n">
        <v>0</v>
      </c>
      <c r="AP1149" s="450" t="n">
        <v>0</v>
      </c>
      <c r="AQ1149" s="414" t="inlineStr"/>
      <c r="AR1149" s="414" t="inlineStr"/>
      <c r="AS1149" s="414" t="inlineStr">
        <is>
          <t>បានប្រកាសពន្ធ</t>
        </is>
      </c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0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0" t="n"/>
      <c r="N1150" s="450">
        <f>IF(W1150&lt;0,AH1150,I1150)</f>
        <v/>
      </c>
      <c r="O1150" s="450">
        <f>I1150-M1150</f>
        <v/>
      </c>
      <c r="P1150" s="414" t="n"/>
      <c r="Q1150" s="414" t="inlineStr">
        <is>
          <t>TI0172750</t>
        </is>
      </c>
      <c r="R1150" s="414" t="inlineStr">
        <is>
          <t>TI-0172750</t>
        </is>
      </c>
      <c r="S1150" s="414">
        <f>Q1150=R1150</f>
        <v/>
      </c>
      <c r="T1150" s="414">
        <f>AND(MONTH(F1150)=MONTH(X1150), YEAR(F1150)=YEAR(X1150))</f>
        <v/>
      </c>
      <c r="U1150" s="414">
        <f>AND(AB1150&lt;&gt;"", 'Company information'!D$4&lt;&gt;"", RIGHT(SUBSTITUTE(AB1150,"-",""),9)=RIGHT(SUBSTITUTE('Company information'!D$4,"-",""),9))</f>
        <v/>
      </c>
      <c r="V1150" s="414">
        <f>AH1150-I1150</f>
        <v/>
      </c>
      <c r="W1150" s="450" t="n"/>
      <c r="X1150" s="415" t="n">
        <v>43900</v>
      </c>
      <c r="Y1150" s="414" t="inlineStr">
        <is>
          <t>TI-0172750</t>
        </is>
      </c>
      <c r="Z1150" s="414" t="inlineStr"/>
      <c r="AA1150" s="414" t="inlineStr">
        <is>
          <t>បុគ្គលជាប់អាករ</t>
        </is>
      </c>
      <c r="AB1150" s="414" t="inlineStr">
        <is>
          <t>L001-901905215</t>
        </is>
      </c>
      <c r="AC1150" s="414" t="inlineStr">
        <is>
          <t>វីអ៊ីស៊ិន (ខេមបូឌា) អ៊ិនដាសស្ទ្រី ឯ.ក</t>
        </is>
      </c>
      <c r="AD1150" s="450" t="n">
        <v>1354320</v>
      </c>
      <c r="AE1150" s="450" t="n">
        <v>1231200</v>
      </c>
      <c r="AF1150" s="450" t="n">
        <v>0</v>
      </c>
      <c r="AG1150" s="450" t="n">
        <v>0</v>
      </c>
      <c r="AH1150" s="450" t="n">
        <v>123120</v>
      </c>
      <c r="AI1150" s="450" t="n">
        <v>0</v>
      </c>
      <c r="AJ1150" s="450" t="n">
        <v>0</v>
      </c>
      <c r="AK1150" s="450" t="n">
        <v>0</v>
      </c>
      <c r="AL1150" s="450" t="n">
        <v>0</v>
      </c>
      <c r="AM1150" s="450" t="n">
        <v>0</v>
      </c>
      <c r="AN1150" s="450" t="n">
        <v>0</v>
      </c>
      <c r="AO1150" s="450" t="n">
        <v>0</v>
      </c>
      <c r="AP1150" s="450" t="n">
        <v>0</v>
      </c>
      <c r="AQ1150" s="414" t="inlineStr"/>
      <c r="AR1150" s="414" t="inlineStr"/>
      <c r="AS1150" s="414" t="inlineStr">
        <is>
          <t>បានប្រកាសពន្ធ</t>
        </is>
      </c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0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0" t="n"/>
      <c r="N1151" s="450">
        <f>IF(W1151&lt;0,AH1151,I1151)</f>
        <v/>
      </c>
      <c r="O1151" s="450">
        <f>I1151-M1151</f>
        <v/>
      </c>
      <c r="P1151" s="414" t="n"/>
      <c r="Q1151" s="414" t="inlineStr">
        <is>
          <t>TI0172214</t>
        </is>
      </c>
      <c r="R1151" s="414" t="inlineStr">
        <is>
          <t>TI-0172214</t>
        </is>
      </c>
      <c r="S1151" s="414">
        <f>Q1151=R1151</f>
        <v/>
      </c>
      <c r="T1151" s="414">
        <f>AND(MONTH(F1151)=MONTH(X1151), YEAR(F1151)=YEAR(X1151))</f>
        <v/>
      </c>
      <c r="U1151" s="414">
        <f>AND(AB1151&lt;&gt;"", 'Company information'!D$4&lt;&gt;"", RIGHT(SUBSTITUTE(AB1151,"-",""),9)=RIGHT(SUBSTITUTE('Company information'!D$4,"-",""),9))</f>
        <v/>
      </c>
      <c r="V1151" s="414">
        <f>AH1151-I1151</f>
        <v/>
      </c>
      <c r="W1151" s="450" t="n"/>
      <c r="X1151" s="415" t="n">
        <v>43892</v>
      </c>
      <c r="Y1151" s="414" t="inlineStr">
        <is>
          <t>TI-0172214</t>
        </is>
      </c>
      <c r="Z1151" s="414" t="inlineStr"/>
      <c r="AA1151" s="414" t="inlineStr">
        <is>
          <t>បុគ្គលជាប់អាករ</t>
        </is>
      </c>
      <c r="AB1151" s="414" t="inlineStr">
        <is>
          <t>L001-901905215</t>
        </is>
      </c>
      <c r="AC1151" s="414" t="inlineStr">
        <is>
          <t>វីអ៊ីស៊ិន (ខេមបូឌា) អ៊ិនដាសស្ទ្រី ឯ.ក</t>
        </is>
      </c>
      <c r="AD1151" s="450" t="n">
        <v>647562</v>
      </c>
      <c r="AE1151" s="450" t="n">
        <v>588693</v>
      </c>
      <c r="AF1151" s="450" t="n">
        <v>0</v>
      </c>
      <c r="AG1151" s="450" t="n">
        <v>0</v>
      </c>
      <c r="AH1151" s="450" t="n">
        <v>58869</v>
      </c>
      <c r="AI1151" s="450" t="n">
        <v>0</v>
      </c>
      <c r="AJ1151" s="450" t="n">
        <v>0</v>
      </c>
      <c r="AK1151" s="450" t="n">
        <v>0</v>
      </c>
      <c r="AL1151" s="450" t="n">
        <v>0</v>
      </c>
      <c r="AM1151" s="450" t="n">
        <v>0</v>
      </c>
      <c r="AN1151" s="450" t="n">
        <v>0</v>
      </c>
      <c r="AO1151" s="450" t="n">
        <v>0</v>
      </c>
      <c r="AP1151" s="450" t="n">
        <v>0</v>
      </c>
      <c r="AQ1151" s="414" t="inlineStr"/>
      <c r="AR1151" s="414" t="inlineStr"/>
      <c r="AS1151" s="414" t="inlineStr">
        <is>
          <t>បានប្រកាសពន្ធ</t>
        </is>
      </c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0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0" t="n"/>
      <c r="N1152" s="450">
        <f>IF(W1152&lt;0,AH1152,I1152)</f>
        <v/>
      </c>
      <c r="O1152" s="450">
        <f>I1152-M1152</f>
        <v/>
      </c>
      <c r="P1152" s="414" t="n"/>
      <c r="Q1152" s="414" t="inlineStr">
        <is>
          <t>TI0172343</t>
        </is>
      </c>
      <c r="R1152" s="414" t="inlineStr">
        <is>
          <t>TI-0172343</t>
        </is>
      </c>
      <c r="S1152" s="414">
        <f>Q1152=R1152</f>
        <v/>
      </c>
      <c r="T1152" s="414">
        <f>AND(MONTH(F1152)=MONTH(X1152), YEAR(F1152)=YEAR(X1152))</f>
        <v/>
      </c>
      <c r="U1152" s="414">
        <f>AND(AB1152&lt;&gt;"", 'Company information'!D$4&lt;&gt;"", RIGHT(SUBSTITUTE(AB1152,"-",""),9)=RIGHT(SUBSTITUTE('Company information'!D$4,"-",""),9))</f>
        <v/>
      </c>
      <c r="V1152" s="414">
        <f>AH1152-I1152</f>
        <v/>
      </c>
      <c r="W1152" s="450" t="n"/>
      <c r="X1152" s="415" t="n">
        <v>43892</v>
      </c>
      <c r="Y1152" s="414" t="inlineStr">
        <is>
          <t>TI-0172343</t>
        </is>
      </c>
      <c r="Z1152" s="414" t="inlineStr"/>
      <c r="AA1152" s="414" t="inlineStr">
        <is>
          <t>បុគ្គលជាប់អាករ</t>
        </is>
      </c>
      <c r="AB1152" s="414" t="inlineStr">
        <is>
          <t>L001-901905215</t>
        </is>
      </c>
      <c r="AC1152" s="414" t="inlineStr">
        <is>
          <t>វីអ៊ីស៊ិន (ខេមបូឌា) អ៊ិនដាសស្ទ្រី ឯ.ក</t>
        </is>
      </c>
      <c r="AD1152" s="450" t="n">
        <v>1362346</v>
      </c>
      <c r="AE1152" s="450" t="n">
        <v>1238496</v>
      </c>
      <c r="AF1152" s="450" t="n">
        <v>0</v>
      </c>
      <c r="AG1152" s="450" t="n">
        <v>0</v>
      </c>
      <c r="AH1152" s="450" t="n">
        <v>123850</v>
      </c>
      <c r="AI1152" s="450" t="n">
        <v>0</v>
      </c>
      <c r="AJ1152" s="450" t="n">
        <v>0</v>
      </c>
      <c r="AK1152" s="450" t="n">
        <v>0</v>
      </c>
      <c r="AL1152" s="450" t="n">
        <v>0</v>
      </c>
      <c r="AM1152" s="450" t="n">
        <v>0</v>
      </c>
      <c r="AN1152" s="450" t="n">
        <v>0</v>
      </c>
      <c r="AO1152" s="450" t="n">
        <v>0</v>
      </c>
      <c r="AP1152" s="450" t="n">
        <v>0</v>
      </c>
      <c r="AQ1152" s="414" t="inlineStr"/>
      <c r="AR1152" s="414" t="inlineStr"/>
      <c r="AS1152" s="414" t="inlineStr">
        <is>
          <t>បានប្រកាសពន្ធ</t>
        </is>
      </c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0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0" t="n"/>
      <c r="N1153" s="450">
        <f>IF(W1153&lt;0,AH1153,I1153)</f>
        <v/>
      </c>
      <c r="O1153" s="450">
        <f>I1153-M1153</f>
        <v/>
      </c>
      <c r="P1153" s="414" t="n"/>
      <c r="Q1153" s="414" t="inlineStr">
        <is>
          <t>GRIN2020100</t>
        </is>
      </c>
      <c r="R1153" s="414" t="inlineStr">
        <is>
          <t>GR-IN2020100</t>
        </is>
      </c>
      <c r="S1153" s="414">
        <f>Q1153=R1153</f>
        <v/>
      </c>
      <c r="T1153" s="414">
        <f>AND(MONTH(F1153)=MONTH(X1153), YEAR(F1153)=YEAR(X1153))</f>
        <v/>
      </c>
      <c r="U1153" s="414">
        <f>AND(AB1153&lt;&gt;"", 'Company information'!D$4&lt;&gt;"", RIGHT(SUBSTITUTE(AB1153,"-",""),9)=RIGHT(SUBSTITUTE('Company information'!D$4,"-",""),9))</f>
        <v/>
      </c>
      <c r="V1153" s="414">
        <f>AH1153-I1153</f>
        <v/>
      </c>
      <c r="W1153" s="450" t="n"/>
      <c r="X1153" s="415" t="n">
        <v>43918</v>
      </c>
      <c r="Y1153" s="414" t="inlineStr">
        <is>
          <t>GR-IN2020100</t>
        </is>
      </c>
      <c r="Z1153" s="414" t="inlineStr"/>
      <c r="AA1153" s="414" t="inlineStr">
        <is>
          <t>បុគ្គលជាប់អាករ</t>
        </is>
      </c>
      <c r="AB1153" s="414" t="inlineStr">
        <is>
          <t>L001-901905215</t>
        </is>
      </c>
      <c r="AC1153" s="414" t="inlineStr">
        <is>
          <t>វីអ៊ីស៊ិន (ខេមបូឌា) អ៊ិនដាសស្ទ្រី ឯ.ក</t>
        </is>
      </c>
      <c r="AD1153" s="450" t="n">
        <v>179080</v>
      </c>
      <c r="AE1153" s="450" t="n">
        <v>162800</v>
      </c>
      <c r="AF1153" s="450" t="n">
        <v>0</v>
      </c>
      <c r="AG1153" s="450" t="n">
        <v>0</v>
      </c>
      <c r="AH1153" s="450" t="n">
        <v>16280</v>
      </c>
      <c r="AI1153" s="450" t="n">
        <v>0</v>
      </c>
      <c r="AJ1153" s="450" t="n">
        <v>0</v>
      </c>
      <c r="AK1153" s="450" t="n">
        <v>0</v>
      </c>
      <c r="AL1153" s="450" t="n">
        <v>0</v>
      </c>
      <c r="AM1153" s="450" t="n">
        <v>0</v>
      </c>
      <c r="AN1153" s="450" t="n">
        <v>0</v>
      </c>
      <c r="AO1153" s="450" t="n">
        <v>0</v>
      </c>
      <c r="AP1153" s="450" t="n">
        <v>0</v>
      </c>
      <c r="AQ1153" s="414" t="inlineStr"/>
      <c r="AR1153" s="414" t="inlineStr"/>
      <c r="AS1153" s="414" t="inlineStr">
        <is>
          <t>បានប្រកាសពន្ធ</t>
        </is>
      </c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0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0" t="n"/>
      <c r="N1154" s="450">
        <f>IF(W1154&lt;0,AH1154,I1154)</f>
        <v/>
      </c>
      <c r="O1154" s="450">
        <f>I1154-M1154</f>
        <v/>
      </c>
      <c r="P1154" s="414" t="n"/>
      <c r="Q1154" s="414" t="inlineStr">
        <is>
          <t>000045</t>
        </is>
      </c>
      <c r="R1154" s="414" t="inlineStr">
        <is>
          <t>000045</t>
        </is>
      </c>
      <c r="S1154" s="414">
        <f>Q1154=R1154</f>
        <v/>
      </c>
      <c r="T1154" s="414">
        <f>AND(MONTH(F1154)=MONTH(X1154), YEAR(F1154)=YEAR(X1154))</f>
        <v/>
      </c>
      <c r="U1154" s="414">
        <f>AND(AB1154&lt;&gt;"", 'Company information'!D$4&lt;&gt;"", RIGHT(SUBSTITUTE(AB1154,"-",""),9)=RIGHT(SUBSTITUTE('Company information'!D$4,"-",""),9))</f>
        <v/>
      </c>
      <c r="V1154" s="414">
        <f>AH1154-I1154</f>
        <v/>
      </c>
      <c r="W1154" s="450" t="n"/>
      <c r="X1154" s="415" t="n">
        <v>43894</v>
      </c>
      <c r="Y1154" s="414" t="inlineStr">
        <is>
          <t>000045</t>
        </is>
      </c>
      <c r="Z1154" s="414" t="inlineStr"/>
      <c r="AA1154" s="414" t="inlineStr">
        <is>
          <t>បុគ្គលជាប់អាករ</t>
        </is>
      </c>
      <c r="AB1154" s="414" t="inlineStr">
        <is>
          <t>L001-901905215</t>
        </is>
      </c>
      <c r="AC1154" s="414" t="inlineStr">
        <is>
          <t>វីអ៊ីស៊ិន (ខេមបូឌា) អ៊ិនដាសស្ទ្រី ឯ.ក</t>
        </is>
      </c>
      <c r="AD1154" s="450" t="n">
        <v>1792560</v>
      </c>
      <c r="AE1154" s="450" t="n">
        <v>1629600</v>
      </c>
      <c r="AF1154" s="450" t="n">
        <v>0</v>
      </c>
      <c r="AG1154" s="450" t="n">
        <v>0</v>
      </c>
      <c r="AH1154" s="450" t="n">
        <v>162960</v>
      </c>
      <c r="AI1154" s="450" t="n">
        <v>0</v>
      </c>
      <c r="AJ1154" s="450" t="n">
        <v>0</v>
      </c>
      <c r="AK1154" s="450" t="n">
        <v>0</v>
      </c>
      <c r="AL1154" s="450" t="n">
        <v>0</v>
      </c>
      <c r="AM1154" s="450" t="n">
        <v>0</v>
      </c>
      <c r="AN1154" s="450" t="n">
        <v>0</v>
      </c>
      <c r="AO1154" s="450" t="n">
        <v>0</v>
      </c>
      <c r="AP1154" s="450" t="n">
        <v>0</v>
      </c>
      <c r="AQ1154" s="414" t="inlineStr"/>
      <c r="AR1154" s="414" t="inlineStr"/>
      <c r="AS1154" s="414" t="inlineStr">
        <is>
          <t>បានប្រកាសពន្ធ</t>
        </is>
      </c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0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0" t="n"/>
      <c r="N1155" s="450">
        <f>IF(W1155&lt;0,AH1155,I1155)</f>
        <v/>
      </c>
      <c r="O1155" s="450">
        <f>I1155-M1155</f>
        <v/>
      </c>
      <c r="P1155" s="414" t="n"/>
      <c r="Q1155" s="414" t="inlineStr">
        <is>
          <t>2020000133</t>
        </is>
      </c>
      <c r="R1155" s="414" t="inlineStr"/>
      <c r="S1155" s="414">
        <f>Q1155=R1155</f>
        <v/>
      </c>
      <c r="T1155" s="414">
        <f>AND(MONTH(F1155)=MONTH(X1155), YEAR(F1155)=YEAR(X1155))</f>
        <v/>
      </c>
      <c r="U1155" s="414">
        <f>AND(AB1155&lt;&gt;"", 'Company information'!D$4&lt;&gt;"", RIGHT(SUBSTITUTE(AB1155,"-",""),9)=RIGHT(SUBSTITUTE('Company information'!D$4,"-",""),9))</f>
        <v/>
      </c>
      <c r="V1155" s="414">
        <f>AH1155-I1155</f>
        <v/>
      </c>
      <c r="W1155" s="450" t="n"/>
      <c r="X1155" s="413" t="n"/>
      <c r="Y1155" s="414" t="n"/>
      <c r="Z1155" s="414" t="n"/>
      <c r="AA1155" s="414" t="n"/>
      <c r="AB1155" s="414" t="n"/>
      <c r="AC1155" s="414" t="n"/>
      <c r="AD1155" s="450" t="n"/>
      <c r="AE1155" s="450" t="n"/>
      <c r="AF1155" s="450" t="n"/>
      <c r="AG1155" s="450" t="n"/>
      <c r="AH1155" s="450" t="n"/>
      <c r="AI1155" s="450" t="n"/>
      <c r="AJ1155" s="450" t="n"/>
      <c r="AK1155" s="450" t="n"/>
      <c r="AL1155" s="450" t="n"/>
      <c r="AM1155" s="450" t="n"/>
      <c r="AN1155" s="450" t="n"/>
      <c r="AO1155" s="450" t="n"/>
      <c r="AP1155" s="450" t="n"/>
      <c r="AQ1155" s="414" t="n"/>
      <c r="AR1155" s="414" t="n"/>
      <c r="AS1155" s="414" t="n"/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0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0" t="n"/>
      <c r="N1156" s="450">
        <f>IF(W1156&lt;0,AH1156,I1156)</f>
        <v/>
      </c>
      <c r="O1156" s="450">
        <f>I1156-M1156</f>
        <v/>
      </c>
      <c r="P1156" s="414" t="n"/>
      <c r="Q1156" s="414" t="inlineStr">
        <is>
          <t>TI0174110</t>
        </is>
      </c>
      <c r="R1156" s="414" t="inlineStr">
        <is>
          <t>TI-0174110</t>
        </is>
      </c>
      <c r="S1156" s="414">
        <f>Q1156=R1156</f>
        <v/>
      </c>
      <c r="T1156" s="414">
        <f>AND(MONTH(F1156)=MONTH(X1156), YEAR(F1156)=YEAR(X1156))</f>
        <v/>
      </c>
      <c r="U1156" s="414">
        <f>AND(AB1156&lt;&gt;"", 'Company information'!D$4&lt;&gt;"", RIGHT(SUBSTITUTE(AB1156,"-",""),9)=RIGHT(SUBSTITUTE('Company information'!D$4,"-",""),9))</f>
        <v/>
      </c>
      <c r="V1156" s="414">
        <f>AH1156-I1156</f>
        <v/>
      </c>
      <c r="W1156" s="450" t="n"/>
      <c r="X1156" s="415" t="n">
        <v>43914</v>
      </c>
      <c r="Y1156" s="414" t="inlineStr">
        <is>
          <t>TI-0174110</t>
        </is>
      </c>
      <c r="Z1156" s="414" t="inlineStr"/>
      <c r="AA1156" s="414" t="inlineStr">
        <is>
          <t>បុគ្គលជាប់អាករ</t>
        </is>
      </c>
      <c r="AB1156" s="414" t="inlineStr">
        <is>
          <t>L001-901905215</t>
        </is>
      </c>
      <c r="AC1156" s="414" t="inlineStr">
        <is>
          <t>វីអ៊ីស៊ិន (ខេមបូឌា) អ៊ិនដាសស្ទ្រី ឯ.ក</t>
        </is>
      </c>
      <c r="AD1156" s="450" t="n">
        <v>2423520</v>
      </c>
      <c r="AE1156" s="450" t="n">
        <v>2203200</v>
      </c>
      <c r="AF1156" s="450" t="n">
        <v>0</v>
      </c>
      <c r="AG1156" s="450" t="n">
        <v>0</v>
      </c>
      <c r="AH1156" s="450" t="n">
        <v>220320</v>
      </c>
      <c r="AI1156" s="450" t="n">
        <v>0</v>
      </c>
      <c r="AJ1156" s="450" t="n">
        <v>0</v>
      </c>
      <c r="AK1156" s="450" t="n">
        <v>0</v>
      </c>
      <c r="AL1156" s="450" t="n">
        <v>0</v>
      </c>
      <c r="AM1156" s="450" t="n">
        <v>0</v>
      </c>
      <c r="AN1156" s="450" t="n">
        <v>0</v>
      </c>
      <c r="AO1156" s="450" t="n">
        <v>0</v>
      </c>
      <c r="AP1156" s="450" t="n">
        <v>0</v>
      </c>
      <c r="AQ1156" s="414" t="inlineStr"/>
      <c r="AR1156" s="414" t="inlineStr"/>
      <c r="AS1156" s="414" t="inlineStr">
        <is>
          <t>បានប្រកាសពន្ធ</t>
        </is>
      </c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0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0" t="n"/>
      <c r="N1157" s="450">
        <f>IF(W1157&lt;0,AH1157,I1157)</f>
        <v/>
      </c>
      <c r="O1157" s="450">
        <f>I1157-M1157</f>
        <v/>
      </c>
      <c r="P1157" s="414" t="n"/>
      <c r="Q1157" s="414" t="inlineStr">
        <is>
          <t>INV200289</t>
        </is>
      </c>
      <c r="R1157" s="414" t="inlineStr">
        <is>
          <t>INV200289</t>
        </is>
      </c>
      <c r="S1157" s="414">
        <f>Q1157=R1157</f>
        <v/>
      </c>
      <c r="T1157" s="414">
        <f>AND(MONTH(F1157)=MONTH(X1157), YEAR(F1157)=YEAR(X1157))</f>
        <v/>
      </c>
      <c r="U1157" s="414">
        <f>AND(AB1157&lt;&gt;"", 'Company information'!D$4&lt;&gt;"", RIGHT(SUBSTITUTE(AB1157,"-",""),9)=RIGHT(SUBSTITUTE('Company information'!D$4,"-",""),9))</f>
        <v/>
      </c>
      <c r="V1157" s="414">
        <f>AH1157-I1157</f>
        <v/>
      </c>
      <c r="W1157" s="450" t="n"/>
      <c r="X1157" s="415" t="n">
        <v>43901</v>
      </c>
      <c r="Y1157" s="414" t="inlineStr">
        <is>
          <t>INV200289</t>
        </is>
      </c>
      <c r="Z1157" s="414" t="inlineStr"/>
      <c r="AA1157" s="414" t="inlineStr">
        <is>
          <t>បុគ្គលជាប់អាករ</t>
        </is>
      </c>
      <c r="AB1157" s="414" t="inlineStr">
        <is>
          <t>L001-901905215</t>
        </is>
      </c>
      <c r="AC1157" s="414" t="inlineStr">
        <is>
          <t>វីអ៊ីស៊ិន (ខេមបូឌា) អ៊ិនដាសស្ទ្រី ឯ.ក</t>
        </is>
      </c>
      <c r="AD1157" s="450" t="n">
        <v>1522180</v>
      </c>
      <c r="AE1157" s="450" t="n">
        <v>1383800</v>
      </c>
      <c r="AF1157" s="450" t="n">
        <v>0</v>
      </c>
      <c r="AG1157" s="450" t="n">
        <v>0</v>
      </c>
      <c r="AH1157" s="450" t="n">
        <v>138380</v>
      </c>
      <c r="AI1157" s="450" t="n">
        <v>0</v>
      </c>
      <c r="AJ1157" s="450" t="n">
        <v>0</v>
      </c>
      <c r="AK1157" s="450" t="n">
        <v>0</v>
      </c>
      <c r="AL1157" s="450" t="n">
        <v>0</v>
      </c>
      <c r="AM1157" s="450" t="n">
        <v>0</v>
      </c>
      <c r="AN1157" s="450" t="n">
        <v>0</v>
      </c>
      <c r="AO1157" s="450" t="n">
        <v>0</v>
      </c>
      <c r="AP1157" s="450" t="n">
        <v>0</v>
      </c>
      <c r="AQ1157" s="414" t="inlineStr"/>
      <c r="AR1157" s="414" t="inlineStr"/>
      <c r="AS1157" s="414" t="inlineStr">
        <is>
          <t>បានប្រកាសពន្ធ</t>
        </is>
      </c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0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0" t="n"/>
      <c r="N1158" s="450">
        <f>IF(W1158&lt;0,AH1158,I1158)</f>
        <v/>
      </c>
      <c r="O1158" s="450">
        <f>I1158-M1158</f>
        <v/>
      </c>
      <c r="P1158" s="414" t="n"/>
      <c r="Q1158" s="414" t="inlineStr">
        <is>
          <t>V0016011</t>
        </is>
      </c>
      <c r="R1158" s="414" t="inlineStr">
        <is>
          <t>V0016011</t>
        </is>
      </c>
      <c r="S1158" s="414">
        <f>Q1158=R1158</f>
        <v/>
      </c>
      <c r="T1158" s="414">
        <f>AND(MONTH(F1158)=MONTH(X1158), YEAR(F1158)=YEAR(X1158))</f>
        <v/>
      </c>
      <c r="U1158" s="414">
        <f>AND(AB1158&lt;&gt;"", 'Company information'!D$4&lt;&gt;"", RIGHT(SUBSTITUTE(AB1158,"-",""),9)=RIGHT(SUBSTITUTE('Company information'!D$4,"-",""),9))</f>
        <v/>
      </c>
      <c r="V1158" s="414">
        <f>AH1158-I1158</f>
        <v/>
      </c>
      <c r="W1158" s="450" t="n"/>
      <c r="X1158" s="415" t="n">
        <v>44284</v>
      </c>
      <c r="Y1158" s="414" t="inlineStr">
        <is>
          <t>V0016011</t>
        </is>
      </c>
      <c r="Z1158" s="414" t="inlineStr"/>
      <c r="AA1158" s="414" t="inlineStr">
        <is>
          <t>បុគ្គលជាប់អាករ</t>
        </is>
      </c>
      <c r="AB1158" s="414" t="inlineStr">
        <is>
          <t>L001-901905215</t>
        </is>
      </c>
      <c r="AC1158" s="414" t="inlineStr">
        <is>
          <t>វីអ៊ីស៊ិន (ខេមបូឌា) អ៊ិនដាសស្ទ្រី ឯ.ក</t>
        </is>
      </c>
      <c r="AD1158" s="450" t="n">
        <v>8682431</v>
      </c>
      <c r="AE1158" s="450" t="n">
        <v>7893119</v>
      </c>
      <c r="AF1158" s="450" t="n">
        <v>0</v>
      </c>
      <c r="AG1158" s="450" t="n">
        <v>0</v>
      </c>
      <c r="AH1158" s="450" t="n">
        <v>789312</v>
      </c>
      <c r="AI1158" s="450" t="n">
        <v>0</v>
      </c>
      <c r="AJ1158" s="450" t="n">
        <v>0</v>
      </c>
      <c r="AK1158" s="450" t="n">
        <v>0</v>
      </c>
      <c r="AL1158" s="450" t="n">
        <v>0</v>
      </c>
      <c r="AM1158" s="450" t="n">
        <v>0</v>
      </c>
      <c r="AN1158" s="450" t="n">
        <v>0</v>
      </c>
      <c r="AO1158" s="450" t="n">
        <v>0</v>
      </c>
      <c r="AP1158" s="450" t="n">
        <v>0</v>
      </c>
      <c r="AQ1158" s="414" t="inlineStr"/>
      <c r="AR1158" s="414" t="inlineStr"/>
      <c r="AS1158" s="414" t="inlineStr">
        <is>
          <t>បានប្រកាសពន្ធ</t>
        </is>
      </c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0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0" t="n"/>
      <c r="N1159" s="450">
        <f>IF(W1159&lt;0,AH1159,I1159)</f>
        <v/>
      </c>
      <c r="O1159" s="450">
        <f>I1159-M1159</f>
        <v/>
      </c>
      <c r="P1159" s="414" t="n"/>
      <c r="Q1159" s="414" t="inlineStr">
        <is>
          <t>V0016010</t>
        </is>
      </c>
      <c r="R1159" s="414" t="inlineStr">
        <is>
          <t>V0016010</t>
        </is>
      </c>
      <c r="S1159" s="414">
        <f>Q1159=R1159</f>
        <v/>
      </c>
      <c r="T1159" s="414">
        <f>AND(MONTH(F1159)=MONTH(X1159), YEAR(F1159)=YEAR(X1159))</f>
        <v/>
      </c>
      <c r="U1159" s="414">
        <f>AND(AB1159&lt;&gt;"", 'Company information'!D$4&lt;&gt;"", RIGHT(SUBSTITUTE(AB1159,"-",""),9)=RIGHT(SUBSTITUTE('Company information'!D$4,"-",""),9))</f>
        <v/>
      </c>
      <c r="V1159" s="414">
        <f>AH1159-I1159</f>
        <v/>
      </c>
      <c r="W1159" s="450" t="n"/>
      <c r="X1159" s="415" t="n">
        <v>44283</v>
      </c>
      <c r="Y1159" s="414" t="inlineStr">
        <is>
          <t>V0016010</t>
        </is>
      </c>
      <c r="Z1159" s="414" t="inlineStr"/>
      <c r="AA1159" s="414" t="inlineStr">
        <is>
          <t>បុគ្គលជាប់អាករ</t>
        </is>
      </c>
      <c r="AB1159" s="414" t="inlineStr">
        <is>
          <t>L001-901905215</t>
        </is>
      </c>
      <c r="AC1159" s="414" t="inlineStr">
        <is>
          <t>វីអ៊ីស៊ិន (ខេមបូឌា) អ៊ិនដាសស្ទ្រី ឯ.ក</t>
        </is>
      </c>
      <c r="AD1159" s="450" t="n">
        <v>4431702</v>
      </c>
      <c r="AE1159" s="450" t="n">
        <v>4028820</v>
      </c>
      <c r="AF1159" s="450" t="n">
        <v>0</v>
      </c>
      <c r="AG1159" s="450" t="n">
        <v>0</v>
      </c>
      <c r="AH1159" s="450" t="n">
        <v>402882</v>
      </c>
      <c r="AI1159" s="450" t="n">
        <v>0</v>
      </c>
      <c r="AJ1159" s="450" t="n">
        <v>0</v>
      </c>
      <c r="AK1159" s="450" t="n">
        <v>0</v>
      </c>
      <c r="AL1159" s="450" t="n">
        <v>0</v>
      </c>
      <c r="AM1159" s="450" t="n">
        <v>0</v>
      </c>
      <c r="AN1159" s="450" t="n">
        <v>0</v>
      </c>
      <c r="AO1159" s="450" t="n">
        <v>0</v>
      </c>
      <c r="AP1159" s="450" t="n">
        <v>0</v>
      </c>
      <c r="AQ1159" s="414" t="inlineStr"/>
      <c r="AR1159" s="414" t="inlineStr"/>
      <c r="AS1159" s="414" t="inlineStr">
        <is>
          <t>បានប្រកាសពន្ធ</t>
        </is>
      </c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0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0" t="n"/>
      <c r="N1160" s="450">
        <f>IF(W1160&lt;0,AH1160,I1160)</f>
        <v/>
      </c>
      <c r="O1160" s="450">
        <f>I1160-M1160</f>
        <v/>
      </c>
      <c r="P1160" s="414" t="n"/>
      <c r="Q1160" s="414" t="inlineStr">
        <is>
          <t>V0016007</t>
        </is>
      </c>
      <c r="R1160" s="414" t="inlineStr">
        <is>
          <t>V0016007</t>
        </is>
      </c>
      <c r="S1160" s="414">
        <f>Q1160=R1160</f>
        <v/>
      </c>
      <c r="T1160" s="414">
        <f>AND(MONTH(F1160)=MONTH(X1160), YEAR(F1160)=YEAR(X1160))</f>
        <v/>
      </c>
      <c r="U1160" s="414">
        <f>AND(AB1160&lt;&gt;"", 'Company information'!D$4&lt;&gt;"", RIGHT(SUBSTITUTE(AB1160,"-",""),9)=RIGHT(SUBSTITUTE('Company information'!D$4,"-",""),9))</f>
        <v/>
      </c>
      <c r="V1160" s="414">
        <f>AH1160-I1160</f>
        <v/>
      </c>
      <c r="W1160" s="450" t="n"/>
      <c r="X1160" s="415" t="n">
        <v>44283</v>
      </c>
      <c r="Y1160" s="414" t="inlineStr">
        <is>
          <t>V0016007</t>
        </is>
      </c>
      <c r="Z1160" s="414" t="inlineStr"/>
      <c r="AA1160" s="414" t="inlineStr">
        <is>
          <t>បុគ្គលជាប់អាករ</t>
        </is>
      </c>
      <c r="AB1160" s="414" t="inlineStr">
        <is>
          <t>L001-901905215</t>
        </is>
      </c>
      <c r="AC1160" s="414" t="inlineStr">
        <is>
          <t>វីអ៊ីស៊ិន (ខេមបូឌា) អ៊ិនដាសស្ទ្រី ឯ.ក</t>
        </is>
      </c>
      <c r="AD1160" s="450" t="n">
        <v>279874</v>
      </c>
      <c r="AE1160" s="450" t="n">
        <v>254431</v>
      </c>
      <c r="AF1160" s="450" t="n">
        <v>0</v>
      </c>
      <c r="AG1160" s="450" t="n">
        <v>0</v>
      </c>
      <c r="AH1160" s="450" t="n">
        <v>25443</v>
      </c>
      <c r="AI1160" s="450" t="n">
        <v>0</v>
      </c>
      <c r="AJ1160" s="450" t="n">
        <v>0</v>
      </c>
      <c r="AK1160" s="450" t="n">
        <v>0</v>
      </c>
      <c r="AL1160" s="450" t="n">
        <v>0</v>
      </c>
      <c r="AM1160" s="450" t="n">
        <v>0</v>
      </c>
      <c r="AN1160" s="450" t="n">
        <v>0</v>
      </c>
      <c r="AO1160" s="450" t="n">
        <v>0</v>
      </c>
      <c r="AP1160" s="450" t="n">
        <v>0</v>
      </c>
      <c r="AQ1160" s="414" t="inlineStr"/>
      <c r="AR1160" s="414" t="inlineStr"/>
      <c r="AS1160" s="414" t="inlineStr">
        <is>
          <t>បានប្រកាសពន្ធ</t>
        </is>
      </c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0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0" t="n"/>
      <c r="N1161" s="450">
        <f>IF(W1161&lt;0,AH1161,I1161)</f>
        <v/>
      </c>
      <c r="O1161" s="450">
        <f>I1161-M1161</f>
        <v/>
      </c>
      <c r="P1161" s="414" t="n"/>
      <c r="Q1161" s="414" t="inlineStr">
        <is>
          <t>V0016006</t>
        </is>
      </c>
      <c r="R1161" s="414" t="inlineStr">
        <is>
          <t>V0016006</t>
        </is>
      </c>
      <c r="S1161" s="414">
        <f>Q1161=R1161</f>
        <v/>
      </c>
      <c r="T1161" s="414">
        <f>AND(MONTH(F1161)=MONTH(X1161), YEAR(F1161)=YEAR(X1161))</f>
        <v/>
      </c>
      <c r="U1161" s="414">
        <f>AND(AB1161&lt;&gt;"", 'Company information'!D$4&lt;&gt;"", RIGHT(SUBSTITUTE(AB1161,"-",""),9)=RIGHT(SUBSTITUTE('Company information'!D$4,"-",""),9))</f>
        <v/>
      </c>
      <c r="V1161" s="414">
        <f>AH1161-I1161</f>
        <v/>
      </c>
      <c r="W1161" s="450" t="n"/>
      <c r="X1161" s="415" t="n">
        <v>44283</v>
      </c>
      <c r="Y1161" s="414" t="inlineStr">
        <is>
          <t>V0016006</t>
        </is>
      </c>
      <c r="Z1161" s="414" t="inlineStr"/>
      <c r="AA1161" s="414" t="inlineStr">
        <is>
          <t>បុគ្គលជាប់អាករ</t>
        </is>
      </c>
      <c r="AB1161" s="414" t="inlineStr">
        <is>
          <t>L001-901905215</t>
        </is>
      </c>
      <c r="AC1161" s="414" t="inlineStr">
        <is>
          <t>វីអ៊ីស៊ិន (ខេមបូឌា) អ៊ិនដាសស្ទ្រី ឯ.ក</t>
        </is>
      </c>
      <c r="AD1161" s="450" t="n">
        <v>4948734</v>
      </c>
      <c r="AE1161" s="450" t="n">
        <v>4498849</v>
      </c>
      <c r="AF1161" s="450" t="n">
        <v>0</v>
      </c>
      <c r="AG1161" s="450" t="n">
        <v>0</v>
      </c>
      <c r="AH1161" s="450" t="n">
        <v>449885</v>
      </c>
      <c r="AI1161" s="450" t="n">
        <v>0</v>
      </c>
      <c r="AJ1161" s="450" t="n">
        <v>0</v>
      </c>
      <c r="AK1161" s="450" t="n">
        <v>0</v>
      </c>
      <c r="AL1161" s="450" t="n">
        <v>0</v>
      </c>
      <c r="AM1161" s="450" t="n">
        <v>0</v>
      </c>
      <c r="AN1161" s="450" t="n">
        <v>0</v>
      </c>
      <c r="AO1161" s="450" t="n">
        <v>0</v>
      </c>
      <c r="AP1161" s="450" t="n">
        <v>0</v>
      </c>
      <c r="AQ1161" s="414" t="inlineStr"/>
      <c r="AR1161" s="414" t="inlineStr"/>
      <c r="AS1161" s="414" t="inlineStr">
        <is>
          <t>បានប្រកាសពន្ធ</t>
        </is>
      </c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0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0" t="n"/>
      <c r="N1162" s="450">
        <f>IF(W1162&lt;0,AH1162,I1162)</f>
        <v/>
      </c>
      <c r="O1162" s="450">
        <f>I1162-M1162</f>
        <v/>
      </c>
      <c r="P1162" s="414" t="n"/>
      <c r="Q1162" s="414" t="inlineStr">
        <is>
          <t>V0016001</t>
        </is>
      </c>
      <c r="R1162" s="414" t="inlineStr">
        <is>
          <t>V0016001</t>
        </is>
      </c>
      <c r="S1162" s="414">
        <f>Q1162=R1162</f>
        <v/>
      </c>
      <c r="T1162" s="414">
        <f>AND(MONTH(F1162)=MONTH(X1162), YEAR(F1162)=YEAR(X1162))</f>
        <v/>
      </c>
      <c r="U1162" s="414">
        <f>AND(AB1162&lt;&gt;"", 'Company information'!D$4&lt;&gt;"", RIGHT(SUBSTITUTE(AB1162,"-",""),9)=RIGHT(SUBSTITUTE('Company information'!D$4,"-",""),9))</f>
        <v/>
      </c>
      <c r="V1162" s="414">
        <f>AH1162-I1162</f>
        <v/>
      </c>
      <c r="W1162" s="450" t="n"/>
      <c r="X1162" s="415" t="n">
        <v>44282</v>
      </c>
      <c r="Y1162" s="414" t="inlineStr">
        <is>
          <t>V0016001</t>
        </is>
      </c>
      <c r="Z1162" s="414" t="inlineStr"/>
      <c r="AA1162" s="414" t="inlineStr">
        <is>
          <t>បុគ្គលជាប់អាករ</t>
        </is>
      </c>
      <c r="AB1162" s="414" t="inlineStr">
        <is>
          <t>L001-901905215</t>
        </is>
      </c>
      <c r="AC1162" s="414" t="inlineStr">
        <is>
          <t>វីអ៊ីស៊ិន (ខេមបូឌា) អ៊ិនដាសស្ទ្រី ឯ.ក</t>
        </is>
      </c>
      <c r="AD1162" s="450" t="n">
        <v>214790</v>
      </c>
      <c r="AE1162" s="450" t="n">
        <v>195264</v>
      </c>
      <c r="AF1162" s="450" t="n">
        <v>0</v>
      </c>
      <c r="AG1162" s="450" t="n">
        <v>0</v>
      </c>
      <c r="AH1162" s="450" t="n">
        <v>19526</v>
      </c>
      <c r="AI1162" s="450" t="n">
        <v>0</v>
      </c>
      <c r="AJ1162" s="450" t="n">
        <v>0</v>
      </c>
      <c r="AK1162" s="450" t="n">
        <v>0</v>
      </c>
      <c r="AL1162" s="450" t="n">
        <v>0</v>
      </c>
      <c r="AM1162" s="450" t="n">
        <v>0</v>
      </c>
      <c r="AN1162" s="450" t="n">
        <v>0</v>
      </c>
      <c r="AO1162" s="450" t="n">
        <v>0</v>
      </c>
      <c r="AP1162" s="450" t="n">
        <v>0</v>
      </c>
      <c r="AQ1162" s="414" t="inlineStr"/>
      <c r="AR1162" s="414" t="inlineStr"/>
      <c r="AS1162" s="414" t="inlineStr">
        <is>
          <t>បានប្រកាសពន្ធ</t>
        </is>
      </c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0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0" t="n"/>
      <c r="N1163" s="450">
        <f>IF(W1163&lt;0,AH1163,I1163)</f>
        <v/>
      </c>
      <c r="O1163" s="450">
        <f>I1163-M1163</f>
        <v/>
      </c>
      <c r="P1163" s="414" t="n"/>
      <c r="Q1163" s="414" t="inlineStr">
        <is>
          <t>V0016000</t>
        </is>
      </c>
      <c r="R1163" s="414" t="inlineStr">
        <is>
          <t>V0016000</t>
        </is>
      </c>
      <c r="S1163" s="414">
        <f>Q1163=R1163</f>
        <v/>
      </c>
      <c r="T1163" s="414">
        <f>AND(MONTH(F1163)=MONTH(X1163), YEAR(F1163)=YEAR(X1163))</f>
        <v/>
      </c>
      <c r="U1163" s="414">
        <f>AND(AB1163&lt;&gt;"", 'Company information'!D$4&lt;&gt;"", RIGHT(SUBSTITUTE(AB1163,"-",""),9)=RIGHT(SUBSTITUTE('Company information'!D$4,"-",""),9))</f>
        <v/>
      </c>
      <c r="V1163" s="414">
        <f>AH1163-I1163</f>
        <v/>
      </c>
      <c r="W1163" s="450" t="n"/>
      <c r="X1163" s="415" t="n">
        <v>44281</v>
      </c>
      <c r="Y1163" s="414" t="inlineStr">
        <is>
          <t>V0016000</t>
        </is>
      </c>
      <c r="Z1163" s="414" t="inlineStr"/>
      <c r="AA1163" s="414" t="inlineStr">
        <is>
          <t>បុគ្គលជាប់អាករ</t>
        </is>
      </c>
      <c r="AB1163" s="414" t="inlineStr">
        <is>
          <t>L001-901905215</t>
        </is>
      </c>
      <c r="AC1163" s="414" t="inlineStr">
        <is>
          <t>វីអ៊ីស៊ិន (ខេមបូឌា) អ៊ិនដាសស្ទ្រី ឯ.ក</t>
        </is>
      </c>
      <c r="AD1163" s="450" t="n">
        <v>9594497</v>
      </c>
      <c r="AE1163" s="450" t="n">
        <v>8722270</v>
      </c>
      <c r="AF1163" s="450" t="n">
        <v>0</v>
      </c>
      <c r="AG1163" s="450" t="n">
        <v>0</v>
      </c>
      <c r="AH1163" s="450" t="n">
        <v>872227</v>
      </c>
      <c r="AI1163" s="450" t="n">
        <v>0</v>
      </c>
      <c r="AJ1163" s="450" t="n">
        <v>0</v>
      </c>
      <c r="AK1163" s="450" t="n">
        <v>0</v>
      </c>
      <c r="AL1163" s="450" t="n">
        <v>0</v>
      </c>
      <c r="AM1163" s="450" t="n">
        <v>0</v>
      </c>
      <c r="AN1163" s="450" t="n">
        <v>0</v>
      </c>
      <c r="AO1163" s="450" t="n">
        <v>0</v>
      </c>
      <c r="AP1163" s="450" t="n">
        <v>0</v>
      </c>
      <c r="AQ1163" s="414" t="inlineStr"/>
      <c r="AR1163" s="414" t="inlineStr"/>
      <c r="AS1163" s="414" t="inlineStr">
        <is>
          <t>បានប្រកាសពន្ធ</t>
        </is>
      </c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0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0" t="n"/>
      <c r="N1164" s="450">
        <f>IF(W1164&lt;0,AH1164,I1164)</f>
        <v/>
      </c>
      <c r="O1164" s="450">
        <f>I1164-M1164</f>
        <v/>
      </c>
      <c r="P1164" s="414" t="n"/>
      <c r="Q1164" s="414" t="inlineStr">
        <is>
          <t>V0015980</t>
        </is>
      </c>
      <c r="R1164" s="414" t="inlineStr">
        <is>
          <t>V0015980</t>
        </is>
      </c>
      <c r="S1164" s="414">
        <f>Q1164=R1164</f>
        <v/>
      </c>
      <c r="T1164" s="414">
        <f>AND(MONTH(F1164)=MONTH(X1164), YEAR(F1164)=YEAR(X1164))</f>
        <v/>
      </c>
      <c r="U1164" s="414">
        <f>AND(AB1164&lt;&gt;"", 'Company information'!D$4&lt;&gt;"", RIGHT(SUBSTITUTE(AB1164,"-",""),9)=RIGHT(SUBSTITUTE('Company information'!D$4,"-",""),9))</f>
        <v/>
      </c>
      <c r="V1164" s="414">
        <f>AH1164-I1164</f>
        <v/>
      </c>
      <c r="W1164" s="450" t="n"/>
      <c r="X1164" s="415" t="n">
        <v>44280</v>
      </c>
      <c r="Y1164" s="414" t="inlineStr">
        <is>
          <t>V0015980</t>
        </is>
      </c>
      <c r="Z1164" s="414" t="inlineStr"/>
      <c r="AA1164" s="414" t="inlineStr">
        <is>
          <t>បុគ្គលជាប់អាករ</t>
        </is>
      </c>
      <c r="AB1164" s="414" t="inlineStr">
        <is>
          <t>L001-901905215</t>
        </is>
      </c>
      <c r="AC1164" s="414" t="inlineStr">
        <is>
          <t>វីអ៊ីស៊ិន (ខេមបូឌា) អ៊ិនដាសស្ទ្រី ឯ.ក</t>
        </is>
      </c>
      <c r="AD1164" s="450" t="n">
        <v>8767376</v>
      </c>
      <c r="AE1164" s="450" t="n">
        <v>7970342</v>
      </c>
      <c r="AF1164" s="450" t="n">
        <v>0</v>
      </c>
      <c r="AG1164" s="450" t="n">
        <v>0</v>
      </c>
      <c r="AH1164" s="450" t="n">
        <v>797034</v>
      </c>
      <c r="AI1164" s="450" t="n">
        <v>0</v>
      </c>
      <c r="AJ1164" s="450" t="n">
        <v>0</v>
      </c>
      <c r="AK1164" s="450" t="n">
        <v>0</v>
      </c>
      <c r="AL1164" s="450" t="n">
        <v>0</v>
      </c>
      <c r="AM1164" s="450" t="n">
        <v>0</v>
      </c>
      <c r="AN1164" s="450" t="n">
        <v>0</v>
      </c>
      <c r="AO1164" s="450" t="n">
        <v>0</v>
      </c>
      <c r="AP1164" s="450" t="n">
        <v>0</v>
      </c>
      <c r="AQ1164" s="414" t="inlineStr"/>
      <c r="AR1164" s="414" t="inlineStr"/>
      <c r="AS1164" s="414" t="inlineStr">
        <is>
          <t>បានប្រកាសពន្ធ</t>
        </is>
      </c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0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0" t="n"/>
      <c r="N1165" s="450">
        <f>IF(W1165&lt;0,AH1165,I1165)</f>
        <v/>
      </c>
      <c r="O1165" s="450">
        <f>I1165-M1165</f>
        <v/>
      </c>
      <c r="P1165" s="414" t="n"/>
      <c r="Q1165" s="414" t="inlineStr">
        <is>
          <t>V0015978</t>
        </is>
      </c>
      <c r="R1165" s="414" t="inlineStr">
        <is>
          <t>V0015978</t>
        </is>
      </c>
      <c r="S1165" s="414">
        <f>Q1165=R1165</f>
        <v/>
      </c>
      <c r="T1165" s="414">
        <f>AND(MONTH(F1165)=MONTH(X1165), YEAR(F1165)=YEAR(X1165))</f>
        <v/>
      </c>
      <c r="U1165" s="414">
        <f>AND(AB1165&lt;&gt;"", 'Company information'!D$4&lt;&gt;"", RIGHT(SUBSTITUTE(AB1165,"-",""),9)=RIGHT(SUBSTITUTE('Company information'!D$4,"-",""),9))</f>
        <v/>
      </c>
      <c r="V1165" s="414">
        <f>AH1165-I1165</f>
        <v/>
      </c>
      <c r="W1165" s="450" t="n"/>
      <c r="X1165" s="415" t="n">
        <v>44279</v>
      </c>
      <c r="Y1165" s="414" t="inlineStr">
        <is>
          <t>V0015978</t>
        </is>
      </c>
      <c r="Z1165" s="414" t="inlineStr"/>
      <c r="AA1165" s="414" t="inlineStr">
        <is>
          <t>បុគ្គលជាប់អាករ</t>
        </is>
      </c>
      <c r="AB1165" s="414" t="inlineStr">
        <is>
          <t>L001-901905215</t>
        </is>
      </c>
      <c r="AC1165" s="414" t="inlineStr">
        <is>
          <t>វីអ៊ីស៊ិន (ខេមបូឌា) អ៊ិនដាសស្ទ្រី ឯ.ក</t>
        </is>
      </c>
      <c r="AD1165" s="450" t="n">
        <v>5668906</v>
      </c>
      <c r="AE1165" s="450" t="n">
        <v>5153551</v>
      </c>
      <c r="AF1165" s="450" t="n">
        <v>0</v>
      </c>
      <c r="AG1165" s="450" t="n">
        <v>0</v>
      </c>
      <c r="AH1165" s="450" t="n">
        <v>515355</v>
      </c>
      <c r="AI1165" s="450" t="n">
        <v>0</v>
      </c>
      <c r="AJ1165" s="450" t="n">
        <v>0</v>
      </c>
      <c r="AK1165" s="450" t="n">
        <v>0</v>
      </c>
      <c r="AL1165" s="450" t="n">
        <v>0</v>
      </c>
      <c r="AM1165" s="450" t="n">
        <v>0</v>
      </c>
      <c r="AN1165" s="450" t="n">
        <v>0</v>
      </c>
      <c r="AO1165" s="450" t="n">
        <v>0</v>
      </c>
      <c r="AP1165" s="450" t="n">
        <v>0</v>
      </c>
      <c r="AQ1165" s="414" t="inlineStr"/>
      <c r="AR1165" s="414" t="inlineStr"/>
      <c r="AS1165" s="414" t="inlineStr">
        <is>
          <t>បានប្រកាសពន្ធ</t>
        </is>
      </c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0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0" t="n"/>
      <c r="N1166" s="450">
        <f>IF(W1166&lt;0,AH1166,I1166)</f>
        <v/>
      </c>
      <c r="O1166" s="450">
        <f>I1166-M1166</f>
        <v/>
      </c>
      <c r="P1166" s="414" t="n"/>
      <c r="Q1166" s="414" t="inlineStr">
        <is>
          <t>V0015972</t>
        </is>
      </c>
      <c r="R1166" s="414" t="inlineStr">
        <is>
          <t>V0015972</t>
        </is>
      </c>
      <c r="S1166" s="414">
        <f>Q1166=R1166</f>
        <v/>
      </c>
      <c r="T1166" s="414">
        <f>AND(MONTH(F1166)=MONTH(X1166), YEAR(F1166)=YEAR(X1166))</f>
        <v/>
      </c>
      <c r="U1166" s="414">
        <f>AND(AB1166&lt;&gt;"", 'Company information'!D$4&lt;&gt;"", RIGHT(SUBSTITUTE(AB1166,"-",""),9)=RIGHT(SUBSTITUTE('Company information'!D$4,"-",""),9))</f>
        <v/>
      </c>
      <c r="V1166" s="414">
        <f>AH1166-I1166</f>
        <v/>
      </c>
      <c r="W1166" s="450" t="n"/>
      <c r="X1166" s="415" t="n">
        <v>44279</v>
      </c>
      <c r="Y1166" s="414" t="inlineStr">
        <is>
          <t>V0015972</t>
        </is>
      </c>
      <c r="Z1166" s="414" t="inlineStr"/>
      <c r="AA1166" s="414" t="inlineStr">
        <is>
          <t>បុគ្គលជាប់អាករ</t>
        </is>
      </c>
      <c r="AB1166" s="414" t="inlineStr">
        <is>
          <t>L001-901905215</t>
        </is>
      </c>
      <c r="AC1166" s="414" t="inlineStr">
        <is>
          <t>វីអ៊ីស៊ិន (ខេមបូឌា) អ៊ិនដាសស្ទ្រី ឯ.ក</t>
        </is>
      </c>
      <c r="AD1166" s="450" t="n">
        <v>369309</v>
      </c>
      <c r="AE1166" s="450" t="n">
        <v>335735</v>
      </c>
      <c r="AF1166" s="450" t="n">
        <v>0</v>
      </c>
      <c r="AG1166" s="450" t="n">
        <v>0</v>
      </c>
      <c r="AH1166" s="450" t="n">
        <v>33574</v>
      </c>
      <c r="AI1166" s="450" t="n">
        <v>0</v>
      </c>
      <c r="AJ1166" s="450" t="n">
        <v>0</v>
      </c>
      <c r="AK1166" s="450" t="n">
        <v>0</v>
      </c>
      <c r="AL1166" s="450" t="n">
        <v>0</v>
      </c>
      <c r="AM1166" s="450" t="n">
        <v>0</v>
      </c>
      <c r="AN1166" s="450" t="n">
        <v>0</v>
      </c>
      <c r="AO1166" s="450" t="n">
        <v>0</v>
      </c>
      <c r="AP1166" s="450" t="n">
        <v>0</v>
      </c>
      <c r="AQ1166" s="414" t="inlineStr"/>
      <c r="AR1166" s="414" t="inlineStr"/>
      <c r="AS1166" s="414" t="inlineStr">
        <is>
          <t>បានប្រកាសពន្ធ</t>
        </is>
      </c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0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0" t="n"/>
      <c r="N1167" s="450">
        <f>IF(W1167&lt;0,AH1167,I1167)</f>
        <v/>
      </c>
      <c r="O1167" s="450">
        <f>I1167-M1167</f>
        <v/>
      </c>
      <c r="P1167" s="414" t="n"/>
      <c r="Q1167" s="414" t="inlineStr">
        <is>
          <t>V0015969</t>
        </is>
      </c>
      <c r="R1167" s="414" t="inlineStr">
        <is>
          <t>V0015969</t>
        </is>
      </c>
      <c r="S1167" s="414">
        <f>Q1167=R1167</f>
        <v/>
      </c>
      <c r="T1167" s="414">
        <f>AND(MONTH(F1167)=MONTH(X1167), YEAR(F1167)=YEAR(X1167))</f>
        <v/>
      </c>
      <c r="U1167" s="414">
        <f>AND(AB1167&lt;&gt;"", 'Company information'!D$4&lt;&gt;"", RIGHT(SUBSTITUTE(AB1167,"-",""),9)=RIGHT(SUBSTITUTE('Company information'!D$4,"-",""),9))</f>
        <v/>
      </c>
      <c r="V1167" s="414">
        <f>AH1167-I1167</f>
        <v/>
      </c>
      <c r="W1167" s="450" t="n"/>
      <c r="X1167" s="415" t="n">
        <v>44279</v>
      </c>
      <c r="Y1167" s="414" t="inlineStr">
        <is>
          <t>V0015969</t>
        </is>
      </c>
      <c r="Z1167" s="414" t="inlineStr"/>
      <c r="AA1167" s="414" t="inlineStr">
        <is>
          <t>បុគ្គលជាប់អាករ</t>
        </is>
      </c>
      <c r="AB1167" s="414" t="inlineStr">
        <is>
          <t>L001-901905215</t>
        </is>
      </c>
      <c r="AC1167" s="414" t="inlineStr">
        <is>
          <t>វីអ៊ីស៊ិន (ខេមបូឌា) អ៊ិនដាសស្ទ្រី ឯ.ក</t>
        </is>
      </c>
      <c r="AD1167" s="450" t="n">
        <v>5094839</v>
      </c>
      <c r="AE1167" s="450" t="n">
        <v>4631672</v>
      </c>
      <c r="AF1167" s="450" t="n">
        <v>0</v>
      </c>
      <c r="AG1167" s="450" t="n">
        <v>0</v>
      </c>
      <c r="AH1167" s="450" t="n">
        <v>463167</v>
      </c>
      <c r="AI1167" s="450" t="n">
        <v>0</v>
      </c>
      <c r="AJ1167" s="450" t="n">
        <v>0</v>
      </c>
      <c r="AK1167" s="450" t="n">
        <v>0</v>
      </c>
      <c r="AL1167" s="450" t="n">
        <v>0</v>
      </c>
      <c r="AM1167" s="450" t="n">
        <v>0</v>
      </c>
      <c r="AN1167" s="450" t="n">
        <v>0</v>
      </c>
      <c r="AO1167" s="450" t="n">
        <v>0</v>
      </c>
      <c r="AP1167" s="450" t="n">
        <v>0</v>
      </c>
      <c r="AQ1167" s="414" t="inlineStr"/>
      <c r="AR1167" s="414" t="inlineStr"/>
      <c r="AS1167" s="414" t="inlineStr">
        <is>
          <t>បានប្រកាសពន្ធ</t>
        </is>
      </c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0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0" t="n"/>
      <c r="N1168" s="450">
        <f>IF(W1168&lt;0,AH1168,I1168)</f>
        <v/>
      </c>
      <c r="O1168" s="450">
        <f>I1168-M1168</f>
        <v/>
      </c>
      <c r="P1168" s="414" t="n"/>
      <c r="Q1168" s="414" t="inlineStr">
        <is>
          <t>V0015967</t>
        </is>
      </c>
      <c r="R1168" s="414" t="inlineStr">
        <is>
          <t>V0015967</t>
        </is>
      </c>
      <c r="S1168" s="414">
        <f>Q1168=R1168</f>
        <v/>
      </c>
      <c r="T1168" s="414">
        <f>AND(MONTH(F1168)=MONTH(X1168), YEAR(F1168)=YEAR(X1168))</f>
        <v/>
      </c>
      <c r="U1168" s="414">
        <f>AND(AB1168&lt;&gt;"", 'Company information'!D$4&lt;&gt;"", RIGHT(SUBSTITUTE(AB1168,"-",""),9)=RIGHT(SUBSTITUTE('Company information'!D$4,"-",""),9))</f>
        <v/>
      </c>
      <c r="V1168" s="414">
        <f>AH1168-I1168</f>
        <v/>
      </c>
      <c r="W1168" s="450" t="n"/>
      <c r="X1168" s="415" t="n">
        <v>44278</v>
      </c>
      <c r="Y1168" s="414" t="inlineStr">
        <is>
          <t>V0015967</t>
        </is>
      </c>
      <c r="Z1168" s="414" t="inlineStr"/>
      <c r="AA1168" s="414" t="inlineStr">
        <is>
          <t>បុគ្គលជាប់អាករ</t>
        </is>
      </c>
      <c r="AB1168" s="414" t="inlineStr">
        <is>
          <t>L001-901905215</t>
        </is>
      </c>
      <c r="AC1168" s="414" t="inlineStr">
        <is>
          <t>វីអ៊ីស៊ិន (ខេមបូឌា) អ៊ិនដាសស្ទ្រី ឯ.ក</t>
        </is>
      </c>
      <c r="AD1168" s="450" t="n">
        <v>560435</v>
      </c>
      <c r="AE1168" s="450" t="n">
        <v>509486</v>
      </c>
      <c r="AF1168" s="450" t="n">
        <v>0</v>
      </c>
      <c r="AG1168" s="450" t="n">
        <v>0</v>
      </c>
      <c r="AH1168" s="450" t="n">
        <v>50949</v>
      </c>
      <c r="AI1168" s="450" t="n">
        <v>0</v>
      </c>
      <c r="AJ1168" s="450" t="n">
        <v>0</v>
      </c>
      <c r="AK1168" s="450" t="n">
        <v>0</v>
      </c>
      <c r="AL1168" s="450" t="n">
        <v>0</v>
      </c>
      <c r="AM1168" s="450" t="n">
        <v>0</v>
      </c>
      <c r="AN1168" s="450" t="n">
        <v>0</v>
      </c>
      <c r="AO1168" s="450" t="n">
        <v>0</v>
      </c>
      <c r="AP1168" s="450" t="n">
        <v>0</v>
      </c>
      <c r="AQ1168" s="414" t="inlineStr"/>
      <c r="AR1168" s="414" t="inlineStr"/>
      <c r="AS1168" s="414" t="inlineStr">
        <is>
          <t>បានប្រកាសពន្ធ</t>
        </is>
      </c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0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0" t="n"/>
      <c r="N1169" s="450">
        <f>IF(W1169&lt;0,AH1169,I1169)</f>
        <v/>
      </c>
      <c r="O1169" s="450">
        <f>I1169-M1169</f>
        <v/>
      </c>
      <c r="P1169" s="414" t="n"/>
      <c r="Q1169" s="414" t="inlineStr">
        <is>
          <t>V0015926</t>
        </is>
      </c>
      <c r="R1169" s="414" t="inlineStr">
        <is>
          <t>V0015926</t>
        </is>
      </c>
      <c r="S1169" s="414">
        <f>Q1169=R1169</f>
        <v/>
      </c>
      <c r="T1169" s="414">
        <f>AND(MONTH(F1169)=MONTH(X1169), YEAR(F1169)=YEAR(X1169))</f>
        <v/>
      </c>
      <c r="U1169" s="414">
        <f>AND(AB1169&lt;&gt;"", 'Company information'!D$4&lt;&gt;"", RIGHT(SUBSTITUTE(AB1169,"-",""),9)=RIGHT(SUBSTITUTE('Company information'!D$4,"-",""),9))</f>
        <v/>
      </c>
      <c r="V1169" s="414">
        <f>AH1169-I1169</f>
        <v/>
      </c>
      <c r="W1169" s="450" t="n"/>
      <c r="X1169" s="415" t="n">
        <v>44274</v>
      </c>
      <c r="Y1169" s="414" t="inlineStr">
        <is>
          <t>V0015926</t>
        </is>
      </c>
      <c r="Z1169" s="414" t="inlineStr"/>
      <c r="AA1169" s="414" t="inlineStr">
        <is>
          <t>បុគ្គលជាប់អាករ</t>
        </is>
      </c>
      <c r="AB1169" s="414" t="inlineStr">
        <is>
          <t>L001-901905215</t>
        </is>
      </c>
      <c r="AC1169" s="414" t="inlineStr">
        <is>
          <t>វីអ៊ីស៊ិន (ខេមបូឌា) អ៊ិនដាសស្ទ្រី ឯ.ក</t>
        </is>
      </c>
      <c r="AD1169" s="450" t="n">
        <v>150191</v>
      </c>
      <c r="AE1169" s="450" t="n">
        <v>136537</v>
      </c>
      <c r="AF1169" s="450" t="n">
        <v>0</v>
      </c>
      <c r="AG1169" s="450" t="n">
        <v>0</v>
      </c>
      <c r="AH1169" s="450" t="n">
        <v>13654</v>
      </c>
      <c r="AI1169" s="450" t="n">
        <v>0</v>
      </c>
      <c r="AJ1169" s="450" t="n">
        <v>0</v>
      </c>
      <c r="AK1169" s="450" t="n">
        <v>0</v>
      </c>
      <c r="AL1169" s="450" t="n">
        <v>0</v>
      </c>
      <c r="AM1169" s="450" t="n">
        <v>0</v>
      </c>
      <c r="AN1169" s="450" t="n">
        <v>0</v>
      </c>
      <c r="AO1169" s="450" t="n">
        <v>0</v>
      </c>
      <c r="AP1169" s="450" t="n">
        <v>0</v>
      </c>
      <c r="AQ1169" s="414" t="inlineStr"/>
      <c r="AR1169" s="414" t="inlineStr"/>
      <c r="AS1169" s="414" t="inlineStr">
        <is>
          <t>បានប្រកាសពន្ធ</t>
        </is>
      </c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0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0" t="n"/>
      <c r="N1170" s="450">
        <f>IF(W1170&lt;0,AH1170,I1170)</f>
        <v/>
      </c>
      <c r="O1170" s="450">
        <f>I1170-M1170</f>
        <v/>
      </c>
      <c r="P1170" s="414" t="n"/>
      <c r="Q1170" s="414" t="inlineStr">
        <is>
          <t>V0015925</t>
        </is>
      </c>
      <c r="R1170" s="414" t="inlineStr">
        <is>
          <t>V0015925</t>
        </is>
      </c>
      <c r="S1170" s="414">
        <f>Q1170=R1170</f>
        <v/>
      </c>
      <c r="T1170" s="414">
        <f>AND(MONTH(F1170)=MONTH(X1170), YEAR(F1170)=YEAR(X1170))</f>
        <v/>
      </c>
      <c r="U1170" s="414">
        <f>AND(AB1170&lt;&gt;"", 'Company information'!D$4&lt;&gt;"", RIGHT(SUBSTITUTE(AB1170,"-",""),9)=RIGHT(SUBSTITUTE('Company information'!D$4,"-",""),9))</f>
        <v/>
      </c>
      <c r="V1170" s="414">
        <f>AH1170-I1170</f>
        <v/>
      </c>
      <c r="W1170" s="450" t="n"/>
      <c r="X1170" s="415" t="n">
        <v>44274</v>
      </c>
      <c r="Y1170" s="414" t="inlineStr">
        <is>
          <t>V0015925</t>
        </is>
      </c>
      <c r="Z1170" s="414" t="inlineStr"/>
      <c r="AA1170" s="414" t="inlineStr">
        <is>
          <t>បុគ្គលជាប់អាករ</t>
        </is>
      </c>
      <c r="AB1170" s="414" t="inlineStr">
        <is>
          <t>L001-901905215</t>
        </is>
      </c>
      <c r="AC1170" s="414" t="inlineStr">
        <is>
          <t>វីអ៊ីស៊ិន (ខេមបូឌា) អ៊ិនដាសស្ទ្រី ឯ.ក</t>
        </is>
      </c>
      <c r="AD1170" s="450" t="n">
        <v>5452862</v>
      </c>
      <c r="AE1170" s="450" t="n">
        <v>4957147</v>
      </c>
      <c r="AF1170" s="450" t="n">
        <v>0</v>
      </c>
      <c r="AG1170" s="450" t="n">
        <v>0</v>
      </c>
      <c r="AH1170" s="450" t="n">
        <v>495715</v>
      </c>
      <c r="AI1170" s="450" t="n">
        <v>0</v>
      </c>
      <c r="AJ1170" s="450" t="n">
        <v>0</v>
      </c>
      <c r="AK1170" s="450" t="n">
        <v>0</v>
      </c>
      <c r="AL1170" s="450" t="n">
        <v>0</v>
      </c>
      <c r="AM1170" s="450" t="n">
        <v>0</v>
      </c>
      <c r="AN1170" s="450" t="n">
        <v>0</v>
      </c>
      <c r="AO1170" s="450" t="n">
        <v>0</v>
      </c>
      <c r="AP1170" s="450" t="n">
        <v>0</v>
      </c>
      <c r="AQ1170" s="414" t="inlineStr"/>
      <c r="AR1170" s="414" t="inlineStr"/>
      <c r="AS1170" s="414" t="inlineStr">
        <is>
          <t>បានប្រកាសពន្ធ</t>
        </is>
      </c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0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0" t="n"/>
      <c r="N1171" s="450">
        <f>IF(W1171&lt;0,AH1171,I1171)</f>
        <v/>
      </c>
      <c r="O1171" s="450">
        <f>I1171-M1171</f>
        <v/>
      </c>
      <c r="P1171" s="414" t="n"/>
      <c r="Q1171" s="414" t="inlineStr">
        <is>
          <t>V0015914</t>
        </is>
      </c>
      <c r="R1171" s="414" t="inlineStr">
        <is>
          <t>V0015914</t>
        </is>
      </c>
      <c r="S1171" s="414">
        <f>Q1171=R1171</f>
        <v/>
      </c>
      <c r="T1171" s="414">
        <f>AND(MONTH(F1171)=MONTH(X1171), YEAR(F1171)=YEAR(X1171))</f>
        <v/>
      </c>
      <c r="U1171" s="414">
        <f>AND(AB1171&lt;&gt;"", 'Company information'!D$4&lt;&gt;"", RIGHT(SUBSTITUTE(AB1171,"-",""),9)=RIGHT(SUBSTITUTE('Company information'!D$4,"-",""),9))</f>
        <v/>
      </c>
      <c r="V1171" s="414">
        <f>AH1171-I1171</f>
        <v/>
      </c>
      <c r="W1171" s="450" t="n"/>
      <c r="X1171" s="415" t="n">
        <v>44273</v>
      </c>
      <c r="Y1171" s="414" t="inlineStr">
        <is>
          <t>V0015914</t>
        </is>
      </c>
      <c r="Z1171" s="414" t="inlineStr"/>
      <c r="AA1171" s="414" t="inlineStr">
        <is>
          <t>បុគ្គលជាប់អាករ</t>
        </is>
      </c>
      <c r="AB1171" s="414" t="inlineStr">
        <is>
          <t>L001-901905215</t>
        </is>
      </c>
      <c r="AC1171" s="414" t="inlineStr">
        <is>
          <t>វីអ៊ីស៊ិន (ខេមបូឌា) អ៊ិនដាសស្ទ្រី ឯ.ក</t>
        </is>
      </c>
      <c r="AD1171" s="450" t="n">
        <v>9232713</v>
      </c>
      <c r="AE1171" s="450" t="n">
        <v>8393375</v>
      </c>
      <c r="AF1171" s="450" t="n">
        <v>0</v>
      </c>
      <c r="AG1171" s="450" t="n">
        <v>0</v>
      </c>
      <c r="AH1171" s="450" t="n">
        <v>839338</v>
      </c>
      <c r="AI1171" s="450" t="n">
        <v>0</v>
      </c>
      <c r="AJ1171" s="450" t="n">
        <v>0</v>
      </c>
      <c r="AK1171" s="450" t="n">
        <v>0</v>
      </c>
      <c r="AL1171" s="450" t="n">
        <v>0</v>
      </c>
      <c r="AM1171" s="450" t="n">
        <v>0</v>
      </c>
      <c r="AN1171" s="450" t="n">
        <v>0</v>
      </c>
      <c r="AO1171" s="450" t="n">
        <v>0</v>
      </c>
      <c r="AP1171" s="450" t="n">
        <v>0</v>
      </c>
      <c r="AQ1171" s="414" t="inlineStr"/>
      <c r="AR1171" s="414" t="inlineStr"/>
      <c r="AS1171" s="414" t="inlineStr">
        <is>
          <t>បានប្រកាសពន្ធ</t>
        </is>
      </c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0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0" t="n"/>
      <c r="N1172" s="450">
        <f>IF(W1172&lt;0,AH1172,I1172)</f>
        <v/>
      </c>
      <c r="O1172" s="450">
        <f>I1172-M1172</f>
        <v/>
      </c>
      <c r="P1172" s="414" t="n"/>
      <c r="Q1172" s="414" t="inlineStr">
        <is>
          <t>V0015905</t>
        </is>
      </c>
      <c r="R1172" s="414" t="inlineStr">
        <is>
          <t>V0015905</t>
        </is>
      </c>
      <c r="S1172" s="414">
        <f>Q1172=R1172</f>
        <v/>
      </c>
      <c r="T1172" s="414">
        <f>AND(MONTH(F1172)=MONTH(X1172), YEAR(F1172)=YEAR(X1172))</f>
        <v/>
      </c>
      <c r="U1172" s="414">
        <f>AND(AB1172&lt;&gt;"", 'Company information'!D$4&lt;&gt;"", RIGHT(SUBSTITUTE(AB1172,"-",""),9)=RIGHT(SUBSTITUTE('Company information'!D$4,"-",""),9))</f>
        <v/>
      </c>
      <c r="V1172" s="414">
        <f>AH1172-I1172</f>
        <v/>
      </c>
      <c r="W1172" s="450" t="n"/>
      <c r="X1172" s="415" t="n">
        <v>44273</v>
      </c>
      <c r="Y1172" s="414" t="inlineStr">
        <is>
          <t>V0015905</t>
        </is>
      </c>
      <c r="Z1172" s="414" t="inlineStr"/>
      <c r="AA1172" s="414" t="inlineStr">
        <is>
          <t>បុគ្គលជាប់អាករ</t>
        </is>
      </c>
      <c r="AB1172" s="414" t="inlineStr">
        <is>
          <t>L001-901905215</t>
        </is>
      </c>
      <c r="AC1172" s="414" t="inlineStr">
        <is>
          <t>វីអ៊ីស៊ិន (ខេមបូឌា) អ៊ិនដាសស្ទ្រី ឯ.ក</t>
        </is>
      </c>
      <c r="AD1172" s="450" t="n">
        <v>5402826</v>
      </c>
      <c r="AE1172" s="450" t="n">
        <v>4911660</v>
      </c>
      <c r="AF1172" s="450" t="n">
        <v>0</v>
      </c>
      <c r="AG1172" s="450" t="n">
        <v>0</v>
      </c>
      <c r="AH1172" s="450" t="n">
        <v>491166</v>
      </c>
      <c r="AI1172" s="450" t="n">
        <v>0</v>
      </c>
      <c r="AJ1172" s="450" t="n">
        <v>0</v>
      </c>
      <c r="AK1172" s="450" t="n">
        <v>0</v>
      </c>
      <c r="AL1172" s="450" t="n">
        <v>0</v>
      </c>
      <c r="AM1172" s="450" t="n">
        <v>0</v>
      </c>
      <c r="AN1172" s="450" t="n">
        <v>0</v>
      </c>
      <c r="AO1172" s="450" t="n">
        <v>0</v>
      </c>
      <c r="AP1172" s="450" t="n">
        <v>0</v>
      </c>
      <c r="AQ1172" s="414" t="inlineStr"/>
      <c r="AR1172" s="414" t="inlineStr"/>
      <c r="AS1172" s="414" t="inlineStr">
        <is>
          <t>បានប្រកាសពន្ធ</t>
        </is>
      </c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0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0" t="n"/>
      <c r="N1173" s="450">
        <f>IF(W1173&lt;0,AH1173,I1173)</f>
        <v/>
      </c>
      <c r="O1173" s="450">
        <f>I1173-M1173</f>
        <v/>
      </c>
      <c r="P1173" s="414" t="n"/>
      <c r="Q1173" s="414" t="inlineStr">
        <is>
          <t>V0015898</t>
        </is>
      </c>
      <c r="R1173" s="414" t="inlineStr">
        <is>
          <t>V0015898</t>
        </is>
      </c>
      <c r="S1173" s="414">
        <f>Q1173=R1173</f>
        <v/>
      </c>
      <c r="T1173" s="414">
        <f>AND(MONTH(F1173)=MONTH(X1173), YEAR(F1173)=YEAR(X1173))</f>
        <v/>
      </c>
      <c r="U1173" s="414">
        <f>AND(AB1173&lt;&gt;"", 'Company information'!D$4&lt;&gt;"", RIGHT(SUBSTITUTE(AB1173,"-",""),9)=RIGHT(SUBSTITUTE('Company information'!D$4,"-",""),9))</f>
        <v/>
      </c>
      <c r="V1173" s="414">
        <f>AH1173-I1173</f>
        <v/>
      </c>
      <c r="W1173" s="450" t="n"/>
      <c r="X1173" s="415" t="n">
        <v>44272</v>
      </c>
      <c r="Y1173" s="414" t="inlineStr">
        <is>
          <t>V0015898</t>
        </is>
      </c>
      <c r="Z1173" s="414" t="inlineStr"/>
      <c r="AA1173" s="414" t="inlineStr">
        <is>
          <t>បុគ្គលជាប់អាករ</t>
        </is>
      </c>
      <c r="AB1173" s="414" t="inlineStr">
        <is>
          <t>L001-901905215</t>
        </is>
      </c>
      <c r="AC1173" s="414" t="inlineStr">
        <is>
          <t>វីអ៊ីស៊ិន (ខេមបូឌា) អ៊ិនដាសស្ទ្រី ឯ.ក</t>
        </is>
      </c>
      <c r="AD1173" s="450" t="n">
        <v>10835665</v>
      </c>
      <c r="AE1173" s="450" t="n">
        <v>9850605</v>
      </c>
      <c r="AF1173" s="450" t="n">
        <v>0</v>
      </c>
      <c r="AG1173" s="450" t="n">
        <v>0</v>
      </c>
      <c r="AH1173" s="450" t="n">
        <v>985060</v>
      </c>
      <c r="AI1173" s="450" t="n">
        <v>0</v>
      </c>
      <c r="AJ1173" s="450" t="n">
        <v>0</v>
      </c>
      <c r="AK1173" s="450" t="n">
        <v>0</v>
      </c>
      <c r="AL1173" s="450" t="n">
        <v>0</v>
      </c>
      <c r="AM1173" s="450" t="n">
        <v>0</v>
      </c>
      <c r="AN1173" s="450" t="n">
        <v>0</v>
      </c>
      <c r="AO1173" s="450" t="n">
        <v>0</v>
      </c>
      <c r="AP1173" s="450" t="n">
        <v>0</v>
      </c>
      <c r="AQ1173" s="414" t="inlineStr"/>
      <c r="AR1173" s="414" t="inlineStr"/>
      <c r="AS1173" s="414" t="inlineStr">
        <is>
          <t>បានប្រកាសពន្ធ</t>
        </is>
      </c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0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0" t="n"/>
      <c r="N1174" s="450">
        <f>IF(W1174&lt;0,AH1174,I1174)</f>
        <v/>
      </c>
      <c r="O1174" s="450">
        <f>I1174-M1174</f>
        <v/>
      </c>
      <c r="P1174" s="414" t="n"/>
      <c r="Q1174" s="414" t="inlineStr">
        <is>
          <t>V0015884</t>
        </is>
      </c>
      <c r="R1174" s="414" t="inlineStr">
        <is>
          <t>V0015884</t>
        </is>
      </c>
      <c r="S1174" s="414">
        <f>Q1174=R1174</f>
        <v/>
      </c>
      <c r="T1174" s="414">
        <f>AND(MONTH(F1174)=MONTH(X1174), YEAR(F1174)=YEAR(X1174))</f>
        <v/>
      </c>
      <c r="U1174" s="414">
        <f>AND(AB1174&lt;&gt;"", 'Company information'!D$4&lt;&gt;"", RIGHT(SUBSTITUTE(AB1174,"-",""),9)=RIGHT(SUBSTITUTE('Company information'!D$4,"-",""),9))</f>
        <v/>
      </c>
      <c r="V1174" s="414">
        <f>AH1174-I1174</f>
        <v/>
      </c>
      <c r="W1174" s="450" t="n"/>
      <c r="X1174" s="415" t="n">
        <v>44271</v>
      </c>
      <c r="Y1174" s="414" t="inlineStr">
        <is>
          <t>V0015884</t>
        </is>
      </c>
      <c r="Z1174" s="414" t="inlineStr"/>
      <c r="AA1174" s="414" t="inlineStr">
        <is>
          <t>បុគ្គលជាប់អាករ</t>
        </is>
      </c>
      <c r="AB1174" s="414" t="inlineStr">
        <is>
          <t>L001-901905215</t>
        </is>
      </c>
      <c r="AC1174" s="414" t="inlineStr">
        <is>
          <t>វីអ៊ីស៊ិន (ខេមបូឌា) អ៊ិនដាសស្ទ្រី ឯ.ក</t>
        </is>
      </c>
      <c r="AD1174" s="450" t="n">
        <v>331811</v>
      </c>
      <c r="AE1174" s="450" t="n">
        <v>301646</v>
      </c>
      <c r="AF1174" s="450" t="n">
        <v>0</v>
      </c>
      <c r="AG1174" s="450" t="n">
        <v>0</v>
      </c>
      <c r="AH1174" s="450" t="n">
        <v>30165</v>
      </c>
      <c r="AI1174" s="450" t="n">
        <v>0</v>
      </c>
      <c r="AJ1174" s="450" t="n">
        <v>0</v>
      </c>
      <c r="AK1174" s="450" t="n">
        <v>0</v>
      </c>
      <c r="AL1174" s="450" t="n">
        <v>0</v>
      </c>
      <c r="AM1174" s="450" t="n">
        <v>0</v>
      </c>
      <c r="AN1174" s="450" t="n">
        <v>0</v>
      </c>
      <c r="AO1174" s="450" t="n">
        <v>0</v>
      </c>
      <c r="AP1174" s="450" t="n">
        <v>0</v>
      </c>
      <c r="AQ1174" s="414" t="inlineStr"/>
      <c r="AR1174" s="414" t="inlineStr"/>
      <c r="AS1174" s="414" t="inlineStr">
        <is>
          <t>បានប្រកាសពន្ធ</t>
        </is>
      </c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0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0" t="n"/>
      <c r="N1175" s="450">
        <f>IF(W1175&lt;0,AH1175,I1175)</f>
        <v/>
      </c>
      <c r="O1175" s="450">
        <f>I1175-M1175</f>
        <v/>
      </c>
      <c r="P1175" s="414" t="n"/>
      <c r="Q1175" s="414" t="inlineStr">
        <is>
          <t>V0015764</t>
        </is>
      </c>
      <c r="R1175" s="414" t="inlineStr">
        <is>
          <t>V0015764</t>
        </is>
      </c>
      <c r="S1175" s="414">
        <f>Q1175=R1175</f>
        <v/>
      </c>
      <c r="T1175" s="414">
        <f>AND(MONTH(F1175)=MONTH(X1175), YEAR(F1175)=YEAR(X1175))</f>
        <v/>
      </c>
      <c r="U1175" s="414">
        <f>AND(AB1175&lt;&gt;"", 'Company information'!D$4&lt;&gt;"", RIGHT(SUBSTITUTE(AB1175,"-",""),9)=RIGHT(SUBSTITUTE('Company information'!D$4,"-",""),9))</f>
        <v/>
      </c>
      <c r="V1175" s="414">
        <f>AH1175-I1175</f>
        <v/>
      </c>
      <c r="W1175" s="450" t="n"/>
      <c r="X1175" s="415" t="n">
        <v>44258</v>
      </c>
      <c r="Y1175" s="414" t="inlineStr">
        <is>
          <t>V0015764</t>
        </is>
      </c>
      <c r="Z1175" s="414" t="inlineStr"/>
      <c r="AA1175" s="414" t="inlineStr">
        <is>
          <t>បុគ្គលជាប់អាករ</t>
        </is>
      </c>
      <c r="AB1175" s="414" t="inlineStr">
        <is>
          <t>L001-901905215</t>
        </is>
      </c>
      <c r="AC1175" s="414" t="inlineStr">
        <is>
          <t>វីអ៊ីស៊ិន (ខេមបូឌា) អ៊ិនដាសស្ទ្រី ឯ.ក</t>
        </is>
      </c>
      <c r="AD1175" s="450" t="n">
        <v>7330794</v>
      </c>
      <c r="AE1175" s="450" t="n">
        <v>6664358</v>
      </c>
      <c r="AF1175" s="450" t="n">
        <v>0</v>
      </c>
      <c r="AG1175" s="450" t="n">
        <v>0</v>
      </c>
      <c r="AH1175" s="450" t="n">
        <v>666436</v>
      </c>
      <c r="AI1175" s="450" t="n">
        <v>0</v>
      </c>
      <c r="AJ1175" s="450" t="n">
        <v>0</v>
      </c>
      <c r="AK1175" s="450" t="n">
        <v>0</v>
      </c>
      <c r="AL1175" s="450" t="n">
        <v>0</v>
      </c>
      <c r="AM1175" s="450" t="n">
        <v>0</v>
      </c>
      <c r="AN1175" s="450" t="n">
        <v>0</v>
      </c>
      <c r="AO1175" s="450" t="n">
        <v>0</v>
      </c>
      <c r="AP1175" s="450" t="n">
        <v>0</v>
      </c>
      <c r="AQ1175" s="414" t="inlineStr"/>
      <c r="AR1175" s="414" t="inlineStr"/>
      <c r="AS1175" s="414" t="inlineStr">
        <is>
          <t>បានប្រកាសពន្ធ</t>
        </is>
      </c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0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0" t="n"/>
      <c r="N1176" s="450">
        <f>IF(W1176&lt;0,AH1176,I1176)</f>
        <v/>
      </c>
      <c r="O1176" s="450">
        <f>I1176-M1176</f>
        <v/>
      </c>
      <c r="P1176" s="414" t="n"/>
      <c r="Q1176" s="414" t="inlineStr">
        <is>
          <t>V0015762</t>
        </is>
      </c>
      <c r="R1176" s="414" t="inlineStr">
        <is>
          <t>V0015762</t>
        </is>
      </c>
      <c r="S1176" s="414">
        <f>Q1176=R1176</f>
        <v/>
      </c>
      <c r="T1176" s="414">
        <f>AND(MONTH(F1176)=MONTH(X1176), YEAR(F1176)=YEAR(X1176))</f>
        <v/>
      </c>
      <c r="U1176" s="414">
        <f>AND(AB1176&lt;&gt;"", 'Company information'!D$4&lt;&gt;"", RIGHT(SUBSTITUTE(AB1176,"-",""),9)=RIGHT(SUBSTITUTE('Company information'!D$4,"-",""),9))</f>
        <v/>
      </c>
      <c r="V1176" s="414">
        <f>AH1176-I1176</f>
        <v/>
      </c>
      <c r="W1176" s="450" t="n"/>
      <c r="X1176" s="415" t="n">
        <v>44258</v>
      </c>
      <c r="Y1176" s="414" t="inlineStr">
        <is>
          <t>V0015762</t>
        </is>
      </c>
      <c r="Z1176" s="414" t="inlineStr"/>
      <c r="AA1176" s="414" t="inlineStr">
        <is>
          <t>បុគ្គលជាប់អាករ</t>
        </is>
      </c>
      <c r="AB1176" s="414" t="inlineStr">
        <is>
          <t>L001-901905215</t>
        </is>
      </c>
      <c r="AC1176" s="414" t="inlineStr">
        <is>
          <t>វីអ៊ីស៊ិន (ខេមបូឌា) អ៊ិនដាសស្ទ្រី ឯ.ក</t>
        </is>
      </c>
      <c r="AD1176" s="450" t="n">
        <v>7386170</v>
      </c>
      <c r="AE1176" s="450" t="n">
        <v>6714700</v>
      </c>
      <c r="AF1176" s="450" t="n">
        <v>0</v>
      </c>
      <c r="AG1176" s="450" t="n">
        <v>0</v>
      </c>
      <c r="AH1176" s="450" t="n">
        <v>671470</v>
      </c>
      <c r="AI1176" s="450" t="n">
        <v>0</v>
      </c>
      <c r="AJ1176" s="450" t="n">
        <v>0</v>
      </c>
      <c r="AK1176" s="450" t="n">
        <v>0</v>
      </c>
      <c r="AL1176" s="450" t="n">
        <v>0</v>
      </c>
      <c r="AM1176" s="450" t="n">
        <v>0</v>
      </c>
      <c r="AN1176" s="450" t="n">
        <v>0</v>
      </c>
      <c r="AO1176" s="450" t="n">
        <v>0</v>
      </c>
      <c r="AP1176" s="450" t="n">
        <v>0</v>
      </c>
      <c r="AQ1176" s="414" t="inlineStr"/>
      <c r="AR1176" s="414" t="inlineStr"/>
      <c r="AS1176" s="414" t="inlineStr">
        <is>
          <t>បានប្រកាសពន្ធ</t>
        </is>
      </c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0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0" t="n"/>
      <c r="N1177" s="450">
        <f>IF(W1177&lt;0,AH1177,I1177)</f>
        <v/>
      </c>
      <c r="O1177" s="450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AND(AB1177&lt;&gt;"", 'Company information'!D$4&lt;&gt;"", RIGHT(SUBSTITUTE(AB1177,"-",""),9)=RIGHT(SUBSTITUTE('Company information'!D$4,"-",""),9))</f>
        <v/>
      </c>
      <c r="V1177" s="414">
        <f>AH1177-I1177</f>
        <v/>
      </c>
      <c r="W1177" s="450" t="n"/>
      <c r="X1177" s="413" t="n"/>
      <c r="Y1177" s="414" t="n"/>
      <c r="Z1177" s="414" t="n"/>
      <c r="AA1177" s="414" t="n"/>
      <c r="AB1177" s="414" t="n"/>
      <c r="AC1177" s="414" t="n"/>
      <c r="AD1177" s="450" t="n"/>
      <c r="AE1177" s="450" t="n"/>
      <c r="AF1177" s="450" t="n"/>
      <c r="AG1177" s="450" t="n"/>
      <c r="AH1177" s="450" t="n"/>
      <c r="AI1177" s="450" t="n"/>
      <c r="AJ1177" s="450" t="n"/>
      <c r="AK1177" s="450" t="n"/>
      <c r="AL1177" s="450" t="n"/>
      <c r="AM1177" s="450" t="n"/>
      <c r="AN1177" s="450" t="n"/>
      <c r="AO1177" s="450" t="n"/>
      <c r="AP1177" s="450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0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0" t="n"/>
      <c r="N1178" s="450">
        <f>IF(W1178&lt;0,AH1178,I1178)</f>
        <v/>
      </c>
      <c r="O1178" s="450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AND(AB1178&lt;&gt;"", 'Company information'!D$4&lt;&gt;"", RIGHT(SUBSTITUTE(AB1178,"-",""),9)=RIGHT(SUBSTITUTE('Company information'!D$4,"-",""),9))</f>
        <v/>
      </c>
      <c r="V1178" s="414">
        <f>AH1178-I1178</f>
        <v/>
      </c>
      <c r="W1178" s="450" t="n"/>
      <c r="X1178" s="413" t="n"/>
      <c r="Y1178" s="414" t="n"/>
      <c r="Z1178" s="414" t="n"/>
      <c r="AA1178" s="414" t="n"/>
      <c r="AB1178" s="414" t="n"/>
      <c r="AC1178" s="414" t="n"/>
      <c r="AD1178" s="450" t="n"/>
      <c r="AE1178" s="450" t="n"/>
      <c r="AF1178" s="450" t="n"/>
      <c r="AG1178" s="450" t="n"/>
      <c r="AH1178" s="450" t="n"/>
      <c r="AI1178" s="450" t="n"/>
      <c r="AJ1178" s="450" t="n"/>
      <c r="AK1178" s="450" t="n"/>
      <c r="AL1178" s="450" t="n"/>
      <c r="AM1178" s="450" t="n"/>
      <c r="AN1178" s="450" t="n"/>
      <c r="AO1178" s="450" t="n"/>
      <c r="AP1178" s="450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0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0" t="n"/>
      <c r="N1179" s="450">
        <f>IF(W1179&lt;0,AH1179,I1179)</f>
        <v/>
      </c>
      <c r="O1179" s="450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AND(AB1179&lt;&gt;"", 'Company information'!D$4&lt;&gt;"", RIGHT(SUBSTITUTE(AB1179,"-",""),9)=RIGHT(SUBSTITUTE('Company information'!D$4,"-",""),9))</f>
        <v/>
      </c>
      <c r="V1179" s="414">
        <f>AH1179-I1179</f>
        <v/>
      </c>
      <c r="W1179" s="450" t="n"/>
      <c r="X1179" s="413" t="n"/>
      <c r="Y1179" s="414" t="n"/>
      <c r="Z1179" s="414" t="n"/>
      <c r="AA1179" s="414" t="n"/>
      <c r="AB1179" s="414" t="n"/>
      <c r="AC1179" s="414" t="n"/>
      <c r="AD1179" s="450" t="n"/>
      <c r="AE1179" s="450" t="n"/>
      <c r="AF1179" s="450" t="n"/>
      <c r="AG1179" s="450" t="n"/>
      <c r="AH1179" s="450" t="n"/>
      <c r="AI1179" s="450" t="n"/>
      <c r="AJ1179" s="450" t="n"/>
      <c r="AK1179" s="450" t="n"/>
      <c r="AL1179" s="450" t="n"/>
      <c r="AM1179" s="450" t="n"/>
      <c r="AN1179" s="450" t="n"/>
      <c r="AO1179" s="450" t="n"/>
      <c r="AP1179" s="450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0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0" t="n"/>
      <c r="N1180" s="450">
        <f>IF(W1180&lt;0,AH1180,I1180)</f>
        <v/>
      </c>
      <c r="O1180" s="450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AND(AB1180&lt;&gt;"", 'Company information'!D$4&lt;&gt;"", RIGHT(SUBSTITUTE(AB1180,"-",""),9)=RIGHT(SUBSTITUTE('Company information'!D$4,"-",""),9))</f>
        <v/>
      </c>
      <c r="V1180" s="414">
        <f>AH1180-I1180</f>
        <v/>
      </c>
      <c r="W1180" s="450" t="n"/>
      <c r="X1180" s="413" t="n"/>
      <c r="Y1180" s="414" t="n"/>
      <c r="Z1180" s="414" t="n"/>
      <c r="AA1180" s="414" t="n"/>
      <c r="AB1180" s="414" t="n"/>
      <c r="AC1180" s="414" t="n"/>
      <c r="AD1180" s="450" t="n"/>
      <c r="AE1180" s="450" t="n"/>
      <c r="AF1180" s="450" t="n"/>
      <c r="AG1180" s="450" t="n"/>
      <c r="AH1180" s="450" t="n"/>
      <c r="AI1180" s="450" t="n"/>
      <c r="AJ1180" s="450" t="n"/>
      <c r="AK1180" s="450" t="n"/>
      <c r="AL1180" s="450" t="n"/>
      <c r="AM1180" s="450" t="n"/>
      <c r="AN1180" s="450" t="n"/>
      <c r="AO1180" s="450" t="n"/>
      <c r="AP1180" s="450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0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0" t="n"/>
      <c r="N1181" s="450">
        <f>IF(W1181&lt;0,AH1181,I1181)</f>
        <v/>
      </c>
      <c r="O1181" s="450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AND(AB1181&lt;&gt;"", 'Company information'!D$4&lt;&gt;"", RIGHT(SUBSTITUTE(AB1181,"-",""),9)=RIGHT(SUBSTITUTE('Company information'!D$4,"-",""),9))</f>
        <v/>
      </c>
      <c r="V1181" s="414">
        <f>AH1181-I1181</f>
        <v/>
      </c>
      <c r="W1181" s="450" t="n"/>
      <c r="X1181" s="413" t="n"/>
      <c r="Y1181" s="414" t="n"/>
      <c r="Z1181" s="414" t="n"/>
      <c r="AA1181" s="414" t="n"/>
      <c r="AB1181" s="414" t="n"/>
      <c r="AC1181" s="414" t="n"/>
      <c r="AD1181" s="450" t="n"/>
      <c r="AE1181" s="450" t="n"/>
      <c r="AF1181" s="450" t="n"/>
      <c r="AG1181" s="450" t="n"/>
      <c r="AH1181" s="450" t="n"/>
      <c r="AI1181" s="450" t="n"/>
      <c r="AJ1181" s="450" t="n"/>
      <c r="AK1181" s="450" t="n"/>
      <c r="AL1181" s="450" t="n"/>
      <c r="AM1181" s="450" t="n"/>
      <c r="AN1181" s="450" t="n"/>
      <c r="AO1181" s="450" t="n"/>
      <c r="AP1181" s="450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0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0" t="n"/>
      <c r="N1182" s="450">
        <f>IF(W1182&lt;0,AH1182,I1182)</f>
        <v/>
      </c>
      <c r="O1182" s="450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AND(AB1182&lt;&gt;"", 'Company information'!D$4&lt;&gt;"", RIGHT(SUBSTITUTE(AB1182,"-",""),9)=RIGHT(SUBSTITUTE('Company information'!D$4,"-",""),9))</f>
        <v/>
      </c>
      <c r="V1182" s="414">
        <f>AH1182-I1182</f>
        <v/>
      </c>
      <c r="W1182" s="450" t="n"/>
      <c r="X1182" s="413" t="n"/>
      <c r="Y1182" s="414" t="n"/>
      <c r="Z1182" s="414" t="n"/>
      <c r="AA1182" s="414" t="n"/>
      <c r="AB1182" s="414" t="n"/>
      <c r="AC1182" s="414" t="n"/>
      <c r="AD1182" s="450" t="n"/>
      <c r="AE1182" s="450" t="n"/>
      <c r="AF1182" s="450" t="n"/>
      <c r="AG1182" s="450" t="n"/>
      <c r="AH1182" s="450" t="n"/>
      <c r="AI1182" s="450" t="n"/>
      <c r="AJ1182" s="450" t="n"/>
      <c r="AK1182" s="450" t="n"/>
      <c r="AL1182" s="450" t="n"/>
      <c r="AM1182" s="450" t="n"/>
      <c r="AN1182" s="450" t="n"/>
      <c r="AO1182" s="450" t="n"/>
      <c r="AP1182" s="450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0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0" t="n"/>
      <c r="N1183" s="450">
        <f>IF(W1183&lt;0,AH1183,I1183)</f>
        <v/>
      </c>
      <c r="O1183" s="450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AND(AB1183&lt;&gt;"", 'Company information'!D$4&lt;&gt;"", RIGHT(SUBSTITUTE(AB1183,"-",""),9)=RIGHT(SUBSTITUTE('Company information'!D$4,"-",""),9))</f>
        <v/>
      </c>
      <c r="V1183" s="414">
        <f>AH1183-I1183</f>
        <v/>
      </c>
      <c r="W1183" s="450" t="n"/>
      <c r="X1183" s="413" t="n"/>
      <c r="Y1183" s="414" t="n"/>
      <c r="Z1183" s="414" t="n"/>
      <c r="AA1183" s="414" t="n"/>
      <c r="AB1183" s="414" t="n"/>
      <c r="AC1183" s="414" t="n"/>
      <c r="AD1183" s="450" t="n"/>
      <c r="AE1183" s="450" t="n"/>
      <c r="AF1183" s="450" t="n"/>
      <c r="AG1183" s="450" t="n"/>
      <c r="AH1183" s="450" t="n"/>
      <c r="AI1183" s="450" t="n"/>
      <c r="AJ1183" s="450" t="n"/>
      <c r="AK1183" s="450" t="n"/>
      <c r="AL1183" s="450" t="n"/>
      <c r="AM1183" s="450" t="n"/>
      <c r="AN1183" s="450" t="n"/>
      <c r="AO1183" s="450" t="n"/>
      <c r="AP1183" s="450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0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0" t="n"/>
      <c r="N1184" s="450">
        <f>IF(W1184&lt;0,AH1184,I1184)</f>
        <v/>
      </c>
      <c r="O1184" s="450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AND(AB1184&lt;&gt;"", 'Company information'!D$4&lt;&gt;"", RIGHT(SUBSTITUTE(AB1184,"-",""),9)=RIGHT(SUBSTITUTE('Company information'!D$4,"-",""),9))</f>
        <v/>
      </c>
      <c r="V1184" s="414">
        <f>AH1184-I1184</f>
        <v/>
      </c>
      <c r="W1184" s="450" t="n"/>
      <c r="X1184" s="413" t="n"/>
      <c r="Y1184" s="414" t="n"/>
      <c r="Z1184" s="414" t="n"/>
      <c r="AA1184" s="414" t="n"/>
      <c r="AB1184" s="414" t="n"/>
      <c r="AC1184" s="414" t="n"/>
      <c r="AD1184" s="450" t="n"/>
      <c r="AE1184" s="450" t="n"/>
      <c r="AF1184" s="450" t="n"/>
      <c r="AG1184" s="450" t="n"/>
      <c r="AH1184" s="450" t="n"/>
      <c r="AI1184" s="450" t="n"/>
      <c r="AJ1184" s="450" t="n"/>
      <c r="AK1184" s="450" t="n"/>
      <c r="AL1184" s="450" t="n"/>
      <c r="AM1184" s="450" t="n"/>
      <c r="AN1184" s="450" t="n"/>
      <c r="AO1184" s="450" t="n"/>
      <c r="AP1184" s="450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0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0" t="n"/>
      <c r="N1185" s="450">
        <f>IF(W1185&lt;0,AH1185,I1185)</f>
        <v/>
      </c>
      <c r="O1185" s="450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AND(AB1185&lt;&gt;"", 'Company information'!D$4&lt;&gt;"", RIGHT(SUBSTITUTE(AB1185,"-",""),9)=RIGHT(SUBSTITUTE('Company information'!D$4,"-",""),9))</f>
        <v/>
      </c>
      <c r="V1185" s="414">
        <f>AH1185-I1185</f>
        <v/>
      </c>
      <c r="W1185" s="450" t="n"/>
      <c r="X1185" s="413" t="n"/>
      <c r="Y1185" s="414" t="n"/>
      <c r="Z1185" s="414" t="n"/>
      <c r="AA1185" s="414" t="n"/>
      <c r="AB1185" s="414" t="n"/>
      <c r="AC1185" s="414" t="n"/>
      <c r="AD1185" s="450" t="n"/>
      <c r="AE1185" s="450" t="n"/>
      <c r="AF1185" s="450" t="n"/>
      <c r="AG1185" s="450" t="n"/>
      <c r="AH1185" s="450" t="n"/>
      <c r="AI1185" s="450" t="n"/>
      <c r="AJ1185" s="450" t="n"/>
      <c r="AK1185" s="450" t="n"/>
      <c r="AL1185" s="450" t="n"/>
      <c r="AM1185" s="450" t="n"/>
      <c r="AN1185" s="450" t="n"/>
      <c r="AO1185" s="450" t="n"/>
      <c r="AP1185" s="450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0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0" t="n"/>
      <c r="N1186" s="450">
        <f>IF(W1186&lt;0,AH1186,I1186)</f>
        <v/>
      </c>
      <c r="O1186" s="450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AND(AB1186&lt;&gt;"", 'Company information'!D$4&lt;&gt;"", RIGHT(SUBSTITUTE(AB1186,"-",""),9)=RIGHT(SUBSTITUTE('Company information'!D$4,"-",""),9))</f>
        <v/>
      </c>
      <c r="V1186" s="414">
        <f>AH1186-I1186</f>
        <v/>
      </c>
      <c r="W1186" s="450" t="n"/>
      <c r="X1186" s="413" t="n"/>
      <c r="Y1186" s="414" t="n"/>
      <c r="Z1186" s="414" t="n"/>
      <c r="AA1186" s="414" t="n"/>
      <c r="AB1186" s="414" t="n"/>
      <c r="AC1186" s="414" t="n"/>
      <c r="AD1186" s="450" t="n"/>
      <c r="AE1186" s="450" t="n"/>
      <c r="AF1186" s="450" t="n"/>
      <c r="AG1186" s="450" t="n"/>
      <c r="AH1186" s="450" t="n"/>
      <c r="AI1186" s="450" t="n"/>
      <c r="AJ1186" s="450" t="n"/>
      <c r="AK1186" s="450" t="n"/>
      <c r="AL1186" s="450" t="n"/>
      <c r="AM1186" s="450" t="n"/>
      <c r="AN1186" s="450" t="n"/>
      <c r="AO1186" s="450" t="n"/>
      <c r="AP1186" s="450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0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0" t="n"/>
      <c r="N1187" s="450">
        <f>IF(W1187&lt;0,AH1187,I1187)</f>
        <v/>
      </c>
      <c r="O1187" s="450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AND(AB1187&lt;&gt;"", 'Company information'!D$4&lt;&gt;"", RIGHT(SUBSTITUTE(AB1187,"-",""),9)=RIGHT(SUBSTITUTE('Company information'!D$4,"-",""),9))</f>
        <v/>
      </c>
      <c r="V1187" s="414">
        <f>AH1187-I1187</f>
        <v/>
      </c>
      <c r="W1187" s="450" t="n"/>
      <c r="X1187" s="413" t="n"/>
      <c r="Y1187" s="414" t="n"/>
      <c r="Z1187" s="414" t="n"/>
      <c r="AA1187" s="414" t="n"/>
      <c r="AB1187" s="414" t="n"/>
      <c r="AC1187" s="414" t="n"/>
      <c r="AD1187" s="450" t="n"/>
      <c r="AE1187" s="450" t="n"/>
      <c r="AF1187" s="450" t="n"/>
      <c r="AG1187" s="450" t="n"/>
      <c r="AH1187" s="450" t="n"/>
      <c r="AI1187" s="450" t="n"/>
      <c r="AJ1187" s="450" t="n"/>
      <c r="AK1187" s="450" t="n"/>
      <c r="AL1187" s="450" t="n"/>
      <c r="AM1187" s="450" t="n"/>
      <c r="AN1187" s="450" t="n"/>
      <c r="AO1187" s="450" t="n"/>
      <c r="AP1187" s="450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0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0" t="n"/>
      <c r="N1188" s="450">
        <f>IF(W1188&lt;0,AH1188,I1188)</f>
        <v/>
      </c>
      <c r="O1188" s="450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AND(AB1188&lt;&gt;"", 'Company information'!D$4&lt;&gt;"", RIGHT(SUBSTITUTE(AB1188,"-",""),9)=RIGHT(SUBSTITUTE('Company information'!D$4,"-",""),9))</f>
        <v/>
      </c>
      <c r="V1188" s="414">
        <f>AH1188-I1188</f>
        <v/>
      </c>
      <c r="W1188" s="450" t="n"/>
      <c r="X1188" s="413" t="n"/>
      <c r="Y1188" s="414" t="n"/>
      <c r="Z1188" s="414" t="n"/>
      <c r="AA1188" s="414" t="n"/>
      <c r="AB1188" s="414" t="n"/>
      <c r="AC1188" s="414" t="n"/>
      <c r="AD1188" s="450" t="n"/>
      <c r="AE1188" s="450" t="n"/>
      <c r="AF1188" s="450" t="n"/>
      <c r="AG1188" s="450" t="n"/>
      <c r="AH1188" s="450" t="n"/>
      <c r="AI1188" s="450" t="n"/>
      <c r="AJ1188" s="450" t="n"/>
      <c r="AK1188" s="450" t="n"/>
      <c r="AL1188" s="450" t="n"/>
      <c r="AM1188" s="450" t="n"/>
      <c r="AN1188" s="450" t="n"/>
      <c r="AO1188" s="450" t="n"/>
      <c r="AP1188" s="450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0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0" t="n"/>
      <c r="N1189" s="450">
        <f>IF(W1189&lt;0,AH1189,I1189)</f>
        <v/>
      </c>
      <c r="O1189" s="450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AND(AB1189&lt;&gt;"", 'Company information'!D$4&lt;&gt;"", RIGHT(SUBSTITUTE(AB1189,"-",""),9)=RIGHT(SUBSTITUTE('Company information'!D$4,"-",""),9))</f>
        <v/>
      </c>
      <c r="V1189" s="414">
        <f>AH1189-I1189</f>
        <v/>
      </c>
      <c r="W1189" s="450" t="n"/>
      <c r="X1189" s="413" t="n"/>
      <c r="Y1189" s="414" t="n"/>
      <c r="Z1189" s="414" t="n"/>
      <c r="AA1189" s="414" t="n"/>
      <c r="AB1189" s="414" t="n"/>
      <c r="AC1189" s="414" t="n"/>
      <c r="AD1189" s="450" t="n"/>
      <c r="AE1189" s="450" t="n"/>
      <c r="AF1189" s="450" t="n"/>
      <c r="AG1189" s="450" t="n"/>
      <c r="AH1189" s="450" t="n"/>
      <c r="AI1189" s="450" t="n"/>
      <c r="AJ1189" s="450" t="n"/>
      <c r="AK1189" s="450" t="n"/>
      <c r="AL1189" s="450" t="n"/>
      <c r="AM1189" s="450" t="n"/>
      <c r="AN1189" s="450" t="n"/>
      <c r="AO1189" s="450" t="n"/>
      <c r="AP1189" s="450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0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0" t="n"/>
      <c r="N1190" s="450">
        <f>IF(W1190&lt;0,AH1190,I1190)</f>
        <v/>
      </c>
      <c r="O1190" s="450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AND(AB1190&lt;&gt;"", 'Company information'!D$4&lt;&gt;"", RIGHT(SUBSTITUTE(AB1190,"-",""),9)=RIGHT(SUBSTITUTE('Company information'!D$4,"-",""),9))</f>
        <v/>
      </c>
      <c r="V1190" s="414">
        <f>AH1190-I1190</f>
        <v/>
      </c>
      <c r="W1190" s="450" t="n"/>
      <c r="X1190" s="413" t="n"/>
      <c r="Y1190" s="414" t="n"/>
      <c r="Z1190" s="414" t="n"/>
      <c r="AA1190" s="414" t="n"/>
      <c r="AB1190" s="414" t="n"/>
      <c r="AC1190" s="414" t="n"/>
      <c r="AD1190" s="450" t="n"/>
      <c r="AE1190" s="450" t="n"/>
      <c r="AF1190" s="450" t="n"/>
      <c r="AG1190" s="450" t="n"/>
      <c r="AH1190" s="450" t="n"/>
      <c r="AI1190" s="450" t="n"/>
      <c r="AJ1190" s="450" t="n"/>
      <c r="AK1190" s="450" t="n"/>
      <c r="AL1190" s="450" t="n"/>
      <c r="AM1190" s="450" t="n"/>
      <c r="AN1190" s="450" t="n"/>
      <c r="AO1190" s="450" t="n"/>
      <c r="AP1190" s="450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0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0" t="n"/>
      <c r="N1191" s="450">
        <f>IF(W1191&lt;0,AH1191,I1191)</f>
        <v/>
      </c>
      <c r="O1191" s="450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AND(AB1191&lt;&gt;"", 'Company information'!D$4&lt;&gt;"", RIGHT(SUBSTITUTE(AB1191,"-",""),9)=RIGHT(SUBSTITUTE('Company information'!D$4,"-",""),9))</f>
        <v/>
      </c>
      <c r="V1191" s="414">
        <f>AH1191-I1191</f>
        <v/>
      </c>
      <c r="W1191" s="450" t="n"/>
      <c r="X1191" s="413" t="n"/>
      <c r="Y1191" s="414" t="n"/>
      <c r="Z1191" s="414" t="n"/>
      <c r="AA1191" s="414" t="n"/>
      <c r="AB1191" s="414" t="n"/>
      <c r="AC1191" s="414" t="n"/>
      <c r="AD1191" s="450" t="n"/>
      <c r="AE1191" s="450" t="n"/>
      <c r="AF1191" s="450" t="n"/>
      <c r="AG1191" s="450" t="n"/>
      <c r="AH1191" s="450" t="n"/>
      <c r="AI1191" s="450" t="n"/>
      <c r="AJ1191" s="450" t="n"/>
      <c r="AK1191" s="450" t="n"/>
      <c r="AL1191" s="450" t="n"/>
      <c r="AM1191" s="450" t="n"/>
      <c r="AN1191" s="450" t="n"/>
      <c r="AO1191" s="450" t="n"/>
      <c r="AP1191" s="450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0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0" t="n"/>
      <c r="N1192" s="450">
        <f>IF(W1192&lt;0,AH1192,I1192)</f>
        <v/>
      </c>
      <c r="O1192" s="450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AND(AB1192&lt;&gt;"", 'Company information'!D$4&lt;&gt;"", RIGHT(SUBSTITUTE(AB1192,"-",""),9)=RIGHT(SUBSTITUTE('Company information'!D$4,"-",""),9))</f>
        <v/>
      </c>
      <c r="V1192" s="414">
        <f>AH1192-I1192</f>
        <v/>
      </c>
      <c r="W1192" s="450" t="n"/>
      <c r="X1192" s="413" t="n"/>
      <c r="Y1192" s="414" t="n"/>
      <c r="Z1192" s="414" t="n"/>
      <c r="AA1192" s="414" t="n"/>
      <c r="AB1192" s="414" t="n"/>
      <c r="AC1192" s="414" t="n"/>
      <c r="AD1192" s="450" t="n"/>
      <c r="AE1192" s="450" t="n"/>
      <c r="AF1192" s="450" t="n"/>
      <c r="AG1192" s="450" t="n"/>
      <c r="AH1192" s="450" t="n"/>
      <c r="AI1192" s="450" t="n"/>
      <c r="AJ1192" s="450" t="n"/>
      <c r="AK1192" s="450" t="n"/>
      <c r="AL1192" s="450" t="n"/>
      <c r="AM1192" s="450" t="n"/>
      <c r="AN1192" s="450" t="n"/>
      <c r="AO1192" s="450" t="n"/>
      <c r="AP1192" s="450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0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0" t="n"/>
      <c r="N1193" s="450">
        <f>IF(W1193&lt;0,AH1193,I1193)</f>
        <v/>
      </c>
      <c r="O1193" s="450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AND(AB1193&lt;&gt;"", 'Company information'!D$4&lt;&gt;"", RIGHT(SUBSTITUTE(AB1193,"-",""),9)=RIGHT(SUBSTITUTE('Company information'!D$4,"-",""),9))</f>
        <v/>
      </c>
      <c r="V1193" s="414">
        <f>AH1193-I1193</f>
        <v/>
      </c>
      <c r="W1193" s="450" t="n"/>
      <c r="X1193" s="413" t="n"/>
      <c r="Y1193" s="414" t="n"/>
      <c r="Z1193" s="414" t="n"/>
      <c r="AA1193" s="414" t="n"/>
      <c r="AB1193" s="414" t="n"/>
      <c r="AC1193" s="414" t="n"/>
      <c r="AD1193" s="450" t="n"/>
      <c r="AE1193" s="450" t="n"/>
      <c r="AF1193" s="450" t="n"/>
      <c r="AG1193" s="450" t="n"/>
      <c r="AH1193" s="450" t="n"/>
      <c r="AI1193" s="450" t="n"/>
      <c r="AJ1193" s="450" t="n"/>
      <c r="AK1193" s="450" t="n"/>
      <c r="AL1193" s="450" t="n"/>
      <c r="AM1193" s="450" t="n"/>
      <c r="AN1193" s="450" t="n"/>
      <c r="AO1193" s="450" t="n"/>
      <c r="AP1193" s="450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0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0" t="n"/>
      <c r="N1194" s="450">
        <f>IF(W1194&lt;0,AH1194,I1194)</f>
        <v/>
      </c>
      <c r="O1194" s="450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AND(AB1194&lt;&gt;"", 'Company information'!D$4&lt;&gt;"", RIGHT(SUBSTITUTE(AB1194,"-",""),9)=RIGHT(SUBSTITUTE('Company information'!D$4,"-",""),9))</f>
        <v/>
      </c>
      <c r="V1194" s="414">
        <f>AH1194-I1194</f>
        <v/>
      </c>
      <c r="W1194" s="450" t="n"/>
      <c r="X1194" s="413" t="n"/>
      <c r="Y1194" s="414" t="n"/>
      <c r="Z1194" s="414" t="n"/>
      <c r="AA1194" s="414" t="n"/>
      <c r="AB1194" s="414" t="n"/>
      <c r="AC1194" s="414" t="n"/>
      <c r="AD1194" s="450" t="n"/>
      <c r="AE1194" s="450" t="n"/>
      <c r="AF1194" s="450" t="n"/>
      <c r="AG1194" s="450" t="n"/>
      <c r="AH1194" s="450" t="n"/>
      <c r="AI1194" s="450" t="n"/>
      <c r="AJ1194" s="450" t="n"/>
      <c r="AK1194" s="450" t="n"/>
      <c r="AL1194" s="450" t="n"/>
      <c r="AM1194" s="450" t="n"/>
      <c r="AN1194" s="450" t="n"/>
      <c r="AO1194" s="450" t="n"/>
      <c r="AP1194" s="450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0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0" t="n"/>
      <c r="N1195" s="450">
        <f>IF(W1195&lt;0,AH1195,I1195)</f>
        <v/>
      </c>
      <c r="O1195" s="450">
        <f>I1195-M1195</f>
        <v/>
      </c>
      <c r="P1195" s="414" t="n"/>
      <c r="Q1195" s="414" t="inlineStr">
        <is>
          <t>INV202103-0181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AND(AB1195&lt;&gt;"", 'Company information'!D$4&lt;&gt;"", RIGHT(SUBSTITUTE(AB1195,"-",""),9)=RIGHT(SUBSTITUTE('Company information'!D$4,"-",""),9))</f>
        <v/>
      </c>
      <c r="V1195" s="414">
        <f>AH1195-I1195</f>
        <v/>
      </c>
      <c r="W1195" s="450" t="n"/>
      <c r="X1195" s="413" t="n"/>
      <c r="Y1195" s="414" t="n"/>
      <c r="Z1195" s="414" t="n"/>
      <c r="AA1195" s="414" t="n"/>
      <c r="AB1195" s="414" t="n"/>
      <c r="AC1195" s="414" t="n"/>
      <c r="AD1195" s="450" t="n"/>
      <c r="AE1195" s="450" t="n"/>
      <c r="AF1195" s="450" t="n"/>
      <c r="AG1195" s="450" t="n"/>
      <c r="AH1195" s="450" t="n"/>
      <c r="AI1195" s="450" t="n"/>
      <c r="AJ1195" s="450" t="n"/>
      <c r="AK1195" s="450" t="n"/>
      <c r="AL1195" s="450" t="n"/>
      <c r="AM1195" s="450" t="n"/>
      <c r="AN1195" s="450" t="n"/>
      <c r="AO1195" s="450" t="n"/>
      <c r="AP1195" s="450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0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0" t="n"/>
      <c r="N1196" s="450">
        <f>IF(W1196&lt;0,AH1196,I1196)</f>
        <v/>
      </c>
      <c r="O1196" s="450">
        <f>I1196-M1196</f>
        <v/>
      </c>
      <c r="P1196" s="414" t="n"/>
      <c r="Q1196" s="414" t="inlineStr">
        <is>
          <t>INV202103-0186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AND(AB1196&lt;&gt;"", 'Company information'!D$4&lt;&gt;"", RIGHT(SUBSTITUTE(AB1196,"-",""),9)=RIGHT(SUBSTITUTE('Company information'!D$4,"-",""),9))</f>
        <v/>
      </c>
      <c r="V1196" s="414">
        <f>AH1196-I1196</f>
        <v/>
      </c>
      <c r="W1196" s="450" t="n"/>
      <c r="X1196" s="413" t="n"/>
      <c r="Y1196" s="414" t="n"/>
      <c r="Z1196" s="414" t="n"/>
      <c r="AA1196" s="414" t="n"/>
      <c r="AB1196" s="414" t="n"/>
      <c r="AC1196" s="414" t="n"/>
      <c r="AD1196" s="450" t="n"/>
      <c r="AE1196" s="450" t="n"/>
      <c r="AF1196" s="450" t="n"/>
      <c r="AG1196" s="450" t="n"/>
      <c r="AH1196" s="450" t="n"/>
      <c r="AI1196" s="450" t="n"/>
      <c r="AJ1196" s="450" t="n"/>
      <c r="AK1196" s="450" t="n"/>
      <c r="AL1196" s="450" t="n"/>
      <c r="AM1196" s="450" t="n"/>
      <c r="AN1196" s="450" t="n"/>
      <c r="AO1196" s="450" t="n"/>
      <c r="AP1196" s="450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0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0" t="n"/>
      <c r="N1197" s="450">
        <f>IF(W1197&lt;0,AH1197,I1197)</f>
        <v/>
      </c>
      <c r="O1197" s="450">
        <f>I1197-M1197</f>
        <v/>
      </c>
      <c r="P1197" s="414" t="n"/>
      <c r="Q1197" s="414" t="inlineStr">
        <is>
          <t>INV202103-0218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AND(AB1197&lt;&gt;"", 'Company information'!D$4&lt;&gt;"", RIGHT(SUBSTITUTE(AB1197,"-",""),9)=RIGHT(SUBSTITUTE('Company information'!D$4,"-",""),9))</f>
        <v/>
      </c>
      <c r="V1197" s="414">
        <f>AH1197-I1197</f>
        <v/>
      </c>
      <c r="W1197" s="450" t="n"/>
      <c r="X1197" s="413" t="n"/>
      <c r="Y1197" s="414" t="n"/>
      <c r="Z1197" s="414" t="n"/>
      <c r="AA1197" s="414" t="n"/>
      <c r="AB1197" s="414" t="n"/>
      <c r="AC1197" s="414" t="n"/>
      <c r="AD1197" s="450" t="n"/>
      <c r="AE1197" s="450" t="n"/>
      <c r="AF1197" s="450" t="n"/>
      <c r="AG1197" s="450" t="n"/>
      <c r="AH1197" s="450" t="n"/>
      <c r="AI1197" s="450" t="n"/>
      <c r="AJ1197" s="450" t="n"/>
      <c r="AK1197" s="450" t="n"/>
      <c r="AL1197" s="450" t="n"/>
      <c r="AM1197" s="450" t="n"/>
      <c r="AN1197" s="450" t="n"/>
      <c r="AO1197" s="450" t="n"/>
      <c r="AP1197" s="450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0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0" t="n"/>
      <c r="N1198" s="450">
        <f>IF(W1198&lt;0,AH1198,I1198)</f>
        <v/>
      </c>
      <c r="O1198" s="450">
        <f>I1198-M1198</f>
        <v/>
      </c>
      <c r="P1198" s="414" t="n"/>
      <c r="Q1198" s="414" t="inlineStr">
        <is>
          <t>INV202103-0230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AND(AB1198&lt;&gt;"", 'Company information'!D$4&lt;&gt;"", RIGHT(SUBSTITUTE(AB1198,"-",""),9)=RIGHT(SUBSTITUTE('Company information'!D$4,"-",""),9))</f>
        <v/>
      </c>
      <c r="V1198" s="414">
        <f>AH1198-I1198</f>
        <v/>
      </c>
      <c r="W1198" s="450" t="n"/>
      <c r="X1198" s="413" t="n"/>
      <c r="Y1198" s="414" t="n"/>
      <c r="Z1198" s="414" t="n"/>
      <c r="AA1198" s="414" t="n"/>
      <c r="AB1198" s="414" t="n"/>
      <c r="AC1198" s="414" t="n"/>
      <c r="AD1198" s="450" t="n"/>
      <c r="AE1198" s="450" t="n"/>
      <c r="AF1198" s="450" t="n"/>
      <c r="AG1198" s="450" t="n"/>
      <c r="AH1198" s="450" t="n"/>
      <c r="AI1198" s="450" t="n"/>
      <c r="AJ1198" s="450" t="n"/>
      <c r="AK1198" s="450" t="n"/>
      <c r="AL1198" s="450" t="n"/>
      <c r="AM1198" s="450" t="n"/>
      <c r="AN1198" s="450" t="n"/>
      <c r="AO1198" s="450" t="n"/>
      <c r="AP1198" s="450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0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0" t="n"/>
      <c r="N1199" s="450">
        <f>IF(W1199&lt;0,AH1199,I1199)</f>
        <v/>
      </c>
      <c r="O1199" s="450">
        <f>I1199-M1199</f>
        <v/>
      </c>
      <c r="P1199" s="414" t="n"/>
      <c r="Q1199" s="414" t="inlineStr">
        <is>
          <t>9961014219</t>
        </is>
      </c>
      <c r="R1199" s="414" t="inlineStr">
        <is>
          <t>9961014219</t>
        </is>
      </c>
      <c r="S1199" s="414">
        <f>Q1199=R1199</f>
        <v/>
      </c>
      <c r="T1199" s="414">
        <f>AND(MONTH(F1199)=MONTH(X1199), YEAR(F1199)=YEAR(X1199))</f>
        <v/>
      </c>
      <c r="U1199" s="414">
        <f>AND(AB1199&lt;&gt;"", 'Company information'!D$4&lt;&gt;"", RIGHT(SUBSTITUTE(AB1199,"-",""),9)=RIGHT(SUBSTITUTE('Company information'!D$4,"-",""),9))</f>
        <v/>
      </c>
      <c r="V1199" s="414">
        <f>AH1199-I1199</f>
        <v/>
      </c>
      <c r="W1199" s="450" t="n"/>
      <c r="X1199" s="415" t="n">
        <v>44281</v>
      </c>
      <c r="Y1199" s="414" t="inlineStr">
        <is>
          <t>9961014219</t>
        </is>
      </c>
      <c r="Z1199" s="414" t="inlineStr"/>
      <c r="AA1199" s="414" t="inlineStr">
        <is>
          <t>បុគ្គលជាប់អាករ</t>
        </is>
      </c>
      <c r="AB1199" s="414" t="inlineStr">
        <is>
          <t>K004-902004795</t>
        </is>
      </c>
      <c r="AC1199" s="414" t="inlineStr">
        <is>
          <t>56ប៊ី-លីង សឹបផ្លាយ ឆេន មេនេចម៉ិន ឯ.ក</t>
        </is>
      </c>
      <c r="AD1199" s="450" t="n">
        <v>2718645</v>
      </c>
      <c r="AE1199" s="450" t="n">
        <v>2471495</v>
      </c>
      <c r="AF1199" s="450" t="n">
        <v>0</v>
      </c>
      <c r="AG1199" s="450" t="n">
        <v>0</v>
      </c>
      <c r="AH1199" s="450" t="n">
        <v>247150</v>
      </c>
      <c r="AI1199" s="450" t="n">
        <v>0</v>
      </c>
      <c r="AJ1199" s="450" t="n">
        <v>0</v>
      </c>
      <c r="AK1199" s="450" t="n">
        <v>0</v>
      </c>
      <c r="AL1199" s="450" t="n">
        <v>0</v>
      </c>
      <c r="AM1199" s="450" t="n">
        <v>0</v>
      </c>
      <c r="AN1199" s="450" t="n">
        <v>0</v>
      </c>
      <c r="AO1199" s="450" t="n">
        <v>0</v>
      </c>
      <c r="AP1199" s="450" t="n">
        <v>0</v>
      </c>
      <c r="AQ1199" s="414" t="inlineStr"/>
      <c r="AR1199" s="414" t="inlineStr"/>
      <c r="AS1199" s="414" t="inlineStr">
        <is>
          <t>បានប្រកាសពន្ធ</t>
        </is>
      </c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0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0" t="n"/>
      <c r="N1200" s="450">
        <f>IF(W1200&lt;0,AH1200,I1200)</f>
        <v/>
      </c>
      <c r="O1200" s="450">
        <f>I1200-M1200</f>
        <v/>
      </c>
      <c r="P1200" s="414" t="n"/>
      <c r="Q1200" s="414" t="inlineStr">
        <is>
          <t>IN202103-0213</t>
        </is>
      </c>
      <c r="R1200" s="414" t="inlineStr">
        <is>
          <t>IN202103-0213</t>
        </is>
      </c>
      <c r="S1200" s="414">
        <f>Q1200=R1200</f>
        <v/>
      </c>
      <c r="T1200" s="414">
        <f>AND(MONTH(F1200)=MONTH(X1200), YEAR(F1200)=YEAR(X1200))</f>
        <v/>
      </c>
      <c r="U1200" s="414">
        <f>AND(AB1200&lt;&gt;"", 'Company information'!D$4&lt;&gt;"", RIGHT(SUBSTITUTE(AB1200,"-",""),9)=RIGHT(SUBSTITUTE('Company information'!D$4,"-",""),9))</f>
        <v/>
      </c>
      <c r="V1200" s="414">
        <f>AH1200-I1200</f>
        <v/>
      </c>
      <c r="W1200" s="450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0" t="n">
        <v>8253823</v>
      </c>
      <c r="AE1200" s="450" t="n">
        <v>7503475</v>
      </c>
      <c r="AF1200" s="450" t="n">
        <v>0</v>
      </c>
      <c r="AG1200" s="450" t="n">
        <v>0</v>
      </c>
      <c r="AH1200" s="450" t="n">
        <v>750348</v>
      </c>
      <c r="AI1200" s="450" t="n">
        <v>0</v>
      </c>
      <c r="AJ1200" s="450" t="n">
        <v>0</v>
      </c>
      <c r="AK1200" s="450" t="n">
        <v>0</v>
      </c>
      <c r="AL1200" s="450" t="n">
        <v>0</v>
      </c>
      <c r="AM1200" s="450" t="n">
        <v>0</v>
      </c>
      <c r="AN1200" s="450" t="n">
        <v>0</v>
      </c>
      <c r="AO1200" s="450" t="n">
        <v>0</v>
      </c>
      <c r="AP1200" s="450" t="n">
        <v>0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0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0" t="n"/>
      <c r="N1201" s="450">
        <f>IF(W1201&lt;0,AH1201,I1201)</f>
        <v/>
      </c>
      <c r="O1201" s="450">
        <f>I1201-M1201</f>
        <v/>
      </c>
      <c r="P1201" s="414" t="n"/>
      <c r="Q1201" s="414" t="inlineStr">
        <is>
          <t>IN202103-0246</t>
        </is>
      </c>
      <c r="R1201" s="414" t="inlineStr">
        <is>
          <t>IN202103-0246</t>
        </is>
      </c>
      <c r="S1201" s="414">
        <f>Q1201=R1201</f>
        <v/>
      </c>
      <c r="T1201" s="414">
        <f>AND(MONTH(F1201)=MONTH(X1201), YEAR(F1201)=YEAR(X1201))</f>
        <v/>
      </c>
      <c r="U1201" s="414">
        <f>AND(AB1201&lt;&gt;"", 'Company information'!D$4&lt;&gt;"", RIGHT(SUBSTITUTE(AB1201,"-",""),9)=RIGHT(SUBSTITUTE('Company information'!D$4,"-",""),9))</f>
        <v/>
      </c>
      <c r="V1201" s="414">
        <f>AH1201-I1201</f>
        <v/>
      </c>
      <c r="W1201" s="450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0" t="n">
        <v>3715333</v>
      </c>
      <c r="AE1201" s="450" t="n">
        <v>3377575</v>
      </c>
      <c r="AF1201" s="450" t="n">
        <v>0</v>
      </c>
      <c r="AG1201" s="450" t="n">
        <v>0</v>
      </c>
      <c r="AH1201" s="450" t="n">
        <v>337758</v>
      </c>
      <c r="AI1201" s="450" t="n">
        <v>0</v>
      </c>
      <c r="AJ1201" s="450" t="n">
        <v>0</v>
      </c>
      <c r="AK1201" s="450" t="n">
        <v>0</v>
      </c>
      <c r="AL1201" s="450" t="n">
        <v>0</v>
      </c>
      <c r="AM1201" s="450" t="n">
        <v>0</v>
      </c>
      <c r="AN1201" s="450" t="n">
        <v>0</v>
      </c>
      <c r="AO1201" s="450" t="n">
        <v>0</v>
      </c>
      <c r="AP1201" s="450" t="n">
        <v>0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0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0" t="n"/>
      <c r="N1202" s="450">
        <f>IF(W1202&lt;0,AH1202,I1202)</f>
        <v/>
      </c>
      <c r="O1202" s="450">
        <f>I1202-M1202</f>
        <v/>
      </c>
      <c r="P1202" s="414" t="n"/>
      <c r="Q1202" s="414" t="inlineStr">
        <is>
          <t>IN202103-0245</t>
        </is>
      </c>
      <c r="R1202" s="414" t="inlineStr">
        <is>
          <t>IN202103-0245</t>
        </is>
      </c>
      <c r="S1202" s="414">
        <f>Q1202=R1202</f>
        <v/>
      </c>
      <c r="T1202" s="414">
        <f>AND(MONTH(F1202)=MONTH(X1202), YEAR(F1202)=YEAR(X1202))</f>
        <v/>
      </c>
      <c r="U1202" s="414">
        <f>AND(AB1202&lt;&gt;"", 'Company information'!D$4&lt;&gt;"", RIGHT(SUBSTITUTE(AB1202,"-",""),9)=RIGHT(SUBSTITUTE('Company information'!D$4,"-",""),9))</f>
        <v/>
      </c>
      <c r="V1202" s="414">
        <f>AH1202-I1202</f>
        <v/>
      </c>
      <c r="W1202" s="450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0" t="n">
        <v>1886588</v>
      </c>
      <c r="AE1202" s="450" t="n">
        <v>1715080</v>
      </c>
      <c r="AF1202" s="450" t="n">
        <v>0</v>
      </c>
      <c r="AG1202" s="450" t="n">
        <v>0</v>
      </c>
      <c r="AH1202" s="450" t="n">
        <v>171508</v>
      </c>
      <c r="AI1202" s="450" t="n">
        <v>0</v>
      </c>
      <c r="AJ1202" s="450" t="n">
        <v>0</v>
      </c>
      <c r="AK1202" s="450" t="n">
        <v>0</v>
      </c>
      <c r="AL1202" s="450" t="n">
        <v>0</v>
      </c>
      <c r="AM1202" s="450" t="n">
        <v>0</v>
      </c>
      <c r="AN1202" s="450" t="n">
        <v>0</v>
      </c>
      <c r="AO1202" s="450" t="n">
        <v>0</v>
      </c>
      <c r="AP1202" s="450" t="n">
        <v>0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0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0" t="n"/>
      <c r="N1203" s="450">
        <f>IF(W1203&lt;0,AH1203,I1203)</f>
        <v/>
      </c>
      <c r="O1203" s="450">
        <f>I1203-M1203</f>
        <v/>
      </c>
      <c r="P1203" s="414" t="n"/>
      <c r="Q1203" s="414" t="inlineStr">
        <is>
          <t>IN202103-0244</t>
        </is>
      </c>
      <c r="R1203" s="414" t="inlineStr">
        <is>
          <t>IN202103-0244</t>
        </is>
      </c>
      <c r="S1203" s="414">
        <f>Q1203=R1203</f>
        <v/>
      </c>
      <c r="T1203" s="414">
        <f>AND(MONTH(F1203)=MONTH(X1203), YEAR(F1203)=YEAR(X1203))</f>
        <v/>
      </c>
      <c r="U1203" s="414">
        <f>AND(AB1203&lt;&gt;"", 'Company information'!D$4&lt;&gt;"", RIGHT(SUBSTITUTE(AB1203,"-",""),9)=RIGHT(SUBSTITUTE('Company information'!D$4,"-",""),9))</f>
        <v/>
      </c>
      <c r="V1203" s="414">
        <f>AH1203-I1203</f>
        <v/>
      </c>
      <c r="W1203" s="450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0" t="n">
        <v>1054532</v>
      </c>
      <c r="AE1203" s="450" t="n">
        <v>958665</v>
      </c>
      <c r="AF1203" s="450" t="n">
        <v>0</v>
      </c>
      <c r="AG1203" s="450" t="n">
        <v>0</v>
      </c>
      <c r="AH1203" s="450" t="n">
        <v>95867</v>
      </c>
      <c r="AI1203" s="450" t="n">
        <v>0</v>
      </c>
      <c r="AJ1203" s="450" t="n">
        <v>0</v>
      </c>
      <c r="AK1203" s="450" t="n">
        <v>0</v>
      </c>
      <c r="AL1203" s="450" t="n">
        <v>0</v>
      </c>
      <c r="AM1203" s="450" t="n">
        <v>0</v>
      </c>
      <c r="AN1203" s="450" t="n">
        <v>0</v>
      </c>
      <c r="AO1203" s="450" t="n">
        <v>0</v>
      </c>
      <c r="AP1203" s="450" t="n">
        <v>0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0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0" t="n"/>
      <c r="N1204" s="450">
        <f>IF(W1204&lt;0,AH1204,I1204)</f>
        <v/>
      </c>
      <c r="O1204" s="450">
        <f>I1204-M1204</f>
        <v/>
      </c>
      <c r="P1204" s="414" t="n"/>
      <c r="Q1204" s="414" t="inlineStr">
        <is>
          <t>IN202103-0242</t>
        </is>
      </c>
      <c r="R1204" s="414" t="inlineStr">
        <is>
          <t>IN202103-0242</t>
        </is>
      </c>
      <c r="S1204" s="414">
        <f>Q1204=R1204</f>
        <v/>
      </c>
      <c r="T1204" s="414">
        <f>AND(MONTH(F1204)=MONTH(X1204), YEAR(F1204)=YEAR(X1204))</f>
        <v/>
      </c>
      <c r="U1204" s="414">
        <f>AND(AB1204&lt;&gt;"", 'Company information'!D$4&lt;&gt;"", RIGHT(SUBSTITUTE(AB1204,"-",""),9)=RIGHT(SUBSTITUTE('Company information'!D$4,"-",""),9))</f>
        <v/>
      </c>
      <c r="V1204" s="414">
        <f>AH1204-I1204</f>
        <v/>
      </c>
      <c r="W1204" s="450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0" t="n">
        <v>3715333</v>
      </c>
      <c r="AE1204" s="450" t="n">
        <v>3377575</v>
      </c>
      <c r="AF1204" s="450" t="n">
        <v>0</v>
      </c>
      <c r="AG1204" s="450" t="n">
        <v>0</v>
      </c>
      <c r="AH1204" s="450" t="n">
        <v>337758</v>
      </c>
      <c r="AI1204" s="450" t="n">
        <v>0</v>
      </c>
      <c r="AJ1204" s="450" t="n">
        <v>0</v>
      </c>
      <c r="AK1204" s="450" t="n">
        <v>0</v>
      </c>
      <c r="AL1204" s="450" t="n">
        <v>0</v>
      </c>
      <c r="AM1204" s="450" t="n">
        <v>0</v>
      </c>
      <c r="AN1204" s="450" t="n">
        <v>0</v>
      </c>
      <c r="AO1204" s="450" t="n">
        <v>0</v>
      </c>
      <c r="AP1204" s="450" t="n">
        <v>0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0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0" t="n"/>
      <c r="N1205" s="450">
        <f>IF(W1205&lt;0,AH1205,I1205)</f>
        <v/>
      </c>
      <c r="O1205" s="450">
        <f>I1205-M1205</f>
        <v/>
      </c>
      <c r="P1205" s="414" t="n"/>
      <c r="Q1205" s="414" t="inlineStr">
        <is>
          <t>IN202103-0241</t>
        </is>
      </c>
      <c r="R1205" s="414" t="inlineStr">
        <is>
          <t>IN202103-0241</t>
        </is>
      </c>
      <c r="S1205" s="414">
        <f>Q1205=R1205</f>
        <v/>
      </c>
      <c r="T1205" s="414">
        <f>AND(MONTH(F1205)=MONTH(X1205), YEAR(F1205)=YEAR(X1205))</f>
        <v/>
      </c>
      <c r="U1205" s="414">
        <f>AND(AB1205&lt;&gt;"", 'Company information'!D$4&lt;&gt;"", RIGHT(SUBSTITUTE(AB1205,"-",""),9)=RIGHT(SUBSTITUTE('Company information'!D$4,"-",""),9))</f>
        <v/>
      </c>
      <c r="V1205" s="414">
        <f>AH1205-I1205</f>
        <v/>
      </c>
      <c r="W1205" s="450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0" t="n">
        <v>2269245</v>
      </c>
      <c r="AE1205" s="450" t="n">
        <v>2062950</v>
      </c>
      <c r="AF1205" s="450" t="n">
        <v>0</v>
      </c>
      <c r="AG1205" s="450" t="n">
        <v>0</v>
      </c>
      <c r="AH1205" s="450" t="n">
        <v>206295</v>
      </c>
      <c r="AI1205" s="450" t="n">
        <v>0</v>
      </c>
      <c r="AJ1205" s="450" t="n">
        <v>0</v>
      </c>
      <c r="AK1205" s="450" t="n">
        <v>0</v>
      </c>
      <c r="AL1205" s="450" t="n">
        <v>0</v>
      </c>
      <c r="AM1205" s="450" t="n">
        <v>0</v>
      </c>
      <c r="AN1205" s="450" t="n">
        <v>0</v>
      </c>
      <c r="AO1205" s="450" t="n">
        <v>0</v>
      </c>
      <c r="AP1205" s="450" t="n">
        <v>0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0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0" t="n"/>
      <c r="N1206" s="450">
        <f>IF(W1206&lt;0,AH1206,I1206)</f>
        <v/>
      </c>
      <c r="O1206" s="450">
        <f>I1206-M1206</f>
        <v/>
      </c>
      <c r="P1206" s="414" t="n"/>
      <c r="Q1206" s="414" t="inlineStr">
        <is>
          <t>IN202103-0220</t>
        </is>
      </c>
      <c r="R1206" s="414" t="inlineStr">
        <is>
          <t>IN202103-0220</t>
        </is>
      </c>
      <c r="S1206" s="414">
        <f>Q1206=R1206</f>
        <v/>
      </c>
      <c r="T1206" s="414">
        <f>AND(MONTH(F1206)=MONTH(X1206), YEAR(F1206)=YEAR(X1206))</f>
        <v/>
      </c>
      <c r="U1206" s="414">
        <f>AND(AB1206&lt;&gt;"", 'Company information'!D$4&lt;&gt;"", RIGHT(SUBSTITUTE(AB1206,"-",""),9)=RIGHT(SUBSTITUTE('Company information'!D$4,"-",""),9))</f>
        <v/>
      </c>
      <c r="V1206" s="414">
        <f>AH1206-I1206</f>
        <v/>
      </c>
      <c r="W1206" s="450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0" t="n">
        <v>8120338</v>
      </c>
      <c r="AE1206" s="450" t="n">
        <v>7382125</v>
      </c>
      <c r="AF1206" s="450" t="n">
        <v>0</v>
      </c>
      <c r="AG1206" s="450" t="n">
        <v>0</v>
      </c>
      <c r="AH1206" s="450" t="n">
        <v>738213</v>
      </c>
      <c r="AI1206" s="450" t="n">
        <v>0</v>
      </c>
      <c r="AJ1206" s="450" t="n">
        <v>0</v>
      </c>
      <c r="AK1206" s="450" t="n">
        <v>0</v>
      </c>
      <c r="AL1206" s="450" t="n">
        <v>0</v>
      </c>
      <c r="AM1206" s="450" t="n">
        <v>0</v>
      </c>
      <c r="AN1206" s="450" t="n">
        <v>0</v>
      </c>
      <c r="AO1206" s="450" t="n">
        <v>0</v>
      </c>
      <c r="AP1206" s="450" t="n">
        <v>0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0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0" t="n"/>
      <c r="N1207" s="450">
        <f>IF(W1207&lt;0,AH1207,I1207)</f>
        <v/>
      </c>
      <c r="O1207" s="450">
        <f>I1207-M1207</f>
        <v/>
      </c>
      <c r="P1207" s="414" t="n"/>
      <c r="Q1207" s="414" t="inlineStr">
        <is>
          <t>IN202103-0216</t>
        </is>
      </c>
      <c r="R1207" s="414" t="inlineStr">
        <is>
          <t>IN202103-0216</t>
        </is>
      </c>
      <c r="S1207" s="414">
        <f>Q1207=R1207</f>
        <v/>
      </c>
      <c r="T1207" s="414">
        <f>AND(MONTH(F1207)=MONTH(X1207), YEAR(F1207)=YEAR(X1207))</f>
        <v/>
      </c>
      <c r="U1207" s="414">
        <f>AND(AB1207&lt;&gt;"", 'Company information'!D$4&lt;&gt;"", RIGHT(SUBSTITUTE(AB1207,"-",""),9)=RIGHT(SUBSTITUTE('Company information'!D$4,"-",""),9))</f>
        <v/>
      </c>
      <c r="V1207" s="414">
        <f>AH1207-I1207</f>
        <v/>
      </c>
      <c r="W1207" s="450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0" t="n">
        <v>2269245</v>
      </c>
      <c r="AE1207" s="450" t="n">
        <v>2062950</v>
      </c>
      <c r="AF1207" s="450" t="n">
        <v>0</v>
      </c>
      <c r="AG1207" s="450" t="n">
        <v>0</v>
      </c>
      <c r="AH1207" s="450" t="n">
        <v>206295</v>
      </c>
      <c r="AI1207" s="450" t="n">
        <v>0</v>
      </c>
      <c r="AJ1207" s="450" t="n">
        <v>0</v>
      </c>
      <c r="AK1207" s="450" t="n">
        <v>0</v>
      </c>
      <c r="AL1207" s="450" t="n">
        <v>0</v>
      </c>
      <c r="AM1207" s="450" t="n">
        <v>0</v>
      </c>
      <c r="AN1207" s="450" t="n">
        <v>0</v>
      </c>
      <c r="AO1207" s="450" t="n">
        <v>0</v>
      </c>
      <c r="AP1207" s="450" t="n">
        <v>0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0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0" t="n"/>
      <c r="N1208" s="450">
        <f>IF(W1208&lt;0,AH1208,I1208)</f>
        <v/>
      </c>
      <c r="O1208" s="450">
        <f>I1208-M1208</f>
        <v/>
      </c>
      <c r="P1208" s="414" t="n"/>
      <c r="Q1208" s="414" t="inlineStr">
        <is>
          <t>IN202103-0237</t>
        </is>
      </c>
      <c r="R1208" s="414" t="inlineStr">
        <is>
          <t>IN202103-0237</t>
        </is>
      </c>
      <c r="S1208" s="414">
        <f>Q1208=R1208</f>
        <v/>
      </c>
      <c r="T1208" s="414">
        <f>AND(MONTH(F1208)=MONTH(X1208), YEAR(F1208)=YEAR(X1208))</f>
        <v/>
      </c>
      <c r="U1208" s="414">
        <f>AND(AB1208&lt;&gt;"", 'Company information'!D$4&lt;&gt;"", RIGHT(SUBSTITUTE(AB1208,"-",""),9)=RIGHT(SUBSTITUTE('Company information'!D$4,"-",""),9))</f>
        <v/>
      </c>
      <c r="V1208" s="414">
        <f>AH1208-I1208</f>
        <v/>
      </c>
      <c r="W1208" s="450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0" t="n">
        <v>5294905</v>
      </c>
      <c r="AE1208" s="450" t="n">
        <v>4813550</v>
      </c>
      <c r="AF1208" s="450" t="n">
        <v>0</v>
      </c>
      <c r="AG1208" s="450" t="n">
        <v>0</v>
      </c>
      <c r="AH1208" s="450" t="n">
        <v>481355</v>
      </c>
      <c r="AI1208" s="450" t="n">
        <v>0</v>
      </c>
      <c r="AJ1208" s="450" t="n">
        <v>0</v>
      </c>
      <c r="AK1208" s="450" t="n">
        <v>0</v>
      </c>
      <c r="AL1208" s="450" t="n">
        <v>0</v>
      </c>
      <c r="AM1208" s="450" t="n">
        <v>0</v>
      </c>
      <c r="AN1208" s="450" t="n">
        <v>0</v>
      </c>
      <c r="AO1208" s="450" t="n">
        <v>0</v>
      </c>
      <c r="AP1208" s="450" t="n">
        <v>0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0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0" t="n"/>
      <c r="N1209" s="450">
        <f>IF(W1209&lt;0,AH1209,I1209)</f>
        <v/>
      </c>
      <c r="O1209" s="450">
        <f>I1209-M1209</f>
        <v/>
      </c>
      <c r="P1209" s="414" t="n"/>
      <c r="Q1209" s="414" t="inlineStr">
        <is>
          <t>IN202103-0236</t>
        </is>
      </c>
      <c r="R1209" s="414" t="inlineStr">
        <is>
          <t>IN202103-0236</t>
        </is>
      </c>
      <c r="S1209" s="414">
        <f>Q1209=R1209</f>
        <v/>
      </c>
      <c r="T1209" s="414">
        <f>AND(MONTH(F1209)=MONTH(X1209), YEAR(F1209)=YEAR(X1209))</f>
        <v/>
      </c>
      <c r="U1209" s="414">
        <f>AND(AB1209&lt;&gt;"", 'Company information'!D$4&lt;&gt;"", RIGHT(SUBSTITUTE(AB1209,"-",""),9)=RIGHT(SUBSTITUTE('Company information'!D$4,"-",""),9))</f>
        <v/>
      </c>
      <c r="V1209" s="414">
        <f>AH1209-I1209</f>
        <v/>
      </c>
      <c r="W1209" s="450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0" t="n">
        <v>2958918</v>
      </c>
      <c r="AE1209" s="450" t="n">
        <v>2689925</v>
      </c>
      <c r="AF1209" s="450" t="n">
        <v>0</v>
      </c>
      <c r="AG1209" s="450" t="n">
        <v>0</v>
      </c>
      <c r="AH1209" s="450" t="n">
        <v>268993</v>
      </c>
      <c r="AI1209" s="450" t="n">
        <v>0</v>
      </c>
      <c r="AJ1209" s="450" t="n">
        <v>0</v>
      </c>
      <c r="AK1209" s="450" t="n">
        <v>0</v>
      </c>
      <c r="AL1209" s="450" t="n">
        <v>0</v>
      </c>
      <c r="AM1209" s="450" t="n">
        <v>0</v>
      </c>
      <c r="AN1209" s="450" t="n">
        <v>0</v>
      </c>
      <c r="AO1209" s="450" t="n">
        <v>0</v>
      </c>
      <c r="AP1209" s="450" t="n">
        <v>0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0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0" t="n"/>
      <c r="N1210" s="450">
        <f>IF(W1210&lt;0,AH1210,I1210)</f>
        <v/>
      </c>
      <c r="O1210" s="450">
        <f>I1210-M1210</f>
        <v/>
      </c>
      <c r="P1210" s="414" t="n"/>
      <c r="Q1210" s="414" t="inlineStr">
        <is>
          <t>IN202103-0235</t>
        </is>
      </c>
      <c r="R1210" s="414" t="inlineStr">
        <is>
          <t>IN202103-0235</t>
        </is>
      </c>
      <c r="S1210" s="414">
        <f>Q1210=R1210</f>
        <v/>
      </c>
      <c r="T1210" s="414">
        <f>AND(MONTH(F1210)=MONTH(X1210), YEAR(F1210)=YEAR(X1210))</f>
        <v/>
      </c>
      <c r="U1210" s="414">
        <f>AND(AB1210&lt;&gt;"", 'Company information'!D$4&lt;&gt;"", RIGHT(SUBSTITUTE(AB1210,"-",""),9)=RIGHT(SUBSTITUTE('Company information'!D$4,"-",""),9))</f>
        <v/>
      </c>
      <c r="V1210" s="414">
        <f>AH1210-I1210</f>
        <v/>
      </c>
      <c r="W1210" s="450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0" t="n">
        <v>18042723</v>
      </c>
      <c r="AE1210" s="450" t="n">
        <v>16402475</v>
      </c>
      <c r="AF1210" s="450" t="n">
        <v>0</v>
      </c>
      <c r="AG1210" s="450" t="n">
        <v>0</v>
      </c>
      <c r="AH1210" s="450" t="n">
        <v>1640248</v>
      </c>
      <c r="AI1210" s="450" t="n">
        <v>0</v>
      </c>
      <c r="AJ1210" s="450" t="n">
        <v>0</v>
      </c>
      <c r="AK1210" s="450" t="n">
        <v>0</v>
      </c>
      <c r="AL1210" s="450" t="n">
        <v>0</v>
      </c>
      <c r="AM1210" s="450" t="n">
        <v>0</v>
      </c>
      <c r="AN1210" s="450" t="n">
        <v>0</v>
      </c>
      <c r="AO1210" s="450" t="n">
        <v>0</v>
      </c>
      <c r="AP1210" s="450" t="n">
        <v>0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0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0" t="n"/>
      <c r="N1211" s="450">
        <f>IF(W1211&lt;0,AH1211,I1211)</f>
        <v/>
      </c>
      <c r="O1211" s="450">
        <f>I1211-M1211</f>
        <v/>
      </c>
      <c r="P1211" s="414" t="n"/>
      <c r="Q1211" s="414" t="inlineStr">
        <is>
          <t>IN202103-0234</t>
        </is>
      </c>
      <c r="R1211" s="414" t="inlineStr">
        <is>
          <t>IN202103-0234</t>
        </is>
      </c>
      <c r="S1211" s="414">
        <f>Q1211=R1211</f>
        <v/>
      </c>
      <c r="T1211" s="414">
        <f>AND(MONTH(F1211)=MONTH(X1211), YEAR(F1211)=YEAR(X1211))</f>
        <v/>
      </c>
      <c r="U1211" s="414">
        <f>AND(AB1211&lt;&gt;"", 'Company information'!D$4&lt;&gt;"", RIGHT(SUBSTITUTE(AB1211,"-",""),9)=RIGHT(SUBSTITUTE('Company information'!D$4,"-",""),9))</f>
        <v/>
      </c>
      <c r="V1211" s="414">
        <f>AH1211-I1211</f>
        <v/>
      </c>
      <c r="W1211" s="450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0" t="n">
        <v>2958918</v>
      </c>
      <c r="AE1211" s="450" t="n">
        <v>2689925</v>
      </c>
      <c r="AF1211" s="450" t="n">
        <v>0</v>
      </c>
      <c r="AG1211" s="450" t="n">
        <v>0</v>
      </c>
      <c r="AH1211" s="450" t="n">
        <v>268993</v>
      </c>
      <c r="AI1211" s="450" t="n">
        <v>0</v>
      </c>
      <c r="AJ1211" s="450" t="n">
        <v>0</v>
      </c>
      <c r="AK1211" s="450" t="n">
        <v>0</v>
      </c>
      <c r="AL1211" s="450" t="n">
        <v>0</v>
      </c>
      <c r="AM1211" s="450" t="n">
        <v>0</v>
      </c>
      <c r="AN1211" s="450" t="n">
        <v>0</v>
      </c>
      <c r="AO1211" s="450" t="n">
        <v>0</v>
      </c>
      <c r="AP1211" s="450" t="n">
        <v>0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0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0" t="n"/>
      <c r="N1212" s="450">
        <f>IF(W1212&lt;0,AH1212,I1212)</f>
        <v/>
      </c>
      <c r="O1212" s="450">
        <f>I1212-M1212</f>
        <v/>
      </c>
      <c r="P1212" s="414" t="n"/>
      <c r="Q1212" s="414" t="inlineStr">
        <is>
          <t>IN202103-0231</t>
        </is>
      </c>
      <c r="R1212" s="414" t="inlineStr">
        <is>
          <t>IN202103-0231</t>
        </is>
      </c>
      <c r="S1212" s="414">
        <f>Q1212=R1212</f>
        <v/>
      </c>
      <c r="T1212" s="414">
        <f>AND(MONTH(F1212)=MONTH(X1212), YEAR(F1212)=YEAR(X1212))</f>
        <v/>
      </c>
      <c r="U1212" s="414">
        <f>AND(AB1212&lt;&gt;"", 'Company information'!D$4&lt;&gt;"", RIGHT(SUBSTITUTE(AB1212,"-",""),9)=RIGHT(SUBSTITUTE('Company information'!D$4,"-",""),9))</f>
        <v/>
      </c>
      <c r="V1212" s="414">
        <f>AH1212-I1212</f>
        <v/>
      </c>
      <c r="W1212" s="450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0" t="n">
        <v>2825433</v>
      </c>
      <c r="AE1212" s="450" t="n">
        <v>2568575</v>
      </c>
      <c r="AF1212" s="450" t="n">
        <v>0</v>
      </c>
      <c r="AG1212" s="450" t="n">
        <v>0</v>
      </c>
      <c r="AH1212" s="450" t="n">
        <v>256858</v>
      </c>
      <c r="AI1212" s="450" t="n">
        <v>0</v>
      </c>
      <c r="AJ1212" s="450" t="n">
        <v>0</v>
      </c>
      <c r="AK1212" s="450" t="n">
        <v>0</v>
      </c>
      <c r="AL1212" s="450" t="n">
        <v>0</v>
      </c>
      <c r="AM1212" s="450" t="n">
        <v>0</v>
      </c>
      <c r="AN1212" s="450" t="n">
        <v>0</v>
      </c>
      <c r="AO1212" s="450" t="n">
        <v>0</v>
      </c>
      <c r="AP1212" s="450" t="n">
        <v>0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0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0" t="n"/>
      <c r="N1213" s="450">
        <f>IF(W1213&lt;0,AH1213,I1213)</f>
        <v/>
      </c>
      <c r="O1213" s="450">
        <f>I1213-M1213</f>
        <v/>
      </c>
      <c r="P1213" s="414" t="n"/>
      <c r="Q1213" s="414" t="inlineStr">
        <is>
          <t>IN202103-0223</t>
        </is>
      </c>
      <c r="R1213" s="414" t="inlineStr">
        <is>
          <t>IN202103-0223</t>
        </is>
      </c>
      <c r="S1213" s="414">
        <f>Q1213=R1213</f>
        <v/>
      </c>
      <c r="T1213" s="414">
        <f>AND(MONTH(F1213)=MONTH(X1213), YEAR(F1213)=YEAR(X1213))</f>
        <v/>
      </c>
      <c r="U1213" s="414">
        <f>AND(AB1213&lt;&gt;"", 'Company information'!D$4&lt;&gt;"", RIGHT(SUBSTITUTE(AB1213,"-",""),9)=RIGHT(SUBSTITUTE('Company information'!D$4,"-",""),9))</f>
        <v/>
      </c>
      <c r="V1213" s="414">
        <f>AH1213-I1213</f>
        <v/>
      </c>
      <c r="W1213" s="450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0" t="n">
        <v>2958918</v>
      </c>
      <c r="AE1213" s="450" t="n">
        <v>2689925</v>
      </c>
      <c r="AF1213" s="450" t="n">
        <v>0</v>
      </c>
      <c r="AG1213" s="450" t="n">
        <v>0</v>
      </c>
      <c r="AH1213" s="450" t="n">
        <v>268993</v>
      </c>
      <c r="AI1213" s="450" t="n">
        <v>0</v>
      </c>
      <c r="AJ1213" s="450" t="n">
        <v>0</v>
      </c>
      <c r="AK1213" s="450" t="n">
        <v>0</v>
      </c>
      <c r="AL1213" s="450" t="n">
        <v>0</v>
      </c>
      <c r="AM1213" s="450" t="n">
        <v>0</v>
      </c>
      <c r="AN1213" s="450" t="n">
        <v>0</v>
      </c>
      <c r="AO1213" s="450" t="n">
        <v>0</v>
      </c>
      <c r="AP1213" s="450" t="n">
        <v>0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0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0" t="n"/>
      <c r="N1214" s="450">
        <f>IF(W1214&lt;0,AH1214,I1214)</f>
        <v/>
      </c>
      <c r="O1214" s="450">
        <f>I1214-M1214</f>
        <v/>
      </c>
      <c r="P1214" s="414" t="n"/>
      <c r="Q1214" s="414" t="inlineStr">
        <is>
          <t>IN202103-0222</t>
        </is>
      </c>
      <c r="R1214" s="414" t="inlineStr">
        <is>
          <t>IN202103-0222</t>
        </is>
      </c>
      <c r="S1214" s="414">
        <f>Q1214=R1214</f>
        <v/>
      </c>
      <c r="T1214" s="414">
        <f>AND(MONTH(F1214)=MONTH(X1214), YEAR(F1214)=YEAR(X1214))</f>
        <v/>
      </c>
      <c r="U1214" s="414">
        <f>AND(AB1214&lt;&gt;"", 'Company information'!D$4&lt;&gt;"", RIGHT(SUBSTITUTE(AB1214,"-",""),9)=RIGHT(SUBSTITUTE('Company information'!D$4,"-",""),9))</f>
        <v/>
      </c>
      <c r="V1214" s="414">
        <f>AH1214-I1214</f>
        <v/>
      </c>
      <c r="W1214" s="450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0" t="n">
        <v>2958918</v>
      </c>
      <c r="AE1214" s="450" t="n">
        <v>2689925</v>
      </c>
      <c r="AF1214" s="450" t="n">
        <v>0</v>
      </c>
      <c r="AG1214" s="450" t="n">
        <v>0</v>
      </c>
      <c r="AH1214" s="450" t="n">
        <v>268993</v>
      </c>
      <c r="AI1214" s="450" t="n">
        <v>0</v>
      </c>
      <c r="AJ1214" s="450" t="n">
        <v>0</v>
      </c>
      <c r="AK1214" s="450" t="n">
        <v>0</v>
      </c>
      <c r="AL1214" s="450" t="n">
        <v>0</v>
      </c>
      <c r="AM1214" s="450" t="n">
        <v>0</v>
      </c>
      <c r="AN1214" s="450" t="n">
        <v>0</v>
      </c>
      <c r="AO1214" s="450" t="n">
        <v>0</v>
      </c>
      <c r="AP1214" s="450" t="n">
        <v>0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0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0" t="n"/>
      <c r="N1215" s="450">
        <f>IF(W1215&lt;0,AH1215,I1215)</f>
        <v/>
      </c>
      <c r="O1215" s="450">
        <f>I1215-M1215</f>
        <v/>
      </c>
      <c r="P1215" s="414" t="n"/>
      <c r="Q1215" s="414" t="inlineStr">
        <is>
          <t>IN202103-0221</t>
        </is>
      </c>
      <c r="R1215" s="414" t="inlineStr">
        <is>
          <t>IN202103-0221</t>
        </is>
      </c>
      <c r="S1215" s="414">
        <f>Q1215=R1215</f>
        <v/>
      </c>
      <c r="T1215" s="414">
        <f>AND(MONTH(F1215)=MONTH(X1215), YEAR(F1215)=YEAR(X1215))</f>
        <v/>
      </c>
      <c r="U1215" s="414">
        <f>AND(AB1215&lt;&gt;"", 'Company information'!D$4&lt;&gt;"", RIGHT(SUBSTITUTE(AB1215,"-",""),9)=RIGHT(SUBSTITUTE('Company information'!D$4,"-",""),9))</f>
        <v/>
      </c>
      <c r="V1215" s="414">
        <f>AH1215-I1215</f>
        <v/>
      </c>
      <c r="W1215" s="450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0" t="n">
        <v>2958918</v>
      </c>
      <c r="AE1215" s="450" t="n">
        <v>2689925</v>
      </c>
      <c r="AF1215" s="450" t="n">
        <v>0</v>
      </c>
      <c r="AG1215" s="450" t="n">
        <v>0</v>
      </c>
      <c r="AH1215" s="450" t="n">
        <v>268993</v>
      </c>
      <c r="AI1215" s="450" t="n">
        <v>0</v>
      </c>
      <c r="AJ1215" s="450" t="n">
        <v>0</v>
      </c>
      <c r="AK1215" s="450" t="n">
        <v>0</v>
      </c>
      <c r="AL1215" s="450" t="n">
        <v>0</v>
      </c>
      <c r="AM1215" s="450" t="n">
        <v>0</v>
      </c>
      <c r="AN1215" s="450" t="n">
        <v>0</v>
      </c>
      <c r="AO1215" s="450" t="n">
        <v>0</v>
      </c>
      <c r="AP1215" s="450" t="n">
        <v>0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0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0" t="n"/>
      <c r="N1216" s="450">
        <f>IF(W1216&lt;0,AH1216,I1216)</f>
        <v/>
      </c>
      <c r="O1216" s="450">
        <f>I1216-M1216</f>
        <v/>
      </c>
      <c r="P1216" s="414" t="n"/>
      <c r="Q1216" s="414" t="inlineStr">
        <is>
          <t>IN202103-0219</t>
        </is>
      </c>
      <c r="R1216" s="414" t="inlineStr">
        <is>
          <t>IN202103-0219</t>
        </is>
      </c>
      <c r="S1216" s="414">
        <f>Q1216=R1216</f>
        <v/>
      </c>
      <c r="T1216" s="414">
        <f>AND(MONTH(F1216)=MONTH(X1216), YEAR(F1216)=YEAR(X1216))</f>
        <v/>
      </c>
      <c r="U1216" s="414">
        <f>AND(AB1216&lt;&gt;"", 'Company information'!D$4&lt;&gt;"", RIGHT(SUBSTITUTE(AB1216,"-",""),9)=RIGHT(SUBSTITUTE('Company information'!D$4,"-",""),9))</f>
        <v/>
      </c>
      <c r="V1216" s="414">
        <f>AH1216-I1216</f>
        <v/>
      </c>
      <c r="W1216" s="450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0" t="n">
        <v>2825433</v>
      </c>
      <c r="AE1216" s="450" t="n">
        <v>2568575</v>
      </c>
      <c r="AF1216" s="450" t="n">
        <v>0</v>
      </c>
      <c r="AG1216" s="450" t="n">
        <v>0</v>
      </c>
      <c r="AH1216" s="450" t="n">
        <v>256858</v>
      </c>
      <c r="AI1216" s="450" t="n">
        <v>0</v>
      </c>
      <c r="AJ1216" s="450" t="n">
        <v>0</v>
      </c>
      <c r="AK1216" s="450" t="n">
        <v>0</v>
      </c>
      <c r="AL1216" s="450" t="n">
        <v>0</v>
      </c>
      <c r="AM1216" s="450" t="n">
        <v>0</v>
      </c>
      <c r="AN1216" s="450" t="n">
        <v>0</v>
      </c>
      <c r="AO1216" s="450" t="n">
        <v>0</v>
      </c>
      <c r="AP1216" s="450" t="n">
        <v>0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0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0" t="n"/>
      <c r="N1217" s="450">
        <f>IF(W1217&lt;0,AH1217,I1217)</f>
        <v/>
      </c>
      <c r="O1217" s="450">
        <f>I1217-M1217</f>
        <v/>
      </c>
      <c r="P1217" s="414" t="n"/>
      <c r="Q1217" s="414" t="inlineStr">
        <is>
          <t>IN202103-0217</t>
        </is>
      </c>
      <c r="R1217" s="414" t="inlineStr">
        <is>
          <t>IN202103-0217</t>
        </is>
      </c>
      <c r="S1217" s="414">
        <f>Q1217=R1217</f>
        <v/>
      </c>
      <c r="T1217" s="414">
        <f>AND(MONTH(F1217)=MONTH(X1217), YEAR(F1217)=YEAR(X1217))</f>
        <v/>
      </c>
      <c r="U1217" s="414">
        <f>AND(AB1217&lt;&gt;"", 'Company information'!D$4&lt;&gt;"", RIGHT(SUBSTITUTE(AB1217,"-",""),9)=RIGHT(SUBSTITUTE('Company information'!D$4,"-",""),9))</f>
        <v/>
      </c>
      <c r="V1217" s="414">
        <f>AH1217-I1217</f>
        <v/>
      </c>
      <c r="W1217" s="450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0" t="n">
        <v>1868790</v>
      </c>
      <c r="AE1217" s="450" t="n">
        <v>1698900</v>
      </c>
      <c r="AF1217" s="450" t="n">
        <v>0</v>
      </c>
      <c r="AG1217" s="450" t="n">
        <v>0</v>
      </c>
      <c r="AH1217" s="450" t="n">
        <v>169890</v>
      </c>
      <c r="AI1217" s="450" t="n">
        <v>0</v>
      </c>
      <c r="AJ1217" s="450" t="n">
        <v>0</v>
      </c>
      <c r="AK1217" s="450" t="n">
        <v>0</v>
      </c>
      <c r="AL1217" s="450" t="n">
        <v>0</v>
      </c>
      <c r="AM1217" s="450" t="n">
        <v>0</v>
      </c>
      <c r="AN1217" s="450" t="n">
        <v>0</v>
      </c>
      <c r="AO1217" s="450" t="n">
        <v>0</v>
      </c>
      <c r="AP1217" s="450" t="n">
        <v>0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0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0" t="n"/>
      <c r="N1218" s="450">
        <f>IF(W1218&lt;0,AH1218,I1218)</f>
        <v/>
      </c>
      <c r="O1218" s="450">
        <f>I1218-M1218</f>
        <v/>
      </c>
      <c r="P1218" s="414" t="n"/>
      <c r="Q1218" s="414" t="inlineStr">
        <is>
          <t>IN202103-0215</t>
        </is>
      </c>
      <c r="R1218" s="414" t="inlineStr">
        <is>
          <t>IN202103-0215</t>
        </is>
      </c>
      <c r="S1218" s="414">
        <f>Q1218=R1218</f>
        <v/>
      </c>
      <c r="T1218" s="414">
        <f>AND(MONTH(F1218)=MONTH(X1218), YEAR(F1218)=YEAR(X1218))</f>
        <v/>
      </c>
      <c r="U1218" s="414">
        <f>AND(AB1218&lt;&gt;"", 'Company information'!D$4&lt;&gt;"", RIGHT(SUBSTITUTE(AB1218,"-",""),9)=RIGHT(SUBSTITUTE('Company information'!D$4,"-",""),9))</f>
        <v/>
      </c>
      <c r="V1218" s="414">
        <f>AH1218-I1218</f>
        <v/>
      </c>
      <c r="W1218" s="450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0" t="n">
        <v>10589810</v>
      </c>
      <c r="AE1218" s="450" t="n">
        <v>9627100</v>
      </c>
      <c r="AF1218" s="450" t="n">
        <v>0</v>
      </c>
      <c r="AG1218" s="450" t="n">
        <v>0</v>
      </c>
      <c r="AH1218" s="450" t="n">
        <v>962710</v>
      </c>
      <c r="AI1218" s="450" t="n">
        <v>0</v>
      </c>
      <c r="AJ1218" s="450" t="n">
        <v>0</v>
      </c>
      <c r="AK1218" s="450" t="n">
        <v>0</v>
      </c>
      <c r="AL1218" s="450" t="n">
        <v>0</v>
      </c>
      <c r="AM1218" s="450" t="n">
        <v>0</v>
      </c>
      <c r="AN1218" s="450" t="n">
        <v>0</v>
      </c>
      <c r="AO1218" s="450" t="n">
        <v>0</v>
      </c>
      <c r="AP1218" s="450" t="n">
        <v>0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0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0" t="n"/>
      <c r="N1219" s="450">
        <f>IF(W1219&lt;0,AH1219,I1219)</f>
        <v/>
      </c>
      <c r="O1219" s="450">
        <f>I1219-M1219</f>
        <v/>
      </c>
      <c r="P1219" s="414" t="n"/>
      <c r="Q1219" s="414" t="inlineStr">
        <is>
          <t>IN202103-0209</t>
        </is>
      </c>
      <c r="R1219" s="414" t="inlineStr">
        <is>
          <t>IN202103-0209</t>
        </is>
      </c>
      <c r="S1219" s="414">
        <f>Q1219=R1219</f>
        <v/>
      </c>
      <c r="T1219" s="414">
        <f>AND(MONTH(F1219)=MONTH(X1219), YEAR(F1219)=YEAR(X1219))</f>
        <v/>
      </c>
      <c r="U1219" s="414">
        <f>AND(AB1219&lt;&gt;"", 'Company information'!D$4&lt;&gt;"", RIGHT(SUBSTITUTE(AB1219,"-",""),9)=RIGHT(SUBSTITUTE('Company information'!D$4,"-",""),9))</f>
        <v/>
      </c>
      <c r="V1219" s="414">
        <f>AH1219-I1219</f>
        <v/>
      </c>
      <c r="W1219" s="450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0" t="n">
        <v>2958918</v>
      </c>
      <c r="AE1219" s="450" t="n">
        <v>2689925</v>
      </c>
      <c r="AF1219" s="450" t="n">
        <v>0</v>
      </c>
      <c r="AG1219" s="450" t="n">
        <v>0</v>
      </c>
      <c r="AH1219" s="450" t="n">
        <v>268993</v>
      </c>
      <c r="AI1219" s="450" t="n">
        <v>0</v>
      </c>
      <c r="AJ1219" s="450" t="n">
        <v>0</v>
      </c>
      <c r="AK1219" s="450" t="n">
        <v>0</v>
      </c>
      <c r="AL1219" s="450" t="n">
        <v>0</v>
      </c>
      <c r="AM1219" s="450" t="n">
        <v>0</v>
      </c>
      <c r="AN1219" s="450" t="n">
        <v>0</v>
      </c>
      <c r="AO1219" s="450" t="n">
        <v>0</v>
      </c>
      <c r="AP1219" s="450" t="n">
        <v>0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0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0" t="n"/>
      <c r="N1220" s="450">
        <f>IF(W1220&lt;0,AH1220,I1220)</f>
        <v/>
      </c>
      <c r="O1220" s="450">
        <f>I1220-M1220</f>
        <v/>
      </c>
      <c r="P1220" s="414" t="n"/>
      <c r="Q1220" s="414" t="inlineStr">
        <is>
          <t>IN202103-0208</t>
        </is>
      </c>
      <c r="R1220" s="414" t="inlineStr">
        <is>
          <t>IN202103-0208</t>
        </is>
      </c>
      <c r="S1220" s="414">
        <f>Q1220=R1220</f>
        <v/>
      </c>
      <c r="T1220" s="414">
        <f>AND(MONTH(F1220)=MONTH(X1220), YEAR(F1220)=YEAR(X1220))</f>
        <v/>
      </c>
      <c r="U1220" s="414">
        <f>AND(AB1220&lt;&gt;"", 'Company information'!D$4&lt;&gt;"", RIGHT(SUBSTITUTE(AB1220,"-",""),9)=RIGHT(SUBSTITUTE('Company information'!D$4,"-",""),9))</f>
        <v/>
      </c>
      <c r="V1220" s="414">
        <f>AH1220-I1220</f>
        <v/>
      </c>
      <c r="W1220" s="450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0" t="n">
        <v>2269245</v>
      </c>
      <c r="AE1220" s="450" t="n">
        <v>2062950</v>
      </c>
      <c r="AF1220" s="450" t="n">
        <v>0</v>
      </c>
      <c r="AG1220" s="450" t="n">
        <v>0</v>
      </c>
      <c r="AH1220" s="450" t="n">
        <v>206295</v>
      </c>
      <c r="AI1220" s="450" t="n">
        <v>0</v>
      </c>
      <c r="AJ1220" s="450" t="n">
        <v>0</v>
      </c>
      <c r="AK1220" s="450" t="n">
        <v>0</v>
      </c>
      <c r="AL1220" s="450" t="n">
        <v>0</v>
      </c>
      <c r="AM1220" s="450" t="n">
        <v>0</v>
      </c>
      <c r="AN1220" s="450" t="n">
        <v>0</v>
      </c>
      <c r="AO1220" s="450" t="n">
        <v>0</v>
      </c>
      <c r="AP1220" s="450" t="n">
        <v>0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0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0" t="n"/>
      <c r="N1221" s="450">
        <f>IF(W1221&lt;0,AH1221,I1221)</f>
        <v/>
      </c>
      <c r="O1221" s="450">
        <f>I1221-M1221</f>
        <v/>
      </c>
      <c r="P1221" s="414" t="n"/>
      <c r="Q1221" s="414" t="inlineStr">
        <is>
          <t>IN202103-0207</t>
        </is>
      </c>
      <c r="R1221" s="414" t="inlineStr">
        <is>
          <t>IN202103-0207</t>
        </is>
      </c>
      <c r="S1221" s="414">
        <f>Q1221=R1221</f>
        <v/>
      </c>
      <c r="T1221" s="414">
        <f>AND(MONTH(F1221)=MONTH(X1221), YEAR(F1221)=YEAR(X1221))</f>
        <v/>
      </c>
      <c r="U1221" s="414">
        <f>AND(AB1221&lt;&gt;"", 'Company information'!D$4&lt;&gt;"", RIGHT(SUBSTITUTE(AB1221,"-",""),9)=RIGHT(SUBSTITUTE('Company information'!D$4,"-",""),9))</f>
        <v/>
      </c>
      <c r="V1221" s="414">
        <f>AH1221-I1221</f>
        <v/>
      </c>
      <c r="W1221" s="450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0" t="n">
        <v>2269245</v>
      </c>
      <c r="AE1221" s="450" t="n">
        <v>2062950</v>
      </c>
      <c r="AF1221" s="450" t="n">
        <v>0</v>
      </c>
      <c r="AG1221" s="450" t="n">
        <v>0</v>
      </c>
      <c r="AH1221" s="450" t="n">
        <v>206295</v>
      </c>
      <c r="AI1221" s="450" t="n">
        <v>0</v>
      </c>
      <c r="AJ1221" s="450" t="n">
        <v>0</v>
      </c>
      <c r="AK1221" s="450" t="n">
        <v>0</v>
      </c>
      <c r="AL1221" s="450" t="n">
        <v>0</v>
      </c>
      <c r="AM1221" s="450" t="n">
        <v>0</v>
      </c>
      <c r="AN1221" s="450" t="n">
        <v>0</v>
      </c>
      <c r="AO1221" s="450" t="n">
        <v>0</v>
      </c>
      <c r="AP1221" s="450" t="n">
        <v>0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0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0" t="n"/>
      <c r="N1222" s="450">
        <f>IF(W1222&lt;0,AH1222,I1222)</f>
        <v/>
      </c>
      <c r="O1222" s="450">
        <f>I1222-M1222</f>
        <v/>
      </c>
      <c r="P1222" s="414" t="n"/>
      <c r="Q1222" s="414" t="inlineStr">
        <is>
          <t>IN202103-0206</t>
        </is>
      </c>
      <c r="R1222" s="414" t="inlineStr">
        <is>
          <t>IN202103-0206</t>
        </is>
      </c>
      <c r="S1222" s="414">
        <f>Q1222=R1222</f>
        <v/>
      </c>
      <c r="T1222" s="414">
        <f>AND(MONTH(F1222)=MONTH(X1222), YEAR(F1222)=YEAR(X1222))</f>
        <v/>
      </c>
      <c r="U1222" s="414">
        <f>AND(AB1222&lt;&gt;"", 'Company information'!D$4&lt;&gt;"", RIGHT(SUBSTITUTE(AB1222,"-",""),9)=RIGHT(SUBSTITUTE('Company information'!D$4,"-",""),9))</f>
        <v/>
      </c>
      <c r="V1222" s="414">
        <f>AH1222-I1222</f>
        <v/>
      </c>
      <c r="W1222" s="450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0" t="n">
        <v>2269245</v>
      </c>
      <c r="AE1222" s="450" t="n">
        <v>2062950</v>
      </c>
      <c r="AF1222" s="450" t="n">
        <v>0</v>
      </c>
      <c r="AG1222" s="450" t="n">
        <v>0</v>
      </c>
      <c r="AH1222" s="450" t="n">
        <v>206295</v>
      </c>
      <c r="AI1222" s="450" t="n">
        <v>0</v>
      </c>
      <c r="AJ1222" s="450" t="n">
        <v>0</v>
      </c>
      <c r="AK1222" s="450" t="n">
        <v>0</v>
      </c>
      <c r="AL1222" s="450" t="n">
        <v>0</v>
      </c>
      <c r="AM1222" s="450" t="n">
        <v>0</v>
      </c>
      <c r="AN1222" s="450" t="n">
        <v>0</v>
      </c>
      <c r="AO1222" s="450" t="n">
        <v>0</v>
      </c>
      <c r="AP1222" s="450" t="n">
        <v>0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0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0" t="n"/>
      <c r="N1223" s="450">
        <f>IF(W1223&lt;0,AH1223,I1223)</f>
        <v/>
      </c>
      <c r="O1223" s="450">
        <f>I1223-M1223</f>
        <v/>
      </c>
      <c r="P1223" s="414" t="n"/>
      <c r="Q1223" s="414" t="inlineStr">
        <is>
          <t>IN202103-0198</t>
        </is>
      </c>
      <c r="R1223" s="414" t="inlineStr">
        <is>
          <t>IN202103-0198</t>
        </is>
      </c>
      <c r="S1223" s="414">
        <f>Q1223=R1223</f>
        <v/>
      </c>
      <c r="T1223" s="414">
        <f>AND(MONTH(F1223)=MONTH(X1223), YEAR(F1223)=YEAR(X1223))</f>
        <v/>
      </c>
      <c r="U1223" s="414">
        <f>AND(AB1223&lt;&gt;"", 'Company information'!D$4&lt;&gt;"", RIGHT(SUBSTITUTE(AB1223,"-",""),9)=RIGHT(SUBSTITUTE('Company information'!D$4,"-",""),9))</f>
        <v/>
      </c>
      <c r="V1223" s="414">
        <f>AH1223-I1223</f>
        <v/>
      </c>
      <c r="W1223" s="450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0" t="n">
        <v>2958918</v>
      </c>
      <c r="AE1223" s="450" t="n">
        <v>2689925</v>
      </c>
      <c r="AF1223" s="450" t="n">
        <v>0</v>
      </c>
      <c r="AG1223" s="450" t="n">
        <v>0</v>
      </c>
      <c r="AH1223" s="450" t="n">
        <v>268993</v>
      </c>
      <c r="AI1223" s="450" t="n">
        <v>0</v>
      </c>
      <c r="AJ1223" s="450" t="n">
        <v>0</v>
      </c>
      <c r="AK1223" s="450" t="n">
        <v>0</v>
      </c>
      <c r="AL1223" s="450" t="n">
        <v>0</v>
      </c>
      <c r="AM1223" s="450" t="n">
        <v>0</v>
      </c>
      <c r="AN1223" s="450" t="n">
        <v>0</v>
      </c>
      <c r="AO1223" s="450" t="n">
        <v>0</v>
      </c>
      <c r="AP1223" s="450" t="n">
        <v>0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0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0" t="n"/>
      <c r="N1224" s="450">
        <f>IF(W1224&lt;0,AH1224,I1224)</f>
        <v/>
      </c>
      <c r="O1224" s="450">
        <f>I1224-M1224</f>
        <v/>
      </c>
      <c r="P1224" s="414" t="n"/>
      <c r="Q1224" s="414" t="inlineStr">
        <is>
          <t>IN202103-0191</t>
        </is>
      </c>
      <c r="R1224" s="414" t="inlineStr">
        <is>
          <t>IN202103-0191</t>
        </is>
      </c>
      <c r="S1224" s="414">
        <f>Q1224=R1224</f>
        <v/>
      </c>
      <c r="T1224" s="414">
        <f>AND(MONTH(F1224)=MONTH(X1224), YEAR(F1224)=YEAR(X1224))</f>
        <v/>
      </c>
      <c r="U1224" s="414">
        <f>AND(AB1224&lt;&gt;"", 'Company information'!D$4&lt;&gt;"", RIGHT(SUBSTITUTE(AB1224,"-",""),9)=RIGHT(SUBSTITUTE('Company information'!D$4,"-",""),9))</f>
        <v/>
      </c>
      <c r="V1224" s="414">
        <f>AH1224-I1224</f>
        <v/>
      </c>
      <c r="W1224" s="450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0" t="n">
        <v>2269245</v>
      </c>
      <c r="AE1224" s="450" t="n">
        <v>2062950</v>
      </c>
      <c r="AF1224" s="450" t="n">
        <v>0</v>
      </c>
      <c r="AG1224" s="450" t="n">
        <v>0</v>
      </c>
      <c r="AH1224" s="450" t="n">
        <v>206295</v>
      </c>
      <c r="AI1224" s="450" t="n">
        <v>0</v>
      </c>
      <c r="AJ1224" s="450" t="n">
        <v>0</v>
      </c>
      <c r="AK1224" s="450" t="n">
        <v>0</v>
      </c>
      <c r="AL1224" s="450" t="n">
        <v>0</v>
      </c>
      <c r="AM1224" s="450" t="n">
        <v>0</v>
      </c>
      <c r="AN1224" s="450" t="n">
        <v>0</v>
      </c>
      <c r="AO1224" s="450" t="n">
        <v>0</v>
      </c>
      <c r="AP1224" s="450" t="n">
        <v>0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0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0" t="n"/>
      <c r="N1225" s="450">
        <f>IF(W1225&lt;0,AH1225,I1225)</f>
        <v/>
      </c>
      <c r="O1225" s="450">
        <f>I1225-M1225</f>
        <v/>
      </c>
      <c r="P1225" s="414" t="n"/>
      <c r="Q1225" s="414" t="inlineStr">
        <is>
          <t>IN202103-0189</t>
        </is>
      </c>
      <c r="R1225" s="414" t="inlineStr">
        <is>
          <t>IN202103-0189</t>
        </is>
      </c>
      <c r="S1225" s="414">
        <f>Q1225=R1225</f>
        <v/>
      </c>
      <c r="T1225" s="414">
        <f>AND(MONTH(F1225)=MONTH(X1225), YEAR(F1225)=YEAR(X1225))</f>
        <v/>
      </c>
      <c r="U1225" s="414">
        <f>AND(AB1225&lt;&gt;"", 'Company information'!D$4&lt;&gt;"", RIGHT(SUBSTITUTE(AB1225,"-",""),9)=RIGHT(SUBSTITUTE('Company information'!D$4,"-",""),9))</f>
        <v/>
      </c>
      <c r="V1225" s="414">
        <f>AH1225-I1225</f>
        <v/>
      </c>
      <c r="W1225" s="450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0" t="n">
        <v>2958918</v>
      </c>
      <c r="AE1225" s="450" t="n">
        <v>2689925</v>
      </c>
      <c r="AF1225" s="450" t="n">
        <v>0</v>
      </c>
      <c r="AG1225" s="450" t="n">
        <v>0</v>
      </c>
      <c r="AH1225" s="450" t="n">
        <v>268993</v>
      </c>
      <c r="AI1225" s="450" t="n">
        <v>0</v>
      </c>
      <c r="AJ1225" s="450" t="n">
        <v>0</v>
      </c>
      <c r="AK1225" s="450" t="n">
        <v>0</v>
      </c>
      <c r="AL1225" s="450" t="n">
        <v>0</v>
      </c>
      <c r="AM1225" s="450" t="n">
        <v>0</v>
      </c>
      <c r="AN1225" s="450" t="n">
        <v>0</v>
      </c>
      <c r="AO1225" s="450" t="n">
        <v>0</v>
      </c>
      <c r="AP1225" s="450" t="n">
        <v>0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0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0" t="n"/>
      <c r="N1226" s="450">
        <f>IF(W1226&lt;0,AH1226,I1226)</f>
        <v/>
      </c>
      <c r="O1226" s="450">
        <f>I1226-M1226</f>
        <v/>
      </c>
      <c r="P1226" s="414" t="n"/>
      <c r="Q1226" s="414" t="inlineStr">
        <is>
          <t>IN202103-0185</t>
        </is>
      </c>
      <c r="R1226" s="414" t="inlineStr">
        <is>
          <t>IN202103-0185</t>
        </is>
      </c>
      <c r="S1226" s="414">
        <f>Q1226=R1226</f>
        <v/>
      </c>
      <c r="T1226" s="414">
        <f>AND(MONTH(F1226)=MONTH(X1226), YEAR(F1226)=YEAR(X1226))</f>
        <v/>
      </c>
      <c r="U1226" s="414">
        <f>AND(AB1226&lt;&gt;"", 'Company information'!D$4&lt;&gt;"", RIGHT(SUBSTITUTE(AB1226,"-",""),9)=RIGHT(SUBSTITUTE('Company information'!D$4,"-",""),9))</f>
        <v/>
      </c>
      <c r="V1226" s="414">
        <f>AH1226-I1226</f>
        <v/>
      </c>
      <c r="W1226" s="450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0" t="n">
        <v>2269245</v>
      </c>
      <c r="AE1226" s="450" t="n">
        <v>2062950</v>
      </c>
      <c r="AF1226" s="450" t="n">
        <v>0</v>
      </c>
      <c r="AG1226" s="450" t="n">
        <v>0</v>
      </c>
      <c r="AH1226" s="450" t="n">
        <v>206295</v>
      </c>
      <c r="AI1226" s="450" t="n">
        <v>0</v>
      </c>
      <c r="AJ1226" s="450" t="n">
        <v>0</v>
      </c>
      <c r="AK1226" s="450" t="n">
        <v>0</v>
      </c>
      <c r="AL1226" s="450" t="n">
        <v>0</v>
      </c>
      <c r="AM1226" s="450" t="n">
        <v>0</v>
      </c>
      <c r="AN1226" s="450" t="n">
        <v>0</v>
      </c>
      <c r="AO1226" s="450" t="n">
        <v>0</v>
      </c>
      <c r="AP1226" s="450" t="n">
        <v>0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0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0" t="n"/>
      <c r="N1227" s="450">
        <f>IF(W1227&lt;0,AH1227,I1227)</f>
        <v/>
      </c>
      <c r="O1227" s="450">
        <f>I1227-M1227</f>
        <v/>
      </c>
      <c r="P1227" s="414" t="n"/>
      <c r="Q1227" s="414" t="inlineStr">
        <is>
          <t>IN202103-0183</t>
        </is>
      </c>
      <c r="R1227" s="414" t="inlineStr">
        <is>
          <t>IN202103-0183</t>
        </is>
      </c>
      <c r="S1227" s="414">
        <f>Q1227=R1227</f>
        <v/>
      </c>
      <c r="T1227" s="414">
        <f>AND(MONTH(F1227)=MONTH(X1227), YEAR(F1227)=YEAR(X1227))</f>
        <v/>
      </c>
      <c r="U1227" s="414">
        <f>AND(AB1227&lt;&gt;"", 'Company information'!D$4&lt;&gt;"", RIGHT(SUBSTITUTE(AB1227,"-",""),9)=RIGHT(SUBSTITUTE('Company information'!D$4,"-",""),9))</f>
        <v/>
      </c>
      <c r="V1227" s="414">
        <f>AH1227-I1227</f>
        <v/>
      </c>
      <c r="W1227" s="450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0" t="n">
        <v>2958918</v>
      </c>
      <c r="AE1227" s="450" t="n">
        <v>2689925</v>
      </c>
      <c r="AF1227" s="450" t="n">
        <v>0</v>
      </c>
      <c r="AG1227" s="450" t="n">
        <v>0</v>
      </c>
      <c r="AH1227" s="450" t="n">
        <v>268993</v>
      </c>
      <c r="AI1227" s="450" t="n">
        <v>0</v>
      </c>
      <c r="AJ1227" s="450" t="n">
        <v>0</v>
      </c>
      <c r="AK1227" s="450" t="n">
        <v>0</v>
      </c>
      <c r="AL1227" s="450" t="n">
        <v>0</v>
      </c>
      <c r="AM1227" s="450" t="n">
        <v>0</v>
      </c>
      <c r="AN1227" s="450" t="n">
        <v>0</v>
      </c>
      <c r="AO1227" s="450" t="n">
        <v>0</v>
      </c>
      <c r="AP1227" s="450" t="n">
        <v>0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0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0" t="n"/>
      <c r="N1228" s="450">
        <f>IF(W1228&lt;0,AH1228,I1228)</f>
        <v/>
      </c>
      <c r="O1228" s="450">
        <f>I1228-M1228</f>
        <v/>
      </c>
      <c r="P1228" s="414" t="n"/>
      <c r="Q1228" s="414" t="inlineStr">
        <is>
          <t>IN202103-0179</t>
        </is>
      </c>
      <c r="R1228" s="414" t="inlineStr">
        <is>
          <t>IN202103-0179</t>
        </is>
      </c>
      <c r="S1228" s="414">
        <f>Q1228=R1228</f>
        <v/>
      </c>
      <c r="T1228" s="414">
        <f>AND(MONTH(F1228)=MONTH(X1228), YEAR(F1228)=YEAR(X1228))</f>
        <v/>
      </c>
      <c r="U1228" s="414">
        <f>AND(AB1228&lt;&gt;"", 'Company information'!D$4&lt;&gt;"", RIGHT(SUBSTITUTE(AB1228,"-",""),9)=RIGHT(SUBSTITUTE('Company information'!D$4,"-",""),9))</f>
        <v/>
      </c>
      <c r="V1228" s="414">
        <f>AH1228-I1228</f>
        <v/>
      </c>
      <c r="W1228" s="450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0" t="n">
        <v>2958918</v>
      </c>
      <c r="AE1228" s="450" t="n">
        <v>2689925</v>
      </c>
      <c r="AF1228" s="450" t="n">
        <v>0</v>
      </c>
      <c r="AG1228" s="450" t="n">
        <v>0</v>
      </c>
      <c r="AH1228" s="450" t="n">
        <v>268993</v>
      </c>
      <c r="AI1228" s="450" t="n">
        <v>0</v>
      </c>
      <c r="AJ1228" s="450" t="n">
        <v>0</v>
      </c>
      <c r="AK1228" s="450" t="n">
        <v>0</v>
      </c>
      <c r="AL1228" s="450" t="n">
        <v>0</v>
      </c>
      <c r="AM1228" s="450" t="n">
        <v>0</v>
      </c>
      <c r="AN1228" s="450" t="n">
        <v>0</v>
      </c>
      <c r="AO1228" s="450" t="n">
        <v>0</v>
      </c>
      <c r="AP1228" s="450" t="n">
        <v>0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0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0" t="n"/>
      <c r="N1229" s="450">
        <f>IF(W1229&lt;0,AH1229,I1229)</f>
        <v/>
      </c>
      <c r="O1229" s="450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AND(AB1229&lt;&gt;"", 'Company information'!D$4&lt;&gt;"", RIGHT(SUBSTITUTE(AB1229,"-",""),9)=RIGHT(SUBSTITUTE('Company information'!D$4,"-",""),9))</f>
        <v/>
      </c>
      <c r="V1229" s="414">
        <f>AH1229-I1229</f>
        <v/>
      </c>
      <c r="W1229" s="450" t="n"/>
      <c r="X1229" s="413" t="n"/>
      <c r="Y1229" s="414" t="n"/>
      <c r="Z1229" s="414" t="n"/>
      <c r="AA1229" s="414" t="n"/>
      <c r="AB1229" s="414" t="n"/>
      <c r="AC1229" s="414" t="n"/>
      <c r="AD1229" s="450" t="n"/>
      <c r="AE1229" s="450" t="n"/>
      <c r="AF1229" s="450" t="n"/>
      <c r="AG1229" s="450" t="n"/>
      <c r="AH1229" s="450" t="n"/>
      <c r="AI1229" s="450" t="n"/>
      <c r="AJ1229" s="450" t="n"/>
      <c r="AK1229" s="450" t="n"/>
      <c r="AL1229" s="450" t="n"/>
      <c r="AM1229" s="450" t="n"/>
      <c r="AN1229" s="450" t="n"/>
      <c r="AO1229" s="450" t="n"/>
      <c r="AP1229" s="450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0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0" t="n"/>
      <c r="N1230" s="450">
        <f>IF(W1230&lt;0,AH1230,I1230)</f>
        <v/>
      </c>
      <c r="O1230" s="450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AND(AB1230&lt;&gt;"", 'Company information'!D$4&lt;&gt;"", RIGHT(SUBSTITUTE(AB1230,"-",""),9)=RIGHT(SUBSTITUTE('Company information'!D$4,"-",""),9))</f>
        <v/>
      </c>
      <c r="V1230" s="414">
        <f>AH1230-I1230</f>
        <v/>
      </c>
      <c r="W1230" s="450" t="n"/>
      <c r="X1230" s="413" t="n"/>
      <c r="Y1230" s="414" t="n"/>
      <c r="Z1230" s="414" t="n"/>
      <c r="AA1230" s="414" t="n"/>
      <c r="AB1230" s="414" t="n"/>
      <c r="AC1230" s="414" t="n"/>
      <c r="AD1230" s="450" t="n"/>
      <c r="AE1230" s="450" t="n"/>
      <c r="AF1230" s="450" t="n"/>
      <c r="AG1230" s="450" t="n"/>
      <c r="AH1230" s="450" t="n"/>
      <c r="AI1230" s="450" t="n"/>
      <c r="AJ1230" s="450" t="n"/>
      <c r="AK1230" s="450" t="n"/>
      <c r="AL1230" s="450" t="n"/>
      <c r="AM1230" s="450" t="n"/>
      <c r="AN1230" s="450" t="n"/>
      <c r="AO1230" s="450" t="n"/>
      <c r="AP1230" s="450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0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0" t="n"/>
      <c r="N1231" s="450">
        <f>IF(W1231&lt;0,AH1231,I1231)</f>
        <v/>
      </c>
      <c r="O1231" s="450">
        <f>I1231-M1231</f>
        <v/>
      </c>
      <c r="P1231" s="414" t="n"/>
      <c r="Q1231" s="414" t="inlineStr">
        <is>
          <t>YKT21-025</t>
        </is>
      </c>
      <c r="R1231" s="414" t="inlineStr">
        <is>
          <t>YKT21-025</t>
        </is>
      </c>
      <c r="S1231" s="414">
        <f>Q1231=R1231</f>
        <v/>
      </c>
      <c r="T1231" s="414">
        <f>AND(MONTH(F1231)=MONTH(X1231), YEAR(F1231)=YEAR(X1231))</f>
        <v/>
      </c>
      <c r="U1231" s="414">
        <f>AND(AB1231&lt;&gt;"", 'Company information'!D$4&lt;&gt;"", RIGHT(SUBSTITUTE(AB1231,"-",""),9)=RIGHT(SUBSTITUTE('Company information'!D$4,"-",""),9))</f>
        <v/>
      </c>
      <c r="V1231" s="414">
        <f>AH1231-I1231</f>
        <v/>
      </c>
      <c r="W1231" s="450" t="n"/>
      <c r="X1231" s="415" t="n">
        <v>44264</v>
      </c>
      <c r="Y1231" s="414" t="inlineStr">
        <is>
          <t>YKT21-025</t>
        </is>
      </c>
      <c r="Z1231" s="414" t="inlineStr"/>
      <c r="AA1231" s="414" t="inlineStr">
        <is>
          <t>បុគ្គលជាប់អាករ</t>
        </is>
      </c>
      <c r="AB1231" s="414" t="inlineStr">
        <is>
          <t>L001-901905215</t>
        </is>
      </c>
      <c r="AC1231" s="414" t="inlineStr">
        <is>
          <t>វីអ៊ីស៊ិន (ខេមបូឌា) អ៊ិនដាសស្ទ្រី ឯ.ក</t>
        </is>
      </c>
      <c r="AD1231" s="450" t="n">
        <v>2635754</v>
      </c>
      <c r="AE1231" s="450" t="n">
        <v>2396140</v>
      </c>
      <c r="AF1231" s="450" t="n">
        <v>0</v>
      </c>
      <c r="AG1231" s="450" t="n">
        <v>0</v>
      </c>
      <c r="AH1231" s="450" t="n">
        <v>239614</v>
      </c>
      <c r="AI1231" s="450" t="n">
        <v>0</v>
      </c>
      <c r="AJ1231" s="450" t="n">
        <v>0</v>
      </c>
      <c r="AK1231" s="450" t="n">
        <v>0</v>
      </c>
      <c r="AL1231" s="450" t="n">
        <v>0</v>
      </c>
      <c r="AM1231" s="450" t="n">
        <v>0</v>
      </c>
      <c r="AN1231" s="450" t="n">
        <v>0</v>
      </c>
      <c r="AO1231" s="450" t="n">
        <v>0</v>
      </c>
      <c r="AP1231" s="450" t="n">
        <v>0</v>
      </c>
      <c r="AQ1231" s="414" t="inlineStr"/>
      <c r="AR1231" s="414" t="inlineStr">
        <is>
          <t>ថ្លៃសេវារៀបឯកសារពន្ធប្រចាំខែកុម្ភៈ</t>
        </is>
      </c>
      <c r="AS1231" s="414" t="inlineStr">
        <is>
          <t>បានប្រកាសពន្ធ</t>
        </is>
      </c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0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0" t="n"/>
      <c r="N1232" s="450">
        <f>IF(W1232&lt;0,AH1232,I1232)</f>
        <v/>
      </c>
      <c r="O1232" s="450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AND(AB1232&lt;&gt;"", 'Company information'!D$4&lt;&gt;"", RIGHT(SUBSTITUTE(AB1232,"-",""),9)=RIGHT(SUBSTITUTE('Company information'!D$4,"-",""),9))</f>
        <v/>
      </c>
      <c r="V1232" s="414">
        <f>AH1232-I1232</f>
        <v/>
      </c>
      <c r="W1232" s="450" t="n"/>
      <c r="X1232" s="413" t="n"/>
      <c r="Y1232" s="414" t="n"/>
      <c r="Z1232" s="414" t="n"/>
      <c r="AA1232" s="414" t="n"/>
      <c r="AB1232" s="414" t="n"/>
      <c r="AC1232" s="414" t="n"/>
      <c r="AD1232" s="450" t="n"/>
      <c r="AE1232" s="450" t="n"/>
      <c r="AF1232" s="450" t="n"/>
      <c r="AG1232" s="450" t="n"/>
      <c r="AH1232" s="450" t="n"/>
      <c r="AI1232" s="450" t="n"/>
      <c r="AJ1232" s="450" t="n"/>
      <c r="AK1232" s="450" t="n"/>
      <c r="AL1232" s="450" t="n"/>
      <c r="AM1232" s="450" t="n"/>
      <c r="AN1232" s="450" t="n"/>
      <c r="AO1232" s="450" t="n"/>
      <c r="AP1232" s="450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0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0" t="n"/>
      <c r="N1233" s="450">
        <f>IF(W1233&lt;0,AH1233,I1233)</f>
        <v/>
      </c>
      <c r="O1233" s="450">
        <f>I1233-M1233</f>
        <v/>
      </c>
      <c r="P1233" s="414" t="n"/>
      <c r="Q1233" s="414" t="inlineStr">
        <is>
          <t>IN202103-0201</t>
        </is>
      </c>
      <c r="R1233" s="414" t="inlineStr">
        <is>
          <t>IN202103-0201</t>
        </is>
      </c>
      <c r="S1233" s="414">
        <f>Q1233=R1233</f>
        <v/>
      </c>
      <c r="T1233" s="414">
        <f>AND(MONTH(F1233)=MONTH(X1233), YEAR(F1233)=YEAR(X1233))</f>
        <v/>
      </c>
      <c r="U1233" s="414">
        <f>AND(AB1233&lt;&gt;"", 'Company information'!D$4&lt;&gt;"", RIGHT(SUBSTITUTE(AB1233,"-",""),9)=RIGHT(SUBSTITUTE('Company information'!D$4,"-",""),9))</f>
        <v/>
      </c>
      <c r="V1233" s="414">
        <f>AH1233-I1233</f>
        <v/>
      </c>
      <c r="W1233" s="450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0" t="n">
        <v>2958918</v>
      </c>
      <c r="AE1233" s="450" t="n">
        <v>2689925</v>
      </c>
      <c r="AF1233" s="450" t="n">
        <v>0</v>
      </c>
      <c r="AG1233" s="450" t="n">
        <v>0</v>
      </c>
      <c r="AH1233" s="450" t="n">
        <v>268993</v>
      </c>
      <c r="AI1233" s="450" t="n">
        <v>0</v>
      </c>
      <c r="AJ1233" s="450" t="n">
        <v>0</v>
      </c>
      <c r="AK1233" s="450" t="n">
        <v>0</v>
      </c>
      <c r="AL1233" s="450" t="n">
        <v>0</v>
      </c>
      <c r="AM1233" s="450" t="n">
        <v>0</v>
      </c>
      <c r="AN1233" s="450" t="n">
        <v>0</v>
      </c>
      <c r="AO1233" s="450" t="n">
        <v>0</v>
      </c>
      <c r="AP1233" s="450" t="n">
        <v>0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0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0" t="n"/>
      <c r="N1234" s="450">
        <f>IF(W1234&lt;0,AH1234,I1234)</f>
        <v/>
      </c>
      <c r="O1234" s="450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AND(AB1234&lt;&gt;"", 'Company information'!D$4&lt;&gt;"", RIGHT(SUBSTITUTE(AB1234,"-",""),9)=RIGHT(SUBSTITUTE('Company information'!D$4,"-",""),9))</f>
        <v/>
      </c>
      <c r="V1234" s="414">
        <f>AH1234-I1234</f>
        <v/>
      </c>
      <c r="W1234" s="450" t="n"/>
      <c r="X1234" s="413" t="n"/>
      <c r="Y1234" s="414" t="n"/>
      <c r="Z1234" s="414" t="n"/>
      <c r="AA1234" s="414" t="n"/>
      <c r="AB1234" s="414" t="n"/>
      <c r="AC1234" s="414" t="n"/>
      <c r="AD1234" s="450" t="n"/>
      <c r="AE1234" s="450" t="n"/>
      <c r="AF1234" s="450" t="n"/>
      <c r="AG1234" s="450" t="n"/>
      <c r="AH1234" s="450" t="n"/>
      <c r="AI1234" s="450" t="n"/>
      <c r="AJ1234" s="450" t="n"/>
      <c r="AK1234" s="450" t="n"/>
      <c r="AL1234" s="450" t="n"/>
      <c r="AM1234" s="450" t="n"/>
      <c r="AN1234" s="450" t="n"/>
      <c r="AO1234" s="450" t="n"/>
      <c r="AP1234" s="450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0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0" t="n"/>
      <c r="N1235" s="450">
        <f>IF(W1235&lt;0,AH1235,I1235)</f>
        <v/>
      </c>
      <c r="O1235" s="450">
        <f>I1235-M1235</f>
        <v/>
      </c>
      <c r="P1235" s="414" t="n"/>
      <c r="Q1235" s="414" t="inlineStr">
        <is>
          <t>IN202103-0200</t>
        </is>
      </c>
      <c r="R1235" s="414" t="inlineStr">
        <is>
          <t>IN202103-0200</t>
        </is>
      </c>
      <c r="S1235" s="414">
        <f>Q1235=R1235</f>
        <v/>
      </c>
      <c r="T1235" s="414">
        <f>AND(MONTH(F1235)=MONTH(X1235), YEAR(F1235)=YEAR(X1235))</f>
        <v/>
      </c>
      <c r="U1235" s="414">
        <f>AND(AB1235&lt;&gt;"", 'Company information'!D$4&lt;&gt;"", RIGHT(SUBSTITUTE(AB1235,"-",""),9)=RIGHT(SUBSTITUTE('Company information'!D$4,"-",""),9))</f>
        <v/>
      </c>
      <c r="V1235" s="414">
        <f>AH1235-I1235</f>
        <v/>
      </c>
      <c r="W1235" s="450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0" t="n">
        <v>2958918</v>
      </c>
      <c r="AE1235" s="450" t="n">
        <v>2689925</v>
      </c>
      <c r="AF1235" s="450" t="n">
        <v>0</v>
      </c>
      <c r="AG1235" s="450" t="n">
        <v>0</v>
      </c>
      <c r="AH1235" s="450" t="n">
        <v>268993</v>
      </c>
      <c r="AI1235" s="450" t="n">
        <v>0</v>
      </c>
      <c r="AJ1235" s="450" t="n">
        <v>0</v>
      </c>
      <c r="AK1235" s="450" t="n">
        <v>0</v>
      </c>
      <c r="AL1235" s="450" t="n">
        <v>0</v>
      </c>
      <c r="AM1235" s="450" t="n">
        <v>0</v>
      </c>
      <c r="AN1235" s="450" t="n">
        <v>0</v>
      </c>
      <c r="AO1235" s="450" t="n">
        <v>0</v>
      </c>
      <c r="AP1235" s="450" t="n">
        <v>0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0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0" t="n"/>
      <c r="N1236" s="450">
        <f>IF(W1236&lt;0,AH1236,I1236)</f>
        <v/>
      </c>
      <c r="O1236" s="450">
        <f>I1236-M1236</f>
        <v/>
      </c>
      <c r="P1236" s="414" t="n"/>
      <c r="Q1236" s="414" t="inlineStr">
        <is>
          <t>IN202103-0188</t>
        </is>
      </c>
      <c r="R1236" s="414" t="inlineStr">
        <is>
          <t>IN202103-0188</t>
        </is>
      </c>
      <c r="S1236" s="414">
        <f>Q1236=R1236</f>
        <v/>
      </c>
      <c r="T1236" s="414">
        <f>AND(MONTH(F1236)=MONTH(X1236), YEAR(F1236)=YEAR(X1236))</f>
        <v/>
      </c>
      <c r="U1236" s="414">
        <f>AND(AB1236&lt;&gt;"", 'Company information'!D$4&lt;&gt;"", RIGHT(SUBSTITUTE(AB1236,"-",""),9)=RIGHT(SUBSTITUTE('Company information'!D$4,"-",""),9))</f>
        <v/>
      </c>
      <c r="V1236" s="414">
        <f>AH1236-I1236</f>
        <v/>
      </c>
      <c r="W1236" s="450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0" t="n">
        <v>3715333</v>
      </c>
      <c r="AE1236" s="450" t="n">
        <v>3377575</v>
      </c>
      <c r="AF1236" s="450" t="n">
        <v>0</v>
      </c>
      <c r="AG1236" s="450" t="n">
        <v>0</v>
      </c>
      <c r="AH1236" s="450" t="n">
        <v>337758</v>
      </c>
      <c r="AI1236" s="450" t="n">
        <v>0</v>
      </c>
      <c r="AJ1236" s="450" t="n">
        <v>0</v>
      </c>
      <c r="AK1236" s="450" t="n">
        <v>0</v>
      </c>
      <c r="AL1236" s="450" t="n">
        <v>0</v>
      </c>
      <c r="AM1236" s="450" t="n">
        <v>0</v>
      </c>
      <c r="AN1236" s="450" t="n">
        <v>0</v>
      </c>
      <c r="AO1236" s="450" t="n">
        <v>0</v>
      </c>
      <c r="AP1236" s="450" t="n">
        <v>0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0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0" t="n"/>
      <c r="N1237" s="450">
        <f>IF(W1237&lt;0,AH1237,I1237)</f>
        <v/>
      </c>
      <c r="O1237" s="450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AND(AB1237&lt;&gt;"", 'Company information'!D$4&lt;&gt;"", RIGHT(SUBSTITUTE(AB1237,"-",""),9)=RIGHT(SUBSTITUTE('Company information'!D$4,"-",""),9))</f>
        <v/>
      </c>
      <c r="V1237" s="414">
        <f>AH1237-I1237</f>
        <v/>
      </c>
      <c r="W1237" s="450" t="n"/>
      <c r="X1237" s="413" t="n"/>
      <c r="Y1237" s="414" t="n"/>
      <c r="Z1237" s="414" t="n"/>
      <c r="AA1237" s="414" t="n"/>
      <c r="AB1237" s="414" t="n"/>
      <c r="AC1237" s="414" t="n"/>
      <c r="AD1237" s="450" t="n"/>
      <c r="AE1237" s="450" t="n"/>
      <c r="AF1237" s="450" t="n"/>
      <c r="AG1237" s="450" t="n"/>
      <c r="AH1237" s="450" t="n"/>
      <c r="AI1237" s="450" t="n"/>
      <c r="AJ1237" s="450" t="n"/>
      <c r="AK1237" s="450" t="n"/>
      <c r="AL1237" s="450" t="n"/>
      <c r="AM1237" s="450" t="n"/>
      <c r="AN1237" s="450" t="n"/>
      <c r="AO1237" s="450" t="n"/>
      <c r="AP1237" s="450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0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0" t="n"/>
      <c r="N1238" s="450">
        <f>IF(W1238&lt;0,AH1238,I1238)</f>
        <v/>
      </c>
      <c r="O1238" s="450">
        <f>I1238-M1238</f>
        <v/>
      </c>
      <c r="P1238" s="414" t="n"/>
      <c r="Q1238" s="414" t="inlineStr">
        <is>
          <t>IN202103-0233</t>
        </is>
      </c>
      <c r="R1238" s="414" t="inlineStr">
        <is>
          <t>IN202103-0233</t>
        </is>
      </c>
      <c r="S1238" s="414">
        <f>Q1238=R1238</f>
        <v/>
      </c>
      <c r="T1238" s="414">
        <f>AND(MONTH(F1238)=MONTH(X1238), YEAR(F1238)=YEAR(X1238))</f>
        <v/>
      </c>
      <c r="U1238" s="414">
        <f>AND(AB1238&lt;&gt;"", 'Company information'!D$4&lt;&gt;"", RIGHT(SUBSTITUTE(AB1238,"-",""),9)=RIGHT(SUBSTITUTE('Company information'!D$4,"-",""),9))</f>
        <v/>
      </c>
      <c r="V1238" s="414">
        <f>AH1238-I1238</f>
        <v/>
      </c>
      <c r="W1238" s="450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0" t="n">
        <v>3715333</v>
      </c>
      <c r="AE1238" s="450" t="n">
        <v>3377575</v>
      </c>
      <c r="AF1238" s="450" t="n">
        <v>0</v>
      </c>
      <c r="AG1238" s="450" t="n">
        <v>0</v>
      </c>
      <c r="AH1238" s="450" t="n">
        <v>337758</v>
      </c>
      <c r="AI1238" s="450" t="n">
        <v>0</v>
      </c>
      <c r="AJ1238" s="450" t="n">
        <v>0</v>
      </c>
      <c r="AK1238" s="450" t="n">
        <v>0</v>
      </c>
      <c r="AL1238" s="450" t="n">
        <v>0</v>
      </c>
      <c r="AM1238" s="450" t="n">
        <v>0</v>
      </c>
      <c r="AN1238" s="450" t="n">
        <v>0</v>
      </c>
      <c r="AO1238" s="450" t="n">
        <v>0</v>
      </c>
      <c r="AP1238" s="450" t="n">
        <v>0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0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0" t="n"/>
      <c r="N1239" s="450">
        <f>IF(W1239&lt;0,AH1239,I1239)</f>
        <v/>
      </c>
      <c r="O1239" s="450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AND(AB1239&lt;&gt;"", 'Company information'!D$4&lt;&gt;"", RIGHT(SUBSTITUTE(AB1239,"-",""),9)=RIGHT(SUBSTITUTE('Company information'!D$4,"-",""),9))</f>
        <v/>
      </c>
      <c r="V1239" s="414">
        <f>AH1239-I1239</f>
        <v/>
      </c>
      <c r="W1239" s="450" t="n"/>
      <c r="X1239" s="413" t="n"/>
      <c r="Y1239" s="414" t="n"/>
      <c r="Z1239" s="414" t="n"/>
      <c r="AA1239" s="414" t="n"/>
      <c r="AB1239" s="414" t="n"/>
      <c r="AC1239" s="414" t="n"/>
      <c r="AD1239" s="450" t="n"/>
      <c r="AE1239" s="450" t="n"/>
      <c r="AF1239" s="450" t="n"/>
      <c r="AG1239" s="450" t="n"/>
      <c r="AH1239" s="450" t="n"/>
      <c r="AI1239" s="450" t="n"/>
      <c r="AJ1239" s="450" t="n"/>
      <c r="AK1239" s="450" t="n"/>
      <c r="AL1239" s="450" t="n"/>
      <c r="AM1239" s="450" t="n"/>
      <c r="AN1239" s="450" t="n"/>
      <c r="AO1239" s="450" t="n"/>
      <c r="AP1239" s="450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0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0" t="n"/>
      <c r="N1240" s="450">
        <f>IF(W1240&lt;0,AH1240,I1240)</f>
        <v/>
      </c>
      <c r="O1240" s="450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AND(AB1240&lt;&gt;"", 'Company information'!D$4&lt;&gt;"", RIGHT(SUBSTITUTE(AB1240,"-",""),9)=RIGHT(SUBSTITUTE('Company information'!D$4,"-",""),9))</f>
        <v/>
      </c>
      <c r="V1240" s="414">
        <f>AH1240-I1240</f>
        <v/>
      </c>
      <c r="W1240" s="450" t="n"/>
      <c r="X1240" s="413" t="n"/>
      <c r="Y1240" s="414" t="n"/>
      <c r="Z1240" s="414" t="n"/>
      <c r="AA1240" s="414" t="n"/>
      <c r="AB1240" s="414" t="n"/>
      <c r="AC1240" s="414" t="n"/>
      <c r="AD1240" s="450" t="n"/>
      <c r="AE1240" s="450" t="n"/>
      <c r="AF1240" s="450" t="n"/>
      <c r="AG1240" s="450" t="n"/>
      <c r="AH1240" s="450" t="n"/>
      <c r="AI1240" s="450" t="n"/>
      <c r="AJ1240" s="450" t="n"/>
      <c r="AK1240" s="450" t="n"/>
      <c r="AL1240" s="450" t="n"/>
      <c r="AM1240" s="450" t="n"/>
      <c r="AN1240" s="450" t="n"/>
      <c r="AO1240" s="450" t="n"/>
      <c r="AP1240" s="450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0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0" t="n"/>
      <c r="N1241" s="450">
        <f>IF(W1241&lt;0,AH1241,I1241)</f>
        <v/>
      </c>
      <c r="O1241" s="450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AND(AB1241&lt;&gt;"", 'Company information'!D$4&lt;&gt;"", RIGHT(SUBSTITUTE(AB1241,"-",""),9)=RIGHT(SUBSTITUTE('Company information'!D$4,"-",""),9))</f>
        <v/>
      </c>
      <c r="V1241" s="414">
        <f>AH1241-I1241</f>
        <v/>
      </c>
      <c r="W1241" s="450" t="n"/>
      <c r="X1241" s="413" t="n"/>
      <c r="Y1241" s="414" t="n"/>
      <c r="Z1241" s="414" t="n"/>
      <c r="AA1241" s="414" t="n"/>
      <c r="AB1241" s="414" t="n"/>
      <c r="AC1241" s="414" t="n"/>
      <c r="AD1241" s="450" t="n"/>
      <c r="AE1241" s="450" t="n"/>
      <c r="AF1241" s="450" t="n"/>
      <c r="AG1241" s="450" t="n"/>
      <c r="AH1241" s="450" t="n"/>
      <c r="AI1241" s="450" t="n"/>
      <c r="AJ1241" s="450" t="n"/>
      <c r="AK1241" s="450" t="n"/>
      <c r="AL1241" s="450" t="n"/>
      <c r="AM1241" s="450" t="n"/>
      <c r="AN1241" s="450" t="n"/>
      <c r="AO1241" s="450" t="n"/>
      <c r="AP1241" s="450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0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0" t="n"/>
      <c r="N1242" s="450">
        <f>IF(W1242&lt;0,AH1242,I1242)</f>
        <v/>
      </c>
      <c r="O1242" s="450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AND(AB1242&lt;&gt;"", 'Company information'!D$4&lt;&gt;"", RIGHT(SUBSTITUTE(AB1242,"-",""),9)=RIGHT(SUBSTITUTE('Company information'!D$4,"-",""),9))</f>
        <v/>
      </c>
      <c r="V1242" s="414">
        <f>AH1242-I1242</f>
        <v/>
      </c>
      <c r="W1242" s="450" t="n"/>
      <c r="X1242" s="413" t="n"/>
      <c r="Y1242" s="414" t="n"/>
      <c r="Z1242" s="414" t="n"/>
      <c r="AA1242" s="414" t="n"/>
      <c r="AB1242" s="414" t="n"/>
      <c r="AC1242" s="414" t="n"/>
      <c r="AD1242" s="450" t="n"/>
      <c r="AE1242" s="450" t="n"/>
      <c r="AF1242" s="450" t="n"/>
      <c r="AG1242" s="450" t="n"/>
      <c r="AH1242" s="450" t="n"/>
      <c r="AI1242" s="450" t="n"/>
      <c r="AJ1242" s="450" t="n"/>
      <c r="AK1242" s="450" t="n"/>
      <c r="AL1242" s="450" t="n"/>
      <c r="AM1242" s="450" t="n"/>
      <c r="AN1242" s="450" t="n"/>
      <c r="AO1242" s="450" t="n"/>
      <c r="AP1242" s="450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0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0" t="n"/>
      <c r="N1243" s="450">
        <f>IF(W1243&lt;0,AH1243,I1243)</f>
        <v/>
      </c>
      <c r="O1243" s="450">
        <f>I1243-M1243</f>
        <v/>
      </c>
      <c r="P1243" s="414" t="n"/>
      <c r="Q1243" s="414" t="inlineStr">
        <is>
          <t>DPS19-158410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AND(AB1243&lt;&gt;"", 'Company information'!D$4&lt;&gt;"", RIGHT(SUBSTITUTE(AB1243,"-",""),9)=RIGHT(SUBSTITUTE('Company information'!D$4,"-",""),9))</f>
        <v/>
      </c>
      <c r="V1243" s="414">
        <f>AH1243-I1243</f>
        <v/>
      </c>
      <c r="W1243" s="450" t="n"/>
      <c r="X1243" s="413" t="n"/>
      <c r="Y1243" s="414" t="n"/>
      <c r="Z1243" s="414" t="n"/>
      <c r="AA1243" s="414" t="n"/>
      <c r="AB1243" s="414" t="n"/>
      <c r="AC1243" s="414" t="n"/>
      <c r="AD1243" s="450" t="n"/>
      <c r="AE1243" s="450" t="n"/>
      <c r="AF1243" s="450" t="n"/>
      <c r="AG1243" s="450" t="n"/>
      <c r="AH1243" s="450" t="n"/>
      <c r="AI1243" s="450" t="n"/>
      <c r="AJ1243" s="450" t="n"/>
      <c r="AK1243" s="450" t="n"/>
      <c r="AL1243" s="450" t="n"/>
      <c r="AM1243" s="450" t="n"/>
      <c r="AN1243" s="450" t="n"/>
      <c r="AO1243" s="450" t="n"/>
      <c r="AP1243" s="450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0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0" t="n"/>
      <c r="N1244" s="450">
        <f>IF(W1244&lt;0,AH1244,I1244)</f>
        <v/>
      </c>
      <c r="O1244" s="450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AND(AB1244&lt;&gt;"", 'Company information'!D$4&lt;&gt;"", RIGHT(SUBSTITUTE(AB1244,"-",""),9)=RIGHT(SUBSTITUTE('Company information'!D$4,"-",""),9))</f>
        <v/>
      </c>
      <c r="V1244" s="414">
        <f>AH1244-I1244</f>
        <v/>
      </c>
      <c r="W1244" s="450" t="n"/>
      <c r="X1244" s="413" t="n"/>
      <c r="Y1244" s="414" t="n"/>
      <c r="Z1244" s="414" t="n"/>
      <c r="AA1244" s="414" t="n"/>
      <c r="AB1244" s="414" t="n"/>
      <c r="AC1244" s="414" t="n"/>
      <c r="AD1244" s="450" t="n"/>
      <c r="AE1244" s="450" t="n"/>
      <c r="AF1244" s="450" t="n"/>
      <c r="AG1244" s="450" t="n"/>
      <c r="AH1244" s="450" t="n"/>
      <c r="AI1244" s="450" t="n"/>
      <c r="AJ1244" s="450" t="n"/>
      <c r="AK1244" s="450" t="n"/>
      <c r="AL1244" s="450" t="n"/>
      <c r="AM1244" s="450" t="n"/>
      <c r="AN1244" s="450" t="n"/>
      <c r="AO1244" s="450" t="n"/>
      <c r="AP1244" s="450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0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0" t="n"/>
      <c r="N1245" s="450">
        <f>IF(W1245&lt;0,AH1245,I1245)</f>
        <v/>
      </c>
      <c r="O1245" s="450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AND(AB1245&lt;&gt;"", 'Company information'!D$4&lt;&gt;"", RIGHT(SUBSTITUTE(AB1245,"-",""),9)=RIGHT(SUBSTITUTE('Company information'!D$4,"-",""),9))</f>
        <v/>
      </c>
      <c r="V1245" s="414">
        <f>AH1245-I1245</f>
        <v/>
      </c>
      <c r="W1245" s="450" t="n"/>
      <c r="X1245" s="413" t="n"/>
      <c r="Y1245" s="414" t="n"/>
      <c r="Z1245" s="414" t="n"/>
      <c r="AA1245" s="414" t="n"/>
      <c r="AB1245" s="414" t="n"/>
      <c r="AC1245" s="414" t="n"/>
      <c r="AD1245" s="450" t="n"/>
      <c r="AE1245" s="450" t="n"/>
      <c r="AF1245" s="450" t="n"/>
      <c r="AG1245" s="450" t="n"/>
      <c r="AH1245" s="450" t="n"/>
      <c r="AI1245" s="450" t="n"/>
      <c r="AJ1245" s="450" t="n"/>
      <c r="AK1245" s="450" t="n"/>
      <c r="AL1245" s="450" t="n"/>
      <c r="AM1245" s="450" t="n"/>
      <c r="AN1245" s="450" t="n"/>
      <c r="AO1245" s="450" t="n"/>
      <c r="AP1245" s="450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0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0" t="n"/>
      <c r="N1246" s="450">
        <f>IF(W1246&lt;0,AH1246,I1246)</f>
        <v/>
      </c>
      <c r="O1246" s="450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AND(AB1246&lt;&gt;"", 'Company information'!D$4&lt;&gt;"", RIGHT(SUBSTITUTE(AB1246,"-",""),9)=RIGHT(SUBSTITUTE('Company information'!D$4,"-",""),9))</f>
        <v/>
      </c>
      <c r="V1246" s="414">
        <f>AH1246-I1246</f>
        <v/>
      </c>
      <c r="W1246" s="450" t="n"/>
      <c r="X1246" s="413" t="n"/>
      <c r="Y1246" s="414" t="n"/>
      <c r="Z1246" s="414" t="n"/>
      <c r="AA1246" s="414" t="n"/>
      <c r="AB1246" s="414" t="n"/>
      <c r="AC1246" s="414" t="n"/>
      <c r="AD1246" s="450" t="n"/>
      <c r="AE1246" s="450" t="n"/>
      <c r="AF1246" s="450" t="n"/>
      <c r="AG1246" s="450" t="n"/>
      <c r="AH1246" s="450" t="n"/>
      <c r="AI1246" s="450" t="n"/>
      <c r="AJ1246" s="450" t="n"/>
      <c r="AK1246" s="450" t="n"/>
      <c r="AL1246" s="450" t="n"/>
      <c r="AM1246" s="450" t="n"/>
      <c r="AN1246" s="450" t="n"/>
      <c r="AO1246" s="450" t="n"/>
      <c r="AP1246" s="450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0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0" t="n"/>
      <c r="N1247" s="450">
        <f>IF(W1247&lt;0,AH1247,I1247)</f>
        <v/>
      </c>
      <c r="O1247" s="450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AND(AB1247&lt;&gt;"", 'Company information'!D$4&lt;&gt;"", RIGHT(SUBSTITUTE(AB1247,"-",""),9)=RIGHT(SUBSTITUTE('Company information'!D$4,"-",""),9))</f>
        <v/>
      </c>
      <c r="V1247" s="414">
        <f>AH1247-I1247</f>
        <v/>
      </c>
      <c r="W1247" s="450" t="n"/>
      <c r="X1247" s="413" t="n"/>
      <c r="Y1247" s="414" t="n"/>
      <c r="Z1247" s="414" t="n"/>
      <c r="AA1247" s="414" t="n"/>
      <c r="AB1247" s="414" t="n"/>
      <c r="AC1247" s="414" t="n"/>
      <c r="AD1247" s="450" t="n"/>
      <c r="AE1247" s="450" t="n"/>
      <c r="AF1247" s="450" t="n"/>
      <c r="AG1247" s="450" t="n"/>
      <c r="AH1247" s="450" t="n"/>
      <c r="AI1247" s="450" t="n"/>
      <c r="AJ1247" s="450" t="n"/>
      <c r="AK1247" s="450" t="n"/>
      <c r="AL1247" s="450" t="n"/>
      <c r="AM1247" s="450" t="n"/>
      <c r="AN1247" s="450" t="n"/>
      <c r="AO1247" s="450" t="n"/>
      <c r="AP1247" s="450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0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0" t="n"/>
      <c r="N1248" s="450">
        <f>IF(W1248&lt;0,AH1248,I1248)</f>
        <v/>
      </c>
      <c r="O1248" s="450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AND(AB1248&lt;&gt;"", 'Company information'!D$4&lt;&gt;"", RIGHT(SUBSTITUTE(AB1248,"-",""),9)=RIGHT(SUBSTITUTE('Company information'!D$4,"-",""),9))</f>
        <v/>
      </c>
      <c r="V1248" s="414">
        <f>AH1248-I1248</f>
        <v/>
      </c>
      <c r="W1248" s="450" t="n"/>
      <c r="X1248" s="413" t="n"/>
      <c r="Y1248" s="414" t="n"/>
      <c r="Z1248" s="414" t="n"/>
      <c r="AA1248" s="414" t="n"/>
      <c r="AB1248" s="414" t="n"/>
      <c r="AC1248" s="414" t="n"/>
      <c r="AD1248" s="450" t="n"/>
      <c r="AE1248" s="450" t="n"/>
      <c r="AF1248" s="450" t="n"/>
      <c r="AG1248" s="450" t="n"/>
      <c r="AH1248" s="450" t="n"/>
      <c r="AI1248" s="450" t="n"/>
      <c r="AJ1248" s="450" t="n"/>
      <c r="AK1248" s="450" t="n"/>
      <c r="AL1248" s="450" t="n"/>
      <c r="AM1248" s="450" t="n"/>
      <c r="AN1248" s="450" t="n"/>
      <c r="AO1248" s="450" t="n"/>
      <c r="AP1248" s="450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0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0" t="n"/>
      <c r="N1249" s="450">
        <f>IF(W1249&lt;0,AH1249,I1249)</f>
        <v/>
      </c>
      <c r="O1249" s="450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AND(AB1249&lt;&gt;"", 'Company information'!D$4&lt;&gt;"", RIGHT(SUBSTITUTE(AB1249,"-",""),9)=RIGHT(SUBSTITUTE('Company information'!D$4,"-",""),9))</f>
        <v/>
      </c>
      <c r="V1249" s="414">
        <f>AH1249-I1249</f>
        <v/>
      </c>
      <c r="W1249" s="450" t="n"/>
      <c r="X1249" s="413" t="n"/>
      <c r="Y1249" s="414" t="n"/>
      <c r="Z1249" s="414" t="n"/>
      <c r="AA1249" s="414" t="n"/>
      <c r="AB1249" s="414" t="n"/>
      <c r="AC1249" s="414" t="n"/>
      <c r="AD1249" s="450" t="n"/>
      <c r="AE1249" s="450" t="n"/>
      <c r="AF1249" s="450" t="n"/>
      <c r="AG1249" s="450" t="n"/>
      <c r="AH1249" s="450" t="n"/>
      <c r="AI1249" s="450" t="n"/>
      <c r="AJ1249" s="450" t="n"/>
      <c r="AK1249" s="450" t="n"/>
      <c r="AL1249" s="450" t="n"/>
      <c r="AM1249" s="450" t="n"/>
      <c r="AN1249" s="450" t="n"/>
      <c r="AO1249" s="450" t="n"/>
      <c r="AP1249" s="450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0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0" t="n"/>
      <c r="N1250" s="450">
        <f>IF(W1250&lt;0,AH1250,I1250)</f>
        <v/>
      </c>
      <c r="O1250" s="450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AND(AB1250&lt;&gt;"", 'Company information'!D$4&lt;&gt;"", RIGHT(SUBSTITUTE(AB1250,"-",""),9)=RIGHT(SUBSTITUTE('Company information'!D$4,"-",""),9))</f>
        <v/>
      </c>
      <c r="V1250" s="414">
        <f>AH1250-I1250</f>
        <v/>
      </c>
      <c r="W1250" s="450" t="n"/>
      <c r="X1250" s="413" t="n"/>
      <c r="Y1250" s="414" t="n"/>
      <c r="Z1250" s="414" t="n"/>
      <c r="AA1250" s="414" t="n"/>
      <c r="AB1250" s="414" t="n"/>
      <c r="AC1250" s="414" t="n"/>
      <c r="AD1250" s="450" t="n"/>
      <c r="AE1250" s="450" t="n"/>
      <c r="AF1250" s="450" t="n"/>
      <c r="AG1250" s="450" t="n"/>
      <c r="AH1250" s="450" t="n"/>
      <c r="AI1250" s="450" t="n"/>
      <c r="AJ1250" s="450" t="n"/>
      <c r="AK1250" s="450" t="n"/>
      <c r="AL1250" s="450" t="n"/>
      <c r="AM1250" s="450" t="n"/>
      <c r="AN1250" s="450" t="n"/>
      <c r="AO1250" s="450" t="n"/>
      <c r="AP1250" s="450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0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0" t="n"/>
      <c r="N1251" s="450">
        <f>IF(W1251&lt;0,AH1251,I1251)</f>
        <v/>
      </c>
      <c r="O1251" s="450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AND(AB1251&lt;&gt;"", 'Company information'!D$4&lt;&gt;"", RIGHT(SUBSTITUTE(AB1251,"-",""),9)=RIGHT(SUBSTITUTE('Company information'!D$4,"-",""),9))</f>
        <v/>
      </c>
      <c r="V1251" s="414">
        <f>AH1251-I1251</f>
        <v/>
      </c>
      <c r="W1251" s="450" t="n"/>
      <c r="X1251" s="413" t="n"/>
      <c r="Y1251" s="414" t="n"/>
      <c r="Z1251" s="414" t="n"/>
      <c r="AA1251" s="414" t="n"/>
      <c r="AB1251" s="414" t="n"/>
      <c r="AC1251" s="414" t="n"/>
      <c r="AD1251" s="450" t="n"/>
      <c r="AE1251" s="450" t="n"/>
      <c r="AF1251" s="450" t="n"/>
      <c r="AG1251" s="450" t="n"/>
      <c r="AH1251" s="450" t="n"/>
      <c r="AI1251" s="450" t="n"/>
      <c r="AJ1251" s="450" t="n"/>
      <c r="AK1251" s="450" t="n"/>
      <c r="AL1251" s="450" t="n"/>
      <c r="AM1251" s="450" t="n"/>
      <c r="AN1251" s="450" t="n"/>
      <c r="AO1251" s="450" t="n"/>
      <c r="AP1251" s="450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0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0" t="n"/>
      <c r="N1252" s="450">
        <f>IF(W1252&lt;0,AH1252,I1252)</f>
        <v/>
      </c>
      <c r="O1252" s="450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AND(AB1252&lt;&gt;"", 'Company information'!D$4&lt;&gt;"", RIGHT(SUBSTITUTE(AB1252,"-",""),9)=RIGHT(SUBSTITUTE('Company information'!D$4,"-",""),9))</f>
        <v/>
      </c>
      <c r="V1252" s="414">
        <f>AH1252-I1252</f>
        <v/>
      </c>
      <c r="W1252" s="450" t="n"/>
      <c r="X1252" s="413" t="n"/>
      <c r="Y1252" s="414" t="n"/>
      <c r="Z1252" s="414" t="n"/>
      <c r="AA1252" s="414" t="n"/>
      <c r="AB1252" s="414" t="n"/>
      <c r="AC1252" s="414" t="n"/>
      <c r="AD1252" s="450" t="n"/>
      <c r="AE1252" s="450" t="n"/>
      <c r="AF1252" s="450" t="n"/>
      <c r="AG1252" s="450" t="n"/>
      <c r="AH1252" s="450" t="n"/>
      <c r="AI1252" s="450" t="n"/>
      <c r="AJ1252" s="450" t="n"/>
      <c r="AK1252" s="450" t="n"/>
      <c r="AL1252" s="450" t="n"/>
      <c r="AM1252" s="450" t="n"/>
      <c r="AN1252" s="450" t="n"/>
      <c r="AO1252" s="450" t="n"/>
      <c r="AP1252" s="450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0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0" t="n"/>
      <c r="N1253" s="450">
        <f>IF(W1253&lt;0,AH1253,I1253)</f>
        <v/>
      </c>
      <c r="O1253" s="450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AND(AB1253&lt;&gt;"", 'Company information'!D$4&lt;&gt;"", RIGHT(SUBSTITUTE(AB1253,"-",""),9)=RIGHT(SUBSTITUTE('Company information'!D$4,"-",""),9))</f>
        <v/>
      </c>
      <c r="V1253" s="414">
        <f>AH1253-I1253</f>
        <v/>
      </c>
      <c r="W1253" s="450" t="n"/>
      <c r="X1253" s="413" t="n"/>
      <c r="Y1253" s="414" t="n"/>
      <c r="Z1253" s="414" t="n"/>
      <c r="AA1253" s="414" t="n"/>
      <c r="AB1253" s="414" t="n"/>
      <c r="AC1253" s="414" t="n"/>
      <c r="AD1253" s="450" t="n"/>
      <c r="AE1253" s="450" t="n"/>
      <c r="AF1253" s="450" t="n"/>
      <c r="AG1253" s="450" t="n"/>
      <c r="AH1253" s="450" t="n"/>
      <c r="AI1253" s="450" t="n"/>
      <c r="AJ1253" s="450" t="n"/>
      <c r="AK1253" s="450" t="n"/>
      <c r="AL1253" s="450" t="n"/>
      <c r="AM1253" s="450" t="n"/>
      <c r="AN1253" s="450" t="n"/>
      <c r="AO1253" s="450" t="n"/>
      <c r="AP1253" s="450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0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0" t="n"/>
      <c r="N1254" s="450">
        <f>IF(W1254&lt;0,AH1254,I1254)</f>
        <v/>
      </c>
      <c r="O1254" s="450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AND(AB1254&lt;&gt;"", 'Company information'!D$4&lt;&gt;"", RIGHT(SUBSTITUTE(AB1254,"-",""),9)=RIGHT(SUBSTITUTE('Company information'!D$4,"-",""),9))</f>
        <v/>
      </c>
      <c r="V1254" s="414">
        <f>AH1254-I1254</f>
        <v/>
      </c>
      <c r="W1254" s="450" t="n"/>
      <c r="X1254" s="413" t="n"/>
      <c r="Y1254" s="414" t="n"/>
      <c r="Z1254" s="414" t="n"/>
      <c r="AA1254" s="414" t="n"/>
      <c r="AB1254" s="414" t="n"/>
      <c r="AC1254" s="414" t="n"/>
      <c r="AD1254" s="450" t="n"/>
      <c r="AE1254" s="450" t="n"/>
      <c r="AF1254" s="450" t="n"/>
      <c r="AG1254" s="450" t="n"/>
      <c r="AH1254" s="450" t="n"/>
      <c r="AI1254" s="450" t="n"/>
      <c r="AJ1254" s="450" t="n"/>
      <c r="AK1254" s="450" t="n"/>
      <c r="AL1254" s="450" t="n"/>
      <c r="AM1254" s="450" t="n"/>
      <c r="AN1254" s="450" t="n"/>
      <c r="AO1254" s="450" t="n"/>
      <c r="AP1254" s="450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0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0" t="n"/>
      <c r="N1255" s="450">
        <f>IF(W1255&lt;0,AH1255,I1255)</f>
        <v/>
      </c>
      <c r="O1255" s="450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AND(AB1255&lt;&gt;"", 'Company information'!D$4&lt;&gt;"", RIGHT(SUBSTITUTE(AB1255,"-",""),9)=RIGHT(SUBSTITUTE('Company information'!D$4,"-",""),9))</f>
        <v/>
      </c>
      <c r="V1255" s="414">
        <f>AH1255-I1255</f>
        <v/>
      </c>
      <c r="W1255" s="450" t="n"/>
      <c r="X1255" s="413" t="n"/>
      <c r="Y1255" s="414" t="n"/>
      <c r="Z1255" s="414" t="n"/>
      <c r="AA1255" s="414" t="n"/>
      <c r="AB1255" s="414" t="n"/>
      <c r="AC1255" s="414" t="n"/>
      <c r="AD1255" s="450" t="n"/>
      <c r="AE1255" s="450" t="n"/>
      <c r="AF1255" s="450" t="n"/>
      <c r="AG1255" s="450" t="n"/>
      <c r="AH1255" s="450" t="n"/>
      <c r="AI1255" s="450" t="n"/>
      <c r="AJ1255" s="450" t="n"/>
      <c r="AK1255" s="450" t="n"/>
      <c r="AL1255" s="450" t="n"/>
      <c r="AM1255" s="450" t="n"/>
      <c r="AN1255" s="450" t="n"/>
      <c r="AO1255" s="450" t="n"/>
      <c r="AP1255" s="450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0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0" t="n"/>
      <c r="N1256" s="450">
        <f>IF(W1256&lt;0,AH1256,I1256)</f>
        <v/>
      </c>
      <c r="O1256" s="450">
        <f>I1256-M1256</f>
        <v/>
      </c>
      <c r="P1256" s="414" t="n"/>
      <c r="Q1256" s="414" t="inlineStr">
        <is>
          <t>IN202103-0240</t>
        </is>
      </c>
      <c r="R1256" s="414" t="inlineStr">
        <is>
          <t>IN202103-0240</t>
        </is>
      </c>
      <c r="S1256" s="414">
        <f>Q1256=R1256</f>
        <v/>
      </c>
      <c r="T1256" s="414">
        <f>AND(MONTH(F1256)=MONTH(X1256), YEAR(F1256)=YEAR(X1256))</f>
        <v/>
      </c>
      <c r="U1256" s="414">
        <f>AND(AB1256&lt;&gt;"", 'Company information'!D$4&lt;&gt;"", RIGHT(SUBSTITUTE(AB1256,"-",""),9)=RIGHT(SUBSTITUTE('Company information'!D$4,"-",""),9))</f>
        <v/>
      </c>
      <c r="V1256" s="414">
        <f>AH1256-I1256</f>
        <v/>
      </c>
      <c r="W1256" s="450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0" t="n">
        <v>1735305</v>
      </c>
      <c r="AE1256" s="450" t="n">
        <v>1577550</v>
      </c>
      <c r="AF1256" s="450" t="n">
        <v>0</v>
      </c>
      <c r="AG1256" s="450" t="n">
        <v>0</v>
      </c>
      <c r="AH1256" s="450" t="n">
        <v>157755</v>
      </c>
      <c r="AI1256" s="450" t="n">
        <v>0</v>
      </c>
      <c r="AJ1256" s="450" t="n">
        <v>0</v>
      </c>
      <c r="AK1256" s="450" t="n">
        <v>0</v>
      </c>
      <c r="AL1256" s="450" t="n">
        <v>0</v>
      </c>
      <c r="AM1256" s="450" t="n">
        <v>0</v>
      </c>
      <c r="AN1256" s="450" t="n">
        <v>0</v>
      </c>
      <c r="AO1256" s="450" t="n">
        <v>0</v>
      </c>
      <c r="AP1256" s="450" t="n">
        <v>0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0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0" t="n"/>
      <c r="N1257" s="450">
        <f>IF(W1257&lt;0,AH1257,I1257)</f>
        <v/>
      </c>
      <c r="O1257" s="450">
        <f>I1257-M1257</f>
        <v/>
      </c>
      <c r="P1257" s="414" t="n"/>
      <c r="Q1257" s="414" t="inlineStr">
        <is>
          <t>IN202103-0239</t>
        </is>
      </c>
      <c r="R1257" s="414" t="inlineStr">
        <is>
          <t>IN202103-0239</t>
        </is>
      </c>
      <c r="S1257" s="414">
        <f>Q1257=R1257</f>
        <v/>
      </c>
      <c r="T1257" s="414">
        <f>AND(MONTH(F1257)=MONTH(X1257), YEAR(F1257)=YEAR(X1257))</f>
        <v/>
      </c>
      <c r="U1257" s="414">
        <f>AND(AB1257&lt;&gt;"", 'Company information'!D$4&lt;&gt;"", RIGHT(SUBSTITUTE(AB1257,"-",""),9)=RIGHT(SUBSTITUTE('Company information'!D$4,"-",""),9))</f>
        <v/>
      </c>
      <c r="V1257" s="414">
        <f>AH1257-I1257</f>
        <v/>
      </c>
      <c r="W1257" s="450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0" t="n">
        <v>1735305</v>
      </c>
      <c r="AE1257" s="450" t="n">
        <v>1577550</v>
      </c>
      <c r="AF1257" s="450" t="n">
        <v>0</v>
      </c>
      <c r="AG1257" s="450" t="n">
        <v>0</v>
      </c>
      <c r="AH1257" s="450" t="n">
        <v>157755</v>
      </c>
      <c r="AI1257" s="450" t="n">
        <v>0</v>
      </c>
      <c r="AJ1257" s="450" t="n">
        <v>0</v>
      </c>
      <c r="AK1257" s="450" t="n">
        <v>0</v>
      </c>
      <c r="AL1257" s="450" t="n">
        <v>0</v>
      </c>
      <c r="AM1257" s="450" t="n">
        <v>0</v>
      </c>
      <c r="AN1257" s="450" t="n">
        <v>0</v>
      </c>
      <c r="AO1257" s="450" t="n">
        <v>0</v>
      </c>
      <c r="AP1257" s="450" t="n">
        <v>0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0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0" t="n"/>
      <c r="N1258" s="450">
        <f>IF(W1258&lt;0,AH1258,I1258)</f>
        <v/>
      </c>
      <c r="O1258" s="450">
        <f>I1258-M1258</f>
        <v/>
      </c>
      <c r="P1258" s="414" t="n"/>
      <c r="Q1258" s="414" t="inlineStr">
        <is>
          <t>IN202103-0238</t>
        </is>
      </c>
      <c r="R1258" s="414" t="inlineStr">
        <is>
          <t>IN202103-0238</t>
        </is>
      </c>
      <c r="S1258" s="414">
        <f>Q1258=R1258</f>
        <v/>
      </c>
      <c r="T1258" s="414">
        <f>AND(MONTH(F1258)=MONTH(X1258), YEAR(F1258)=YEAR(X1258))</f>
        <v/>
      </c>
      <c r="U1258" s="414">
        <f>AND(AB1258&lt;&gt;"", 'Company information'!D$4&lt;&gt;"", RIGHT(SUBSTITUTE(AB1258,"-",""),9)=RIGHT(SUBSTITUTE('Company information'!D$4,"-",""),9))</f>
        <v/>
      </c>
      <c r="V1258" s="414">
        <f>AH1258-I1258</f>
        <v/>
      </c>
      <c r="W1258" s="450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0" t="n">
        <v>1735305</v>
      </c>
      <c r="AE1258" s="450" t="n">
        <v>1577550</v>
      </c>
      <c r="AF1258" s="450" t="n">
        <v>0</v>
      </c>
      <c r="AG1258" s="450" t="n">
        <v>0</v>
      </c>
      <c r="AH1258" s="450" t="n">
        <v>157755</v>
      </c>
      <c r="AI1258" s="450" t="n">
        <v>0</v>
      </c>
      <c r="AJ1258" s="450" t="n">
        <v>0</v>
      </c>
      <c r="AK1258" s="450" t="n">
        <v>0</v>
      </c>
      <c r="AL1258" s="450" t="n">
        <v>0</v>
      </c>
      <c r="AM1258" s="450" t="n">
        <v>0</v>
      </c>
      <c r="AN1258" s="450" t="n">
        <v>0</v>
      </c>
      <c r="AO1258" s="450" t="n">
        <v>0</v>
      </c>
      <c r="AP1258" s="450" t="n">
        <v>0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0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0" t="n"/>
      <c r="N1259" s="450">
        <f>IF(W1259&lt;0,AH1259,I1259)</f>
        <v/>
      </c>
      <c r="O1259" s="450">
        <f>I1259-M1259</f>
        <v/>
      </c>
      <c r="P1259" s="414" t="n"/>
      <c r="Q1259" s="414" t="inlineStr">
        <is>
          <t>IN202103-0232</t>
        </is>
      </c>
      <c r="R1259" s="414" t="inlineStr">
        <is>
          <t>IN202103-0232</t>
        </is>
      </c>
      <c r="S1259" s="414">
        <f>Q1259=R1259</f>
        <v/>
      </c>
      <c r="T1259" s="414">
        <f>AND(MONTH(F1259)=MONTH(X1259), YEAR(F1259)=YEAR(X1259))</f>
        <v/>
      </c>
      <c r="U1259" s="414">
        <f>AND(AB1259&lt;&gt;"", 'Company information'!D$4&lt;&gt;"", RIGHT(SUBSTITUTE(AB1259,"-",""),9)=RIGHT(SUBSTITUTE('Company information'!D$4,"-",""),9))</f>
        <v/>
      </c>
      <c r="V1259" s="414">
        <f>AH1259-I1259</f>
        <v/>
      </c>
      <c r="W1259" s="450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0" t="n">
        <v>3715333</v>
      </c>
      <c r="AE1259" s="450" t="n">
        <v>3377575</v>
      </c>
      <c r="AF1259" s="450" t="n">
        <v>0</v>
      </c>
      <c r="AG1259" s="450" t="n">
        <v>0</v>
      </c>
      <c r="AH1259" s="450" t="n">
        <v>337758</v>
      </c>
      <c r="AI1259" s="450" t="n">
        <v>0</v>
      </c>
      <c r="AJ1259" s="450" t="n">
        <v>0</v>
      </c>
      <c r="AK1259" s="450" t="n">
        <v>0</v>
      </c>
      <c r="AL1259" s="450" t="n">
        <v>0</v>
      </c>
      <c r="AM1259" s="450" t="n">
        <v>0</v>
      </c>
      <c r="AN1259" s="450" t="n">
        <v>0</v>
      </c>
      <c r="AO1259" s="450" t="n">
        <v>0</v>
      </c>
      <c r="AP1259" s="450" t="n">
        <v>0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0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0" t="n"/>
      <c r="N1260" s="450">
        <f>IF(W1260&lt;0,AH1260,I1260)</f>
        <v/>
      </c>
      <c r="O1260" s="450">
        <f>I1260-M1260</f>
        <v/>
      </c>
      <c r="P1260" s="414" t="n"/>
      <c r="Q1260" s="414" t="inlineStr">
        <is>
          <t>IN202103-0229</t>
        </is>
      </c>
      <c r="R1260" s="414" t="inlineStr">
        <is>
          <t>IN202103-0229</t>
        </is>
      </c>
      <c r="S1260" s="414">
        <f>Q1260=R1260</f>
        <v/>
      </c>
      <c r="T1260" s="414">
        <f>AND(MONTH(F1260)=MONTH(X1260), YEAR(F1260)=YEAR(X1260))</f>
        <v/>
      </c>
      <c r="U1260" s="414">
        <f>AND(AB1260&lt;&gt;"", 'Company information'!D$4&lt;&gt;"", RIGHT(SUBSTITUTE(AB1260,"-",""),9)=RIGHT(SUBSTITUTE('Company information'!D$4,"-",""),9))</f>
        <v/>
      </c>
      <c r="V1260" s="414">
        <f>AH1260-I1260</f>
        <v/>
      </c>
      <c r="W1260" s="450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0" t="n">
        <v>3715333</v>
      </c>
      <c r="AE1260" s="450" t="n">
        <v>3377575</v>
      </c>
      <c r="AF1260" s="450" t="n">
        <v>0</v>
      </c>
      <c r="AG1260" s="450" t="n">
        <v>0</v>
      </c>
      <c r="AH1260" s="450" t="n">
        <v>337758</v>
      </c>
      <c r="AI1260" s="450" t="n">
        <v>0</v>
      </c>
      <c r="AJ1260" s="450" t="n">
        <v>0</v>
      </c>
      <c r="AK1260" s="450" t="n">
        <v>0</v>
      </c>
      <c r="AL1260" s="450" t="n">
        <v>0</v>
      </c>
      <c r="AM1260" s="450" t="n">
        <v>0</v>
      </c>
      <c r="AN1260" s="450" t="n">
        <v>0</v>
      </c>
      <c r="AO1260" s="450" t="n">
        <v>0</v>
      </c>
      <c r="AP1260" s="450" t="n">
        <v>0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0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0" t="n"/>
      <c r="N1261" s="450">
        <f>IF(W1261&lt;0,AH1261,I1261)</f>
        <v/>
      </c>
      <c r="O1261" s="450">
        <f>I1261-M1261</f>
        <v/>
      </c>
      <c r="P1261" s="414" t="n"/>
      <c r="Q1261" s="414" t="inlineStr">
        <is>
          <t>IN202103-0228</t>
        </is>
      </c>
      <c r="R1261" s="414" t="inlineStr">
        <is>
          <t>IN202103-0228</t>
        </is>
      </c>
      <c r="S1261" s="414">
        <f>Q1261=R1261</f>
        <v/>
      </c>
      <c r="T1261" s="414">
        <f>AND(MONTH(F1261)=MONTH(X1261), YEAR(F1261)=YEAR(X1261))</f>
        <v/>
      </c>
      <c r="U1261" s="414">
        <f>AND(AB1261&lt;&gt;"", 'Company information'!D$4&lt;&gt;"", RIGHT(SUBSTITUTE(AB1261,"-",""),9)=RIGHT(SUBSTITUTE('Company information'!D$4,"-",""),9))</f>
        <v/>
      </c>
      <c r="V1261" s="414">
        <f>AH1261-I1261</f>
        <v/>
      </c>
      <c r="W1261" s="450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0" t="n">
        <v>1735305</v>
      </c>
      <c r="AE1261" s="450" t="n">
        <v>1577550</v>
      </c>
      <c r="AF1261" s="450" t="n">
        <v>0</v>
      </c>
      <c r="AG1261" s="450" t="n">
        <v>0</v>
      </c>
      <c r="AH1261" s="450" t="n">
        <v>157755</v>
      </c>
      <c r="AI1261" s="450" t="n">
        <v>0</v>
      </c>
      <c r="AJ1261" s="450" t="n">
        <v>0</v>
      </c>
      <c r="AK1261" s="450" t="n">
        <v>0</v>
      </c>
      <c r="AL1261" s="450" t="n">
        <v>0</v>
      </c>
      <c r="AM1261" s="450" t="n">
        <v>0</v>
      </c>
      <c r="AN1261" s="450" t="n">
        <v>0</v>
      </c>
      <c r="AO1261" s="450" t="n">
        <v>0</v>
      </c>
      <c r="AP1261" s="450" t="n">
        <v>0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0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0" t="n"/>
      <c r="N1262" s="450">
        <f>IF(W1262&lt;0,AH1262,I1262)</f>
        <v/>
      </c>
      <c r="O1262" s="450">
        <f>I1262-M1262</f>
        <v/>
      </c>
      <c r="P1262" s="414" t="n"/>
      <c r="Q1262" s="414" t="inlineStr">
        <is>
          <t>IN202103-0227</t>
        </is>
      </c>
      <c r="R1262" s="414" t="inlineStr">
        <is>
          <t>IN202103-0227</t>
        </is>
      </c>
      <c r="S1262" s="414">
        <f>Q1262=R1262</f>
        <v/>
      </c>
      <c r="T1262" s="414">
        <f>AND(MONTH(F1262)=MONTH(X1262), YEAR(F1262)=YEAR(X1262))</f>
        <v/>
      </c>
      <c r="U1262" s="414">
        <f>AND(AB1262&lt;&gt;"", 'Company information'!D$4&lt;&gt;"", RIGHT(SUBSTITUTE(AB1262,"-",""),9)=RIGHT(SUBSTITUTE('Company information'!D$4,"-",""),9))</f>
        <v/>
      </c>
      <c r="V1262" s="414">
        <f>AH1262-I1262</f>
        <v/>
      </c>
      <c r="W1262" s="450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0" t="n">
        <v>3070155</v>
      </c>
      <c r="AE1262" s="450" t="n">
        <v>2791050</v>
      </c>
      <c r="AF1262" s="450" t="n">
        <v>0</v>
      </c>
      <c r="AG1262" s="450" t="n">
        <v>0</v>
      </c>
      <c r="AH1262" s="450" t="n">
        <v>279105</v>
      </c>
      <c r="AI1262" s="450" t="n">
        <v>0</v>
      </c>
      <c r="AJ1262" s="450" t="n">
        <v>0</v>
      </c>
      <c r="AK1262" s="450" t="n">
        <v>0</v>
      </c>
      <c r="AL1262" s="450" t="n">
        <v>0</v>
      </c>
      <c r="AM1262" s="450" t="n">
        <v>0</v>
      </c>
      <c r="AN1262" s="450" t="n">
        <v>0</v>
      </c>
      <c r="AO1262" s="450" t="n">
        <v>0</v>
      </c>
      <c r="AP1262" s="450" t="n">
        <v>0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0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0" t="n"/>
      <c r="N1263" s="450">
        <f>IF(W1263&lt;0,AH1263,I1263)</f>
        <v/>
      </c>
      <c r="O1263" s="450">
        <f>I1263-M1263</f>
        <v/>
      </c>
      <c r="P1263" s="414" t="n"/>
      <c r="Q1263" s="414" t="inlineStr">
        <is>
          <t>IN202103-0226</t>
        </is>
      </c>
      <c r="R1263" s="414" t="inlineStr">
        <is>
          <t>IN202103-0226</t>
        </is>
      </c>
      <c r="S1263" s="414">
        <f>Q1263=R1263</f>
        <v/>
      </c>
      <c r="T1263" s="414">
        <f>AND(MONTH(F1263)=MONTH(X1263), YEAR(F1263)=YEAR(X1263))</f>
        <v/>
      </c>
      <c r="U1263" s="414">
        <f>AND(AB1263&lt;&gt;"", 'Company information'!D$4&lt;&gt;"", RIGHT(SUBSTITUTE(AB1263,"-",""),9)=RIGHT(SUBSTITUTE('Company information'!D$4,"-",""),9))</f>
        <v/>
      </c>
      <c r="V1263" s="414">
        <f>AH1263-I1263</f>
        <v/>
      </c>
      <c r="W1263" s="450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0" t="n">
        <v>1735305</v>
      </c>
      <c r="AE1263" s="450" t="n">
        <v>1577550</v>
      </c>
      <c r="AF1263" s="450" t="n">
        <v>0</v>
      </c>
      <c r="AG1263" s="450" t="n">
        <v>0</v>
      </c>
      <c r="AH1263" s="450" t="n">
        <v>157755</v>
      </c>
      <c r="AI1263" s="450" t="n">
        <v>0</v>
      </c>
      <c r="AJ1263" s="450" t="n">
        <v>0</v>
      </c>
      <c r="AK1263" s="450" t="n">
        <v>0</v>
      </c>
      <c r="AL1263" s="450" t="n">
        <v>0</v>
      </c>
      <c r="AM1263" s="450" t="n">
        <v>0</v>
      </c>
      <c r="AN1263" s="450" t="n">
        <v>0</v>
      </c>
      <c r="AO1263" s="450" t="n">
        <v>0</v>
      </c>
      <c r="AP1263" s="450" t="n">
        <v>0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0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0" t="n"/>
      <c r="N1264" s="450">
        <f>IF(W1264&lt;0,AH1264,I1264)</f>
        <v/>
      </c>
      <c r="O1264" s="450">
        <f>I1264-M1264</f>
        <v/>
      </c>
      <c r="P1264" s="414" t="n"/>
      <c r="Q1264" s="414" t="inlineStr">
        <is>
          <t>IN202103-0225</t>
        </is>
      </c>
      <c r="R1264" s="414" t="inlineStr">
        <is>
          <t>IN202103-0225</t>
        </is>
      </c>
      <c r="S1264" s="414">
        <f>Q1264=R1264</f>
        <v/>
      </c>
      <c r="T1264" s="414">
        <f>AND(MONTH(F1264)=MONTH(X1264), YEAR(F1264)=YEAR(X1264))</f>
        <v/>
      </c>
      <c r="U1264" s="414">
        <f>AND(AB1264&lt;&gt;"", 'Company information'!D$4&lt;&gt;"", RIGHT(SUBSTITUTE(AB1264,"-",""),9)=RIGHT(SUBSTITUTE('Company information'!D$4,"-",""),9))</f>
        <v/>
      </c>
      <c r="V1264" s="414">
        <f>AH1264-I1264</f>
        <v/>
      </c>
      <c r="W1264" s="450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0" t="n">
        <v>3426115</v>
      </c>
      <c r="AE1264" s="450" t="n">
        <v>3114650</v>
      </c>
      <c r="AF1264" s="450" t="n">
        <v>0</v>
      </c>
      <c r="AG1264" s="450" t="n">
        <v>0</v>
      </c>
      <c r="AH1264" s="450" t="n">
        <v>311465</v>
      </c>
      <c r="AI1264" s="450" t="n">
        <v>0</v>
      </c>
      <c r="AJ1264" s="450" t="n">
        <v>0</v>
      </c>
      <c r="AK1264" s="450" t="n">
        <v>0</v>
      </c>
      <c r="AL1264" s="450" t="n">
        <v>0</v>
      </c>
      <c r="AM1264" s="450" t="n">
        <v>0</v>
      </c>
      <c r="AN1264" s="450" t="n">
        <v>0</v>
      </c>
      <c r="AO1264" s="450" t="n">
        <v>0</v>
      </c>
      <c r="AP1264" s="450" t="n">
        <v>0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0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0" t="n"/>
      <c r="N1265" s="450">
        <f>IF(W1265&lt;0,AH1265,I1265)</f>
        <v/>
      </c>
      <c r="O1265" s="450">
        <f>I1265-M1265</f>
        <v/>
      </c>
      <c r="P1265" s="414" t="n"/>
      <c r="Q1265" s="414" t="inlineStr">
        <is>
          <t>IN202103-0224</t>
        </is>
      </c>
      <c r="R1265" s="414" t="inlineStr">
        <is>
          <t>IN202103-0224</t>
        </is>
      </c>
      <c r="S1265" s="414">
        <f>Q1265=R1265</f>
        <v/>
      </c>
      <c r="T1265" s="414">
        <f>AND(MONTH(F1265)=MONTH(X1265), YEAR(F1265)=YEAR(X1265))</f>
        <v/>
      </c>
      <c r="U1265" s="414">
        <f>AND(AB1265&lt;&gt;"", 'Company information'!D$4&lt;&gt;"", RIGHT(SUBSTITUTE(AB1265,"-",""),9)=RIGHT(SUBSTITUTE('Company information'!D$4,"-",""),9))</f>
        <v/>
      </c>
      <c r="V1265" s="414">
        <f>AH1265-I1265</f>
        <v/>
      </c>
      <c r="W1265" s="450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0" t="n">
        <v>1735305</v>
      </c>
      <c r="AE1265" s="450" t="n">
        <v>1577550</v>
      </c>
      <c r="AF1265" s="450" t="n">
        <v>0</v>
      </c>
      <c r="AG1265" s="450" t="n">
        <v>0</v>
      </c>
      <c r="AH1265" s="450" t="n">
        <v>157755</v>
      </c>
      <c r="AI1265" s="450" t="n">
        <v>0</v>
      </c>
      <c r="AJ1265" s="450" t="n">
        <v>0</v>
      </c>
      <c r="AK1265" s="450" t="n">
        <v>0</v>
      </c>
      <c r="AL1265" s="450" t="n">
        <v>0</v>
      </c>
      <c r="AM1265" s="450" t="n">
        <v>0</v>
      </c>
      <c r="AN1265" s="450" t="n">
        <v>0</v>
      </c>
      <c r="AO1265" s="450" t="n">
        <v>0</v>
      </c>
      <c r="AP1265" s="450" t="n">
        <v>0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0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0" t="n"/>
      <c r="N1266" s="450">
        <f>IF(W1266&lt;0,AH1266,I1266)</f>
        <v/>
      </c>
      <c r="O1266" s="450">
        <f>I1266-M1266</f>
        <v/>
      </c>
      <c r="P1266" s="414" t="n"/>
      <c r="Q1266" s="414" t="inlineStr">
        <is>
          <t>IN202103-0214</t>
        </is>
      </c>
      <c r="R1266" s="414" t="inlineStr">
        <is>
          <t>IN202103-0214</t>
        </is>
      </c>
      <c r="S1266" s="414">
        <f>Q1266=R1266</f>
        <v/>
      </c>
      <c r="T1266" s="414">
        <f>AND(MONTH(F1266)=MONTH(X1266), YEAR(F1266)=YEAR(X1266))</f>
        <v/>
      </c>
      <c r="U1266" s="414">
        <f>AND(AB1266&lt;&gt;"", 'Company information'!D$4&lt;&gt;"", RIGHT(SUBSTITUTE(AB1266,"-",""),9)=RIGHT(SUBSTITUTE('Company information'!D$4,"-",""),9))</f>
        <v/>
      </c>
      <c r="V1266" s="414">
        <f>AH1266-I1266</f>
        <v/>
      </c>
      <c r="W1266" s="450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0" t="n">
        <v>3426115</v>
      </c>
      <c r="AE1266" s="450" t="n">
        <v>3114650</v>
      </c>
      <c r="AF1266" s="450" t="n">
        <v>0</v>
      </c>
      <c r="AG1266" s="450" t="n">
        <v>0</v>
      </c>
      <c r="AH1266" s="450" t="n">
        <v>311465</v>
      </c>
      <c r="AI1266" s="450" t="n">
        <v>0</v>
      </c>
      <c r="AJ1266" s="450" t="n">
        <v>0</v>
      </c>
      <c r="AK1266" s="450" t="n">
        <v>0</v>
      </c>
      <c r="AL1266" s="450" t="n">
        <v>0</v>
      </c>
      <c r="AM1266" s="450" t="n">
        <v>0</v>
      </c>
      <c r="AN1266" s="450" t="n">
        <v>0</v>
      </c>
      <c r="AO1266" s="450" t="n">
        <v>0</v>
      </c>
      <c r="AP1266" s="450" t="n">
        <v>0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0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0" t="n"/>
      <c r="N1267" s="450">
        <f>IF(W1267&lt;0,AH1267,I1267)</f>
        <v/>
      </c>
      <c r="O1267" s="450">
        <f>I1267-M1267</f>
        <v/>
      </c>
      <c r="P1267" s="414" t="n"/>
      <c r="Q1267" s="414" t="inlineStr">
        <is>
          <t>IN202103-0212</t>
        </is>
      </c>
      <c r="R1267" s="414" t="inlineStr">
        <is>
          <t>IN202103-0212</t>
        </is>
      </c>
      <c r="S1267" s="414">
        <f>Q1267=R1267</f>
        <v/>
      </c>
      <c r="T1267" s="414">
        <f>AND(MONTH(F1267)=MONTH(X1267), YEAR(F1267)=YEAR(X1267))</f>
        <v/>
      </c>
      <c r="U1267" s="414">
        <f>AND(AB1267&lt;&gt;"", 'Company information'!D$4&lt;&gt;"", RIGHT(SUBSTITUTE(AB1267,"-",""),9)=RIGHT(SUBSTITUTE('Company information'!D$4,"-",""),9))</f>
        <v/>
      </c>
      <c r="V1267" s="414">
        <f>AH1267-I1267</f>
        <v/>
      </c>
      <c r="W1267" s="450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0" t="n">
        <v>3426115</v>
      </c>
      <c r="AE1267" s="450" t="n">
        <v>3114650</v>
      </c>
      <c r="AF1267" s="450" t="n">
        <v>0</v>
      </c>
      <c r="AG1267" s="450" t="n">
        <v>0</v>
      </c>
      <c r="AH1267" s="450" t="n">
        <v>311465</v>
      </c>
      <c r="AI1267" s="450" t="n">
        <v>0</v>
      </c>
      <c r="AJ1267" s="450" t="n">
        <v>0</v>
      </c>
      <c r="AK1267" s="450" t="n">
        <v>0</v>
      </c>
      <c r="AL1267" s="450" t="n">
        <v>0</v>
      </c>
      <c r="AM1267" s="450" t="n">
        <v>0</v>
      </c>
      <c r="AN1267" s="450" t="n">
        <v>0</v>
      </c>
      <c r="AO1267" s="450" t="n">
        <v>0</v>
      </c>
      <c r="AP1267" s="450" t="n">
        <v>0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0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0" t="n"/>
      <c r="N1268" s="450">
        <f>IF(W1268&lt;0,AH1268,I1268)</f>
        <v/>
      </c>
      <c r="O1268" s="450">
        <f>I1268-M1268</f>
        <v/>
      </c>
      <c r="P1268" s="414" t="n"/>
      <c r="Q1268" s="414" t="inlineStr">
        <is>
          <t>IN202103-0211</t>
        </is>
      </c>
      <c r="R1268" s="414" t="inlineStr">
        <is>
          <t>IN202103-0211</t>
        </is>
      </c>
      <c r="S1268" s="414">
        <f>Q1268=R1268</f>
        <v/>
      </c>
      <c r="T1268" s="414">
        <f>AND(MONTH(F1268)=MONTH(X1268), YEAR(F1268)=YEAR(X1268))</f>
        <v/>
      </c>
      <c r="U1268" s="414">
        <f>AND(AB1268&lt;&gt;"", 'Company information'!D$4&lt;&gt;"", RIGHT(SUBSTITUTE(AB1268,"-",""),9)=RIGHT(SUBSTITUTE('Company information'!D$4,"-",""),9))</f>
        <v/>
      </c>
      <c r="V1268" s="414">
        <f>AH1268-I1268</f>
        <v/>
      </c>
      <c r="W1268" s="450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0" t="n">
        <v>1735305</v>
      </c>
      <c r="AE1268" s="450" t="n">
        <v>1577550</v>
      </c>
      <c r="AF1268" s="450" t="n">
        <v>0</v>
      </c>
      <c r="AG1268" s="450" t="n">
        <v>0</v>
      </c>
      <c r="AH1268" s="450" t="n">
        <v>157755</v>
      </c>
      <c r="AI1268" s="450" t="n">
        <v>0</v>
      </c>
      <c r="AJ1268" s="450" t="n">
        <v>0</v>
      </c>
      <c r="AK1268" s="450" t="n">
        <v>0</v>
      </c>
      <c r="AL1268" s="450" t="n">
        <v>0</v>
      </c>
      <c r="AM1268" s="450" t="n">
        <v>0</v>
      </c>
      <c r="AN1268" s="450" t="n">
        <v>0</v>
      </c>
      <c r="AO1268" s="450" t="n">
        <v>0</v>
      </c>
      <c r="AP1268" s="450" t="n">
        <v>0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0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0" t="n"/>
      <c r="N1269" s="450">
        <f>IF(W1269&lt;0,AH1269,I1269)</f>
        <v/>
      </c>
      <c r="O1269" s="450">
        <f>I1269-M1269</f>
        <v/>
      </c>
      <c r="P1269" s="414" t="n"/>
      <c r="Q1269" s="414" t="inlineStr">
        <is>
          <t>IN202103-0210</t>
        </is>
      </c>
      <c r="R1269" s="414" t="inlineStr">
        <is>
          <t>IN202103-0210</t>
        </is>
      </c>
      <c r="S1269" s="414">
        <f>Q1269=R1269</f>
        <v/>
      </c>
      <c r="T1269" s="414">
        <f>AND(MONTH(F1269)=MONTH(X1269), YEAR(F1269)=YEAR(X1269))</f>
        <v/>
      </c>
      <c r="U1269" s="414">
        <f>AND(AB1269&lt;&gt;"", 'Company information'!D$4&lt;&gt;"", RIGHT(SUBSTITUTE(AB1269,"-",""),9)=RIGHT(SUBSTITUTE('Company information'!D$4,"-",""),9))</f>
        <v/>
      </c>
      <c r="V1269" s="414">
        <f>AH1269-I1269</f>
        <v/>
      </c>
      <c r="W1269" s="450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0" t="n">
        <v>2825433</v>
      </c>
      <c r="AE1269" s="450" t="n">
        <v>2568575</v>
      </c>
      <c r="AF1269" s="450" t="n">
        <v>0</v>
      </c>
      <c r="AG1269" s="450" t="n">
        <v>0</v>
      </c>
      <c r="AH1269" s="450" t="n">
        <v>256858</v>
      </c>
      <c r="AI1269" s="450" t="n">
        <v>0</v>
      </c>
      <c r="AJ1269" s="450" t="n">
        <v>0</v>
      </c>
      <c r="AK1269" s="450" t="n">
        <v>0</v>
      </c>
      <c r="AL1269" s="450" t="n">
        <v>0</v>
      </c>
      <c r="AM1269" s="450" t="n">
        <v>0</v>
      </c>
      <c r="AN1269" s="450" t="n">
        <v>0</v>
      </c>
      <c r="AO1269" s="450" t="n">
        <v>0</v>
      </c>
      <c r="AP1269" s="450" t="n">
        <v>0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0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0" t="n"/>
      <c r="N1270" s="450">
        <f>IF(W1270&lt;0,AH1270,I1270)</f>
        <v/>
      </c>
      <c r="O1270" s="450">
        <f>I1270-M1270</f>
        <v/>
      </c>
      <c r="P1270" s="414" t="n"/>
      <c r="Q1270" s="414" t="inlineStr">
        <is>
          <t>IN202103-0205</t>
        </is>
      </c>
      <c r="R1270" s="414" t="inlineStr">
        <is>
          <t>IN202103-0205</t>
        </is>
      </c>
      <c r="S1270" s="414">
        <f>Q1270=R1270</f>
        <v/>
      </c>
      <c r="T1270" s="414">
        <f>AND(MONTH(F1270)=MONTH(X1270), YEAR(F1270)=YEAR(X1270))</f>
        <v/>
      </c>
      <c r="U1270" s="414">
        <f>AND(AB1270&lt;&gt;"", 'Company information'!D$4&lt;&gt;"", RIGHT(SUBSTITUTE(AB1270,"-",""),9)=RIGHT(SUBSTITUTE('Company information'!D$4,"-",""),9))</f>
        <v/>
      </c>
      <c r="V1270" s="414">
        <f>AH1270-I1270</f>
        <v/>
      </c>
      <c r="W1270" s="450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0" t="n">
        <v>2825433</v>
      </c>
      <c r="AE1270" s="450" t="n">
        <v>2568575</v>
      </c>
      <c r="AF1270" s="450" t="n">
        <v>0</v>
      </c>
      <c r="AG1270" s="450" t="n">
        <v>0</v>
      </c>
      <c r="AH1270" s="450" t="n">
        <v>256858</v>
      </c>
      <c r="AI1270" s="450" t="n">
        <v>0</v>
      </c>
      <c r="AJ1270" s="450" t="n">
        <v>0</v>
      </c>
      <c r="AK1270" s="450" t="n">
        <v>0</v>
      </c>
      <c r="AL1270" s="450" t="n">
        <v>0</v>
      </c>
      <c r="AM1270" s="450" t="n">
        <v>0</v>
      </c>
      <c r="AN1270" s="450" t="n">
        <v>0</v>
      </c>
      <c r="AO1270" s="450" t="n">
        <v>0</v>
      </c>
      <c r="AP1270" s="450" t="n">
        <v>0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0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0" t="n"/>
      <c r="N1271" s="450">
        <f>IF(W1271&lt;0,AH1271,I1271)</f>
        <v/>
      </c>
      <c r="O1271" s="450">
        <f>I1271-M1271</f>
        <v/>
      </c>
      <c r="P1271" s="414" t="n"/>
      <c r="Q1271" s="414" t="inlineStr">
        <is>
          <t>IN202103-0204</t>
        </is>
      </c>
      <c r="R1271" s="414" t="inlineStr">
        <is>
          <t>IN202103-0204</t>
        </is>
      </c>
      <c r="S1271" s="414">
        <f>Q1271=R1271</f>
        <v/>
      </c>
      <c r="T1271" s="414">
        <f>AND(MONTH(F1271)=MONTH(X1271), YEAR(F1271)=YEAR(X1271))</f>
        <v/>
      </c>
      <c r="U1271" s="414">
        <f>AND(AB1271&lt;&gt;"", 'Company information'!D$4&lt;&gt;"", RIGHT(SUBSTITUTE(AB1271,"-",""),9)=RIGHT(SUBSTITUTE('Company information'!D$4,"-",""),9))</f>
        <v/>
      </c>
      <c r="V1271" s="414">
        <f>AH1271-I1271</f>
        <v/>
      </c>
      <c r="W1271" s="450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0" t="n">
        <v>2825433</v>
      </c>
      <c r="AE1271" s="450" t="n">
        <v>2568575</v>
      </c>
      <c r="AF1271" s="450" t="n">
        <v>0</v>
      </c>
      <c r="AG1271" s="450" t="n">
        <v>0</v>
      </c>
      <c r="AH1271" s="450" t="n">
        <v>256858</v>
      </c>
      <c r="AI1271" s="450" t="n">
        <v>0</v>
      </c>
      <c r="AJ1271" s="450" t="n">
        <v>0</v>
      </c>
      <c r="AK1271" s="450" t="n">
        <v>0</v>
      </c>
      <c r="AL1271" s="450" t="n">
        <v>0</v>
      </c>
      <c r="AM1271" s="450" t="n">
        <v>0</v>
      </c>
      <c r="AN1271" s="450" t="n">
        <v>0</v>
      </c>
      <c r="AO1271" s="450" t="n">
        <v>0</v>
      </c>
      <c r="AP1271" s="450" t="n">
        <v>0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0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0" t="n"/>
      <c r="N1272" s="450">
        <f>IF(W1272&lt;0,AH1272,I1272)</f>
        <v/>
      </c>
      <c r="O1272" s="450">
        <f>I1272-M1272</f>
        <v/>
      </c>
      <c r="P1272" s="414" t="n"/>
      <c r="Q1272" s="414" t="inlineStr">
        <is>
          <t>IN202103-0203</t>
        </is>
      </c>
      <c r="R1272" s="414" t="inlineStr">
        <is>
          <t>IN202103-0203</t>
        </is>
      </c>
      <c r="S1272" s="414">
        <f>Q1272=R1272</f>
        <v/>
      </c>
      <c r="T1272" s="414">
        <f>AND(MONTH(F1272)=MONTH(X1272), YEAR(F1272)=YEAR(X1272))</f>
        <v/>
      </c>
      <c r="U1272" s="414">
        <f>AND(AB1272&lt;&gt;"", 'Company information'!D$4&lt;&gt;"", RIGHT(SUBSTITUTE(AB1272,"-",""),9)=RIGHT(SUBSTITUTE('Company information'!D$4,"-",""),9))</f>
        <v/>
      </c>
      <c r="V1272" s="414">
        <f>AH1272-I1272</f>
        <v/>
      </c>
      <c r="W1272" s="450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0" t="n">
        <v>5695360</v>
      </c>
      <c r="AE1272" s="450" t="n">
        <v>5177600</v>
      </c>
      <c r="AF1272" s="450" t="n">
        <v>0</v>
      </c>
      <c r="AG1272" s="450" t="n">
        <v>0</v>
      </c>
      <c r="AH1272" s="450" t="n">
        <v>517760</v>
      </c>
      <c r="AI1272" s="450" t="n">
        <v>0</v>
      </c>
      <c r="AJ1272" s="450" t="n">
        <v>0</v>
      </c>
      <c r="AK1272" s="450" t="n">
        <v>0</v>
      </c>
      <c r="AL1272" s="450" t="n">
        <v>0</v>
      </c>
      <c r="AM1272" s="450" t="n">
        <v>0</v>
      </c>
      <c r="AN1272" s="450" t="n">
        <v>0</v>
      </c>
      <c r="AO1272" s="450" t="n">
        <v>0</v>
      </c>
      <c r="AP1272" s="450" t="n">
        <v>0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0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0" t="n"/>
      <c r="N1273" s="450">
        <f>IF(W1273&lt;0,AH1273,I1273)</f>
        <v/>
      </c>
      <c r="O1273" s="450">
        <f>I1273-M1273</f>
        <v/>
      </c>
      <c r="P1273" s="414" t="n"/>
      <c r="Q1273" s="414" t="inlineStr">
        <is>
          <t>IN202103-0202</t>
        </is>
      </c>
      <c r="R1273" s="414" t="inlineStr">
        <is>
          <t>IN202103-0202</t>
        </is>
      </c>
      <c r="S1273" s="414">
        <f>Q1273=R1273</f>
        <v/>
      </c>
      <c r="T1273" s="414">
        <f>AND(MONTH(F1273)=MONTH(X1273), YEAR(F1273)=YEAR(X1273))</f>
        <v/>
      </c>
      <c r="U1273" s="414">
        <f>AND(AB1273&lt;&gt;"", 'Company information'!D$4&lt;&gt;"", RIGHT(SUBSTITUTE(AB1273,"-",""),9)=RIGHT(SUBSTITUTE('Company information'!D$4,"-",""),9))</f>
        <v/>
      </c>
      <c r="V1273" s="414">
        <f>AH1273-I1273</f>
        <v/>
      </c>
      <c r="W1273" s="450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0" t="n">
        <v>2958918</v>
      </c>
      <c r="AE1273" s="450" t="n">
        <v>2689925</v>
      </c>
      <c r="AF1273" s="450" t="n">
        <v>0</v>
      </c>
      <c r="AG1273" s="450" t="n">
        <v>0</v>
      </c>
      <c r="AH1273" s="450" t="n">
        <v>268993</v>
      </c>
      <c r="AI1273" s="450" t="n">
        <v>0</v>
      </c>
      <c r="AJ1273" s="450" t="n">
        <v>0</v>
      </c>
      <c r="AK1273" s="450" t="n">
        <v>0</v>
      </c>
      <c r="AL1273" s="450" t="n">
        <v>0</v>
      </c>
      <c r="AM1273" s="450" t="n">
        <v>0</v>
      </c>
      <c r="AN1273" s="450" t="n">
        <v>0</v>
      </c>
      <c r="AO1273" s="450" t="n">
        <v>0</v>
      </c>
      <c r="AP1273" s="450" t="n">
        <v>0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0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0" t="n"/>
      <c r="N1274" s="450">
        <f>IF(W1274&lt;0,AH1274,I1274)</f>
        <v/>
      </c>
      <c r="O1274" s="450">
        <f>I1274-M1274</f>
        <v/>
      </c>
      <c r="P1274" s="414" t="n"/>
      <c r="Q1274" s="414" t="inlineStr">
        <is>
          <t>IN202103-0199</t>
        </is>
      </c>
      <c r="R1274" s="414" t="inlineStr">
        <is>
          <t>IN202103-0199</t>
        </is>
      </c>
      <c r="S1274" s="414">
        <f>Q1274=R1274</f>
        <v/>
      </c>
      <c r="T1274" s="414">
        <f>AND(MONTH(F1274)=MONTH(X1274), YEAR(F1274)=YEAR(X1274))</f>
        <v/>
      </c>
      <c r="U1274" s="414">
        <f>AND(AB1274&lt;&gt;"", 'Company information'!D$4&lt;&gt;"", RIGHT(SUBSTITUTE(AB1274,"-",""),9)=RIGHT(SUBSTITUTE('Company information'!D$4,"-",""),9))</f>
        <v/>
      </c>
      <c r="V1274" s="414">
        <f>AH1274-I1274</f>
        <v/>
      </c>
      <c r="W1274" s="450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0" t="n">
        <v>9966880</v>
      </c>
      <c r="AE1274" s="450" t="n">
        <v>9060800</v>
      </c>
      <c r="AF1274" s="450" t="n">
        <v>0</v>
      </c>
      <c r="AG1274" s="450" t="n">
        <v>0</v>
      </c>
      <c r="AH1274" s="450" t="n">
        <v>906080</v>
      </c>
      <c r="AI1274" s="450" t="n">
        <v>0</v>
      </c>
      <c r="AJ1274" s="450" t="n">
        <v>0</v>
      </c>
      <c r="AK1274" s="450" t="n">
        <v>0</v>
      </c>
      <c r="AL1274" s="450" t="n">
        <v>0</v>
      </c>
      <c r="AM1274" s="450" t="n">
        <v>0</v>
      </c>
      <c r="AN1274" s="450" t="n">
        <v>0</v>
      </c>
      <c r="AO1274" s="450" t="n">
        <v>0</v>
      </c>
      <c r="AP1274" s="450" t="n">
        <v>0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0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0" t="n"/>
      <c r="N1275" s="450">
        <f>IF(W1275&lt;0,AH1275,I1275)</f>
        <v/>
      </c>
      <c r="O1275" s="450">
        <f>I1275-M1275</f>
        <v/>
      </c>
      <c r="P1275" s="414" t="n"/>
      <c r="Q1275" s="414" t="inlineStr">
        <is>
          <t>IN202103-0197</t>
        </is>
      </c>
      <c r="R1275" s="414" t="inlineStr">
        <is>
          <t>IN202103-0197</t>
        </is>
      </c>
      <c r="S1275" s="414">
        <f>Q1275=R1275</f>
        <v/>
      </c>
      <c r="T1275" s="414">
        <f>AND(MONTH(F1275)=MONTH(X1275), YEAR(F1275)=YEAR(X1275))</f>
        <v/>
      </c>
      <c r="U1275" s="414">
        <f>AND(AB1275&lt;&gt;"", 'Company information'!D$4&lt;&gt;"", RIGHT(SUBSTITUTE(AB1275,"-",""),9)=RIGHT(SUBSTITUTE('Company information'!D$4,"-",""),9))</f>
        <v/>
      </c>
      <c r="V1275" s="414">
        <f>AH1275-I1275</f>
        <v/>
      </c>
      <c r="W1275" s="450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0" t="n">
        <v>2958918</v>
      </c>
      <c r="AE1275" s="450" t="n">
        <v>2689925</v>
      </c>
      <c r="AF1275" s="450" t="n">
        <v>0</v>
      </c>
      <c r="AG1275" s="450" t="n">
        <v>0</v>
      </c>
      <c r="AH1275" s="450" t="n">
        <v>268993</v>
      </c>
      <c r="AI1275" s="450" t="n">
        <v>0</v>
      </c>
      <c r="AJ1275" s="450" t="n">
        <v>0</v>
      </c>
      <c r="AK1275" s="450" t="n">
        <v>0</v>
      </c>
      <c r="AL1275" s="450" t="n">
        <v>0</v>
      </c>
      <c r="AM1275" s="450" t="n">
        <v>0</v>
      </c>
      <c r="AN1275" s="450" t="n">
        <v>0</v>
      </c>
      <c r="AO1275" s="450" t="n">
        <v>0</v>
      </c>
      <c r="AP1275" s="450" t="n">
        <v>0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0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0" t="n"/>
      <c r="N1276" s="450">
        <f>IF(W1276&lt;0,AH1276,I1276)</f>
        <v/>
      </c>
      <c r="O1276" s="450">
        <f>I1276-M1276</f>
        <v/>
      </c>
      <c r="P1276" s="414" t="n"/>
      <c r="Q1276" s="414" t="inlineStr">
        <is>
          <t>IN202103-0196</t>
        </is>
      </c>
      <c r="R1276" s="414" t="inlineStr">
        <is>
          <t>IN202103-0196</t>
        </is>
      </c>
      <c r="S1276" s="414">
        <f>Q1276=R1276</f>
        <v/>
      </c>
      <c r="T1276" s="414">
        <f>AND(MONTH(F1276)=MONTH(X1276), YEAR(F1276)=YEAR(X1276))</f>
        <v/>
      </c>
      <c r="U1276" s="414">
        <f>AND(AB1276&lt;&gt;"", 'Company information'!D$4&lt;&gt;"", RIGHT(SUBSTITUTE(AB1276,"-",""),9)=RIGHT(SUBSTITUTE('Company information'!D$4,"-",""),9))</f>
        <v/>
      </c>
      <c r="V1276" s="414">
        <f>AH1276-I1276</f>
        <v/>
      </c>
      <c r="W1276" s="450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0" t="n">
        <v>6451775</v>
      </c>
      <c r="AE1276" s="450" t="n">
        <v>5865250</v>
      </c>
      <c r="AF1276" s="450" t="n">
        <v>0</v>
      </c>
      <c r="AG1276" s="450" t="n">
        <v>0</v>
      </c>
      <c r="AH1276" s="450" t="n">
        <v>586525</v>
      </c>
      <c r="AI1276" s="450" t="n">
        <v>0</v>
      </c>
      <c r="AJ1276" s="450" t="n">
        <v>0</v>
      </c>
      <c r="AK1276" s="450" t="n">
        <v>0</v>
      </c>
      <c r="AL1276" s="450" t="n">
        <v>0</v>
      </c>
      <c r="AM1276" s="450" t="n">
        <v>0</v>
      </c>
      <c r="AN1276" s="450" t="n">
        <v>0</v>
      </c>
      <c r="AO1276" s="450" t="n">
        <v>0</v>
      </c>
      <c r="AP1276" s="450" t="n">
        <v>0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0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0" t="n"/>
      <c r="N1277" s="450">
        <f>IF(W1277&lt;0,AH1277,I1277)</f>
        <v/>
      </c>
      <c r="O1277" s="450">
        <f>I1277-M1277</f>
        <v/>
      </c>
      <c r="P1277" s="414" t="n"/>
      <c r="Q1277" s="414" t="inlineStr">
        <is>
          <t>IN202103-0195</t>
        </is>
      </c>
      <c r="R1277" s="414" t="inlineStr">
        <is>
          <t>IN202103-0195</t>
        </is>
      </c>
      <c r="S1277" s="414">
        <f>Q1277=R1277</f>
        <v/>
      </c>
      <c r="T1277" s="414">
        <f>AND(MONTH(F1277)=MONTH(X1277), YEAR(F1277)=YEAR(X1277))</f>
        <v/>
      </c>
      <c r="U1277" s="414">
        <f>AND(AB1277&lt;&gt;"", 'Company information'!D$4&lt;&gt;"", RIGHT(SUBSTITUTE(AB1277,"-",""),9)=RIGHT(SUBSTITUTE('Company information'!D$4,"-",""),9))</f>
        <v/>
      </c>
      <c r="V1277" s="414">
        <f>AH1277-I1277</f>
        <v/>
      </c>
      <c r="W1277" s="450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0" t="n">
        <v>3715333</v>
      </c>
      <c r="AE1277" s="450" t="n">
        <v>3377575</v>
      </c>
      <c r="AF1277" s="450" t="n">
        <v>0</v>
      </c>
      <c r="AG1277" s="450" t="n">
        <v>0</v>
      </c>
      <c r="AH1277" s="450" t="n">
        <v>337758</v>
      </c>
      <c r="AI1277" s="450" t="n">
        <v>0</v>
      </c>
      <c r="AJ1277" s="450" t="n">
        <v>0</v>
      </c>
      <c r="AK1277" s="450" t="n">
        <v>0</v>
      </c>
      <c r="AL1277" s="450" t="n">
        <v>0</v>
      </c>
      <c r="AM1277" s="450" t="n">
        <v>0</v>
      </c>
      <c r="AN1277" s="450" t="n">
        <v>0</v>
      </c>
      <c r="AO1277" s="450" t="n">
        <v>0</v>
      </c>
      <c r="AP1277" s="450" t="n">
        <v>0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0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0" t="n"/>
      <c r="N1278" s="450">
        <f>IF(W1278&lt;0,AH1278,I1278)</f>
        <v/>
      </c>
      <c r="O1278" s="450">
        <f>I1278-M1278</f>
        <v/>
      </c>
      <c r="P1278" s="414" t="n"/>
      <c r="Q1278" s="414" t="inlineStr">
        <is>
          <t>IN202103-0194</t>
        </is>
      </c>
      <c r="R1278" s="414" t="inlineStr">
        <is>
          <t>IN202103-0194</t>
        </is>
      </c>
      <c r="S1278" s="414">
        <f>Q1278=R1278</f>
        <v/>
      </c>
      <c r="T1278" s="414">
        <f>AND(MONTH(F1278)=MONTH(X1278), YEAR(F1278)=YEAR(X1278))</f>
        <v/>
      </c>
      <c r="U1278" s="414">
        <f>AND(AB1278&lt;&gt;"", 'Company information'!D$4&lt;&gt;"", RIGHT(SUBSTITUTE(AB1278,"-",""),9)=RIGHT(SUBSTITUTE('Company information'!D$4,"-",""),9))</f>
        <v/>
      </c>
      <c r="V1278" s="414">
        <f>AH1278-I1278</f>
        <v/>
      </c>
      <c r="W1278" s="450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0" t="n">
        <v>3715333</v>
      </c>
      <c r="AE1278" s="450" t="n">
        <v>3377575</v>
      </c>
      <c r="AF1278" s="450" t="n">
        <v>0</v>
      </c>
      <c r="AG1278" s="450" t="n">
        <v>0</v>
      </c>
      <c r="AH1278" s="450" t="n">
        <v>337758</v>
      </c>
      <c r="AI1278" s="450" t="n">
        <v>0</v>
      </c>
      <c r="AJ1278" s="450" t="n">
        <v>0</v>
      </c>
      <c r="AK1278" s="450" t="n">
        <v>0</v>
      </c>
      <c r="AL1278" s="450" t="n">
        <v>0</v>
      </c>
      <c r="AM1278" s="450" t="n">
        <v>0</v>
      </c>
      <c r="AN1278" s="450" t="n">
        <v>0</v>
      </c>
      <c r="AO1278" s="450" t="n">
        <v>0</v>
      </c>
      <c r="AP1278" s="450" t="n">
        <v>0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0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0" t="n"/>
      <c r="N1279" s="450">
        <f>IF(W1279&lt;0,AH1279,I1279)</f>
        <v/>
      </c>
      <c r="O1279" s="450">
        <f>I1279-M1279</f>
        <v/>
      </c>
      <c r="P1279" s="414" t="n"/>
      <c r="Q1279" s="414" t="inlineStr">
        <is>
          <t>IN202103-0193</t>
        </is>
      </c>
      <c r="R1279" s="414" t="inlineStr">
        <is>
          <t>IN202103-0193</t>
        </is>
      </c>
      <c r="S1279" s="414">
        <f>Q1279=R1279</f>
        <v/>
      </c>
      <c r="T1279" s="414">
        <f>AND(MONTH(F1279)=MONTH(X1279), YEAR(F1279)=YEAR(X1279))</f>
        <v/>
      </c>
      <c r="U1279" s="414">
        <f>AND(AB1279&lt;&gt;"", 'Company information'!D$4&lt;&gt;"", RIGHT(SUBSTITUTE(AB1279,"-",""),9)=RIGHT(SUBSTITUTE('Company information'!D$4,"-",""),9))</f>
        <v/>
      </c>
      <c r="V1279" s="414">
        <f>AH1279-I1279</f>
        <v/>
      </c>
      <c r="W1279" s="450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0" t="n">
        <v>12903550</v>
      </c>
      <c r="AE1279" s="450" t="n">
        <v>11730500</v>
      </c>
      <c r="AF1279" s="450" t="n">
        <v>0</v>
      </c>
      <c r="AG1279" s="450" t="n">
        <v>0</v>
      </c>
      <c r="AH1279" s="450" t="n">
        <v>1173050</v>
      </c>
      <c r="AI1279" s="450" t="n">
        <v>0</v>
      </c>
      <c r="AJ1279" s="450" t="n">
        <v>0</v>
      </c>
      <c r="AK1279" s="450" t="n">
        <v>0</v>
      </c>
      <c r="AL1279" s="450" t="n">
        <v>0</v>
      </c>
      <c r="AM1279" s="450" t="n">
        <v>0</v>
      </c>
      <c r="AN1279" s="450" t="n">
        <v>0</v>
      </c>
      <c r="AO1279" s="450" t="n">
        <v>0</v>
      </c>
      <c r="AP1279" s="450" t="n">
        <v>0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0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0" t="n"/>
      <c r="N1280" s="450">
        <f>IF(W1280&lt;0,AH1280,I1280)</f>
        <v/>
      </c>
      <c r="O1280" s="450">
        <f>I1280-M1280</f>
        <v/>
      </c>
      <c r="P1280" s="414" t="n"/>
      <c r="Q1280" s="414" t="inlineStr">
        <is>
          <t>IN202103-0192</t>
        </is>
      </c>
      <c r="R1280" s="414" t="inlineStr">
        <is>
          <t>IN202103-0192</t>
        </is>
      </c>
      <c r="S1280" s="414">
        <f>Q1280=R1280</f>
        <v/>
      </c>
      <c r="T1280" s="414">
        <f>AND(MONTH(F1280)=MONTH(X1280), YEAR(F1280)=YEAR(X1280))</f>
        <v/>
      </c>
      <c r="U1280" s="414">
        <f>AND(AB1280&lt;&gt;"", 'Company information'!D$4&lt;&gt;"", RIGHT(SUBSTITUTE(AB1280,"-",""),9)=RIGHT(SUBSTITUTE('Company information'!D$4,"-",""),9))</f>
        <v/>
      </c>
      <c r="V1280" s="414">
        <f>AH1280-I1280</f>
        <v/>
      </c>
      <c r="W1280" s="450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0" t="n">
        <v>2958918</v>
      </c>
      <c r="AE1280" s="450" t="n">
        <v>2689925</v>
      </c>
      <c r="AF1280" s="450" t="n">
        <v>0</v>
      </c>
      <c r="AG1280" s="450" t="n">
        <v>0</v>
      </c>
      <c r="AH1280" s="450" t="n">
        <v>268993</v>
      </c>
      <c r="AI1280" s="450" t="n">
        <v>0</v>
      </c>
      <c r="AJ1280" s="450" t="n">
        <v>0</v>
      </c>
      <c r="AK1280" s="450" t="n">
        <v>0</v>
      </c>
      <c r="AL1280" s="450" t="n">
        <v>0</v>
      </c>
      <c r="AM1280" s="450" t="n">
        <v>0</v>
      </c>
      <c r="AN1280" s="450" t="n">
        <v>0</v>
      </c>
      <c r="AO1280" s="450" t="n">
        <v>0</v>
      </c>
      <c r="AP1280" s="450" t="n">
        <v>0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0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0" t="n"/>
      <c r="N1281" s="450">
        <f>IF(W1281&lt;0,AH1281,I1281)</f>
        <v/>
      </c>
      <c r="O1281" s="450">
        <f>I1281-M1281</f>
        <v/>
      </c>
      <c r="P1281" s="414" t="n"/>
      <c r="Q1281" s="414" t="inlineStr">
        <is>
          <t>IN202103-0190</t>
        </is>
      </c>
      <c r="R1281" s="414" t="inlineStr">
        <is>
          <t>IN202103-0190</t>
        </is>
      </c>
      <c r="S1281" s="414">
        <f>Q1281=R1281</f>
        <v/>
      </c>
      <c r="T1281" s="414">
        <f>AND(MONTH(F1281)=MONTH(X1281), YEAR(F1281)=YEAR(X1281))</f>
        <v/>
      </c>
      <c r="U1281" s="414">
        <f>AND(AB1281&lt;&gt;"", 'Company information'!D$4&lt;&gt;"", RIGHT(SUBSTITUTE(AB1281,"-",""),9)=RIGHT(SUBSTITUTE('Company information'!D$4,"-",""),9))</f>
        <v/>
      </c>
      <c r="V1281" s="414">
        <f>AH1281-I1281</f>
        <v/>
      </c>
      <c r="W1281" s="450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0" t="n">
        <v>2958918</v>
      </c>
      <c r="AE1281" s="450" t="n">
        <v>2689925</v>
      </c>
      <c r="AF1281" s="450" t="n">
        <v>0</v>
      </c>
      <c r="AG1281" s="450" t="n">
        <v>0</v>
      </c>
      <c r="AH1281" s="450" t="n">
        <v>268993</v>
      </c>
      <c r="AI1281" s="450" t="n">
        <v>0</v>
      </c>
      <c r="AJ1281" s="450" t="n">
        <v>0</v>
      </c>
      <c r="AK1281" s="450" t="n">
        <v>0</v>
      </c>
      <c r="AL1281" s="450" t="n">
        <v>0</v>
      </c>
      <c r="AM1281" s="450" t="n">
        <v>0</v>
      </c>
      <c r="AN1281" s="450" t="n">
        <v>0</v>
      </c>
      <c r="AO1281" s="450" t="n">
        <v>0</v>
      </c>
      <c r="AP1281" s="450" t="n">
        <v>0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0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0" t="n"/>
      <c r="N1282" s="450">
        <f>IF(W1282&lt;0,AH1282,I1282)</f>
        <v/>
      </c>
      <c r="O1282" s="450">
        <f>I1282-M1282</f>
        <v/>
      </c>
      <c r="P1282" s="414" t="n"/>
      <c r="Q1282" s="414" t="inlineStr">
        <is>
          <t>IN202103-0187</t>
        </is>
      </c>
      <c r="R1282" s="414" t="inlineStr">
        <is>
          <t>IN202103-0187</t>
        </is>
      </c>
      <c r="S1282" s="414">
        <f>Q1282=R1282</f>
        <v/>
      </c>
      <c r="T1282" s="414">
        <f>AND(MONTH(F1282)=MONTH(X1282), YEAR(F1282)=YEAR(X1282))</f>
        <v/>
      </c>
      <c r="U1282" s="414">
        <f>AND(AB1282&lt;&gt;"", 'Company information'!D$4&lt;&gt;"", RIGHT(SUBSTITUTE(AB1282,"-",""),9)=RIGHT(SUBSTITUTE('Company information'!D$4,"-",""),9))</f>
        <v/>
      </c>
      <c r="V1282" s="414">
        <f>AH1282-I1282</f>
        <v/>
      </c>
      <c r="W1282" s="450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0" t="n">
        <v>3426115</v>
      </c>
      <c r="AE1282" s="450" t="n">
        <v>3114650</v>
      </c>
      <c r="AF1282" s="450" t="n">
        <v>0</v>
      </c>
      <c r="AG1282" s="450" t="n">
        <v>0</v>
      </c>
      <c r="AH1282" s="450" t="n">
        <v>311465</v>
      </c>
      <c r="AI1282" s="450" t="n">
        <v>0</v>
      </c>
      <c r="AJ1282" s="450" t="n">
        <v>0</v>
      </c>
      <c r="AK1282" s="450" t="n">
        <v>0</v>
      </c>
      <c r="AL1282" s="450" t="n">
        <v>0</v>
      </c>
      <c r="AM1282" s="450" t="n">
        <v>0</v>
      </c>
      <c r="AN1282" s="450" t="n">
        <v>0</v>
      </c>
      <c r="AO1282" s="450" t="n">
        <v>0</v>
      </c>
      <c r="AP1282" s="450" t="n">
        <v>0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0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0" t="n"/>
      <c r="N1283" s="450">
        <f>IF(W1283&lt;0,AH1283,I1283)</f>
        <v/>
      </c>
      <c r="O1283" s="450">
        <f>I1283-M1283</f>
        <v/>
      </c>
      <c r="P1283" s="414" t="n"/>
      <c r="Q1283" s="414" t="inlineStr">
        <is>
          <t>IN202103-0184</t>
        </is>
      </c>
      <c r="R1283" s="414" t="inlineStr">
        <is>
          <t>IN202103-0184</t>
        </is>
      </c>
      <c r="S1283" s="414">
        <f>Q1283=R1283</f>
        <v/>
      </c>
      <c r="T1283" s="414">
        <f>AND(MONTH(F1283)=MONTH(X1283), YEAR(F1283)=YEAR(X1283))</f>
        <v/>
      </c>
      <c r="U1283" s="414">
        <f>AND(AB1283&lt;&gt;"", 'Company information'!D$4&lt;&gt;"", RIGHT(SUBSTITUTE(AB1283,"-",""),9)=RIGHT(SUBSTITUTE('Company information'!D$4,"-",""),9))</f>
        <v/>
      </c>
      <c r="V1283" s="414">
        <f>AH1283-I1283</f>
        <v/>
      </c>
      <c r="W1283" s="450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0" t="n">
        <v>6407280</v>
      </c>
      <c r="AE1283" s="450" t="n">
        <v>5824800</v>
      </c>
      <c r="AF1283" s="450" t="n">
        <v>0</v>
      </c>
      <c r="AG1283" s="450" t="n">
        <v>0</v>
      </c>
      <c r="AH1283" s="450" t="n">
        <v>582480</v>
      </c>
      <c r="AI1283" s="450" t="n">
        <v>0</v>
      </c>
      <c r="AJ1283" s="450" t="n">
        <v>0</v>
      </c>
      <c r="AK1283" s="450" t="n">
        <v>0</v>
      </c>
      <c r="AL1283" s="450" t="n">
        <v>0</v>
      </c>
      <c r="AM1283" s="450" t="n">
        <v>0</v>
      </c>
      <c r="AN1283" s="450" t="n">
        <v>0</v>
      </c>
      <c r="AO1283" s="450" t="n">
        <v>0</v>
      </c>
      <c r="AP1283" s="450" t="n">
        <v>0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0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0" t="n"/>
      <c r="N1284" s="450">
        <f>IF(W1284&lt;0,AH1284,I1284)</f>
        <v/>
      </c>
      <c r="O1284" s="450">
        <f>I1284-M1284</f>
        <v/>
      </c>
      <c r="P1284" s="414" t="n"/>
      <c r="Q1284" s="414" t="inlineStr">
        <is>
          <t>IN202103-0182</t>
        </is>
      </c>
      <c r="R1284" s="414" t="inlineStr">
        <is>
          <t>IN202103-0182</t>
        </is>
      </c>
      <c r="S1284" s="414">
        <f>Q1284=R1284</f>
        <v/>
      </c>
      <c r="T1284" s="414">
        <f>AND(MONTH(F1284)=MONTH(X1284), YEAR(F1284)=YEAR(X1284))</f>
        <v/>
      </c>
      <c r="U1284" s="414">
        <f>AND(AB1284&lt;&gt;"", 'Company information'!D$4&lt;&gt;"", RIGHT(SUBSTITUTE(AB1284,"-",""),9)=RIGHT(SUBSTITUTE('Company information'!D$4,"-",""),9))</f>
        <v/>
      </c>
      <c r="V1284" s="414">
        <f>AH1284-I1284</f>
        <v/>
      </c>
      <c r="W1284" s="450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0" t="n">
        <v>3426115</v>
      </c>
      <c r="AE1284" s="450" t="n">
        <v>3114650</v>
      </c>
      <c r="AF1284" s="450" t="n">
        <v>0</v>
      </c>
      <c r="AG1284" s="450" t="n">
        <v>0</v>
      </c>
      <c r="AH1284" s="450" t="n">
        <v>311465</v>
      </c>
      <c r="AI1284" s="450" t="n">
        <v>0</v>
      </c>
      <c r="AJ1284" s="450" t="n">
        <v>0</v>
      </c>
      <c r="AK1284" s="450" t="n">
        <v>0</v>
      </c>
      <c r="AL1284" s="450" t="n">
        <v>0</v>
      </c>
      <c r="AM1284" s="450" t="n">
        <v>0</v>
      </c>
      <c r="AN1284" s="450" t="n">
        <v>0</v>
      </c>
      <c r="AO1284" s="450" t="n">
        <v>0</v>
      </c>
      <c r="AP1284" s="450" t="n">
        <v>0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0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0" t="n"/>
      <c r="N1285" s="450">
        <f>IF(W1285&lt;0,AH1285,I1285)</f>
        <v/>
      </c>
      <c r="O1285" s="450">
        <f>I1285-M1285</f>
        <v/>
      </c>
      <c r="P1285" s="414" t="n"/>
      <c r="Q1285" s="414" t="inlineStr">
        <is>
          <t>IN202103-0180</t>
        </is>
      </c>
      <c r="R1285" s="414" t="inlineStr">
        <is>
          <t>IN202103-0180</t>
        </is>
      </c>
      <c r="S1285" s="414">
        <f>Q1285=R1285</f>
        <v/>
      </c>
      <c r="T1285" s="414">
        <f>AND(MONTH(F1285)=MONTH(X1285), YEAR(F1285)=YEAR(X1285))</f>
        <v/>
      </c>
      <c r="U1285" s="414">
        <f>AND(AB1285&lt;&gt;"", 'Company information'!D$4&lt;&gt;"", RIGHT(SUBSTITUTE(AB1285,"-",""),9)=RIGHT(SUBSTITUTE('Company information'!D$4,"-",""),9))</f>
        <v/>
      </c>
      <c r="V1285" s="414">
        <f>AH1285-I1285</f>
        <v/>
      </c>
      <c r="W1285" s="450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0" t="n">
        <v>3426115</v>
      </c>
      <c r="AE1285" s="450" t="n">
        <v>3114650</v>
      </c>
      <c r="AF1285" s="450" t="n">
        <v>0</v>
      </c>
      <c r="AG1285" s="450" t="n">
        <v>0</v>
      </c>
      <c r="AH1285" s="450" t="n">
        <v>311465</v>
      </c>
      <c r="AI1285" s="450" t="n">
        <v>0</v>
      </c>
      <c r="AJ1285" s="450" t="n">
        <v>0</v>
      </c>
      <c r="AK1285" s="450" t="n">
        <v>0</v>
      </c>
      <c r="AL1285" s="450" t="n">
        <v>0</v>
      </c>
      <c r="AM1285" s="450" t="n">
        <v>0</v>
      </c>
      <c r="AN1285" s="450" t="n">
        <v>0</v>
      </c>
      <c r="AO1285" s="450" t="n">
        <v>0</v>
      </c>
      <c r="AP1285" s="450" t="n">
        <v>0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0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0" t="n"/>
      <c r="N1286" s="450">
        <f>IF(W1286&lt;0,AH1286,I1286)</f>
        <v/>
      </c>
      <c r="O1286" s="450">
        <f>I1286-M1286</f>
        <v/>
      </c>
      <c r="P1286" s="414" t="n"/>
      <c r="Q1286" s="414" t="inlineStr">
        <is>
          <t>IN202103-0178</t>
        </is>
      </c>
      <c r="R1286" s="414" t="inlineStr">
        <is>
          <t>IN202103-0178</t>
        </is>
      </c>
      <c r="S1286" s="414">
        <f>Q1286=R1286</f>
        <v/>
      </c>
      <c r="T1286" s="414">
        <f>AND(MONTH(F1286)=MONTH(X1286), YEAR(F1286)=YEAR(X1286))</f>
        <v/>
      </c>
      <c r="U1286" s="414">
        <f>AND(AB1286&lt;&gt;"", 'Company information'!D$4&lt;&gt;"", RIGHT(SUBSTITUTE(AB1286,"-",""),9)=RIGHT(SUBSTITUTE('Company information'!D$4,"-",""),9))</f>
        <v/>
      </c>
      <c r="V1286" s="414">
        <f>AH1286-I1286</f>
        <v/>
      </c>
      <c r="W1286" s="450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0" t="n">
        <v>7630893</v>
      </c>
      <c r="AE1286" s="450" t="n">
        <v>6937175</v>
      </c>
      <c r="AF1286" s="450" t="n">
        <v>0</v>
      </c>
      <c r="AG1286" s="450" t="n">
        <v>0</v>
      </c>
      <c r="AH1286" s="450" t="n">
        <v>693718</v>
      </c>
      <c r="AI1286" s="450" t="n">
        <v>0</v>
      </c>
      <c r="AJ1286" s="450" t="n">
        <v>0</v>
      </c>
      <c r="AK1286" s="450" t="n">
        <v>0</v>
      </c>
      <c r="AL1286" s="450" t="n">
        <v>0</v>
      </c>
      <c r="AM1286" s="450" t="n">
        <v>0</v>
      </c>
      <c r="AN1286" s="450" t="n">
        <v>0</v>
      </c>
      <c r="AO1286" s="450" t="n">
        <v>0</v>
      </c>
      <c r="AP1286" s="450" t="n">
        <v>0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0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0" t="n"/>
      <c r="N1287" s="450">
        <f>IF(W1287&lt;0,AH1287,I1287)</f>
        <v/>
      </c>
      <c r="O1287" s="450">
        <f>I1287-M1287</f>
        <v/>
      </c>
      <c r="P1287" s="414" t="n"/>
      <c r="Q1287" s="414" t="inlineStr">
        <is>
          <t>IN202103-0177</t>
        </is>
      </c>
      <c r="R1287" s="414" t="inlineStr">
        <is>
          <t>IN202103-0177</t>
        </is>
      </c>
      <c r="S1287" s="414">
        <f>Q1287=R1287</f>
        <v/>
      </c>
      <c r="T1287" s="414">
        <f>AND(MONTH(F1287)=MONTH(X1287), YEAR(F1287)=YEAR(X1287))</f>
        <v/>
      </c>
      <c r="U1287" s="414">
        <f>AND(AB1287&lt;&gt;"", 'Company information'!D$4&lt;&gt;"", RIGHT(SUBSTITUTE(AB1287,"-",""),9)=RIGHT(SUBSTITUTE('Company information'!D$4,"-",""),9))</f>
        <v/>
      </c>
      <c r="V1287" s="414">
        <f>AH1287-I1287</f>
        <v/>
      </c>
      <c r="W1287" s="450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0" t="n">
        <v>2958918</v>
      </c>
      <c r="AE1287" s="450" t="n">
        <v>2689925</v>
      </c>
      <c r="AF1287" s="450" t="n">
        <v>0</v>
      </c>
      <c r="AG1287" s="450" t="n">
        <v>0</v>
      </c>
      <c r="AH1287" s="450" t="n">
        <v>268993</v>
      </c>
      <c r="AI1287" s="450" t="n">
        <v>0</v>
      </c>
      <c r="AJ1287" s="450" t="n">
        <v>0</v>
      </c>
      <c r="AK1287" s="450" t="n">
        <v>0</v>
      </c>
      <c r="AL1287" s="450" t="n">
        <v>0</v>
      </c>
      <c r="AM1287" s="450" t="n">
        <v>0</v>
      </c>
      <c r="AN1287" s="450" t="n">
        <v>0</v>
      </c>
      <c r="AO1287" s="450" t="n">
        <v>0</v>
      </c>
      <c r="AP1287" s="450" t="n">
        <v>0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0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0" t="n"/>
      <c r="N1288" s="450">
        <f>IF(W1288&lt;0,AH1288,I1288)</f>
        <v/>
      </c>
      <c r="O1288" s="450">
        <f>I1288-M1288</f>
        <v/>
      </c>
      <c r="P1288" s="414" t="n"/>
      <c r="Q1288" s="414" t="inlineStr">
        <is>
          <t>IN202103-0176</t>
        </is>
      </c>
      <c r="R1288" s="414" t="inlineStr">
        <is>
          <t>IN202103-0176</t>
        </is>
      </c>
      <c r="S1288" s="414">
        <f>Q1288=R1288</f>
        <v/>
      </c>
      <c r="T1288" s="414">
        <f>AND(MONTH(F1288)=MONTH(X1288), YEAR(F1288)=YEAR(X1288))</f>
        <v/>
      </c>
      <c r="U1288" s="414">
        <f>AND(AB1288&lt;&gt;"", 'Company information'!D$4&lt;&gt;"", RIGHT(SUBSTITUTE(AB1288,"-",""),9)=RIGHT(SUBSTITUTE('Company information'!D$4,"-",""),9))</f>
        <v/>
      </c>
      <c r="V1288" s="414">
        <f>AH1288-I1288</f>
        <v/>
      </c>
      <c r="W1288" s="450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0" t="n">
        <v>5294905</v>
      </c>
      <c r="AE1288" s="450" t="n">
        <v>4813550</v>
      </c>
      <c r="AF1288" s="450" t="n">
        <v>0</v>
      </c>
      <c r="AG1288" s="450" t="n">
        <v>0</v>
      </c>
      <c r="AH1288" s="450" t="n">
        <v>481355</v>
      </c>
      <c r="AI1288" s="450" t="n">
        <v>0</v>
      </c>
      <c r="AJ1288" s="450" t="n">
        <v>0</v>
      </c>
      <c r="AK1288" s="450" t="n">
        <v>0</v>
      </c>
      <c r="AL1288" s="450" t="n">
        <v>0</v>
      </c>
      <c r="AM1288" s="450" t="n">
        <v>0</v>
      </c>
      <c r="AN1288" s="450" t="n">
        <v>0</v>
      </c>
      <c r="AO1288" s="450" t="n">
        <v>0</v>
      </c>
      <c r="AP1288" s="450" t="n">
        <v>0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0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0" t="n"/>
      <c r="N1289" s="450">
        <f>IF(W1289&lt;0,AH1289,I1289)</f>
        <v/>
      </c>
      <c r="O1289" s="450">
        <f>I1289-M1289</f>
        <v/>
      </c>
      <c r="P1289" s="414" t="n"/>
      <c r="Q1289" s="414" t="inlineStr">
        <is>
          <t>IN202103-0175</t>
        </is>
      </c>
      <c r="R1289" s="414" t="inlineStr">
        <is>
          <t>IN202103-0175</t>
        </is>
      </c>
      <c r="S1289" s="414">
        <f>Q1289=R1289</f>
        <v/>
      </c>
      <c r="T1289" s="414">
        <f>AND(MONTH(F1289)=MONTH(X1289), YEAR(F1289)=YEAR(X1289))</f>
        <v/>
      </c>
      <c r="U1289" s="414">
        <f>AND(AB1289&lt;&gt;"", 'Company information'!D$4&lt;&gt;"", RIGHT(SUBSTITUTE(AB1289,"-",""),9)=RIGHT(SUBSTITUTE('Company information'!D$4,"-",""),9))</f>
        <v/>
      </c>
      <c r="V1289" s="414">
        <f>AH1289-I1289</f>
        <v/>
      </c>
      <c r="W1289" s="450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0" t="n">
        <v>2825433</v>
      </c>
      <c r="AE1289" s="450" t="n">
        <v>2568575</v>
      </c>
      <c r="AF1289" s="450" t="n">
        <v>0</v>
      </c>
      <c r="AG1289" s="450" t="n">
        <v>0</v>
      </c>
      <c r="AH1289" s="450" t="n">
        <v>256858</v>
      </c>
      <c r="AI1289" s="450" t="n">
        <v>0</v>
      </c>
      <c r="AJ1289" s="450" t="n">
        <v>0</v>
      </c>
      <c r="AK1289" s="450" t="n">
        <v>0</v>
      </c>
      <c r="AL1289" s="450" t="n">
        <v>0</v>
      </c>
      <c r="AM1289" s="450" t="n">
        <v>0</v>
      </c>
      <c r="AN1289" s="450" t="n">
        <v>0</v>
      </c>
      <c r="AO1289" s="450" t="n">
        <v>0</v>
      </c>
      <c r="AP1289" s="450" t="n">
        <v>0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0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0" t="n"/>
      <c r="N1290" s="450">
        <f>IF(W1290&lt;0,AH1290,I1290)</f>
        <v/>
      </c>
      <c r="O1290" s="450">
        <f>I1290-M1290</f>
        <v/>
      </c>
      <c r="P1290" s="414" t="n"/>
      <c r="Q1290" s="414" t="inlineStr">
        <is>
          <t>IN202103-0166</t>
        </is>
      </c>
      <c r="R1290" s="414" t="inlineStr">
        <is>
          <t>IN202103-0166</t>
        </is>
      </c>
      <c r="S1290" s="414">
        <f>Q1290=R1290</f>
        <v/>
      </c>
      <c r="T1290" s="414">
        <f>AND(MONTH(F1290)=MONTH(X1290), YEAR(F1290)=YEAR(X1290))</f>
        <v/>
      </c>
      <c r="U1290" s="414">
        <f>AND(AB1290&lt;&gt;"", 'Company information'!D$4&lt;&gt;"", RIGHT(SUBSTITUTE(AB1290,"-",""),9)=RIGHT(SUBSTITUTE('Company information'!D$4,"-",""),9))</f>
        <v/>
      </c>
      <c r="V1290" s="414">
        <f>AH1290-I1290</f>
        <v/>
      </c>
      <c r="W1290" s="450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0" t="n">
        <v>3426115</v>
      </c>
      <c r="AE1290" s="450" t="n">
        <v>3114650</v>
      </c>
      <c r="AF1290" s="450" t="n">
        <v>0</v>
      </c>
      <c r="AG1290" s="450" t="n">
        <v>0</v>
      </c>
      <c r="AH1290" s="450" t="n">
        <v>311465</v>
      </c>
      <c r="AI1290" s="450" t="n">
        <v>0</v>
      </c>
      <c r="AJ1290" s="450" t="n">
        <v>0</v>
      </c>
      <c r="AK1290" s="450" t="n">
        <v>0</v>
      </c>
      <c r="AL1290" s="450" t="n">
        <v>0</v>
      </c>
      <c r="AM1290" s="450" t="n">
        <v>0</v>
      </c>
      <c r="AN1290" s="450" t="n">
        <v>0</v>
      </c>
      <c r="AO1290" s="450" t="n">
        <v>0</v>
      </c>
      <c r="AP1290" s="450" t="n">
        <v>0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0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0" t="n"/>
      <c r="N1291" s="450">
        <f>IF(W1291&lt;0,AH1291,I1291)</f>
        <v/>
      </c>
      <c r="O1291" s="450">
        <f>I1291-M1291</f>
        <v/>
      </c>
      <c r="P1291" s="414" t="n"/>
      <c r="Q1291" s="414" t="inlineStr">
        <is>
          <t>2103003209</t>
        </is>
      </c>
      <c r="R1291" s="414" t="inlineStr">
        <is>
          <t>2103003209</t>
        </is>
      </c>
      <c r="S1291" s="414">
        <f>Q1291=R1291</f>
        <v/>
      </c>
      <c r="T1291" s="414">
        <f>AND(MONTH(F1291)=MONTH(X1291), YEAR(F1291)=YEAR(X1291))</f>
        <v/>
      </c>
      <c r="U1291" s="414">
        <f>AND(AB1291&lt;&gt;"", 'Company information'!D$4&lt;&gt;"", RIGHT(SUBSTITUTE(AB1291,"-",""),9)=RIGHT(SUBSTITUTE('Company information'!D$4,"-",""),9))</f>
        <v/>
      </c>
      <c r="V1291" s="414">
        <f>AH1291-I1291</f>
        <v/>
      </c>
      <c r="W1291" s="450" t="n"/>
      <c r="X1291" s="415" t="n">
        <v>44284</v>
      </c>
      <c r="Y1291" s="414" t="inlineStr">
        <is>
          <t>2103003209</t>
        </is>
      </c>
      <c r="Z1291" s="414" t="inlineStr"/>
      <c r="AA1291" s="414" t="inlineStr">
        <is>
          <t>បុគ្គលជាប់អាករ</t>
        </is>
      </c>
      <c r="AB1291" s="414" t="inlineStr">
        <is>
          <t>L001-901905215</t>
        </is>
      </c>
      <c r="AC1291" s="414" t="inlineStr">
        <is>
          <t>វីអ៊ីស៊ិន (ខេមបូឌា) អ៊ិនដាសស្ទ្រី ឯ.ក</t>
        </is>
      </c>
      <c r="AD1291" s="450" t="n">
        <v>974440</v>
      </c>
      <c r="AE1291" s="450" t="n">
        <v>885855</v>
      </c>
      <c r="AF1291" s="450" t="n">
        <v>0</v>
      </c>
      <c r="AG1291" s="450" t="n">
        <v>0</v>
      </c>
      <c r="AH1291" s="450" t="n">
        <v>88585</v>
      </c>
      <c r="AI1291" s="450" t="n">
        <v>0</v>
      </c>
      <c r="AJ1291" s="450" t="n">
        <v>0</v>
      </c>
      <c r="AK1291" s="450" t="n">
        <v>0</v>
      </c>
      <c r="AL1291" s="450" t="n">
        <v>0</v>
      </c>
      <c r="AM1291" s="450" t="n">
        <v>0</v>
      </c>
      <c r="AN1291" s="450" t="n">
        <v>0</v>
      </c>
      <c r="AO1291" s="450" t="n">
        <v>0</v>
      </c>
      <c r="AP1291" s="450" t="n">
        <v>0</v>
      </c>
      <c r="AQ1291" s="414" t="inlineStr"/>
      <c r="AR1291" s="414" t="inlineStr"/>
      <c r="AS1291" s="414" t="inlineStr">
        <is>
          <t>បានប្រកាសពន្ធ</t>
        </is>
      </c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0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0" t="n"/>
      <c r="N1292" s="450">
        <f>IF(W1292&lt;0,AH1292,I1292)</f>
        <v/>
      </c>
      <c r="O1292" s="450">
        <f>I1292-M1292</f>
        <v/>
      </c>
      <c r="P1292" s="414" t="n"/>
      <c r="Q1292" s="414" t="inlineStr">
        <is>
          <t>2103002917</t>
        </is>
      </c>
      <c r="R1292" s="414" t="inlineStr">
        <is>
          <t>2103002917</t>
        </is>
      </c>
      <c r="S1292" s="414">
        <f>Q1292=R1292</f>
        <v/>
      </c>
      <c r="T1292" s="414">
        <f>AND(MONTH(F1292)=MONTH(X1292), YEAR(F1292)=YEAR(X1292))</f>
        <v/>
      </c>
      <c r="U1292" s="414">
        <f>AND(AB1292&lt;&gt;"", 'Company information'!D$4&lt;&gt;"", RIGHT(SUBSTITUTE(AB1292,"-",""),9)=RIGHT(SUBSTITUTE('Company information'!D$4,"-",""),9))</f>
        <v/>
      </c>
      <c r="V1292" s="414">
        <f>AH1292-I1292</f>
        <v/>
      </c>
      <c r="W1292" s="450" t="n"/>
      <c r="X1292" s="415" t="n">
        <v>44277</v>
      </c>
      <c r="Y1292" s="414" t="inlineStr">
        <is>
          <t>2103002917</t>
        </is>
      </c>
      <c r="Z1292" s="414" t="inlineStr"/>
      <c r="AA1292" s="414" t="inlineStr">
        <is>
          <t>បុគ្គលជាប់អាករ</t>
        </is>
      </c>
      <c r="AB1292" s="414" t="inlineStr">
        <is>
          <t>L001-901905215</t>
        </is>
      </c>
      <c r="AC1292" s="414" t="inlineStr">
        <is>
          <t>វីអ៊ីស៊ិន (ខេមបូឌា) អ៊ិនដាសស្ទ្រី ឯ.ក</t>
        </is>
      </c>
      <c r="AD1292" s="450" t="n">
        <v>975645</v>
      </c>
      <c r="AE1292" s="450" t="n">
        <v>886950</v>
      </c>
      <c r="AF1292" s="450" t="n">
        <v>0</v>
      </c>
      <c r="AG1292" s="450" t="n">
        <v>0</v>
      </c>
      <c r="AH1292" s="450" t="n">
        <v>88695</v>
      </c>
      <c r="AI1292" s="450" t="n">
        <v>0</v>
      </c>
      <c r="AJ1292" s="450" t="n">
        <v>0</v>
      </c>
      <c r="AK1292" s="450" t="n">
        <v>0</v>
      </c>
      <c r="AL1292" s="450" t="n">
        <v>0</v>
      </c>
      <c r="AM1292" s="450" t="n">
        <v>0</v>
      </c>
      <c r="AN1292" s="450" t="n">
        <v>0</v>
      </c>
      <c r="AO1292" s="450" t="n">
        <v>0</v>
      </c>
      <c r="AP1292" s="450" t="n">
        <v>0</v>
      </c>
      <c r="AQ1292" s="414" t="inlineStr"/>
      <c r="AR1292" s="414" t="inlineStr"/>
      <c r="AS1292" s="414" t="inlineStr">
        <is>
          <t>បានប្រកាសពន្ធ</t>
        </is>
      </c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0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0" t="n"/>
      <c r="N1293" s="450">
        <f>IF(W1293&lt;0,AH1293,I1293)</f>
        <v/>
      </c>
      <c r="O1293" s="450">
        <f>I1293-M1293</f>
        <v/>
      </c>
      <c r="P1293" s="414" t="n"/>
      <c r="Q1293" s="414" t="inlineStr">
        <is>
          <t>2103002653</t>
        </is>
      </c>
      <c r="R1293" s="414" t="inlineStr">
        <is>
          <t>2103002653</t>
        </is>
      </c>
      <c r="S1293" s="414">
        <f>Q1293=R1293</f>
        <v/>
      </c>
      <c r="T1293" s="414">
        <f>AND(MONTH(F1293)=MONTH(X1293), YEAR(F1293)=YEAR(X1293))</f>
        <v/>
      </c>
      <c r="U1293" s="414">
        <f>AND(AB1293&lt;&gt;"", 'Company information'!D$4&lt;&gt;"", RIGHT(SUBSTITUTE(AB1293,"-",""),9)=RIGHT(SUBSTITUTE('Company information'!D$4,"-",""),9))</f>
        <v/>
      </c>
      <c r="V1293" s="414">
        <f>AH1293-I1293</f>
        <v/>
      </c>
      <c r="W1293" s="450" t="n"/>
      <c r="X1293" s="415" t="n">
        <v>44270</v>
      </c>
      <c r="Y1293" s="414" t="inlineStr">
        <is>
          <t>2103002653</t>
        </is>
      </c>
      <c r="Z1293" s="414" t="inlineStr"/>
      <c r="AA1293" s="414" t="inlineStr">
        <is>
          <t>បុគ្គលជាប់អាករ</t>
        </is>
      </c>
      <c r="AB1293" s="414" t="inlineStr">
        <is>
          <t>L001-901905215</t>
        </is>
      </c>
      <c r="AC1293" s="414" t="inlineStr">
        <is>
          <t>វីអ៊ីស៊ិន (ខេមបូឌា) អ៊ិនដាសស្ទ្រី ឯ.ក</t>
        </is>
      </c>
      <c r="AD1293" s="450" t="n">
        <v>976850</v>
      </c>
      <c r="AE1293" s="450" t="n">
        <v>888045</v>
      </c>
      <c r="AF1293" s="450" t="n">
        <v>0</v>
      </c>
      <c r="AG1293" s="450" t="n">
        <v>0</v>
      </c>
      <c r="AH1293" s="450" t="n">
        <v>88805</v>
      </c>
      <c r="AI1293" s="450" t="n">
        <v>0</v>
      </c>
      <c r="AJ1293" s="450" t="n">
        <v>0</v>
      </c>
      <c r="AK1293" s="450" t="n">
        <v>0</v>
      </c>
      <c r="AL1293" s="450" t="n">
        <v>0</v>
      </c>
      <c r="AM1293" s="450" t="n">
        <v>0</v>
      </c>
      <c r="AN1293" s="450" t="n">
        <v>0</v>
      </c>
      <c r="AO1293" s="450" t="n">
        <v>0</v>
      </c>
      <c r="AP1293" s="450" t="n">
        <v>0</v>
      </c>
      <c r="AQ1293" s="414" t="inlineStr"/>
      <c r="AR1293" s="414" t="inlineStr"/>
      <c r="AS1293" s="414" t="inlineStr">
        <is>
          <t>បានប្រកាសពន្ធ</t>
        </is>
      </c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0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0" t="n"/>
      <c r="N1294" s="450">
        <f>IF(W1294&lt;0,AH1294,I1294)</f>
        <v/>
      </c>
      <c r="O1294" s="450">
        <f>I1294-M1294</f>
        <v/>
      </c>
      <c r="P1294" s="414" t="n"/>
      <c r="Q1294" s="414" t="inlineStr">
        <is>
          <t>2103002651</t>
        </is>
      </c>
      <c r="R1294" s="414" t="inlineStr">
        <is>
          <t>2103002651</t>
        </is>
      </c>
      <c r="S1294" s="414">
        <f>Q1294=R1294</f>
        <v/>
      </c>
      <c r="T1294" s="414">
        <f>AND(MONTH(F1294)=MONTH(X1294), YEAR(F1294)=YEAR(X1294))</f>
        <v/>
      </c>
      <c r="U1294" s="414">
        <f>AND(AB1294&lt;&gt;"", 'Company information'!D$4&lt;&gt;"", RIGHT(SUBSTITUTE(AB1294,"-",""),9)=RIGHT(SUBSTITUTE('Company information'!D$4,"-",""),9))</f>
        <v/>
      </c>
      <c r="V1294" s="414">
        <f>AH1294-I1294</f>
        <v/>
      </c>
      <c r="W1294" s="450" t="n"/>
      <c r="X1294" s="415" t="n">
        <v>44270</v>
      </c>
      <c r="Y1294" s="414" t="inlineStr">
        <is>
          <t>2103002651</t>
        </is>
      </c>
      <c r="Z1294" s="414" t="inlineStr"/>
      <c r="AA1294" s="414" t="inlineStr">
        <is>
          <t>បុគ្គលជាប់អាករ</t>
        </is>
      </c>
      <c r="AB1294" s="414" t="inlineStr">
        <is>
          <t>L001-901905215</t>
        </is>
      </c>
      <c r="AC1294" s="414" t="inlineStr">
        <is>
          <t>វីអ៊ីស៊ិន (ខេមបូឌា) អ៊ិនដាសស្ទ្រី ឯ.ក</t>
        </is>
      </c>
      <c r="AD1294" s="450" t="n">
        <v>976850</v>
      </c>
      <c r="AE1294" s="450" t="n">
        <v>888045</v>
      </c>
      <c r="AF1294" s="450" t="n">
        <v>0</v>
      </c>
      <c r="AG1294" s="450" t="n">
        <v>0</v>
      </c>
      <c r="AH1294" s="450" t="n">
        <v>88805</v>
      </c>
      <c r="AI1294" s="450" t="n">
        <v>0</v>
      </c>
      <c r="AJ1294" s="450" t="n">
        <v>0</v>
      </c>
      <c r="AK1294" s="450" t="n">
        <v>0</v>
      </c>
      <c r="AL1294" s="450" t="n">
        <v>0</v>
      </c>
      <c r="AM1294" s="450" t="n">
        <v>0</v>
      </c>
      <c r="AN1294" s="450" t="n">
        <v>0</v>
      </c>
      <c r="AO1294" s="450" t="n">
        <v>0</v>
      </c>
      <c r="AP1294" s="450" t="n">
        <v>0</v>
      </c>
      <c r="AQ1294" s="414" t="inlineStr"/>
      <c r="AR1294" s="414" t="inlineStr"/>
      <c r="AS1294" s="414" t="inlineStr">
        <is>
          <t>បានប្រកាសពន្ធ</t>
        </is>
      </c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0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0" t="n"/>
      <c r="N1295" s="450">
        <f>IF(W1295&lt;0,AH1295,I1295)</f>
        <v/>
      </c>
      <c r="O1295" s="450">
        <f>I1295-M1295</f>
        <v/>
      </c>
      <c r="P1295" s="414" t="n"/>
      <c r="Q1295" s="414" t="inlineStr">
        <is>
          <t>2103002649</t>
        </is>
      </c>
      <c r="R1295" s="414" t="inlineStr">
        <is>
          <t>2103002649</t>
        </is>
      </c>
      <c r="S1295" s="414">
        <f>Q1295=R1295</f>
        <v/>
      </c>
      <c r="T1295" s="414">
        <f>AND(MONTH(F1295)=MONTH(X1295), YEAR(F1295)=YEAR(X1295))</f>
        <v/>
      </c>
      <c r="U1295" s="414">
        <f>AND(AB1295&lt;&gt;"", 'Company information'!D$4&lt;&gt;"", RIGHT(SUBSTITUTE(AB1295,"-",""),9)=RIGHT(SUBSTITUTE('Company information'!D$4,"-",""),9))</f>
        <v/>
      </c>
      <c r="V1295" s="414">
        <f>AH1295-I1295</f>
        <v/>
      </c>
      <c r="W1295" s="450" t="n"/>
      <c r="X1295" s="415" t="n">
        <v>44270</v>
      </c>
      <c r="Y1295" s="414" t="inlineStr">
        <is>
          <t>2103002649</t>
        </is>
      </c>
      <c r="Z1295" s="414" t="inlineStr"/>
      <c r="AA1295" s="414" t="inlineStr">
        <is>
          <t>បុគ្គលជាប់អាករ</t>
        </is>
      </c>
      <c r="AB1295" s="414" t="inlineStr">
        <is>
          <t>L001-901905215</t>
        </is>
      </c>
      <c r="AC1295" s="414" t="inlineStr">
        <is>
          <t>វីអ៊ីស៊ិន (ខេមបូឌា) អ៊ិនដាសស្ទ្រី ឯ.ក</t>
        </is>
      </c>
      <c r="AD1295" s="450" t="n">
        <v>1333690</v>
      </c>
      <c r="AE1295" s="450" t="n">
        <v>1212445</v>
      </c>
      <c r="AF1295" s="450" t="n">
        <v>0</v>
      </c>
      <c r="AG1295" s="450" t="n">
        <v>0</v>
      </c>
      <c r="AH1295" s="450" t="n">
        <v>121245</v>
      </c>
      <c r="AI1295" s="450" t="n">
        <v>0</v>
      </c>
      <c r="AJ1295" s="450" t="n">
        <v>0</v>
      </c>
      <c r="AK1295" s="450" t="n">
        <v>0</v>
      </c>
      <c r="AL1295" s="450" t="n">
        <v>0</v>
      </c>
      <c r="AM1295" s="450" t="n">
        <v>0</v>
      </c>
      <c r="AN1295" s="450" t="n">
        <v>0</v>
      </c>
      <c r="AO1295" s="450" t="n">
        <v>0</v>
      </c>
      <c r="AP1295" s="450" t="n">
        <v>0</v>
      </c>
      <c r="AQ1295" s="414" t="inlineStr"/>
      <c r="AR1295" s="414" t="inlineStr"/>
      <c r="AS1295" s="414" t="inlineStr">
        <is>
          <t>បានប្រកាសពន្ធ</t>
        </is>
      </c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0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0" t="n"/>
      <c r="N1296" s="450">
        <f>IF(W1296&lt;0,AH1296,I1296)</f>
        <v/>
      </c>
      <c r="O1296" s="450">
        <f>I1296-M1296</f>
        <v/>
      </c>
      <c r="P1296" s="414" t="n"/>
      <c r="Q1296" s="414" t="inlineStr">
        <is>
          <t>2103002415</t>
        </is>
      </c>
      <c r="R1296" s="414" t="inlineStr">
        <is>
          <t>2103002415</t>
        </is>
      </c>
      <c r="S1296" s="414">
        <f>Q1296=R1296</f>
        <v/>
      </c>
      <c r="T1296" s="414">
        <f>AND(MONTH(F1296)=MONTH(X1296), YEAR(F1296)=YEAR(X1296))</f>
        <v/>
      </c>
      <c r="U1296" s="414">
        <f>AND(AB1296&lt;&gt;"", 'Company information'!D$4&lt;&gt;"", RIGHT(SUBSTITUTE(AB1296,"-",""),9)=RIGHT(SUBSTITUTE('Company information'!D$4,"-",""),9))</f>
        <v/>
      </c>
      <c r="V1296" s="414">
        <f>AH1296-I1296</f>
        <v/>
      </c>
      <c r="W1296" s="450" t="n"/>
      <c r="X1296" s="415" t="n">
        <v>44264</v>
      </c>
      <c r="Y1296" s="414" t="inlineStr">
        <is>
          <t>2103002415</t>
        </is>
      </c>
      <c r="Z1296" s="414" t="inlineStr"/>
      <c r="AA1296" s="414" t="inlineStr">
        <is>
          <t>បុគ្គលជាប់អាករ</t>
        </is>
      </c>
      <c r="AB1296" s="414" t="inlineStr">
        <is>
          <t>L001-901905215</t>
        </is>
      </c>
      <c r="AC1296" s="414" t="inlineStr">
        <is>
          <t>វីអ៊ីស៊ិន (ខេមបូឌា) អ៊ិនដាសស្ទ្រី ឯ.ក</t>
        </is>
      </c>
      <c r="AD1296" s="450" t="n">
        <v>2114277</v>
      </c>
      <c r="AE1296" s="450" t="n">
        <v>1922070</v>
      </c>
      <c r="AF1296" s="450" t="n">
        <v>0</v>
      </c>
      <c r="AG1296" s="450" t="n">
        <v>0</v>
      </c>
      <c r="AH1296" s="450" t="n">
        <v>192207</v>
      </c>
      <c r="AI1296" s="450" t="n">
        <v>0</v>
      </c>
      <c r="AJ1296" s="450" t="n">
        <v>0</v>
      </c>
      <c r="AK1296" s="450" t="n">
        <v>0</v>
      </c>
      <c r="AL1296" s="450" t="n">
        <v>0</v>
      </c>
      <c r="AM1296" s="450" t="n">
        <v>0</v>
      </c>
      <c r="AN1296" s="450" t="n">
        <v>0</v>
      </c>
      <c r="AO1296" s="450" t="n">
        <v>0</v>
      </c>
      <c r="AP1296" s="450" t="n">
        <v>0</v>
      </c>
      <c r="AQ1296" s="414" t="inlineStr"/>
      <c r="AR1296" s="414" t="inlineStr"/>
      <c r="AS1296" s="414" t="inlineStr">
        <is>
          <t>បានប្រកាសពន្ធ</t>
        </is>
      </c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0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0" t="n"/>
      <c r="N1297" s="450">
        <f>IF(W1297&lt;0,AH1297,I1297)</f>
        <v/>
      </c>
      <c r="O1297" s="450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AND(AB1297&lt;&gt;"", 'Company information'!D$4&lt;&gt;"", RIGHT(SUBSTITUTE(AB1297,"-",""),9)=RIGHT(SUBSTITUTE('Company information'!D$4,"-",""),9))</f>
        <v/>
      </c>
      <c r="V1297" s="414">
        <f>AH1297-I1297</f>
        <v/>
      </c>
      <c r="W1297" s="450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0" t="n">
        <v>5435100</v>
      </c>
      <c r="AE1297" s="450" t="n">
        <v>4941000</v>
      </c>
      <c r="AF1297" s="450" t="n">
        <v>0</v>
      </c>
      <c r="AG1297" s="450" t="n">
        <v>0</v>
      </c>
      <c r="AH1297" s="450" t="n">
        <v>494100</v>
      </c>
      <c r="AI1297" s="450" t="n">
        <v>0</v>
      </c>
      <c r="AJ1297" s="450" t="n">
        <v>0</v>
      </c>
      <c r="AK1297" s="450" t="n">
        <v>0</v>
      </c>
      <c r="AL1297" s="450" t="n">
        <v>0</v>
      </c>
      <c r="AM1297" s="450" t="n">
        <v>0</v>
      </c>
      <c r="AN1297" s="450" t="n">
        <v>0</v>
      </c>
      <c r="AO1297" s="450" t="n">
        <v>0</v>
      </c>
      <c r="AP1297" s="450" t="n">
        <v>0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0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0" t="n"/>
      <c r="N1298" s="450">
        <f>IF(W1298&lt;0,AH1298,I1298)</f>
        <v/>
      </c>
      <c r="O1298" s="450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AND(AB1298&lt;&gt;"", 'Company information'!D$4&lt;&gt;"", RIGHT(SUBSTITUTE(AB1298,"-",""),9)=RIGHT(SUBSTITUTE('Company information'!D$4,"-",""),9))</f>
        <v/>
      </c>
      <c r="V1298" s="414">
        <f>AH1298-I1298</f>
        <v/>
      </c>
      <c r="W1298" s="450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0" t="n">
        <v>4544100</v>
      </c>
      <c r="AE1298" s="450" t="n">
        <v>4131000</v>
      </c>
      <c r="AF1298" s="450" t="n">
        <v>0</v>
      </c>
      <c r="AG1298" s="450" t="n">
        <v>0</v>
      </c>
      <c r="AH1298" s="450" t="n">
        <v>413100</v>
      </c>
      <c r="AI1298" s="450" t="n">
        <v>0</v>
      </c>
      <c r="AJ1298" s="450" t="n">
        <v>0</v>
      </c>
      <c r="AK1298" s="450" t="n">
        <v>0</v>
      </c>
      <c r="AL1298" s="450" t="n">
        <v>0</v>
      </c>
      <c r="AM1298" s="450" t="n">
        <v>0</v>
      </c>
      <c r="AN1298" s="450" t="n">
        <v>0</v>
      </c>
      <c r="AO1298" s="450" t="n">
        <v>0</v>
      </c>
      <c r="AP1298" s="450" t="n">
        <v>0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0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0" t="n"/>
      <c r="N1299" s="450">
        <f>IF(W1299&lt;0,AH1299,I1299)</f>
        <v/>
      </c>
      <c r="O1299" s="450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AND(AB1299&lt;&gt;"", 'Company information'!D$4&lt;&gt;"", RIGHT(SUBSTITUTE(AB1299,"-",""),9)=RIGHT(SUBSTITUTE('Company information'!D$4,"-",""),9))</f>
        <v/>
      </c>
      <c r="V1299" s="414">
        <f>AH1299-I1299</f>
        <v/>
      </c>
      <c r="W1299" s="450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0" t="n">
        <v>4544100</v>
      </c>
      <c r="AE1299" s="450" t="n">
        <v>4131000</v>
      </c>
      <c r="AF1299" s="450" t="n">
        <v>0</v>
      </c>
      <c r="AG1299" s="450" t="n">
        <v>0</v>
      </c>
      <c r="AH1299" s="450" t="n">
        <v>413100</v>
      </c>
      <c r="AI1299" s="450" t="n">
        <v>0</v>
      </c>
      <c r="AJ1299" s="450" t="n">
        <v>0</v>
      </c>
      <c r="AK1299" s="450" t="n">
        <v>0</v>
      </c>
      <c r="AL1299" s="450" t="n">
        <v>0</v>
      </c>
      <c r="AM1299" s="450" t="n">
        <v>0</v>
      </c>
      <c r="AN1299" s="450" t="n">
        <v>0</v>
      </c>
      <c r="AO1299" s="450" t="n">
        <v>0</v>
      </c>
      <c r="AP1299" s="450" t="n">
        <v>0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0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0" t="n"/>
      <c r="N1300" s="450">
        <f>IF(W1300&lt;0,AH1300,I1300)</f>
        <v/>
      </c>
      <c r="O1300" s="450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AND(AB1300&lt;&gt;"", 'Company information'!D$4&lt;&gt;"", RIGHT(SUBSTITUTE(AB1300,"-",""),9)=RIGHT(SUBSTITUTE('Company information'!D$4,"-",""),9))</f>
        <v/>
      </c>
      <c r="V1300" s="414">
        <f>AH1300-I1300</f>
        <v/>
      </c>
      <c r="W1300" s="450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0" t="n">
        <v>2316600</v>
      </c>
      <c r="AE1300" s="450" t="n">
        <v>2106000</v>
      </c>
      <c r="AF1300" s="450" t="n">
        <v>0</v>
      </c>
      <c r="AG1300" s="450" t="n">
        <v>0</v>
      </c>
      <c r="AH1300" s="450" t="n">
        <v>210600</v>
      </c>
      <c r="AI1300" s="450" t="n">
        <v>0</v>
      </c>
      <c r="AJ1300" s="450" t="n">
        <v>0</v>
      </c>
      <c r="AK1300" s="450" t="n">
        <v>0</v>
      </c>
      <c r="AL1300" s="450" t="n">
        <v>0</v>
      </c>
      <c r="AM1300" s="450" t="n">
        <v>0</v>
      </c>
      <c r="AN1300" s="450" t="n">
        <v>0</v>
      </c>
      <c r="AO1300" s="450" t="n">
        <v>0</v>
      </c>
      <c r="AP1300" s="450" t="n">
        <v>0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0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0" t="n"/>
      <c r="N1301" s="450">
        <f>IF(W1301&lt;0,AH1301,I1301)</f>
        <v/>
      </c>
      <c r="O1301" s="450">
        <f>I1301-M1301</f>
        <v/>
      </c>
      <c r="P1301" s="414" t="n"/>
      <c r="Q1301" s="414" t="inlineStr">
        <is>
          <t>59009981</t>
        </is>
      </c>
      <c r="R1301" s="414" t="inlineStr">
        <is>
          <t>59009981</t>
        </is>
      </c>
      <c r="S1301" s="414">
        <f>Q1301=R1301</f>
        <v/>
      </c>
      <c r="T1301" s="414">
        <f>AND(MONTH(F1301)=MONTH(X1301), YEAR(F1301)=YEAR(X1301))</f>
        <v/>
      </c>
      <c r="U1301" s="414">
        <f>AND(AB1301&lt;&gt;"", 'Company information'!D$4&lt;&gt;"", RIGHT(SUBSTITUTE(AB1301,"-",""),9)=RIGHT(SUBSTITUTE('Company information'!D$4,"-",""),9))</f>
        <v/>
      </c>
      <c r="V1301" s="414">
        <f>AH1301-I1301</f>
        <v/>
      </c>
      <c r="W1301" s="450" t="n"/>
      <c r="X1301" s="415" t="n">
        <v>44284</v>
      </c>
      <c r="Y1301" s="414" t="inlineStr">
        <is>
          <t>59009981</t>
        </is>
      </c>
      <c r="Z1301" s="414" t="inlineStr"/>
      <c r="AA1301" s="414" t="inlineStr">
        <is>
          <t>បុគ្គលជាប់អាករ</t>
        </is>
      </c>
      <c r="AB1301" s="414" t="inlineStr">
        <is>
          <t>L001-901905215</t>
        </is>
      </c>
      <c r="AC1301" s="414" t="inlineStr">
        <is>
          <t>វីអ៊ីស៊ិន (ខេមបូឌា) អ៊ិនដាសស្ទ្រី ឯ.ក</t>
        </is>
      </c>
      <c r="AD1301" s="450" t="n">
        <v>1205370</v>
      </c>
      <c r="AE1301" s="450" t="n">
        <v>1095791</v>
      </c>
      <c r="AF1301" s="450" t="n">
        <v>0</v>
      </c>
      <c r="AG1301" s="450" t="n">
        <v>0</v>
      </c>
      <c r="AH1301" s="450" t="n">
        <v>109579</v>
      </c>
      <c r="AI1301" s="450" t="n">
        <v>0</v>
      </c>
      <c r="AJ1301" s="450" t="n">
        <v>0</v>
      </c>
      <c r="AK1301" s="450" t="n">
        <v>0</v>
      </c>
      <c r="AL1301" s="450" t="n">
        <v>0</v>
      </c>
      <c r="AM1301" s="450" t="n">
        <v>0</v>
      </c>
      <c r="AN1301" s="450" t="n">
        <v>0</v>
      </c>
      <c r="AO1301" s="450" t="n">
        <v>0</v>
      </c>
      <c r="AP1301" s="450" t="n">
        <v>0</v>
      </c>
      <c r="AQ1301" s="414" t="inlineStr"/>
      <c r="AR1301" s="414" t="inlineStr"/>
      <c r="AS1301" s="414" t="inlineStr">
        <is>
          <t>បានប្រកាសពន្ធ</t>
        </is>
      </c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0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0" t="n"/>
      <c r="N1302" s="450">
        <f>IF(W1302&lt;0,AH1302,I1302)</f>
        <v/>
      </c>
      <c r="O1302" s="450">
        <f>I1302-M1302</f>
        <v/>
      </c>
      <c r="P1302" s="414" t="n"/>
      <c r="Q1302" s="414" t="inlineStr">
        <is>
          <t>59009991</t>
        </is>
      </c>
      <c r="R1302" s="414" t="inlineStr">
        <is>
          <t>59009991</t>
        </is>
      </c>
      <c r="S1302" s="414">
        <f>Q1302=R1302</f>
        <v/>
      </c>
      <c r="T1302" s="414">
        <f>AND(MONTH(F1302)=MONTH(X1302), YEAR(F1302)=YEAR(X1302))</f>
        <v/>
      </c>
      <c r="U1302" s="414">
        <f>AND(AB1302&lt;&gt;"", 'Company information'!D$4&lt;&gt;"", RIGHT(SUBSTITUTE(AB1302,"-",""),9)=RIGHT(SUBSTITUTE('Company information'!D$4,"-",""),9))</f>
        <v/>
      </c>
      <c r="V1302" s="414">
        <f>AH1302-I1302</f>
        <v/>
      </c>
      <c r="W1302" s="450" t="n"/>
      <c r="X1302" s="415" t="n">
        <v>44285</v>
      </c>
      <c r="Y1302" s="414" t="inlineStr">
        <is>
          <t>59009991</t>
        </is>
      </c>
      <c r="Z1302" s="414" t="inlineStr"/>
      <c r="AA1302" s="414" t="inlineStr">
        <is>
          <t>បុគ្គលជាប់អាករ</t>
        </is>
      </c>
      <c r="AB1302" s="414" t="inlineStr">
        <is>
          <t>L001-901905215</t>
        </is>
      </c>
      <c r="AC1302" s="414" t="inlineStr">
        <is>
          <t>វីអ៊ីស៊ិន (ខេមបូឌា) អ៊ិនដាសស្ទ្រី ឯ.ក</t>
        </is>
      </c>
      <c r="AD1302" s="450" t="n">
        <v>1483706</v>
      </c>
      <c r="AE1302" s="450" t="n">
        <v>1348824</v>
      </c>
      <c r="AF1302" s="450" t="n">
        <v>0</v>
      </c>
      <c r="AG1302" s="450" t="n">
        <v>0</v>
      </c>
      <c r="AH1302" s="450" t="n">
        <v>134882</v>
      </c>
      <c r="AI1302" s="450" t="n">
        <v>0</v>
      </c>
      <c r="AJ1302" s="450" t="n">
        <v>0</v>
      </c>
      <c r="AK1302" s="450" t="n">
        <v>0</v>
      </c>
      <c r="AL1302" s="450" t="n">
        <v>0</v>
      </c>
      <c r="AM1302" s="450" t="n">
        <v>0</v>
      </c>
      <c r="AN1302" s="450" t="n">
        <v>0</v>
      </c>
      <c r="AO1302" s="450" t="n">
        <v>0</v>
      </c>
      <c r="AP1302" s="450" t="n">
        <v>0</v>
      </c>
      <c r="AQ1302" s="414" t="inlineStr"/>
      <c r="AR1302" s="414" t="inlineStr"/>
      <c r="AS1302" s="414" t="inlineStr">
        <is>
          <t>បានប្រកាសពន្ធ</t>
        </is>
      </c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0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0" t="n"/>
      <c r="N1303" s="450">
        <f>IF(W1303&lt;0,AH1303,I1303)</f>
        <v/>
      </c>
      <c r="O1303" s="450">
        <f>I1303-M1303</f>
        <v/>
      </c>
      <c r="P1303" s="414" t="n"/>
      <c r="Q1303" s="414" t="inlineStr">
        <is>
          <t>59009990</t>
        </is>
      </c>
      <c r="R1303" s="414" t="inlineStr">
        <is>
          <t>59009990</t>
        </is>
      </c>
      <c r="S1303" s="414">
        <f>Q1303=R1303</f>
        <v/>
      </c>
      <c r="T1303" s="414">
        <f>AND(MONTH(F1303)=MONTH(X1303), YEAR(F1303)=YEAR(X1303))</f>
        <v/>
      </c>
      <c r="U1303" s="414">
        <f>AND(AB1303&lt;&gt;"", 'Company information'!D$4&lt;&gt;"", RIGHT(SUBSTITUTE(AB1303,"-",""),9)=RIGHT(SUBSTITUTE('Company information'!D$4,"-",""),9))</f>
        <v/>
      </c>
      <c r="V1303" s="414">
        <f>AH1303-I1303</f>
        <v/>
      </c>
      <c r="W1303" s="450" t="n"/>
      <c r="X1303" s="415" t="n">
        <v>44285</v>
      </c>
      <c r="Y1303" s="414" t="inlineStr">
        <is>
          <t>59009990</t>
        </is>
      </c>
      <c r="Z1303" s="414" t="inlineStr"/>
      <c r="AA1303" s="414" t="inlineStr">
        <is>
          <t>បុគ្គលជាប់អាករ</t>
        </is>
      </c>
      <c r="AB1303" s="414" t="inlineStr">
        <is>
          <t>L001-901905215</t>
        </is>
      </c>
      <c r="AC1303" s="414" t="inlineStr">
        <is>
          <t>វីអ៊ីស៊ិន (ខេមបូឌា) អ៊ិនដាសស្ទ្រី ឯ.ក</t>
        </is>
      </c>
      <c r="AD1303" s="450" t="n">
        <v>1047655</v>
      </c>
      <c r="AE1303" s="450" t="n">
        <v>952414</v>
      </c>
      <c r="AF1303" s="450" t="n">
        <v>0</v>
      </c>
      <c r="AG1303" s="450" t="n">
        <v>0</v>
      </c>
      <c r="AH1303" s="450" t="n">
        <v>95241</v>
      </c>
      <c r="AI1303" s="450" t="n">
        <v>0</v>
      </c>
      <c r="AJ1303" s="450" t="n">
        <v>0</v>
      </c>
      <c r="AK1303" s="450" t="n">
        <v>0</v>
      </c>
      <c r="AL1303" s="450" t="n">
        <v>0</v>
      </c>
      <c r="AM1303" s="450" t="n">
        <v>0</v>
      </c>
      <c r="AN1303" s="450" t="n">
        <v>0</v>
      </c>
      <c r="AO1303" s="450" t="n">
        <v>0</v>
      </c>
      <c r="AP1303" s="450" t="n">
        <v>0</v>
      </c>
      <c r="AQ1303" s="414" t="inlineStr"/>
      <c r="AR1303" s="414" t="inlineStr"/>
      <c r="AS1303" s="414" t="inlineStr">
        <is>
          <t>បានប្រកាសពន្ធ</t>
        </is>
      </c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0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0" t="n"/>
      <c r="N1304" s="450">
        <f>IF(W1304&lt;0,AH1304,I1304)</f>
        <v/>
      </c>
      <c r="O1304" s="450">
        <f>I1304-M1304</f>
        <v/>
      </c>
      <c r="P1304" s="414" t="n"/>
      <c r="Q1304" s="414" t="inlineStr">
        <is>
          <t>59009974</t>
        </is>
      </c>
      <c r="R1304" s="414" t="inlineStr">
        <is>
          <t>59009974</t>
        </is>
      </c>
      <c r="S1304" s="414">
        <f>Q1304=R1304</f>
        <v/>
      </c>
      <c r="T1304" s="414">
        <f>AND(MONTH(F1304)=MONTH(X1304), YEAR(F1304)=YEAR(X1304))</f>
        <v/>
      </c>
      <c r="U1304" s="414">
        <f>AND(AB1304&lt;&gt;"", 'Company information'!D$4&lt;&gt;"", RIGHT(SUBSTITUTE(AB1304,"-",""),9)=RIGHT(SUBSTITUTE('Company information'!D$4,"-",""),9))</f>
        <v/>
      </c>
      <c r="V1304" s="414">
        <f>AH1304-I1304</f>
        <v/>
      </c>
      <c r="W1304" s="450" t="n"/>
      <c r="X1304" s="415" t="n">
        <v>44282</v>
      </c>
      <c r="Y1304" s="414" t="inlineStr">
        <is>
          <t>59009974</t>
        </is>
      </c>
      <c r="Z1304" s="414" t="inlineStr"/>
      <c r="AA1304" s="414" t="inlineStr">
        <is>
          <t>បុគ្គលជាប់អាករ</t>
        </is>
      </c>
      <c r="AB1304" s="414" t="inlineStr">
        <is>
          <t>L001-901905215</t>
        </is>
      </c>
      <c r="AC1304" s="414" t="inlineStr">
        <is>
          <t>វីអ៊ីស៊ិន (ខេមបូឌា) អ៊ិនដាសស្ទ្រី ឯ.ក</t>
        </is>
      </c>
      <c r="AD1304" s="450" t="n">
        <v>2410739</v>
      </c>
      <c r="AE1304" s="450" t="n">
        <v>2191581</v>
      </c>
      <c r="AF1304" s="450" t="n">
        <v>0</v>
      </c>
      <c r="AG1304" s="450" t="n">
        <v>0</v>
      </c>
      <c r="AH1304" s="450" t="n">
        <v>219158</v>
      </c>
      <c r="AI1304" s="450" t="n">
        <v>0</v>
      </c>
      <c r="AJ1304" s="450" t="n">
        <v>0</v>
      </c>
      <c r="AK1304" s="450" t="n">
        <v>0</v>
      </c>
      <c r="AL1304" s="450" t="n">
        <v>0</v>
      </c>
      <c r="AM1304" s="450" t="n">
        <v>0</v>
      </c>
      <c r="AN1304" s="450" t="n">
        <v>0</v>
      </c>
      <c r="AO1304" s="450" t="n">
        <v>0</v>
      </c>
      <c r="AP1304" s="450" t="n">
        <v>0</v>
      </c>
      <c r="AQ1304" s="414" t="inlineStr"/>
      <c r="AR1304" s="414" t="inlineStr"/>
      <c r="AS1304" s="414" t="inlineStr">
        <is>
          <t>បានប្រកាសពន្ធ</t>
        </is>
      </c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0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0" t="n"/>
      <c r="N1305" s="450">
        <f>IF(W1305&lt;0,AH1305,I1305)</f>
        <v/>
      </c>
      <c r="O1305" s="450">
        <f>I1305-M1305</f>
        <v/>
      </c>
      <c r="P1305" s="414" t="n"/>
      <c r="Q1305" s="414" t="inlineStr">
        <is>
          <t>59009968</t>
        </is>
      </c>
      <c r="R1305" s="414" t="inlineStr">
        <is>
          <t>59009968</t>
        </is>
      </c>
      <c r="S1305" s="414">
        <f>Q1305=R1305</f>
        <v/>
      </c>
      <c r="T1305" s="414">
        <f>AND(MONTH(F1305)=MONTH(X1305), YEAR(F1305)=YEAR(X1305))</f>
        <v/>
      </c>
      <c r="U1305" s="414">
        <f>AND(AB1305&lt;&gt;"", 'Company information'!D$4&lt;&gt;"", RIGHT(SUBSTITUTE(AB1305,"-",""),9)=RIGHT(SUBSTITUTE('Company information'!D$4,"-",""),9))</f>
        <v/>
      </c>
      <c r="V1305" s="414">
        <f>AH1305-I1305</f>
        <v/>
      </c>
      <c r="W1305" s="450" t="n"/>
      <c r="X1305" s="415" t="n">
        <v>44280</v>
      </c>
      <c r="Y1305" s="414" t="inlineStr">
        <is>
          <t>59009968</t>
        </is>
      </c>
      <c r="Z1305" s="414" t="inlineStr"/>
      <c r="AA1305" s="414" t="inlineStr">
        <is>
          <t>បុគ្គលជាប់អាករ</t>
        </is>
      </c>
      <c r="AB1305" s="414" t="inlineStr">
        <is>
          <t>L001-901905215</t>
        </is>
      </c>
      <c r="AC1305" s="414" t="inlineStr">
        <is>
          <t>វីអ៊ីស៊ិន (ខេមបូឌា) អ៊ិនដាសស្ទ្រី ឯ.ក</t>
        </is>
      </c>
      <c r="AD1305" s="450" t="n">
        <v>2037871</v>
      </c>
      <c r="AE1305" s="450" t="n">
        <v>1852610</v>
      </c>
      <c r="AF1305" s="450" t="n">
        <v>0</v>
      </c>
      <c r="AG1305" s="450" t="n">
        <v>0</v>
      </c>
      <c r="AH1305" s="450" t="n">
        <v>185261</v>
      </c>
      <c r="AI1305" s="450" t="n">
        <v>0</v>
      </c>
      <c r="AJ1305" s="450" t="n">
        <v>0</v>
      </c>
      <c r="AK1305" s="450" t="n">
        <v>0</v>
      </c>
      <c r="AL1305" s="450" t="n">
        <v>0</v>
      </c>
      <c r="AM1305" s="450" t="n">
        <v>0</v>
      </c>
      <c r="AN1305" s="450" t="n">
        <v>0</v>
      </c>
      <c r="AO1305" s="450" t="n">
        <v>0</v>
      </c>
      <c r="AP1305" s="450" t="n">
        <v>0</v>
      </c>
      <c r="AQ1305" s="414" t="inlineStr"/>
      <c r="AR1305" s="414" t="inlineStr"/>
      <c r="AS1305" s="414" t="inlineStr">
        <is>
          <t>បានប្រកាសពន្ធ</t>
        </is>
      </c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0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0" t="n"/>
      <c r="N1306" s="450">
        <f>IF(W1306&lt;0,AH1306,I1306)</f>
        <v/>
      </c>
      <c r="O1306" s="450">
        <f>I1306-M1306</f>
        <v/>
      </c>
      <c r="P1306" s="414" t="n"/>
      <c r="Q1306" s="414" t="inlineStr">
        <is>
          <t>59009966</t>
        </is>
      </c>
      <c r="R1306" s="414" t="inlineStr">
        <is>
          <t>59009966</t>
        </is>
      </c>
      <c r="S1306" s="414">
        <f>Q1306=R1306</f>
        <v/>
      </c>
      <c r="T1306" s="414">
        <f>AND(MONTH(F1306)=MONTH(X1306), YEAR(F1306)=YEAR(X1306))</f>
        <v/>
      </c>
      <c r="U1306" s="414">
        <f>AND(AB1306&lt;&gt;"", 'Company information'!D$4&lt;&gt;"", RIGHT(SUBSTITUTE(AB1306,"-",""),9)=RIGHT(SUBSTITUTE('Company information'!D$4,"-",""),9))</f>
        <v/>
      </c>
      <c r="V1306" s="414">
        <f>AH1306-I1306</f>
        <v/>
      </c>
      <c r="W1306" s="450" t="n"/>
      <c r="X1306" s="415" t="n">
        <v>44280</v>
      </c>
      <c r="Y1306" s="414" t="inlineStr">
        <is>
          <t>59009966</t>
        </is>
      </c>
      <c r="Z1306" s="414" t="inlineStr"/>
      <c r="AA1306" s="414" t="inlineStr">
        <is>
          <t>បុគ្គលជាប់អាករ</t>
        </is>
      </c>
      <c r="AB1306" s="414" t="inlineStr">
        <is>
          <t>L001-901905215</t>
        </is>
      </c>
      <c r="AC1306" s="414" t="inlineStr">
        <is>
          <t>វីអ៊ីស៊ិន (ខេមបូឌា) អ៊ិនដាសស្ទ្រី ឯ.ក</t>
        </is>
      </c>
      <c r="AD1306" s="450" t="n">
        <v>602705</v>
      </c>
      <c r="AE1306" s="450" t="n">
        <v>547914</v>
      </c>
      <c r="AF1306" s="450" t="n">
        <v>0</v>
      </c>
      <c r="AG1306" s="450" t="n">
        <v>0</v>
      </c>
      <c r="AH1306" s="450" t="n">
        <v>54791</v>
      </c>
      <c r="AI1306" s="450" t="n">
        <v>0</v>
      </c>
      <c r="AJ1306" s="450" t="n">
        <v>0</v>
      </c>
      <c r="AK1306" s="450" t="n">
        <v>0</v>
      </c>
      <c r="AL1306" s="450" t="n">
        <v>0</v>
      </c>
      <c r="AM1306" s="450" t="n">
        <v>0</v>
      </c>
      <c r="AN1306" s="450" t="n">
        <v>0</v>
      </c>
      <c r="AO1306" s="450" t="n">
        <v>0</v>
      </c>
      <c r="AP1306" s="450" t="n">
        <v>0</v>
      </c>
      <c r="AQ1306" s="414" t="inlineStr"/>
      <c r="AR1306" s="414" t="inlineStr"/>
      <c r="AS1306" s="414" t="inlineStr">
        <is>
          <t>បានប្រកាសពន្ធ</t>
        </is>
      </c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0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0" t="n"/>
      <c r="N1307" s="450">
        <f>IF(W1307&lt;0,AH1307,I1307)</f>
        <v/>
      </c>
      <c r="O1307" s="450">
        <f>I1307-M1307</f>
        <v/>
      </c>
      <c r="P1307" s="414" t="n"/>
      <c r="Q1307" s="414" t="inlineStr">
        <is>
          <t>59009944</t>
        </is>
      </c>
      <c r="R1307" s="414" t="inlineStr">
        <is>
          <t>59009944</t>
        </is>
      </c>
      <c r="S1307" s="414">
        <f>Q1307=R1307</f>
        <v/>
      </c>
      <c r="T1307" s="414">
        <f>AND(MONTH(F1307)=MONTH(X1307), YEAR(F1307)=YEAR(X1307))</f>
        <v/>
      </c>
      <c r="U1307" s="414">
        <f>AND(AB1307&lt;&gt;"", 'Company information'!D$4&lt;&gt;"", RIGHT(SUBSTITUTE(AB1307,"-",""),9)=RIGHT(SUBSTITUTE('Company information'!D$4,"-",""),9))</f>
        <v/>
      </c>
      <c r="V1307" s="414">
        <f>AH1307-I1307</f>
        <v/>
      </c>
      <c r="W1307" s="450" t="n"/>
      <c r="X1307" s="415" t="n">
        <v>44278</v>
      </c>
      <c r="Y1307" s="414" t="inlineStr">
        <is>
          <t>59009944</t>
        </is>
      </c>
      <c r="Z1307" s="414" t="inlineStr"/>
      <c r="AA1307" s="414" t="inlineStr">
        <is>
          <t>បុគ្គលជាប់អាករ</t>
        </is>
      </c>
      <c r="AB1307" s="414" t="inlineStr">
        <is>
          <t>L001-901905215</t>
        </is>
      </c>
      <c r="AC1307" s="414" t="inlineStr">
        <is>
          <t>វីអ៊ីស៊ិន (ខេមបូឌា) អ៊ិនដាសស្ទ្រី ឯ.ក</t>
        </is>
      </c>
      <c r="AD1307" s="450" t="n">
        <v>1484806</v>
      </c>
      <c r="AE1307" s="450" t="n">
        <v>1349824</v>
      </c>
      <c r="AF1307" s="450" t="n">
        <v>0</v>
      </c>
      <c r="AG1307" s="450" t="n">
        <v>0</v>
      </c>
      <c r="AH1307" s="450" t="n">
        <v>134982</v>
      </c>
      <c r="AI1307" s="450" t="n">
        <v>0</v>
      </c>
      <c r="AJ1307" s="450" t="n">
        <v>0</v>
      </c>
      <c r="AK1307" s="450" t="n">
        <v>0</v>
      </c>
      <c r="AL1307" s="450" t="n">
        <v>0</v>
      </c>
      <c r="AM1307" s="450" t="n">
        <v>0</v>
      </c>
      <c r="AN1307" s="450" t="n">
        <v>0</v>
      </c>
      <c r="AO1307" s="450" t="n">
        <v>0</v>
      </c>
      <c r="AP1307" s="450" t="n">
        <v>0</v>
      </c>
      <c r="AQ1307" s="414" t="inlineStr"/>
      <c r="AR1307" s="414" t="inlineStr"/>
      <c r="AS1307" s="414" t="inlineStr">
        <is>
          <t>បានប្រកាសពន្ធ</t>
        </is>
      </c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0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0" t="n"/>
      <c r="N1308" s="450">
        <f>IF(W1308&lt;0,AH1308,I1308)</f>
        <v/>
      </c>
      <c r="O1308" s="450">
        <f>I1308-M1308</f>
        <v/>
      </c>
      <c r="P1308" s="414" t="n"/>
      <c r="Q1308" s="414" t="inlineStr">
        <is>
          <t>59009938</t>
        </is>
      </c>
      <c r="R1308" s="414" t="inlineStr">
        <is>
          <t>59009938</t>
        </is>
      </c>
      <c r="S1308" s="414">
        <f>Q1308=R1308</f>
        <v/>
      </c>
      <c r="T1308" s="414">
        <f>AND(MONTH(F1308)=MONTH(X1308), YEAR(F1308)=YEAR(X1308))</f>
        <v/>
      </c>
      <c r="U1308" s="414">
        <f>AND(AB1308&lt;&gt;"", 'Company information'!D$4&lt;&gt;"", RIGHT(SUBSTITUTE(AB1308,"-",""),9)=RIGHT(SUBSTITUTE('Company information'!D$4,"-",""),9))</f>
        <v/>
      </c>
      <c r="V1308" s="414">
        <f>AH1308-I1308</f>
        <v/>
      </c>
      <c r="W1308" s="450" t="n"/>
      <c r="X1308" s="415" t="n">
        <v>44278</v>
      </c>
      <c r="Y1308" s="414" t="inlineStr">
        <is>
          <t>59009938</t>
        </is>
      </c>
      <c r="Z1308" s="414" t="inlineStr"/>
      <c r="AA1308" s="414" t="inlineStr">
        <is>
          <t>បុគ្គលជាប់អាករ</t>
        </is>
      </c>
      <c r="AB1308" s="414" t="inlineStr">
        <is>
          <t>L001-901905215</t>
        </is>
      </c>
      <c r="AC1308" s="414" t="inlineStr">
        <is>
          <t>វីអ៊ីស៊ិន (ខេមបូឌា) អ៊ិនដាសស្ទ្រី ឯ.ក</t>
        </is>
      </c>
      <c r="AD1308" s="450" t="n">
        <v>1206264</v>
      </c>
      <c r="AE1308" s="450" t="n">
        <v>1096604</v>
      </c>
      <c r="AF1308" s="450" t="n">
        <v>0</v>
      </c>
      <c r="AG1308" s="450" t="n">
        <v>0</v>
      </c>
      <c r="AH1308" s="450" t="n">
        <v>109660</v>
      </c>
      <c r="AI1308" s="450" t="n">
        <v>0</v>
      </c>
      <c r="AJ1308" s="450" t="n">
        <v>0</v>
      </c>
      <c r="AK1308" s="450" t="n">
        <v>0</v>
      </c>
      <c r="AL1308" s="450" t="n">
        <v>0</v>
      </c>
      <c r="AM1308" s="450" t="n">
        <v>0</v>
      </c>
      <c r="AN1308" s="450" t="n">
        <v>0</v>
      </c>
      <c r="AO1308" s="450" t="n">
        <v>0</v>
      </c>
      <c r="AP1308" s="450" t="n">
        <v>0</v>
      </c>
      <c r="AQ1308" s="414" t="inlineStr"/>
      <c r="AR1308" s="414" t="inlineStr"/>
      <c r="AS1308" s="414" t="inlineStr">
        <is>
          <t>បានប្រកាសពន្ធ</t>
        </is>
      </c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0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0" t="n"/>
      <c r="N1309" s="450">
        <f>IF(W1309&lt;0,AH1309,I1309)</f>
        <v/>
      </c>
      <c r="O1309" s="450">
        <f>I1309-M1309</f>
        <v/>
      </c>
      <c r="P1309" s="414" t="n"/>
      <c r="Q1309" s="414" t="inlineStr">
        <is>
          <t>59009934</t>
        </is>
      </c>
      <c r="R1309" s="414" t="inlineStr">
        <is>
          <t>59009934</t>
        </is>
      </c>
      <c r="S1309" s="414">
        <f>Q1309=R1309</f>
        <v/>
      </c>
      <c r="T1309" s="414">
        <f>AND(MONTH(F1309)=MONTH(X1309), YEAR(F1309)=YEAR(X1309))</f>
        <v/>
      </c>
      <c r="U1309" s="414">
        <f>AND(AB1309&lt;&gt;"", 'Company information'!D$4&lt;&gt;"", RIGHT(SUBSTITUTE(AB1309,"-",""),9)=RIGHT(SUBSTITUTE('Company information'!D$4,"-",""),9))</f>
        <v/>
      </c>
      <c r="V1309" s="414">
        <f>AH1309-I1309</f>
        <v/>
      </c>
      <c r="W1309" s="450" t="n"/>
      <c r="X1309" s="415" t="n">
        <v>44275</v>
      </c>
      <c r="Y1309" s="414" t="inlineStr">
        <is>
          <t>59009934</t>
        </is>
      </c>
      <c r="Z1309" s="414" t="inlineStr"/>
      <c r="AA1309" s="414" t="inlineStr">
        <is>
          <t>បុគ្គលជាប់អាករ</t>
        </is>
      </c>
      <c r="AB1309" s="414" t="inlineStr">
        <is>
          <t>L001-901905215</t>
        </is>
      </c>
      <c r="AC1309" s="414" t="inlineStr">
        <is>
          <t>វីអ៊ីស៊ិន (ខេមបូឌា) អ៊ិនដាសស្ទ្រី ឯ.ក</t>
        </is>
      </c>
      <c r="AD1309" s="450" t="n">
        <v>603450</v>
      </c>
      <c r="AE1309" s="450" t="n">
        <v>548591</v>
      </c>
      <c r="AF1309" s="450" t="n">
        <v>0</v>
      </c>
      <c r="AG1309" s="450" t="n">
        <v>0</v>
      </c>
      <c r="AH1309" s="450" t="n">
        <v>54859</v>
      </c>
      <c r="AI1309" s="450" t="n">
        <v>0</v>
      </c>
      <c r="AJ1309" s="450" t="n">
        <v>0</v>
      </c>
      <c r="AK1309" s="450" t="n">
        <v>0</v>
      </c>
      <c r="AL1309" s="450" t="n">
        <v>0</v>
      </c>
      <c r="AM1309" s="450" t="n">
        <v>0</v>
      </c>
      <c r="AN1309" s="450" t="n">
        <v>0</v>
      </c>
      <c r="AO1309" s="450" t="n">
        <v>0</v>
      </c>
      <c r="AP1309" s="450" t="n">
        <v>0</v>
      </c>
      <c r="AQ1309" s="414" t="inlineStr"/>
      <c r="AR1309" s="414" t="inlineStr"/>
      <c r="AS1309" s="414" t="inlineStr">
        <is>
          <t>បានប្រកាសពន្ធ</t>
        </is>
      </c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0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0" t="n"/>
      <c r="N1310" s="450">
        <f>IF(W1310&lt;0,AH1310,I1310)</f>
        <v/>
      </c>
      <c r="O1310" s="450">
        <f>I1310-M1310</f>
        <v/>
      </c>
      <c r="P1310" s="414" t="n"/>
      <c r="Q1310" s="414" t="inlineStr">
        <is>
          <t>59009926</t>
        </is>
      </c>
      <c r="R1310" s="414" t="inlineStr">
        <is>
          <t>59009926</t>
        </is>
      </c>
      <c r="S1310" s="414">
        <f>Q1310=R1310</f>
        <v/>
      </c>
      <c r="T1310" s="414">
        <f>AND(MONTH(F1310)=MONTH(X1310), YEAR(F1310)=YEAR(X1310))</f>
        <v/>
      </c>
      <c r="U1310" s="414">
        <f>AND(AB1310&lt;&gt;"", 'Company information'!D$4&lt;&gt;"", RIGHT(SUBSTITUTE(AB1310,"-",""),9)=RIGHT(SUBSTITUTE('Company information'!D$4,"-",""),9))</f>
        <v/>
      </c>
      <c r="V1310" s="414">
        <f>AH1310-I1310</f>
        <v/>
      </c>
      <c r="W1310" s="450" t="n"/>
      <c r="X1310" s="415" t="n">
        <v>44274</v>
      </c>
      <c r="Y1310" s="414" t="inlineStr">
        <is>
          <t>59009926</t>
        </is>
      </c>
      <c r="Z1310" s="414" t="inlineStr"/>
      <c r="AA1310" s="414" t="inlineStr">
        <is>
          <t>បុគ្គលជាប់អាករ</t>
        </is>
      </c>
      <c r="AB1310" s="414" t="inlineStr">
        <is>
          <t>L001-901905215</t>
        </is>
      </c>
      <c r="AC1310" s="414" t="inlineStr">
        <is>
          <t>វីអ៊ីស៊ិន (ខេមបូឌា) អ៊ិនដាសស្ទ្រី ឯ.ក</t>
        </is>
      </c>
      <c r="AD1310" s="450" t="n">
        <v>1810310</v>
      </c>
      <c r="AE1310" s="450" t="n">
        <v>1645736</v>
      </c>
      <c r="AF1310" s="450" t="n">
        <v>0</v>
      </c>
      <c r="AG1310" s="450" t="n">
        <v>0</v>
      </c>
      <c r="AH1310" s="450" t="n">
        <v>164574</v>
      </c>
      <c r="AI1310" s="450" t="n">
        <v>0</v>
      </c>
      <c r="AJ1310" s="450" t="n">
        <v>0</v>
      </c>
      <c r="AK1310" s="450" t="n">
        <v>0</v>
      </c>
      <c r="AL1310" s="450" t="n">
        <v>0</v>
      </c>
      <c r="AM1310" s="450" t="n">
        <v>0</v>
      </c>
      <c r="AN1310" s="450" t="n">
        <v>0</v>
      </c>
      <c r="AO1310" s="450" t="n">
        <v>0</v>
      </c>
      <c r="AP1310" s="450" t="n">
        <v>0</v>
      </c>
      <c r="AQ1310" s="414" t="inlineStr"/>
      <c r="AR1310" s="414" t="inlineStr"/>
      <c r="AS1310" s="414" t="inlineStr">
        <is>
          <t>បានប្រកាសពន្ធ</t>
        </is>
      </c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0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0" t="n"/>
      <c r="N1311" s="450">
        <f>IF(W1311&lt;0,AH1311,I1311)</f>
        <v/>
      </c>
      <c r="O1311" s="450">
        <f>I1311-M1311</f>
        <v/>
      </c>
      <c r="P1311" s="414" t="n"/>
      <c r="Q1311" s="414" t="inlineStr">
        <is>
          <t>59009923</t>
        </is>
      </c>
      <c r="R1311" s="414" t="inlineStr">
        <is>
          <t>59009923</t>
        </is>
      </c>
      <c r="S1311" s="414">
        <f>Q1311=R1311</f>
        <v/>
      </c>
      <c r="T1311" s="414">
        <f>AND(MONTH(F1311)=MONTH(X1311), YEAR(F1311)=YEAR(X1311))</f>
        <v/>
      </c>
      <c r="U1311" s="414">
        <f>AND(AB1311&lt;&gt;"", 'Company information'!D$4&lt;&gt;"", RIGHT(SUBSTITUTE(AB1311,"-",""),9)=RIGHT(SUBSTITUTE('Company information'!D$4,"-",""),9))</f>
        <v/>
      </c>
      <c r="V1311" s="414">
        <f>AH1311-I1311</f>
        <v/>
      </c>
      <c r="W1311" s="450" t="n"/>
      <c r="X1311" s="415" t="n">
        <v>44273</v>
      </c>
      <c r="Y1311" s="414" t="inlineStr">
        <is>
          <t>59009923</t>
        </is>
      </c>
      <c r="Z1311" s="414" t="inlineStr"/>
      <c r="AA1311" s="414" t="inlineStr">
        <is>
          <t>បុគ្គលជាប់អាករ</t>
        </is>
      </c>
      <c r="AB1311" s="414" t="inlineStr">
        <is>
          <t>L001-901905215</t>
        </is>
      </c>
      <c r="AC1311" s="414" t="inlineStr">
        <is>
          <t>វីអ៊ីស៊ិន (ខេមបូឌា) អ៊ិនដាសស្ទ្រី ឯ.ក</t>
        </is>
      </c>
      <c r="AD1311" s="450" t="n">
        <v>1040040</v>
      </c>
      <c r="AE1311" s="450" t="n">
        <v>945491</v>
      </c>
      <c r="AF1311" s="450" t="n">
        <v>0</v>
      </c>
      <c r="AG1311" s="450" t="n">
        <v>0</v>
      </c>
      <c r="AH1311" s="450" t="n">
        <v>94549</v>
      </c>
      <c r="AI1311" s="450" t="n">
        <v>0</v>
      </c>
      <c r="AJ1311" s="450" t="n">
        <v>0</v>
      </c>
      <c r="AK1311" s="450" t="n">
        <v>0</v>
      </c>
      <c r="AL1311" s="450" t="n">
        <v>0</v>
      </c>
      <c r="AM1311" s="450" t="n">
        <v>0</v>
      </c>
      <c r="AN1311" s="450" t="n">
        <v>0</v>
      </c>
      <c r="AO1311" s="450" t="n">
        <v>0</v>
      </c>
      <c r="AP1311" s="450" t="n">
        <v>0</v>
      </c>
      <c r="AQ1311" s="414" t="inlineStr"/>
      <c r="AR1311" s="414" t="inlineStr"/>
      <c r="AS1311" s="414" t="inlineStr">
        <is>
          <t>បានប្រកាសពន្ធ</t>
        </is>
      </c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0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0" t="n"/>
      <c r="N1312" s="450">
        <f>IF(W1312&lt;0,AH1312,I1312)</f>
        <v/>
      </c>
      <c r="O1312" s="450">
        <f>I1312-M1312</f>
        <v/>
      </c>
      <c r="P1312" s="414" t="n"/>
      <c r="Q1312" s="414" t="inlineStr">
        <is>
          <t>59009913</t>
        </is>
      </c>
      <c r="R1312" s="414" t="inlineStr">
        <is>
          <t>59009913</t>
        </is>
      </c>
      <c r="S1312" s="414">
        <f>Q1312=R1312</f>
        <v/>
      </c>
      <c r="T1312" s="414">
        <f>AND(MONTH(F1312)=MONTH(X1312), YEAR(F1312)=YEAR(X1312))</f>
        <v/>
      </c>
      <c r="U1312" s="414">
        <f>AND(AB1312&lt;&gt;"", 'Company information'!D$4&lt;&gt;"", RIGHT(SUBSTITUTE(AB1312,"-",""),9)=RIGHT(SUBSTITUTE('Company information'!D$4,"-",""),9))</f>
        <v/>
      </c>
      <c r="V1312" s="414">
        <f>AH1312-I1312</f>
        <v/>
      </c>
      <c r="W1312" s="450" t="n"/>
      <c r="X1312" s="415" t="n">
        <v>44271</v>
      </c>
      <c r="Y1312" s="414" t="inlineStr">
        <is>
          <t>59009913</t>
        </is>
      </c>
      <c r="Z1312" s="414" t="inlineStr"/>
      <c r="AA1312" s="414" t="inlineStr">
        <is>
          <t>បុគ្គលជាប់អាករ</t>
        </is>
      </c>
      <c r="AB1312" s="414" t="inlineStr">
        <is>
          <t>L001-901905215</t>
        </is>
      </c>
      <c r="AC1312" s="414" t="inlineStr">
        <is>
          <t>វីអ៊ីស៊ិន (ខេមបូឌា) អ៊ិនដាសស្ទ្រី ឯ.ក</t>
        </is>
      </c>
      <c r="AD1312" s="450" t="n">
        <v>3911490</v>
      </c>
      <c r="AE1312" s="450" t="n">
        <v>3555900</v>
      </c>
      <c r="AF1312" s="450" t="n">
        <v>0</v>
      </c>
      <c r="AG1312" s="450" t="n">
        <v>0</v>
      </c>
      <c r="AH1312" s="450" t="n">
        <v>355590</v>
      </c>
      <c r="AI1312" s="450" t="n">
        <v>0</v>
      </c>
      <c r="AJ1312" s="450" t="n">
        <v>0</v>
      </c>
      <c r="AK1312" s="450" t="n">
        <v>0</v>
      </c>
      <c r="AL1312" s="450" t="n">
        <v>0</v>
      </c>
      <c r="AM1312" s="450" t="n">
        <v>0</v>
      </c>
      <c r="AN1312" s="450" t="n">
        <v>0</v>
      </c>
      <c r="AO1312" s="450" t="n">
        <v>0</v>
      </c>
      <c r="AP1312" s="450" t="n">
        <v>0</v>
      </c>
      <c r="AQ1312" s="414" t="inlineStr"/>
      <c r="AR1312" s="414" t="inlineStr"/>
      <c r="AS1312" s="414" t="inlineStr">
        <is>
          <t>បានប្រកាសពន្ធ</t>
        </is>
      </c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0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0" t="n"/>
      <c r="N1313" s="450">
        <f>IF(W1313&lt;0,AH1313,I1313)</f>
        <v/>
      </c>
      <c r="O1313" s="450">
        <f>I1313-M1313</f>
        <v/>
      </c>
      <c r="P1313" s="414" t="n"/>
      <c r="Q1313" s="414" t="inlineStr">
        <is>
          <t>59009905</t>
        </is>
      </c>
      <c r="R1313" s="414" t="inlineStr">
        <is>
          <t>59009905</t>
        </is>
      </c>
      <c r="S1313" s="414">
        <f>Q1313=R1313</f>
        <v/>
      </c>
      <c r="T1313" s="414">
        <f>AND(MONTH(F1313)=MONTH(X1313), YEAR(F1313)=YEAR(X1313))</f>
        <v/>
      </c>
      <c r="U1313" s="414">
        <f>AND(AB1313&lt;&gt;"", 'Company information'!D$4&lt;&gt;"", RIGHT(SUBSTITUTE(AB1313,"-",""),9)=RIGHT(SUBSTITUTE('Company information'!D$4,"-",""),9))</f>
        <v/>
      </c>
      <c r="V1313" s="414">
        <f>AH1313-I1313</f>
        <v/>
      </c>
      <c r="W1313" s="450" t="n"/>
      <c r="X1313" s="415" t="n">
        <v>44268</v>
      </c>
      <c r="Y1313" s="414" t="inlineStr">
        <is>
          <t>59009905</t>
        </is>
      </c>
      <c r="Z1313" s="414" t="inlineStr"/>
      <c r="AA1313" s="414" t="inlineStr">
        <is>
          <t>បុគ្គលជាប់អាករ</t>
        </is>
      </c>
      <c r="AB1313" s="414" t="inlineStr">
        <is>
          <t>L001-901905215</t>
        </is>
      </c>
      <c r="AC1313" s="414" t="inlineStr">
        <is>
          <t>វីអ៊ីស៊ិន (ខេមបូឌា) អ៊ិនដាសស្ទ្រី ឯ.ក</t>
        </is>
      </c>
      <c r="AD1313" s="450" t="n">
        <v>604195</v>
      </c>
      <c r="AE1313" s="450" t="n">
        <v>549268</v>
      </c>
      <c r="AF1313" s="450" t="n">
        <v>0</v>
      </c>
      <c r="AG1313" s="450" t="n">
        <v>0</v>
      </c>
      <c r="AH1313" s="450" t="n">
        <v>54927</v>
      </c>
      <c r="AI1313" s="450" t="n">
        <v>0</v>
      </c>
      <c r="AJ1313" s="450" t="n">
        <v>0</v>
      </c>
      <c r="AK1313" s="450" t="n">
        <v>0</v>
      </c>
      <c r="AL1313" s="450" t="n">
        <v>0</v>
      </c>
      <c r="AM1313" s="450" t="n">
        <v>0</v>
      </c>
      <c r="AN1313" s="450" t="n">
        <v>0</v>
      </c>
      <c r="AO1313" s="450" t="n">
        <v>0</v>
      </c>
      <c r="AP1313" s="450" t="n">
        <v>0</v>
      </c>
      <c r="AQ1313" s="414" t="inlineStr"/>
      <c r="AR1313" s="414" t="inlineStr"/>
      <c r="AS1313" s="414" t="inlineStr">
        <is>
          <t>បានប្រកាសពន្ធ</t>
        </is>
      </c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0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0" t="n"/>
      <c r="N1314" s="450">
        <f>IF(W1314&lt;0,AH1314,I1314)</f>
        <v/>
      </c>
      <c r="O1314" s="450">
        <f>I1314-M1314</f>
        <v/>
      </c>
      <c r="P1314" s="414" t="n"/>
      <c r="Q1314" s="414" t="inlineStr">
        <is>
          <t>59009902</t>
        </is>
      </c>
      <c r="R1314" s="414" t="inlineStr">
        <is>
          <t>59009902</t>
        </is>
      </c>
      <c r="S1314" s="414">
        <f>Q1314=R1314</f>
        <v/>
      </c>
      <c r="T1314" s="414">
        <f>AND(MONTH(F1314)=MONTH(X1314), YEAR(F1314)=YEAR(X1314))</f>
        <v/>
      </c>
      <c r="U1314" s="414">
        <f>AND(AB1314&lt;&gt;"", 'Company information'!D$4&lt;&gt;"", RIGHT(SUBSTITUTE(AB1314,"-",""),9)=RIGHT(SUBSTITUTE('Company information'!D$4,"-",""),9))</f>
        <v/>
      </c>
      <c r="V1314" s="414">
        <f>AH1314-I1314</f>
        <v/>
      </c>
      <c r="W1314" s="450" t="n"/>
      <c r="X1314" s="415" t="n">
        <v>44268</v>
      </c>
      <c r="Y1314" s="414" t="inlineStr">
        <is>
          <t>59009902</t>
        </is>
      </c>
      <c r="Z1314" s="414" t="inlineStr"/>
      <c r="AA1314" s="414" t="inlineStr">
        <is>
          <t>បុគ្គលជាប់អាករ</t>
        </is>
      </c>
      <c r="AB1314" s="414" t="inlineStr">
        <is>
          <t>L001-901905215</t>
        </is>
      </c>
      <c r="AC1314" s="414" t="inlineStr">
        <is>
          <t>វីអ៊ីស៊ិន (ខេមបូឌា) អ៊ិនដាសស្ទ្រី ឯ.ក</t>
        </is>
      </c>
      <c r="AD1314" s="450" t="n">
        <v>1812544</v>
      </c>
      <c r="AE1314" s="450" t="n">
        <v>1647767</v>
      </c>
      <c r="AF1314" s="450" t="n">
        <v>0</v>
      </c>
      <c r="AG1314" s="450" t="n">
        <v>0</v>
      </c>
      <c r="AH1314" s="450" t="n">
        <v>164777</v>
      </c>
      <c r="AI1314" s="450" t="n">
        <v>0</v>
      </c>
      <c r="AJ1314" s="450" t="n">
        <v>0</v>
      </c>
      <c r="AK1314" s="450" t="n">
        <v>0</v>
      </c>
      <c r="AL1314" s="450" t="n">
        <v>0</v>
      </c>
      <c r="AM1314" s="450" t="n">
        <v>0</v>
      </c>
      <c r="AN1314" s="450" t="n">
        <v>0</v>
      </c>
      <c r="AO1314" s="450" t="n">
        <v>0</v>
      </c>
      <c r="AP1314" s="450" t="n">
        <v>0</v>
      </c>
      <c r="AQ1314" s="414" t="inlineStr"/>
      <c r="AR1314" s="414" t="inlineStr"/>
      <c r="AS1314" s="414" t="inlineStr">
        <is>
          <t>បានប្រកាសពន្ធ</t>
        </is>
      </c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0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0" t="n"/>
      <c r="N1315" s="450">
        <f>IF(W1315&lt;0,AH1315,I1315)</f>
        <v/>
      </c>
      <c r="O1315" s="450">
        <f>I1315-M1315</f>
        <v/>
      </c>
      <c r="P1315" s="414" t="n"/>
      <c r="Q1315" s="414" t="inlineStr">
        <is>
          <t>59009898</t>
        </is>
      </c>
      <c r="R1315" s="414" t="inlineStr">
        <is>
          <t>59009898</t>
        </is>
      </c>
      <c r="S1315" s="414">
        <f>Q1315=R1315</f>
        <v/>
      </c>
      <c r="T1315" s="414">
        <f>AND(MONTH(F1315)=MONTH(X1315), YEAR(F1315)=YEAR(X1315))</f>
        <v/>
      </c>
      <c r="U1315" s="414">
        <f>AND(AB1315&lt;&gt;"", 'Company information'!D$4&lt;&gt;"", RIGHT(SUBSTITUTE(AB1315,"-",""),9)=RIGHT(SUBSTITUTE('Company information'!D$4,"-",""),9))</f>
        <v/>
      </c>
      <c r="V1315" s="414">
        <f>AH1315-I1315</f>
        <v/>
      </c>
      <c r="W1315" s="450" t="n"/>
      <c r="X1315" s="415" t="n">
        <v>44266</v>
      </c>
      <c r="Y1315" s="414" t="inlineStr">
        <is>
          <t>59009898</t>
        </is>
      </c>
      <c r="Z1315" s="414" t="inlineStr"/>
      <c r="AA1315" s="414" t="inlineStr">
        <is>
          <t>បុគ្គលជាប់អាករ</t>
        </is>
      </c>
      <c r="AB1315" s="414" t="inlineStr">
        <is>
          <t>L001-901905215</t>
        </is>
      </c>
      <c r="AC1315" s="414" t="inlineStr">
        <is>
          <t>វីអ៊ីស៊ិន (ខេមបូឌា) អ៊ិនដាសស្ទ្រី ឯ.ក</t>
        </is>
      </c>
      <c r="AD1315" s="450" t="n">
        <v>604195</v>
      </c>
      <c r="AE1315" s="450" t="n">
        <v>549268</v>
      </c>
      <c r="AF1315" s="450" t="n">
        <v>0</v>
      </c>
      <c r="AG1315" s="450" t="n">
        <v>0</v>
      </c>
      <c r="AH1315" s="450" t="n">
        <v>54927</v>
      </c>
      <c r="AI1315" s="450" t="n">
        <v>0</v>
      </c>
      <c r="AJ1315" s="450" t="n">
        <v>0</v>
      </c>
      <c r="AK1315" s="450" t="n">
        <v>0</v>
      </c>
      <c r="AL1315" s="450" t="n">
        <v>0</v>
      </c>
      <c r="AM1315" s="450" t="n">
        <v>0</v>
      </c>
      <c r="AN1315" s="450" t="n">
        <v>0</v>
      </c>
      <c r="AO1315" s="450" t="n">
        <v>0</v>
      </c>
      <c r="AP1315" s="450" t="n">
        <v>0</v>
      </c>
      <c r="AQ1315" s="414" t="inlineStr"/>
      <c r="AR1315" s="414" t="inlineStr"/>
      <c r="AS1315" s="414" t="inlineStr">
        <is>
          <t>បានប្រកាសពន្ធ</t>
        </is>
      </c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0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0" t="n"/>
      <c r="N1316" s="450">
        <f>IF(W1316&lt;0,AH1316,I1316)</f>
        <v/>
      </c>
      <c r="O1316" s="450">
        <f>I1316-M1316</f>
        <v/>
      </c>
      <c r="P1316" s="414" t="n"/>
      <c r="Q1316" s="414" t="inlineStr">
        <is>
          <t>59009881</t>
        </is>
      </c>
      <c r="R1316" s="414" t="inlineStr">
        <is>
          <t>59009881</t>
        </is>
      </c>
      <c r="S1316" s="414">
        <f>Q1316=R1316</f>
        <v/>
      </c>
      <c r="T1316" s="414">
        <f>AND(MONTH(F1316)=MONTH(X1316), YEAR(F1316)=YEAR(X1316))</f>
        <v/>
      </c>
      <c r="U1316" s="414">
        <f>AND(AB1316&lt;&gt;"", 'Company information'!D$4&lt;&gt;"", RIGHT(SUBSTITUTE(AB1316,"-",""),9)=RIGHT(SUBSTITUTE('Company information'!D$4,"-",""),9))</f>
        <v/>
      </c>
      <c r="V1316" s="414">
        <f>AH1316-I1316</f>
        <v/>
      </c>
      <c r="W1316" s="450" t="n"/>
      <c r="X1316" s="415" t="n">
        <v>44263</v>
      </c>
      <c r="Y1316" s="414" t="inlineStr">
        <is>
          <t>59009881</t>
        </is>
      </c>
      <c r="Z1316" s="414" t="inlineStr"/>
      <c r="AA1316" s="414" t="inlineStr">
        <is>
          <t>បុគ្គលជាប់អាករ</t>
        </is>
      </c>
      <c r="AB1316" s="414" t="inlineStr">
        <is>
          <t>L001-901905215</t>
        </is>
      </c>
      <c r="AC1316" s="414" t="inlineStr">
        <is>
          <t>វីអ៊ីស៊ិន (ខេមបូឌា) អ៊ិនដាសស្ទ្រី ឯ.ក</t>
        </is>
      </c>
      <c r="AD1316" s="450" t="n">
        <v>1042608</v>
      </c>
      <c r="AE1316" s="450" t="n">
        <v>947825</v>
      </c>
      <c r="AF1316" s="450" t="n">
        <v>0</v>
      </c>
      <c r="AG1316" s="450" t="n">
        <v>0</v>
      </c>
      <c r="AH1316" s="450" t="n">
        <v>94783</v>
      </c>
      <c r="AI1316" s="450" t="n">
        <v>0</v>
      </c>
      <c r="AJ1316" s="450" t="n">
        <v>0</v>
      </c>
      <c r="AK1316" s="450" t="n">
        <v>0</v>
      </c>
      <c r="AL1316" s="450" t="n">
        <v>0</v>
      </c>
      <c r="AM1316" s="450" t="n">
        <v>0</v>
      </c>
      <c r="AN1316" s="450" t="n">
        <v>0</v>
      </c>
      <c r="AO1316" s="450" t="n">
        <v>0</v>
      </c>
      <c r="AP1316" s="450" t="n">
        <v>0</v>
      </c>
      <c r="AQ1316" s="414" t="inlineStr"/>
      <c r="AR1316" s="414" t="inlineStr"/>
      <c r="AS1316" s="414" t="inlineStr">
        <is>
          <t>បានប្រកាសពន្ធ</t>
        </is>
      </c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0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0" t="n"/>
      <c r="N1317" s="450">
        <f>IF(W1317&lt;0,AH1317,I1317)</f>
        <v/>
      </c>
      <c r="O1317" s="450">
        <f>I1317-M1317</f>
        <v/>
      </c>
      <c r="P1317" s="414" t="n"/>
      <c r="Q1317" s="414" t="inlineStr">
        <is>
          <t>59009876</t>
        </is>
      </c>
      <c r="R1317" s="414" t="inlineStr">
        <is>
          <t>59009876</t>
        </is>
      </c>
      <c r="S1317" s="414">
        <f>Q1317=R1317</f>
        <v/>
      </c>
      <c r="T1317" s="414">
        <f>AND(MONTH(F1317)=MONTH(X1317), YEAR(F1317)=YEAR(X1317))</f>
        <v/>
      </c>
      <c r="U1317" s="414">
        <f>AND(AB1317&lt;&gt;"", 'Company information'!D$4&lt;&gt;"", RIGHT(SUBSTITUTE(AB1317,"-",""),9)=RIGHT(SUBSTITUTE('Company information'!D$4,"-",""),9))</f>
        <v/>
      </c>
      <c r="V1317" s="414">
        <f>AH1317-I1317</f>
        <v/>
      </c>
      <c r="W1317" s="450" t="n"/>
      <c r="X1317" s="415" t="n">
        <v>44261</v>
      </c>
      <c r="Y1317" s="414" t="inlineStr">
        <is>
          <t>59009876</t>
        </is>
      </c>
      <c r="Z1317" s="414" t="inlineStr"/>
      <c r="AA1317" s="414" t="inlineStr">
        <is>
          <t>បុគ្គលជាប់អាករ</t>
        </is>
      </c>
      <c r="AB1317" s="414" t="inlineStr">
        <is>
          <t>L001-901905215</t>
        </is>
      </c>
      <c r="AC1317" s="414" t="inlineStr">
        <is>
          <t>វីអ៊ីស៊ិន (ខេមបូឌា) អ៊ិនដាសស្ទ្រី ឯ.ក</t>
        </is>
      </c>
      <c r="AD1317" s="450" t="n">
        <v>604940</v>
      </c>
      <c r="AE1317" s="450" t="n">
        <v>549945</v>
      </c>
      <c r="AF1317" s="450" t="n">
        <v>0</v>
      </c>
      <c r="AG1317" s="450" t="n">
        <v>0</v>
      </c>
      <c r="AH1317" s="450" t="n">
        <v>54995</v>
      </c>
      <c r="AI1317" s="450" t="n">
        <v>0</v>
      </c>
      <c r="AJ1317" s="450" t="n">
        <v>0</v>
      </c>
      <c r="AK1317" s="450" t="n">
        <v>0</v>
      </c>
      <c r="AL1317" s="450" t="n">
        <v>0</v>
      </c>
      <c r="AM1317" s="450" t="n">
        <v>0</v>
      </c>
      <c r="AN1317" s="450" t="n">
        <v>0</v>
      </c>
      <c r="AO1317" s="450" t="n">
        <v>0</v>
      </c>
      <c r="AP1317" s="450" t="n">
        <v>0</v>
      </c>
      <c r="AQ1317" s="414" t="inlineStr"/>
      <c r="AR1317" s="414" t="inlineStr"/>
      <c r="AS1317" s="414" t="inlineStr">
        <is>
          <t>បានប្រកាសពន្ធ</t>
        </is>
      </c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0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0" t="n"/>
      <c r="N1318" s="450">
        <f>IF(W1318&lt;0,AH1318,I1318)</f>
        <v/>
      </c>
      <c r="O1318" s="450">
        <f>I1318-M1318</f>
        <v/>
      </c>
      <c r="P1318" s="414" t="n"/>
      <c r="Q1318" s="414" t="inlineStr">
        <is>
          <t>59009868</t>
        </is>
      </c>
      <c r="R1318" s="414" t="inlineStr">
        <is>
          <t>59009868</t>
        </is>
      </c>
      <c r="S1318" s="414">
        <f>Q1318=R1318</f>
        <v/>
      </c>
      <c r="T1318" s="414">
        <f>AND(MONTH(F1318)=MONTH(X1318), YEAR(F1318)=YEAR(X1318))</f>
        <v/>
      </c>
      <c r="U1318" s="414">
        <f>AND(AB1318&lt;&gt;"", 'Company information'!D$4&lt;&gt;"", RIGHT(SUBSTITUTE(AB1318,"-",""),9)=RIGHT(SUBSTITUTE('Company information'!D$4,"-",""),9))</f>
        <v/>
      </c>
      <c r="V1318" s="414">
        <f>AH1318-I1318</f>
        <v/>
      </c>
      <c r="W1318" s="450" t="n"/>
      <c r="X1318" s="415" t="n">
        <v>44260</v>
      </c>
      <c r="Y1318" s="414" t="inlineStr">
        <is>
          <t>59009868</t>
        </is>
      </c>
      <c r="Z1318" s="414" t="inlineStr"/>
      <c r="AA1318" s="414" t="inlineStr">
        <is>
          <t>បុគ្គលជាប់អាករ</t>
        </is>
      </c>
      <c r="AB1318" s="414" t="inlineStr">
        <is>
          <t>L001-901905215</t>
        </is>
      </c>
      <c r="AC1318" s="414" t="inlineStr">
        <is>
          <t>វីអ៊ីស៊ិន (ខេមបូឌា) អ៊ិនដាសស្ទ្រី ឯ.ក</t>
        </is>
      </c>
      <c r="AD1318" s="450" t="n">
        <v>1814779</v>
      </c>
      <c r="AE1318" s="450" t="n">
        <v>1649799</v>
      </c>
      <c r="AF1318" s="450" t="n">
        <v>0</v>
      </c>
      <c r="AG1318" s="450" t="n">
        <v>0</v>
      </c>
      <c r="AH1318" s="450" t="n">
        <v>164980</v>
      </c>
      <c r="AI1318" s="450" t="n">
        <v>0</v>
      </c>
      <c r="AJ1318" s="450" t="n">
        <v>0</v>
      </c>
      <c r="AK1318" s="450" t="n">
        <v>0</v>
      </c>
      <c r="AL1318" s="450" t="n">
        <v>0</v>
      </c>
      <c r="AM1318" s="450" t="n">
        <v>0</v>
      </c>
      <c r="AN1318" s="450" t="n">
        <v>0</v>
      </c>
      <c r="AO1318" s="450" t="n">
        <v>0</v>
      </c>
      <c r="AP1318" s="450" t="n">
        <v>0</v>
      </c>
      <c r="AQ1318" s="414" t="inlineStr"/>
      <c r="AR1318" s="414" t="inlineStr"/>
      <c r="AS1318" s="414" t="inlineStr">
        <is>
          <t>បានប្រកាសពន្ធ</t>
        </is>
      </c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0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0" t="n"/>
      <c r="N1319" s="450">
        <f>IF(W1319&lt;0,AH1319,I1319)</f>
        <v/>
      </c>
      <c r="O1319" s="450">
        <f>I1319-M1319</f>
        <v/>
      </c>
      <c r="P1319" s="414" t="n"/>
      <c r="Q1319" s="414" t="inlineStr">
        <is>
          <t>59009861</t>
        </is>
      </c>
      <c r="R1319" s="414" t="inlineStr">
        <is>
          <t>59009861</t>
        </is>
      </c>
      <c r="S1319" s="414">
        <f>Q1319=R1319</f>
        <v/>
      </c>
      <c r="T1319" s="414">
        <f>AND(MONTH(F1319)=MONTH(X1319), YEAR(F1319)=YEAR(X1319))</f>
        <v/>
      </c>
      <c r="U1319" s="414">
        <f>AND(AB1319&lt;&gt;"", 'Company information'!D$4&lt;&gt;"", RIGHT(SUBSTITUTE(AB1319,"-",""),9)=RIGHT(SUBSTITUTE('Company information'!D$4,"-",""),9))</f>
        <v/>
      </c>
      <c r="V1319" s="414">
        <f>AH1319-I1319</f>
        <v/>
      </c>
      <c r="W1319" s="450" t="n"/>
      <c r="X1319" s="415" t="n">
        <v>44259</v>
      </c>
      <c r="Y1319" s="414" t="inlineStr">
        <is>
          <t>59009861</t>
        </is>
      </c>
      <c r="Z1319" s="414" t="inlineStr"/>
      <c r="AA1319" s="414" t="inlineStr">
        <is>
          <t>បុគ្គលជាប់អាករ</t>
        </is>
      </c>
      <c r="AB1319" s="414" t="inlineStr">
        <is>
          <t>L001-901905215</t>
        </is>
      </c>
      <c r="AC1319" s="414" t="inlineStr">
        <is>
          <t>វីអ៊ីស៊ិន (ខេមបូឌា) អ៊ិនដាសស្ទ្រី ឯ.ក</t>
        </is>
      </c>
      <c r="AD1319" s="450" t="n">
        <v>2046939</v>
      </c>
      <c r="AE1319" s="450" t="n">
        <v>1860854</v>
      </c>
      <c r="AF1319" s="450" t="n">
        <v>0</v>
      </c>
      <c r="AG1319" s="450" t="n">
        <v>0</v>
      </c>
      <c r="AH1319" s="450" t="n">
        <v>186085</v>
      </c>
      <c r="AI1319" s="450" t="n">
        <v>0</v>
      </c>
      <c r="AJ1319" s="450" t="n">
        <v>0</v>
      </c>
      <c r="AK1319" s="450" t="n">
        <v>0</v>
      </c>
      <c r="AL1319" s="450" t="n">
        <v>0</v>
      </c>
      <c r="AM1319" s="450" t="n">
        <v>0</v>
      </c>
      <c r="AN1319" s="450" t="n">
        <v>0</v>
      </c>
      <c r="AO1319" s="450" t="n">
        <v>0</v>
      </c>
      <c r="AP1319" s="450" t="n">
        <v>0</v>
      </c>
      <c r="AQ1319" s="414" t="inlineStr"/>
      <c r="AR1319" s="414" t="inlineStr"/>
      <c r="AS1319" s="414" t="inlineStr">
        <is>
          <t>បានប្រកាសពន្ធ</t>
        </is>
      </c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0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0" t="n"/>
      <c r="N1320" s="450">
        <f>IF(W1320&lt;0,AH1320,I1320)</f>
        <v/>
      </c>
      <c r="O1320" s="450">
        <f>I1320-M1320</f>
        <v/>
      </c>
      <c r="P1320" s="414" t="n"/>
      <c r="Q1320" s="414" t="inlineStr">
        <is>
          <t>59009852</t>
        </is>
      </c>
      <c r="R1320" s="414" t="inlineStr">
        <is>
          <t>59009852</t>
        </is>
      </c>
      <c r="S1320" s="414">
        <f>Q1320=R1320</f>
        <v/>
      </c>
      <c r="T1320" s="414">
        <f>AND(MONTH(F1320)=MONTH(X1320), YEAR(F1320)=YEAR(X1320))</f>
        <v/>
      </c>
      <c r="U1320" s="414">
        <f>AND(AB1320&lt;&gt;"", 'Company information'!D$4&lt;&gt;"", RIGHT(SUBSTITUTE(AB1320,"-",""),9)=RIGHT(SUBSTITUTE('Company information'!D$4,"-",""),9))</f>
        <v/>
      </c>
      <c r="V1320" s="414">
        <f>AH1320-I1320</f>
        <v/>
      </c>
      <c r="W1320" s="450" t="n"/>
      <c r="X1320" s="415" t="n">
        <v>44258</v>
      </c>
      <c r="Y1320" s="414" t="inlineStr">
        <is>
          <t>59009852</t>
        </is>
      </c>
      <c r="Z1320" s="414" t="inlineStr"/>
      <c r="AA1320" s="414" t="inlineStr">
        <is>
          <t>បុគ្គលជាប់អាករ</t>
        </is>
      </c>
      <c r="AB1320" s="414" t="inlineStr">
        <is>
          <t>L001-901905215</t>
        </is>
      </c>
      <c r="AC1320" s="414" t="inlineStr">
        <is>
          <t>វីអ៊ីស៊ិន (ខេមបូឌា) អ៊ិនដាសស្ទ្រី ឯ.ក</t>
        </is>
      </c>
      <c r="AD1320" s="450" t="n">
        <v>605983</v>
      </c>
      <c r="AE1320" s="450" t="n">
        <v>550894</v>
      </c>
      <c r="AF1320" s="450" t="n">
        <v>0</v>
      </c>
      <c r="AG1320" s="450" t="n">
        <v>0</v>
      </c>
      <c r="AH1320" s="450" t="n">
        <v>55089</v>
      </c>
      <c r="AI1320" s="450" t="n">
        <v>0</v>
      </c>
      <c r="AJ1320" s="450" t="n">
        <v>0</v>
      </c>
      <c r="AK1320" s="450" t="n">
        <v>0</v>
      </c>
      <c r="AL1320" s="450" t="n">
        <v>0</v>
      </c>
      <c r="AM1320" s="450" t="n">
        <v>0</v>
      </c>
      <c r="AN1320" s="450" t="n">
        <v>0</v>
      </c>
      <c r="AO1320" s="450" t="n">
        <v>0</v>
      </c>
      <c r="AP1320" s="450" t="n">
        <v>0</v>
      </c>
      <c r="AQ1320" s="414" t="inlineStr"/>
      <c r="AR1320" s="414" t="inlineStr"/>
      <c r="AS1320" s="414" t="inlineStr">
        <is>
          <t>បានប្រកាសពន្ធ</t>
        </is>
      </c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0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0" t="n"/>
      <c r="N1321" s="450">
        <f>IF(W1321&lt;0,AH1321,I1321)</f>
        <v/>
      </c>
      <c r="O1321" s="450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AND(AB1321&lt;&gt;"", 'Company information'!D$4&lt;&gt;"", RIGHT(SUBSTITUTE(AB1321,"-",""),9)=RIGHT(SUBSTITUTE('Company information'!D$4,"-",""),9))</f>
        <v/>
      </c>
      <c r="V1321" s="414">
        <f>AH1321-I1321</f>
        <v/>
      </c>
      <c r="W1321" s="450" t="n"/>
      <c r="X1321" s="413" t="n"/>
      <c r="Y1321" s="414" t="n"/>
      <c r="Z1321" s="414" t="n"/>
      <c r="AA1321" s="414" t="n"/>
      <c r="AB1321" s="414" t="n"/>
      <c r="AC1321" s="414" t="n"/>
      <c r="AD1321" s="450" t="n"/>
      <c r="AE1321" s="450" t="n"/>
      <c r="AF1321" s="450" t="n"/>
      <c r="AG1321" s="450" t="n"/>
      <c r="AH1321" s="450" t="n"/>
      <c r="AI1321" s="450" t="n"/>
      <c r="AJ1321" s="450" t="n"/>
      <c r="AK1321" s="450" t="n"/>
      <c r="AL1321" s="450" t="n"/>
      <c r="AM1321" s="450" t="n"/>
      <c r="AN1321" s="450" t="n"/>
      <c r="AO1321" s="450" t="n"/>
      <c r="AP1321" s="450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0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0" t="n"/>
      <c r="N1322" s="450">
        <f>IF(W1322&lt;0,AH1322,I1322)</f>
        <v/>
      </c>
      <c r="O1322" s="450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AND(AB1322&lt;&gt;"", 'Company information'!D$4&lt;&gt;"", RIGHT(SUBSTITUTE(AB1322,"-",""),9)=RIGHT(SUBSTITUTE('Company information'!D$4,"-",""),9))</f>
        <v/>
      </c>
      <c r="V1322" s="414">
        <f>AH1322-I1322</f>
        <v/>
      </c>
      <c r="W1322" s="450" t="n"/>
      <c r="X1322" s="413" t="n"/>
      <c r="Y1322" s="414" t="n"/>
      <c r="Z1322" s="414" t="n"/>
      <c r="AA1322" s="414" t="n"/>
      <c r="AB1322" s="414" t="n"/>
      <c r="AC1322" s="414" t="n"/>
      <c r="AD1322" s="450" t="n"/>
      <c r="AE1322" s="450" t="n"/>
      <c r="AF1322" s="450" t="n"/>
      <c r="AG1322" s="450" t="n"/>
      <c r="AH1322" s="450" t="n"/>
      <c r="AI1322" s="450" t="n"/>
      <c r="AJ1322" s="450" t="n"/>
      <c r="AK1322" s="450" t="n"/>
      <c r="AL1322" s="450" t="n"/>
      <c r="AM1322" s="450" t="n"/>
      <c r="AN1322" s="450" t="n"/>
      <c r="AO1322" s="450" t="n"/>
      <c r="AP1322" s="450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0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0" t="n"/>
      <c r="N1323" s="450">
        <f>IF(W1323&lt;0,AH1323,I1323)</f>
        <v/>
      </c>
      <c r="O1323" s="450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AND(AB1323&lt;&gt;"", 'Company information'!D$4&lt;&gt;"", RIGHT(SUBSTITUTE(AB1323,"-",""),9)=RIGHT(SUBSTITUTE('Company information'!D$4,"-",""),9))</f>
        <v/>
      </c>
      <c r="V1323" s="414">
        <f>AH1323-I1323</f>
        <v/>
      </c>
      <c r="W1323" s="450" t="n"/>
      <c r="X1323" s="413" t="n"/>
      <c r="Y1323" s="414" t="n"/>
      <c r="Z1323" s="414" t="n"/>
      <c r="AA1323" s="414" t="n"/>
      <c r="AB1323" s="414" t="n"/>
      <c r="AC1323" s="414" t="n"/>
      <c r="AD1323" s="450" t="n"/>
      <c r="AE1323" s="450" t="n"/>
      <c r="AF1323" s="450" t="n"/>
      <c r="AG1323" s="450" t="n"/>
      <c r="AH1323" s="450" t="n"/>
      <c r="AI1323" s="450" t="n"/>
      <c r="AJ1323" s="450" t="n"/>
      <c r="AK1323" s="450" t="n"/>
      <c r="AL1323" s="450" t="n"/>
      <c r="AM1323" s="450" t="n"/>
      <c r="AN1323" s="450" t="n"/>
      <c r="AO1323" s="450" t="n"/>
      <c r="AP1323" s="450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0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0" t="n"/>
      <c r="N1324" s="450">
        <f>IF(W1324&lt;0,AH1324,I1324)</f>
        <v/>
      </c>
      <c r="O1324" s="450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AND(AB1324&lt;&gt;"", 'Company information'!D$4&lt;&gt;"", RIGHT(SUBSTITUTE(AB1324,"-",""),9)=RIGHT(SUBSTITUTE('Company information'!D$4,"-",""),9))</f>
        <v/>
      </c>
      <c r="V1324" s="414">
        <f>AH1324-I1324</f>
        <v/>
      </c>
      <c r="W1324" s="450" t="n"/>
      <c r="X1324" s="413" t="n"/>
      <c r="Y1324" s="414" t="n"/>
      <c r="Z1324" s="414" t="n"/>
      <c r="AA1324" s="414" t="n"/>
      <c r="AB1324" s="414" t="n"/>
      <c r="AC1324" s="414" t="n"/>
      <c r="AD1324" s="450" t="n"/>
      <c r="AE1324" s="450" t="n"/>
      <c r="AF1324" s="450" t="n"/>
      <c r="AG1324" s="450" t="n"/>
      <c r="AH1324" s="450" t="n"/>
      <c r="AI1324" s="450" t="n"/>
      <c r="AJ1324" s="450" t="n"/>
      <c r="AK1324" s="450" t="n"/>
      <c r="AL1324" s="450" t="n"/>
      <c r="AM1324" s="450" t="n"/>
      <c r="AN1324" s="450" t="n"/>
      <c r="AO1324" s="450" t="n"/>
      <c r="AP1324" s="450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0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0" t="n"/>
      <c r="N1325" s="450">
        <f>IF(W1325&lt;0,AH1325,I1325)</f>
        <v/>
      </c>
      <c r="O1325" s="450">
        <f>I1325-M1325</f>
        <v/>
      </c>
      <c r="P1325" s="414" t="n"/>
      <c r="Q1325" s="414" t="inlineStr">
        <is>
          <t>SI2103-R0311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AND(AB1325&lt;&gt;"", 'Company information'!D$4&lt;&gt;"", RIGHT(SUBSTITUTE(AB1325,"-",""),9)=RIGHT(SUBSTITUTE('Company information'!D$4,"-",""),9))</f>
        <v/>
      </c>
      <c r="V1325" s="414">
        <f>AH1325-I1325</f>
        <v/>
      </c>
      <c r="W1325" s="450" t="n"/>
      <c r="X1325" s="413" t="n"/>
      <c r="Y1325" s="414" t="n"/>
      <c r="Z1325" s="414" t="n"/>
      <c r="AA1325" s="414" t="n"/>
      <c r="AB1325" s="414" t="n"/>
      <c r="AC1325" s="414" t="n"/>
      <c r="AD1325" s="450" t="n"/>
      <c r="AE1325" s="450" t="n"/>
      <c r="AF1325" s="450" t="n"/>
      <c r="AG1325" s="450" t="n"/>
      <c r="AH1325" s="450" t="n"/>
      <c r="AI1325" s="450" t="n"/>
      <c r="AJ1325" s="450" t="n"/>
      <c r="AK1325" s="450" t="n"/>
      <c r="AL1325" s="450" t="n"/>
      <c r="AM1325" s="450" t="n"/>
      <c r="AN1325" s="450" t="n"/>
      <c r="AO1325" s="450" t="n"/>
      <c r="AP1325" s="450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0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0" t="n"/>
      <c r="N1326" s="450">
        <f>IF(W1326&lt;0,AH1326,I1326)</f>
        <v/>
      </c>
      <c r="O1326" s="450">
        <f>I1326-M1326</f>
        <v/>
      </c>
      <c r="P1326" s="414" t="n"/>
      <c r="Q1326" s="414" t="inlineStr">
        <is>
          <t>THWL21-000477</t>
        </is>
      </c>
      <c r="R1326" s="414" t="inlineStr">
        <is>
          <t>THWL21-000477</t>
        </is>
      </c>
      <c r="S1326" s="414">
        <f>Q1326=R1326</f>
        <v/>
      </c>
      <c r="T1326" s="414">
        <f>AND(MONTH(F1326)=MONTH(X1326), YEAR(F1326)=YEAR(X1326))</f>
        <v/>
      </c>
      <c r="U1326" s="414">
        <f>AND(AB1326&lt;&gt;"", 'Company information'!D$4&lt;&gt;"", RIGHT(SUBSTITUTE(AB1326,"-",""),9)=RIGHT(SUBSTITUTE('Company information'!D$4,"-",""),9))</f>
        <v/>
      </c>
      <c r="V1326" s="414">
        <f>AH1326-I1326</f>
        <v/>
      </c>
      <c r="W1326" s="450" t="n"/>
      <c r="X1326" s="415" t="n">
        <v>44275</v>
      </c>
      <c r="Y1326" s="414" t="inlineStr">
        <is>
          <t>THWL21-000477</t>
        </is>
      </c>
      <c r="Z1326" s="414" t="inlineStr"/>
      <c r="AA1326" s="414" t="inlineStr">
        <is>
          <t>បុគ្គលជាប់អាករ</t>
        </is>
      </c>
      <c r="AB1326" s="414" t="inlineStr">
        <is>
          <t>L001-901905215</t>
        </is>
      </c>
      <c r="AC1326" s="414" t="inlineStr">
        <is>
          <t>វីអ៊ីស៊ិន (ខេមបូឌា) អ៊ិនដាសស្ទ្រី ឯ.ក</t>
        </is>
      </c>
      <c r="AD1326" s="450" t="n">
        <v>668250</v>
      </c>
      <c r="AE1326" s="450" t="n">
        <v>607500</v>
      </c>
      <c r="AF1326" s="450" t="n">
        <v>0</v>
      </c>
      <c r="AG1326" s="450" t="n">
        <v>0</v>
      </c>
      <c r="AH1326" s="450" t="n">
        <v>60750</v>
      </c>
      <c r="AI1326" s="450" t="n">
        <v>0</v>
      </c>
      <c r="AJ1326" s="450" t="n">
        <v>0</v>
      </c>
      <c r="AK1326" s="450" t="n">
        <v>0</v>
      </c>
      <c r="AL1326" s="450" t="n">
        <v>0</v>
      </c>
      <c r="AM1326" s="450" t="n">
        <v>0</v>
      </c>
      <c r="AN1326" s="450" t="n">
        <v>0</v>
      </c>
      <c r="AO1326" s="450" t="n">
        <v>0</v>
      </c>
      <c r="AP1326" s="450" t="n">
        <v>0</v>
      </c>
      <c r="AQ1326" s="414" t="inlineStr"/>
      <c r="AR1326" s="414" t="inlineStr">
        <is>
          <t>DELIVERY FROM ATL TO ORD</t>
        </is>
      </c>
      <c r="AS1326" s="414" t="inlineStr">
        <is>
          <t>បានប្រកាសពន្ធ</t>
        </is>
      </c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0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0" t="n"/>
      <c r="N1327" s="450">
        <f>IF(W1327&lt;0,AH1327,I1327)</f>
        <v/>
      </c>
      <c r="O1327" s="450">
        <f>I1327-M1327</f>
        <v/>
      </c>
      <c r="P1327" s="414" t="n"/>
      <c r="Q1327" s="414" t="inlineStr">
        <is>
          <t>THWL21-000476</t>
        </is>
      </c>
      <c r="R1327" s="414" t="inlineStr">
        <is>
          <t>THWL21-000476</t>
        </is>
      </c>
      <c r="S1327" s="414">
        <f>Q1327=R1327</f>
        <v/>
      </c>
      <c r="T1327" s="414">
        <f>AND(MONTH(F1327)=MONTH(X1327), YEAR(F1327)=YEAR(X1327))</f>
        <v/>
      </c>
      <c r="U1327" s="414">
        <f>AND(AB1327&lt;&gt;"", 'Company information'!D$4&lt;&gt;"", RIGHT(SUBSTITUTE(AB1327,"-",""),9)=RIGHT(SUBSTITUTE('Company information'!D$4,"-",""),9))</f>
        <v/>
      </c>
      <c r="V1327" s="414">
        <f>AH1327-I1327</f>
        <v/>
      </c>
      <c r="W1327" s="450" t="n"/>
      <c r="X1327" s="415" t="n">
        <v>44275</v>
      </c>
      <c r="Y1327" s="414" t="inlineStr">
        <is>
          <t>THWL21-000476</t>
        </is>
      </c>
      <c r="Z1327" s="414" t="inlineStr"/>
      <c r="AA1327" s="414" t="inlineStr">
        <is>
          <t>បុគ្គលជាប់អាករ</t>
        </is>
      </c>
      <c r="AB1327" s="414" t="inlineStr">
        <is>
          <t>L001-901905215</t>
        </is>
      </c>
      <c r="AC1327" s="414" t="inlineStr">
        <is>
          <t>វីអ៊ីស៊ិន (ខេមបូឌា) អ៊ិនដាសស្ទ្រី ឯ.ក</t>
        </is>
      </c>
      <c r="AD1327" s="450" t="n">
        <v>4009500</v>
      </c>
      <c r="AE1327" s="450" t="n">
        <v>3645000</v>
      </c>
      <c r="AF1327" s="450" t="n">
        <v>0</v>
      </c>
      <c r="AG1327" s="450" t="n">
        <v>0</v>
      </c>
      <c r="AH1327" s="450" t="n">
        <v>364500</v>
      </c>
      <c r="AI1327" s="450" t="n">
        <v>0</v>
      </c>
      <c r="AJ1327" s="450" t="n">
        <v>0</v>
      </c>
      <c r="AK1327" s="450" t="n">
        <v>0</v>
      </c>
      <c r="AL1327" s="450" t="n">
        <v>0</v>
      </c>
      <c r="AM1327" s="450" t="n">
        <v>0</v>
      </c>
      <c r="AN1327" s="450" t="n">
        <v>0</v>
      </c>
      <c r="AO1327" s="450" t="n">
        <v>0</v>
      </c>
      <c r="AP1327" s="450" t="n">
        <v>0</v>
      </c>
      <c r="AQ1327" s="414" t="inlineStr"/>
      <c r="AR1327" s="414" t="inlineStr">
        <is>
          <t>DELIVERY FROM ORD TO ATL</t>
        </is>
      </c>
      <c r="AS1327" s="414" t="inlineStr">
        <is>
          <t>បានប្រកាសពន្ធ</t>
        </is>
      </c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0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0" t="n"/>
      <c r="N1328" s="450">
        <f>IF(W1328&lt;0,AH1328,I1328)</f>
        <v/>
      </c>
      <c r="O1328" s="450">
        <f>I1328-M1328</f>
        <v/>
      </c>
      <c r="P1328" s="414" t="n"/>
      <c r="Q1328" s="414" t="inlineStr">
        <is>
          <t>TI-0197077</t>
        </is>
      </c>
      <c r="R1328" s="414" t="inlineStr">
        <is>
          <t>TI-0197077</t>
        </is>
      </c>
      <c r="S1328" s="414">
        <f>Q1328=R1328</f>
        <v/>
      </c>
      <c r="T1328" s="414">
        <f>AND(MONTH(F1328)=MONTH(X1328), YEAR(F1328)=YEAR(X1328))</f>
        <v/>
      </c>
      <c r="U1328" s="414">
        <f>AND(AB1328&lt;&gt;"", 'Company information'!D$4&lt;&gt;"", RIGHT(SUBSTITUTE(AB1328,"-",""),9)=RIGHT(SUBSTITUTE('Company information'!D$4,"-",""),9))</f>
        <v/>
      </c>
      <c r="V1328" s="414">
        <f>AH1328-I1328</f>
        <v/>
      </c>
      <c r="W1328" s="450" t="n"/>
      <c r="X1328" s="415" t="n">
        <v>44286</v>
      </c>
      <c r="Y1328" s="414" t="inlineStr">
        <is>
          <t>TI-0197077</t>
        </is>
      </c>
      <c r="Z1328" s="414" t="inlineStr"/>
      <c r="AA1328" s="414" t="inlineStr">
        <is>
          <t>បុគ្គលជាប់អាករ</t>
        </is>
      </c>
      <c r="AB1328" s="414" t="inlineStr">
        <is>
          <t>L001-901905215</t>
        </is>
      </c>
      <c r="AC1328" s="414" t="inlineStr">
        <is>
          <t>វីអ៊ីស៊ិន (ខេមបូឌា) អ៊ិនដាសស្ទ្រី ឯ.ក</t>
        </is>
      </c>
      <c r="AD1328" s="450" t="n">
        <v>3988977</v>
      </c>
      <c r="AE1328" s="450" t="n">
        <v>3626343</v>
      </c>
      <c r="AF1328" s="450" t="n">
        <v>0</v>
      </c>
      <c r="AG1328" s="450" t="n">
        <v>0</v>
      </c>
      <c r="AH1328" s="450" t="n">
        <v>362634</v>
      </c>
      <c r="AI1328" s="450" t="n">
        <v>0</v>
      </c>
      <c r="AJ1328" s="450" t="n">
        <v>0</v>
      </c>
      <c r="AK1328" s="450" t="n">
        <v>0</v>
      </c>
      <c r="AL1328" s="450" t="n">
        <v>0</v>
      </c>
      <c r="AM1328" s="450" t="n">
        <v>0</v>
      </c>
      <c r="AN1328" s="450" t="n">
        <v>0</v>
      </c>
      <c r="AO1328" s="450" t="n">
        <v>0</v>
      </c>
      <c r="AP1328" s="450" t="n">
        <v>0</v>
      </c>
      <c r="AQ1328" s="414" t="inlineStr"/>
      <c r="AR1328" s="414" t="inlineStr">
        <is>
          <t>Local Charge</t>
        </is>
      </c>
      <c r="AS1328" s="414" t="inlineStr">
        <is>
          <t>បានប្រកាសពន្ធ</t>
        </is>
      </c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0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0" t="n"/>
      <c r="N1329" s="450">
        <f>IF(W1329&lt;0,AH1329,I1329)</f>
        <v/>
      </c>
      <c r="O1329" s="450">
        <f>I1329-M1329</f>
        <v/>
      </c>
      <c r="P1329" s="414" t="n"/>
      <c r="Q1329" s="414" t="inlineStr">
        <is>
          <t>TI-0197071</t>
        </is>
      </c>
      <c r="R1329" s="414" t="inlineStr">
        <is>
          <t>TI-0197071</t>
        </is>
      </c>
      <c r="S1329" s="414">
        <f>Q1329=R1329</f>
        <v/>
      </c>
      <c r="T1329" s="414">
        <f>AND(MONTH(F1329)=MONTH(X1329), YEAR(F1329)=YEAR(X1329))</f>
        <v/>
      </c>
      <c r="U1329" s="414">
        <f>AND(AB1329&lt;&gt;"", 'Company information'!D$4&lt;&gt;"", RIGHT(SUBSTITUTE(AB1329,"-",""),9)=RIGHT(SUBSTITUTE('Company information'!D$4,"-",""),9))</f>
        <v/>
      </c>
      <c r="V1329" s="414">
        <f>AH1329-I1329</f>
        <v/>
      </c>
      <c r="W1329" s="450" t="n"/>
      <c r="X1329" s="415" t="n">
        <v>44286</v>
      </c>
      <c r="Y1329" s="414" t="inlineStr">
        <is>
          <t>TI-0197071</t>
        </is>
      </c>
      <c r="Z1329" s="414" t="inlineStr"/>
      <c r="AA1329" s="414" t="inlineStr">
        <is>
          <t>បុគ្គលជាប់អាករ</t>
        </is>
      </c>
      <c r="AB1329" s="414" t="inlineStr">
        <is>
          <t>L001-901905215</t>
        </is>
      </c>
      <c r="AC1329" s="414" t="inlineStr">
        <is>
          <t>វីអ៊ីស៊ិន (ខេមបូឌា) អ៊ិនដាសស្ទ្រី ឯ.ក</t>
        </is>
      </c>
      <c r="AD1329" s="450" t="n">
        <v>12136011</v>
      </c>
      <c r="AE1329" s="450" t="n">
        <v>11032737</v>
      </c>
      <c r="AF1329" s="450" t="n">
        <v>0</v>
      </c>
      <c r="AG1329" s="450" t="n">
        <v>0</v>
      </c>
      <c r="AH1329" s="450" t="n">
        <v>1103274</v>
      </c>
      <c r="AI1329" s="450" t="n">
        <v>0</v>
      </c>
      <c r="AJ1329" s="450" t="n">
        <v>0</v>
      </c>
      <c r="AK1329" s="450" t="n">
        <v>0</v>
      </c>
      <c r="AL1329" s="450" t="n">
        <v>0</v>
      </c>
      <c r="AM1329" s="450" t="n">
        <v>0</v>
      </c>
      <c r="AN1329" s="450" t="n">
        <v>0</v>
      </c>
      <c r="AO1329" s="450" t="n">
        <v>0</v>
      </c>
      <c r="AP1329" s="450" t="n">
        <v>0</v>
      </c>
      <c r="AQ1329" s="414" t="inlineStr"/>
      <c r="AR1329" s="414" t="inlineStr">
        <is>
          <t>Local Charge</t>
        </is>
      </c>
      <c r="AS1329" s="414" t="inlineStr">
        <is>
          <t>បានប្រកាសពន្ធ</t>
        </is>
      </c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0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0" t="n"/>
      <c r="N1330" s="450">
        <f>IF(W1330&lt;0,AH1330,I1330)</f>
        <v/>
      </c>
      <c r="O1330" s="450">
        <f>I1330-M1330</f>
        <v/>
      </c>
      <c r="P1330" s="414" t="n"/>
      <c r="Q1330" s="414" t="inlineStr">
        <is>
          <t>TI-0197067</t>
        </is>
      </c>
      <c r="R1330" s="414" t="inlineStr">
        <is>
          <t>TI-0197067</t>
        </is>
      </c>
      <c r="S1330" s="414">
        <f>Q1330=R1330</f>
        <v/>
      </c>
      <c r="T1330" s="414">
        <f>AND(MONTH(F1330)=MONTH(X1330), YEAR(F1330)=YEAR(X1330))</f>
        <v/>
      </c>
      <c r="U1330" s="414">
        <f>AND(AB1330&lt;&gt;"", 'Company information'!D$4&lt;&gt;"", RIGHT(SUBSTITUTE(AB1330,"-",""),9)=RIGHT(SUBSTITUTE('Company information'!D$4,"-",""),9))</f>
        <v/>
      </c>
      <c r="V1330" s="414">
        <f>AH1330-I1330</f>
        <v/>
      </c>
      <c r="W1330" s="450" t="n"/>
      <c r="X1330" s="415" t="n">
        <v>44286</v>
      </c>
      <c r="Y1330" s="414" t="inlineStr">
        <is>
          <t>TI-0197067</t>
        </is>
      </c>
      <c r="Z1330" s="414" t="inlineStr"/>
      <c r="AA1330" s="414" t="inlineStr">
        <is>
          <t>បុគ្គលជាប់អាករ</t>
        </is>
      </c>
      <c r="AB1330" s="414" t="inlineStr">
        <is>
          <t>L001-901905215</t>
        </is>
      </c>
      <c r="AC1330" s="414" t="inlineStr">
        <is>
          <t>វីអ៊ីស៊ិន (ខេមបូឌា) អ៊ិនដាសស្ទ្រី ឯ.ក</t>
        </is>
      </c>
      <c r="AD1330" s="450" t="n">
        <v>4151384</v>
      </c>
      <c r="AE1330" s="450" t="n">
        <v>3773985</v>
      </c>
      <c r="AF1330" s="450" t="n">
        <v>0</v>
      </c>
      <c r="AG1330" s="450" t="n">
        <v>0</v>
      </c>
      <c r="AH1330" s="450" t="n">
        <v>377399</v>
      </c>
      <c r="AI1330" s="450" t="n">
        <v>0</v>
      </c>
      <c r="AJ1330" s="450" t="n">
        <v>0</v>
      </c>
      <c r="AK1330" s="450" t="n">
        <v>0</v>
      </c>
      <c r="AL1330" s="450" t="n">
        <v>0</v>
      </c>
      <c r="AM1330" s="450" t="n">
        <v>0</v>
      </c>
      <c r="AN1330" s="450" t="n">
        <v>0</v>
      </c>
      <c r="AO1330" s="450" t="n">
        <v>0</v>
      </c>
      <c r="AP1330" s="450" t="n">
        <v>0</v>
      </c>
      <c r="AQ1330" s="414" t="inlineStr"/>
      <c r="AR1330" s="414" t="inlineStr">
        <is>
          <t>Local Charge</t>
        </is>
      </c>
      <c r="AS1330" s="414" t="inlineStr">
        <is>
          <t>បានប្រកាសពន្ធ</t>
        </is>
      </c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0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0" t="n"/>
      <c r="N1331" s="450">
        <f>IF(W1331&lt;0,AH1331,I1331)</f>
        <v/>
      </c>
      <c r="O1331" s="450">
        <f>I1331-M1331</f>
        <v/>
      </c>
      <c r="P1331" s="414" t="n"/>
      <c r="Q1331" s="414" t="inlineStr">
        <is>
          <t>TI-0197066</t>
        </is>
      </c>
      <c r="R1331" s="414" t="inlineStr">
        <is>
          <t>TI-0197066</t>
        </is>
      </c>
      <c r="S1331" s="414">
        <f>Q1331=R1331</f>
        <v/>
      </c>
      <c r="T1331" s="414">
        <f>AND(MONTH(F1331)=MONTH(X1331), YEAR(F1331)=YEAR(X1331))</f>
        <v/>
      </c>
      <c r="U1331" s="414">
        <f>AND(AB1331&lt;&gt;"", 'Company information'!D$4&lt;&gt;"", RIGHT(SUBSTITUTE(AB1331,"-",""),9)=RIGHT(SUBSTITUTE('Company information'!D$4,"-",""),9))</f>
        <v/>
      </c>
      <c r="V1331" s="414">
        <f>AH1331-I1331</f>
        <v/>
      </c>
      <c r="W1331" s="450" t="n"/>
      <c r="X1331" s="415" t="n">
        <v>44286</v>
      </c>
      <c r="Y1331" s="414" t="inlineStr">
        <is>
          <t>TI-0197066</t>
        </is>
      </c>
      <c r="Z1331" s="414" t="inlineStr"/>
      <c r="AA1331" s="414" t="inlineStr">
        <is>
          <t>បុគ្គលជាប់អាករ</t>
        </is>
      </c>
      <c r="AB1331" s="414" t="inlineStr">
        <is>
          <t>L001-901905215</t>
        </is>
      </c>
      <c r="AC1331" s="414" t="inlineStr">
        <is>
          <t>វីអ៊ីស៊ិន (ខេមបូឌា) អ៊ិនដាសស្ទ្រី ឯ.ក</t>
        </is>
      </c>
      <c r="AD1331" s="450" t="n">
        <v>5495133</v>
      </c>
      <c r="AE1331" s="450" t="n">
        <v>4995575</v>
      </c>
      <c r="AF1331" s="450" t="n">
        <v>0</v>
      </c>
      <c r="AG1331" s="450" t="n">
        <v>0</v>
      </c>
      <c r="AH1331" s="450" t="n">
        <v>499558</v>
      </c>
      <c r="AI1331" s="450" t="n">
        <v>0</v>
      </c>
      <c r="AJ1331" s="450" t="n">
        <v>0</v>
      </c>
      <c r="AK1331" s="450" t="n">
        <v>0</v>
      </c>
      <c r="AL1331" s="450" t="n">
        <v>0</v>
      </c>
      <c r="AM1331" s="450" t="n">
        <v>0</v>
      </c>
      <c r="AN1331" s="450" t="n">
        <v>0</v>
      </c>
      <c r="AO1331" s="450" t="n">
        <v>0</v>
      </c>
      <c r="AP1331" s="450" t="n">
        <v>0</v>
      </c>
      <c r="AQ1331" s="414" t="inlineStr"/>
      <c r="AR1331" s="414" t="inlineStr">
        <is>
          <t>Local Charge</t>
        </is>
      </c>
      <c r="AS1331" s="414" t="inlineStr">
        <is>
          <t>បានប្រកាសពន្ធ</t>
        </is>
      </c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0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0" t="n"/>
      <c r="N1332" s="450">
        <f>IF(W1332&lt;0,AH1332,I1332)</f>
        <v/>
      </c>
      <c r="O1332" s="450">
        <f>I1332-M1332</f>
        <v/>
      </c>
      <c r="P1332" s="414" t="n"/>
      <c r="Q1332" s="414" t="inlineStr">
        <is>
          <t>TI-0197065</t>
        </is>
      </c>
      <c r="R1332" s="414" t="inlineStr">
        <is>
          <t>TI-0197065</t>
        </is>
      </c>
      <c r="S1332" s="414">
        <f>Q1332=R1332</f>
        <v/>
      </c>
      <c r="T1332" s="414">
        <f>AND(MONTH(F1332)=MONTH(X1332), YEAR(F1332)=YEAR(X1332))</f>
        <v/>
      </c>
      <c r="U1332" s="414">
        <f>AND(AB1332&lt;&gt;"", 'Company information'!D$4&lt;&gt;"", RIGHT(SUBSTITUTE(AB1332,"-",""),9)=RIGHT(SUBSTITUTE('Company information'!D$4,"-",""),9))</f>
        <v/>
      </c>
      <c r="V1332" s="414">
        <f>AH1332-I1332</f>
        <v/>
      </c>
      <c r="W1332" s="450" t="n"/>
      <c r="X1332" s="415" t="n">
        <v>44286</v>
      </c>
      <c r="Y1332" s="414" t="inlineStr">
        <is>
          <t>TI-0197065</t>
        </is>
      </c>
      <c r="Z1332" s="414" t="inlineStr"/>
      <c r="AA1332" s="414" t="inlineStr">
        <is>
          <t>បុគ្គលជាប់អាករ</t>
        </is>
      </c>
      <c r="AB1332" s="414" t="inlineStr">
        <is>
          <t>L001-901905215</t>
        </is>
      </c>
      <c r="AC1332" s="414" t="inlineStr">
        <is>
          <t>វីអ៊ីស៊ិន (ខេមបូឌា) អ៊ិនដាសស្ទ្រី ឯ.ក</t>
        </is>
      </c>
      <c r="AD1332" s="450" t="n">
        <v>3608545</v>
      </c>
      <c r="AE1332" s="450" t="n">
        <v>3280495</v>
      </c>
      <c r="AF1332" s="450" t="n">
        <v>0</v>
      </c>
      <c r="AG1332" s="450" t="n">
        <v>0</v>
      </c>
      <c r="AH1332" s="450" t="n">
        <v>328050</v>
      </c>
      <c r="AI1332" s="450" t="n">
        <v>0</v>
      </c>
      <c r="AJ1332" s="450" t="n">
        <v>0</v>
      </c>
      <c r="AK1332" s="450" t="n">
        <v>0</v>
      </c>
      <c r="AL1332" s="450" t="n">
        <v>0</v>
      </c>
      <c r="AM1332" s="450" t="n">
        <v>0</v>
      </c>
      <c r="AN1332" s="450" t="n">
        <v>0</v>
      </c>
      <c r="AO1332" s="450" t="n">
        <v>0</v>
      </c>
      <c r="AP1332" s="450" t="n">
        <v>0</v>
      </c>
      <c r="AQ1332" s="414" t="inlineStr"/>
      <c r="AR1332" s="414" t="inlineStr">
        <is>
          <t>Local Charge</t>
        </is>
      </c>
      <c r="AS1332" s="414" t="inlineStr">
        <is>
          <t>បានប្រកាសពន្ធ</t>
        </is>
      </c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0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0" t="n"/>
      <c r="N1333" s="450">
        <f>IF(W1333&lt;0,AH1333,I1333)</f>
        <v/>
      </c>
      <c r="O1333" s="450">
        <f>I1333-M1333</f>
        <v/>
      </c>
      <c r="P1333" s="414" t="n"/>
      <c r="Q1333" s="414" t="inlineStr">
        <is>
          <t>TI-0197064</t>
        </is>
      </c>
      <c r="R1333" s="414" t="inlineStr">
        <is>
          <t>TI-0197064</t>
        </is>
      </c>
      <c r="S1333" s="414">
        <f>Q1333=R1333</f>
        <v/>
      </c>
      <c r="T1333" s="414">
        <f>AND(MONTH(F1333)=MONTH(X1333), YEAR(F1333)=YEAR(X1333))</f>
        <v/>
      </c>
      <c r="U1333" s="414">
        <f>AND(AB1333&lt;&gt;"", 'Company information'!D$4&lt;&gt;"", RIGHT(SUBSTITUTE(AB1333,"-",""),9)=RIGHT(SUBSTITUTE('Company information'!D$4,"-",""),9))</f>
        <v/>
      </c>
      <c r="V1333" s="414">
        <f>AH1333-I1333</f>
        <v/>
      </c>
      <c r="W1333" s="450" t="n"/>
      <c r="X1333" s="415" t="n">
        <v>44286</v>
      </c>
      <c r="Y1333" s="414" t="inlineStr">
        <is>
          <t>TI-0197064</t>
        </is>
      </c>
      <c r="Z1333" s="414" t="inlineStr"/>
      <c r="AA1333" s="414" t="inlineStr">
        <is>
          <t>បុគ្គលជាប់អាករ</t>
        </is>
      </c>
      <c r="AB1333" s="414" t="inlineStr">
        <is>
          <t>L001-901905215</t>
        </is>
      </c>
      <c r="AC1333" s="414" t="inlineStr">
        <is>
          <t>វីអ៊ីស៊ិន (ខេមបូឌា) អ៊ិនដាសស្ទ្រី ឯ.ក</t>
        </is>
      </c>
      <c r="AD1333" s="450" t="n">
        <v>2923322</v>
      </c>
      <c r="AE1333" s="450" t="n">
        <v>2657565</v>
      </c>
      <c r="AF1333" s="450" t="n">
        <v>0</v>
      </c>
      <c r="AG1333" s="450" t="n">
        <v>0</v>
      </c>
      <c r="AH1333" s="450" t="n">
        <v>265757</v>
      </c>
      <c r="AI1333" s="450" t="n">
        <v>0</v>
      </c>
      <c r="AJ1333" s="450" t="n">
        <v>0</v>
      </c>
      <c r="AK1333" s="450" t="n">
        <v>0</v>
      </c>
      <c r="AL1333" s="450" t="n">
        <v>0</v>
      </c>
      <c r="AM1333" s="450" t="n">
        <v>0</v>
      </c>
      <c r="AN1333" s="450" t="n">
        <v>0</v>
      </c>
      <c r="AO1333" s="450" t="n">
        <v>0</v>
      </c>
      <c r="AP1333" s="450" t="n">
        <v>0</v>
      </c>
      <c r="AQ1333" s="414" t="inlineStr"/>
      <c r="AR1333" s="414" t="inlineStr">
        <is>
          <t>Local Charge</t>
        </is>
      </c>
      <c r="AS1333" s="414" t="inlineStr">
        <is>
          <t>បានប្រកាសពន្ធ</t>
        </is>
      </c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0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0" t="n"/>
      <c r="N1334" s="450">
        <f>IF(W1334&lt;0,AH1334,I1334)</f>
        <v/>
      </c>
      <c r="O1334" s="450">
        <f>I1334-M1334</f>
        <v/>
      </c>
      <c r="P1334" s="414" t="n"/>
      <c r="Q1334" s="414" t="inlineStr">
        <is>
          <t>TI-0196976</t>
        </is>
      </c>
      <c r="R1334" s="414" t="inlineStr">
        <is>
          <t>TI-0196976</t>
        </is>
      </c>
      <c r="S1334" s="414">
        <f>Q1334=R1334</f>
        <v/>
      </c>
      <c r="T1334" s="414">
        <f>AND(MONTH(F1334)=MONTH(X1334), YEAR(F1334)=YEAR(X1334))</f>
        <v/>
      </c>
      <c r="U1334" s="414">
        <f>AND(AB1334&lt;&gt;"", 'Company information'!D$4&lt;&gt;"", RIGHT(SUBSTITUTE(AB1334,"-",""),9)=RIGHT(SUBSTITUTE('Company information'!D$4,"-",""),9))</f>
        <v/>
      </c>
      <c r="V1334" s="414">
        <f>AH1334-I1334</f>
        <v/>
      </c>
      <c r="W1334" s="450" t="n"/>
      <c r="X1334" s="415" t="n">
        <v>44285</v>
      </c>
      <c r="Y1334" s="414" t="inlineStr">
        <is>
          <t>TI-0196976</t>
        </is>
      </c>
      <c r="Z1334" s="414" t="inlineStr"/>
      <c r="AA1334" s="414" t="inlineStr">
        <is>
          <t>បុគ្គលជាប់អាករ</t>
        </is>
      </c>
      <c r="AB1334" s="414" t="inlineStr">
        <is>
          <t>L001-901903292</t>
        </is>
      </c>
      <c r="AC1334" s="414" t="inlineStr">
        <is>
          <t>ហ្ស៊ីជាង ហេងហ្វេង ថប លេហ្សឺរ (ខេមបូឌា) ឯ.ក</t>
        </is>
      </c>
      <c r="AD1334" s="450" t="n">
        <v>4462404</v>
      </c>
      <c r="AE1334" s="450" t="n">
        <v>4056731</v>
      </c>
      <c r="AF1334" s="450" t="n">
        <v>0</v>
      </c>
      <c r="AG1334" s="450" t="n">
        <v>0</v>
      </c>
      <c r="AH1334" s="450" t="n">
        <v>405673</v>
      </c>
      <c r="AI1334" s="450" t="n">
        <v>0</v>
      </c>
      <c r="AJ1334" s="450" t="n">
        <v>0</v>
      </c>
      <c r="AK1334" s="450" t="n">
        <v>0</v>
      </c>
      <c r="AL1334" s="450" t="n">
        <v>0</v>
      </c>
      <c r="AM1334" s="450" t="n">
        <v>0</v>
      </c>
      <c r="AN1334" s="450" t="n">
        <v>0</v>
      </c>
      <c r="AO1334" s="450" t="n">
        <v>0</v>
      </c>
      <c r="AP1334" s="450" t="n">
        <v>0</v>
      </c>
      <c r="AQ1334" s="414" t="inlineStr"/>
      <c r="AR1334" s="414" t="inlineStr">
        <is>
          <t>Local Charge</t>
        </is>
      </c>
      <c r="AS1334" s="414" t="inlineStr">
        <is>
          <t>បានប្រកាសពន្ធ</t>
        </is>
      </c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0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0" t="n"/>
      <c r="N1335" s="450">
        <f>IF(W1335&lt;0,AH1335,I1335)</f>
        <v/>
      </c>
      <c r="O1335" s="450">
        <f>I1335-M1335</f>
        <v/>
      </c>
      <c r="P1335" s="414" t="n"/>
      <c r="Q1335" s="414" t="inlineStr">
        <is>
          <t>TI-0196956</t>
        </is>
      </c>
      <c r="R1335" s="414" t="inlineStr">
        <is>
          <t>TI-0196956</t>
        </is>
      </c>
      <c r="S1335" s="414">
        <f>Q1335=R1335</f>
        <v/>
      </c>
      <c r="T1335" s="414">
        <f>AND(MONTH(F1335)=MONTH(X1335), YEAR(F1335)=YEAR(X1335))</f>
        <v/>
      </c>
      <c r="U1335" s="414">
        <f>AND(AB1335&lt;&gt;"", 'Company information'!D$4&lt;&gt;"", RIGHT(SUBSTITUTE(AB1335,"-",""),9)=RIGHT(SUBSTITUTE('Company information'!D$4,"-",""),9))</f>
        <v/>
      </c>
      <c r="V1335" s="414">
        <f>AH1335-I1335</f>
        <v/>
      </c>
      <c r="W1335" s="450" t="n"/>
      <c r="X1335" s="415" t="n">
        <v>44285</v>
      </c>
      <c r="Y1335" s="414" t="inlineStr">
        <is>
          <t>TI-0196956</t>
        </is>
      </c>
      <c r="Z1335" s="414" t="inlineStr"/>
      <c r="AA1335" s="414" t="inlineStr">
        <is>
          <t>បុគ្គលជាប់អាករ</t>
        </is>
      </c>
      <c r="AB1335" s="414" t="inlineStr">
        <is>
          <t>L001-901905215</t>
        </is>
      </c>
      <c r="AC1335" s="414" t="inlineStr">
        <is>
          <t>វីអ៊ីស៊ិន (ខេមបូឌា) អ៊ិនដាសស្ទ្រី ឯ.ក</t>
        </is>
      </c>
      <c r="AD1335" s="450" t="n">
        <v>1810947</v>
      </c>
      <c r="AE1335" s="450" t="n">
        <v>1646315</v>
      </c>
      <c r="AF1335" s="450" t="n">
        <v>0</v>
      </c>
      <c r="AG1335" s="450" t="n">
        <v>0</v>
      </c>
      <c r="AH1335" s="450" t="n">
        <v>164632</v>
      </c>
      <c r="AI1335" s="450" t="n">
        <v>0</v>
      </c>
      <c r="AJ1335" s="450" t="n">
        <v>0</v>
      </c>
      <c r="AK1335" s="450" t="n">
        <v>0</v>
      </c>
      <c r="AL1335" s="450" t="n">
        <v>0</v>
      </c>
      <c r="AM1335" s="450" t="n">
        <v>0</v>
      </c>
      <c r="AN1335" s="450" t="n">
        <v>0</v>
      </c>
      <c r="AO1335" s="450" t="n">
        <v>0</v>
      </c>
      <c r="AP1335" s="450" t="n">
        <v>0</v>
      </c>
      <c r="AQ1335" s="414" t="inlineStr"/>
      <c r="AR1335" s="414" t="inlineStr">
        <is>
          <t>Local Charge</t>
        </is>
      </c>
      <c r="AS1335" s="414" t="inlineStr">
        <is>
          <t>បានប្រកាសពន្ធ</t>
        </is>
      </c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0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0" t="n"/>
      <c r="N1336" s="450">
        <f>IF(W1336&lt;0,AH1336,I1336)</f>
        <v/>
      </c>
      <c r="O1336" s="450">
        <f>I1336-M1336</f>
        <v/>
      </c>
      <c r="P1336" s="414" t="n"/>
      <c r="Q1336" s="414" t="inlineStr">
        <is>
          <t>TI-0196812</t>
        </is>
      </c>
      <c r="R1336" s="414" t="inlineStr">
        <is>
          <t>TI-0196812</t>
        </is>
      </c>
      <c r="S1336" s="414">
        <f>Q1336=R1336</f>
        <v/>
      </c>
      <c r="T1336" s="414">
        <f>AND(MONTH(F1336)=MONTH(X1336), YEAR(F1336)=YEAR(X1336))</f>
        <v/>
      </c>
      <c r="U1336" s="414">
        <f>AND(AB1336&lt;&gt;"", 'Company information'!D$4&lt;&gt;"", RIGHT(SUBSTITUTE(AB1336,"-",""),9)=RIGHT(SUBSTITUTE('Company information'!D$4,"-",""),9))</f>
        <v/>
      </c>
      <c r="V1336" s="414">
        <f>AH1336-I1336</f>
        <v/>
      </c>
      <c r="W1336" s="450" t="n"/>
      <c r="X1336" s="415" t="n">
        <v>44281</v>
      </c>
      <c r="Y1336" s="414" t="inlineStr">
        <is>
          <t>TI-0196812</t>
        </is>
      </c>
      <c r="Z1336" s="414" t="inlineStr"/>
      <c r="AA1336" s="414" t="inlineStr">
        <is>
          <t>បុគ្គលជាប់អាករ</t>
        </is>
      </c>
      <c r="AB1336" s="414" t="inlineStr">
        <is>
          <t>L001-901905215</t>
        </is>
      </c>
      <c r="AC1336" s="414" t="inlineStr">
        <is>
          <t>វីអ៊ីស៊ិន (ខេមបូឌា) អ៊ិនដាសស្ទ្រី ឯ.ក</t>
        </is>
      </c>
      <c r="AD1336" s="450" t="n">
        <v>133485</v>
      </c>
      <c r="AE1336" s="450" t="n">
        <v>121350</v>
      </c>
      <c r="AF1336" s="450" t="n">
        <v>0</v>
      </c>
      <c r="AG1336" s="450" t="n">
        <v>0</v>
      </c>
      <c r="AH1336" s="450" t="n">
        <v>12135</v>
      </c>
      <c r="AI1336" s="450" t="n">
        <v>0</v>
      </c>
      <c r="AJ1336" s="450" t="n">
        <v>0</v>
      </c>
      <c r="AK1336" s="450" t="n">
        <v>0</v>
      </c>
      <c r="AL1336" s="450" t="n">
        <v>0</v>
      </c>
      <c r="AM1336" s="450" t="n">
        <v>0</v>
      </c>
      <c r="AN1336" s="450" t="n">
        <v>0</v>
      </c>
      <c r="AO1336" s="450" t="n">
        <v>0</v>
      </c>
      <c r="AP1336" s="450" t="n">
        <v>0</v>
      </c>
      <c r="AQ1336" s="414" t="inlineStr"/>
      <c r="AR1336" s="414" t="inlineStr">
        <is>
          <t>Local Charge</t>
        </is>
      </c>
      <c r="AS1336" s="414" t="inlineStr">
        <is>
          <t>បានប្រកាសពន្ធ</t>
        </is>
      </c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0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0" t="n"/>
      <c r="N1337" s="450">
        <f>IF(W1337&lt;0,AH1337,I1337)</f>
        <v/>
      </c>
      <c r="O1337" s="450">
        <f>I1337-M1337</f>
        <v/>
      </c>
      <c r="P1337" s="414" t="n"/>
      <c r="Q1337" s="414" t="inlineStr">
        <is>
          <t>TI-01966537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AND(AB1337&lt;&gt;"", 'Company information'!D$4&lt;&gt;"", RIGHT(SUBSTITUTE(AB1337,"-",""),9)=RIGHT(SUBSTITUTE('Company information'!D$4,"-",""),9))</f>
        <v/>
      </c>
      <c r="V1337" s="414">
        <f>AH1337-I1337</f>
        <v/>
      </c>
      <c r="W1337" s="450" t="n"/>
      <c r="X1337" s="413" t="n"/>
      <c r="Y1337" s="414" t="n"/>
      <c r="Z1337" s="414" t="n"/>
      <c r="AA1337" s="414" t="n"/>
      <c r="AB1337" s="414" t="n"/>
      <c r="AC1337" s="414" t="n"/>
      <c r="AD1337" s="450" t="n"/>
      <c r="AE1337" s="450" t="n"/>
      <c r="AF1337" s="450" t="n"/>
      <c r="AG1337" s="450" t="n"/>
      <c r="AH1337" s="450" t="n"/>
      <c r="AI1337" s="450" t="n"/>
      <c r="AJ1337" s="450" t="n"/>
      <c r="AK1337" s="450" t="n"/>
      <c r="AL1337" s="450" t="n"/>
      <c r="AM1337" s="450" t="n"/>
      <c r="AN1337" s="450" t="n"/>
      <c r="AO1337" s="450" t="n"/>
      <c r="AP1337" s="450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0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0" t="n"/>
      <c r="N1338" s="450">
        <f>IF(W1338&lt;0,AH1338,I1338)</f>
        <v/>
      </c>
      <c r="O1338" s="450">
        <f>I1338-M1338</f>
        <v/>
      </c>
      <c r="P1338" s="414" t="n"/>
      <c r="Q1338" s="414" t="inlineStr">
        <is>
          <t>TI-0196530</t>
        </is>
      </c>
      <c r="R1338" s="414" t="inlineStr">
        <is>
          <t>TI-0196530</t>
        </is>
      </c>
      <c r="S1338" s="414">
        <f>Q1338=R1338</f>
        <v/>
      </c>
      <c r="T1338" s="414">
        <f>AND(MONTH(F1338)=MONTH(X1338), YEAR(F1338)=YEAR(X1338))</f>
        <v/>
      </c>
      <c r="U1338" s="414">
        <f>AND(AB1338&lt;&gt;"", 'Company information'!D$4&lt;&gt;"", RIGHT(SUBSTITUTE(AB1338,"-",""),9)=RIGHT(SUBSTITUTE('Company information'!D$4,"-",""),9))</f>
        <v/>
      </c>
      <c r="V1338" s="414">
        <f>AH1338-I1338</f>
        <v/>
      </c>
      <c r="W1338" s="450" t="n"/>
      <c r="X1338" s="415" t="n">
        <v>44278</v>
      </c>
      <c r="Y1338" s="414" t="inlineStr">
        <is>
          <t>TI-0196530</t>
        </is>
      </c>
      <c r="Z1338" s="414" t="inlineStr"/>
      <c r="AA1338" s="414" t="inlineStr">
        <is>
          <t>បុគ្គលជាប់អាករ</t>
        </is>
      </c>
      <c r="AB1338" s="414" t="inlineStr">
        <is>
          <t>L001-901905215</t>
        </is>
      </c>
      <c r="AC1338" s="414" t="inlineStr">
        <is>
          <t>វីអ៊ីស៊ិន (ខេមបូឌា) អ៊ិនដាសស្ទ្រី ឯ.ក</t>
        </is>
      </c>
      <c r="AD1338" s="450" t="n">
        <v>6207203</v>
      </c>
      <c r="AE1338" s="450" t="n">
        <v>5642912</v>
      </c>
      <c r="AF1338" s="450" t="n">
        <v>0</v>
      </c>
      <c r="AG1338" s="450" t="n">
        <v>0</v>
      </c>
      <c r="AH1338" s="450" t="n">
        <v>564291</v>
      </c>
      <c r="AI1338" s="450" t="n">
        <v>0</v>
      </c>
      <c r="AJ1338" s="450" t="n">
        <v>0</v>
      </c>
      <c r="AK1338" s="450" t="n">
        <v>0</v>
      </c>
      <c r="AL1338" s="450" t="n">
        <v>0</v>
      </c>
      <c r="AM1338" s="450" t="n">
        <v>0</v>
      </c>
      <c r="AN1338" s="450" t="n">
        <v>0</v>
      </c>
      <c r="AO1338" s="450" t="n">
        <v>0</v>
      </c>
      <c r="AP1338" s="450" t="n">
        <v>0</v>
      </c>
      <c r="AQ1338" s="414" t="inlineStr"/>
      <c r="AR1338" s="414" t="inlineStr">
        <is>
          <t>Local Charge</t>
        </is>
      </c>
      <c r="AS1338" s="414" t="inlineStr">
        <is>
          <t>បានប្រកាសពន្ធ</t>
        </is>
      </c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0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0" t="n"/>
      <c r="N1339" s="450">
        <f>IF(W1339&lt;0,AH1339,I1339)</f>
        <v/>
      </c>
      <c r="O1339" s="450">
        <f>I1339-M1339</f>
        <v/>
      </c>
      <c r="P1339" s="414" t="n"/>
      <c r="Q1339" s="414" t="inlineStr">
        <is>
          <t>TI-0196529</t>
        </is>
      </c>
      <c r="R1339" s="414" t="inlineStr">
        <is>
          <t>TI-0196529</t>
        </is>
      </c>
      <c r="S1339" s="414">
        <f>Q1339=R1339</f>
        <v/>
      </c>
      <c r="T1339" s="414">
        <f>AND(MONTH(F1339)=MONTH(X1339), YEAR(F1339)=YEAR(X1339))</f>
        <v/>
      </c>
      <c r="U1339" s="414">
        <f>AND(AB1339&lt;&gt;"", 'Company information'!D$4&lt;&gt;"", RIGHT(SUBSTITUTE(AB1339,"-",""),9)=RIGHT(SUBSTITUTE('Company information'!D$4,"-",""),9))</f>
        <v/>
      </c>
      <c r="V1339" s="414">
        <f>AH1339-I1339</f>
        <v/>
      </c>
      <c r="W1339" s="450" t="n"/>
      <c r="X1339" s="415" t="n">
        <v>44278</v>
      </c>
      <c r="Y1339" s="414" t="inlineStr">
        <is>
          <t>TI-0196529</t>
        </is>
      </c>
      <c r="Z1339" s="414" t="inlineStr"/>
      <c r="AA1339" s="414" t="inlineStr">
        <is>
          <t>បុគ្គលជាប់អាករ</t>
        </is>
      </c>
      <c r="AB1339" s="414" t="inlineStr">
        <is>
          <t>L001-901905215</t>
        </is>
      </c>
      <c r="AC1339" s="414" t="inlineStr">
        <is>
          <t>វីអ៊ីស៊ិន (ខេមបូឌា) អ៊ិនដាសស្ទ្រី ឯ.ក</t>
        </is>
      </c>
      <c r="AD1339" s="450" t="n">
        <v>3678013</v>
      </c>
      <c r="AE1339" s="450" t="n">
        <v>3343648</v>
      </c>
      <c r="AF1339" s="450" t="n">
        <v>0</v>
      </c>
      <c r="AG1339" s="450" t="n">
        <v>0</v>
      </c>
      <c r="AH1339" s="450" t="n">
        <v>334365</v>
      </c>
      <c r="AI1339" s="450" t="n">
        <v>0</v>
      </c>
      <c r="AJ1339" s="450" t="n">
        <v>0</v>
      </c>
      <c r="AK1339" s="450" t="n">
        <v>0</v>
      </c>
      <c r="AL1339" s="450" t="n">
        <v>0</v>
      </c>
      <c r="AM1339" s="450" t="n">
        <v>0</v>
      </c>
      <c r="AN1339" s="450" t="n">
        <v>0</v>
      </c>
      <c r="AO1339" s="450" t="n">
        <v>0</v>
      </c>
      <c r="AP1339" s="450" t="n">
        <v>0</v>
      </c>
      <c r="AQ1339" s="414" t="inlineStr"/>
      <c r="AR1339" s="414" t="inlineStr">
        <is>
          <t>Local Charge</t>
        </is>
      </c>
      <c r="AS1339" s="414" t="inlineStr">
        <is>
          <t>បានប្រកាសពន្ធ</t>
        </is>
      </c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0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0" t="n"/>
      <c r="N1340" s="450">
        <f>IF(W1340&lt;0,AH1340,I1340)</f>
        <v/>
      </c>
      <c r="O1340" s="450">
        <f>I1340-M1340</f>
        <v/>
      </c>
      <c r="P1340" s="414" t="n"/>
      <c r="Q1340" s="414" t="inlineStr">
        <is>
          <t>TI-0196528</t>
        </is>
      </c>
      <c r="R1340" s="414" t="inlineStr">
        <is>
          <t>TI-0196528</t>
        </is>
      </c>
      <c r="S1340" s="414">
        <f>Q1340=R1340</f>
        <v/>
      </c>
      <c r="T1340" s="414">
        <f>AND(MONTH(F1340)=MONTH(X1340), YEAR(F1340)=YEAR(X1340))</f>
        <v/>
      </c>
      <c r="U1340" s="414">
        <f>AND(AB1340&lt;&gt;"", 'Company information'!D$4&lt;&gt;"", RIGHT(SUBSTITUTE(AB1340,"-",""),9)=RIGHT(SUBSTITUTE('Company information'!D$4,"-",""),9))</f>
        <v/>
      </c>
      <c r="V1340" s="414">
        <f>AH1340-I1340</f>
        <v/>
      </c>
      <c r="W1340" s="450" t="n"/>
      <c r="X1340" s="415" t="n">
        <v>44278</v>
      </c>
      <c r="Y1340" s="414" t="inlineStr">
        <is>
          <t>TI-0196528</t>
        </is>
      </c>
      <c r="Z1340" s="414" t="inlineStr"/>
      <c r="AA1340" s="414" t="inlineStr">
        <is>
          <t>បុគ្គលជាប់អាករ</t>
        </is>
      </c>
      <c r="AB1340" s="414" t="inlineStr">
        <is>
          <t>L001-901905215</t>
        </is>
      </c>
      <c r="AC1340" s="414" t="inlineStr">
        <is>
          <t>វីអ៊ីស៊ិន (ខេមបូឌា) អ៊ិនដាសស្ទ្រី ឯ.ក</t>
        </is>
      </c>
      <c r="AD1340" s="450" t="n">
        <v>2217494</v>
      </c>
      <c r="AE1340" s="450" t="n">
        <v>2015904</v>
      </c>
      <c r="AF1340" s="450" t="n">
        <v>0</v>
      </c>
      <c r="AG1340" s="450" t="n">
        <v>0</v>
      </c>
      <c r="AH1340" s="450" t="n">
        <v>201590</v>
      </c>
      <c r="AI1340" s="450" t="n">
        <v>0</v>
      </c>
      <c r="AJ1340" s="450" t="n">
        <v>0</v>
      </c>
      <c r="AK1340" s="450" t="n">
        <v>0</v>
      </c>
      <c r="AL1340" s="450" t="n">
        <v>0</v>
      </c>
      <c r="AM1340" s="450" t="n">
        <v>0</v>
      </c>
      <c r="AN1340" s="450" t="n">
        <v>0</v>
      </c>
      <c r="AO1340" s="450" t="n">
        <v>0</v>
      </c>
      <c r="AP1340" s="450" t="n">
        <v>0</v>
      </c>
      <c r="AQ1340" s="414" t="inlineStr"/>
      <c r="AR1340" s="414" t="inlineStr">
        <is>
          <t>Local Charge</t>
        </is>
      </c>
      <c r="AS1340" s="414" t="inlineStr">
        <is>
          <t>បានប្រកាសពន្ធ</t>
        </is>
      </c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0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0" t="n"/>
      <c r="N1341" s="450">
        <f>IF(W1341&lt;0,AH1341,I1341)</f>
        <v/>
      </c>
      <c r="O1341" s="450">
        <f>I1341-M1341</f>
        <v/>
      </c>
      <c r="P1341" s="414" t="n"/>
      <c r="Q1341" s="414" t="inlineStr">
        <is>
          <t>TI-0196527</t>
        </is>
      </c>
      <c r="R1341" s="414" t="inlineStr">
        <is>
          <t>TI-0196527</t>
        </is>
      </c>
      <c r="S1341" s="414">
        <f>Q1341=R1341</f>
        <v/>
      </c>
      <c r="T1341" s="414">
        <f>AND(MONTH(F1341)=MONTH(X1341), YEAR(F1341)=YEAR(X1341))</f>
        <v/>
      </c>
      <c r="U1341" s="414">
        <f>AND(AB1341&lt;&gt;"", 'Company information'!D$4&lt;&gt;"", RIGHT(SUBSTITUTE(AB1341,"-",""),9)=RIGHT(SUBSTITUTE('Company information'!D$4,"-",""),9))</f>
        <v/>
      </c>
      <c r="V1341" s="414">
        <f>AH1341-I1341</f>
        <v/>
      </c>
      <c r="W1341" s="450" t="n"/>
      <c r="X1341" s="415" t="n">
        <v>44278</v>
      </c>
      <c r="Y1341" s="414" t="inlineStr">
        <is>
          <t>TI-0196527</t>
        </is>
      </c>
      <c r="Z1341" s="414" t="inlineStr"/>
      <c r="AA1341" s="414" t="inlineStr">
        <is>
          <t>បុគ្គលជាប់អាករ</t>
        </is>
      </c>
      <c r="AB1341" s="414" t="inlineStr">
        <is>
          <t>L001-901905215</t>
        </is>
      </c>
      <c r="AC1341" s="414" t="inlineStr">
        <is>
          <t>វីអ៊ីស៊ិន (ខេមបូឌា) អ៊ិនដាសស្ទ្រី ឯ.ក</t>
        </is>
      </c>
      <c r="AD1341" s="450" t="n">
        <v>1620819</v>
      </c>
      <c r="AE1341" s="450" t="n">
        <v>1473472</v>
      </c>
      <c r="AF1341" s="450" t="n">
        <v>0</v>
      </c>
      <c r="AG1341" s="450" t="n">
        <v>0</v>
      </c>
      <c r="AH1341" s="450" t="n">
        <v>147347</v>
      </c>
      <c r="AI1341" s="450" t="n">
        <v>0</v>
      </c>
      <c r="AJ1341" s="450" t="n">
        <v>0</v>
      </c>
      <c r="AK1341" s="450" t="n">
        <v>0</v>
      </c>
      <c r="AL1341" s="450" t="n">
        <v>0</v>
      </c>
      <c r="AM1341" s="450" t="n">
        <v>0</v>
      </c>
      <c r="AN1341" s="450" t="n">
        <v>0</v>
      </c>
      <c r="AO1341" s="450" t="n">
        <v>0</v>
      </c>
      <c r="AP1341" s="450" t="n">
        <v>0</v>
      </c>
      <c r="AQ1341" s="414" t="inlineStr"/>
      <c r="AR1341" s="414" t="inlineStr">
        <is>
          <t>Local Charge</t>
        </is>
      </c>
      <c r="AS1341" s="414" t="inlineStr">
        <is>
          <t>បានប្រកាសពន្ធ</t>
        </is>
      </c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0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0" t="n"/>
      <c r="N1342" s="450">
        <f>IF(W1342&lt;0,AH1342,I1342)</f>
        <v/>
      </c>
      <c r="O1342" s="450">
        <f>I1342-M1342</f>
        <v/>
      </c>
      <c r="P1342" s="414" t="n"/>
      <c r="Q1342" s="414" t="inlineStr">
        <is>
          <t>TI-0196526</t>
        </is>
      </c>
      <c r="R1342" s="414" t="inlineStr">
        <is>
          <t>TI-0196526</t>
        </is>
      </c>
      <c r="S1342" s="414">
        <f>Q1342=R1342</f>
        <v/>
      </c>
      <c r="T1342" s="414">
        <f>AND(MONTH(F1342)=MONTH(X1342), YEAR(F1342)=YEAR(X1342))</f>
        <v/>
      </c>
      <c r="U1342" s="414">
        <f>AND(AB1342&lt;&gt;"", 'Company information'!D$4&lt;&gt;"", RIGHT(SUBSTITUTE(AB1342,"-",""),9)=RIGHT(SUBSTITUTE('Company information'!D$4,"-",""),9))</f>
        <v/>
      </c>
      <c r="V1342" s="414">
        <f>AH1342-I1342</f>
        <v/>
      </c>
      <c r="W1342" s="450" t="n"/>
      <c r="X1342" s="415" t="n">
        <v>44278</v>
      </c>
      <c r="Y1342" s="414" t="inlineStr">
        <is>
          <t>TI-0196526</t>
        </is>
      </c>
      <c r="Z1342" s="414" t="inlineStr"/>
      <c r="AA1342" s="414" t="inlineStr">
        <is>
          <t>បុគ្គលជាប់អាករ</t>
        </is>
      </c>
      <c r="AB1342" s="414" t="inlineStr">
        <is>
          <t>L001-901905215</t>
        </is>
      </c>
      <c r="AC1342" s="414" t="inlineStr">
        <is>
          <t>វីអ៊ីស៊ិន (ខេមបូឌា) អ៊ិនដាសស្ទ្រី ឯ.ក</t>
        </is>
      </c>
      <c r="AD1342" s="450" t="n">
        <v>7716702</v>
      </c>
      <c r="AE1342" s="450" t="n">
        <v>7015184</v>
      </c>
      <c r="AF1342" s="450" t="n">
        <v>0</v>
      </c>
      <c r="AG1342" s="450" t="n">
        <v>0</v>
      </c>
      <c r="AH1342" s="450" t="n">
        <v>701518</v>
      </c>
      <c r="AI1342" s="450" t="n">
        <v>0</v>
      </c>
      <c r="AJ1342" s="450" t="n">
        <v>0</v>
      </c>
      <c r="AK1342" s="450" t="n">
        <v>0</v>
      </c>
      <c r="AL1342" s="450" t="n">
        <v>0</v>
      </c>
      <c r="AM1342" s="450" t="n">
        <v>0</v>
      </c>
      <c r="AN1342" s="450" t="n">
        <v>0</v>
      </c>
      <c r="AO1342" s="450" t="n">
        <v>0</v>
      </c>
      <c r="AP1342" s="450" t="n">
        <v>0</v>
      </c>
      <c r="AQ1342" s="414" t="inlineStr"/>
      <c r="AR1342" s="414" t="inlineStr">
        <is>
          <t>Local Charge</t>
        </is>
      </c>
      <c r="AS1342" s="414" t="inlineStr">
        <is>
          <t>បានប្រកាសពន្ធ</t>
        </is>
      </c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0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0" t="n"/>
      <c r="N1343" s="450">
        <f>IF(W1343&lt;0,AH1343,I1343)</f>
        <v/>
      </c>
      <c r="O1343" s="450">
        <f>I1343-M1343</f>
        <v/>
      </c>
      <c r="P1343" s="414" t="n"/>
      <c r="Q1343" s="414" t="inlineStr">
        <is>
          <t>TI-0196505</t>
        </is>
      </c>
      <c r="R1343" s="414" t="inlineStr">
        <is>
          <t>TI-0196505</t>
        </is>
      </c>
      <c r="S1343" s="414">
        <f>Q1343=R1343</f>
        <v/>
      </c>
      <c r="T1343" s="414">
        <f>AND(MONTH(F1343)=MONTH(X1343), YEAR(F1343)=YEAR(X1343))</f>
        <v/>
      </c>
      <c r="U1343" s="414">
        <f>AND(AB1343&lt;&gt;"", 'Company information'!D$4&lt;&gt;"", RIGHT(SUBSTITUTE(AB1343,"-",""),9)=RIGHT(SUBSTITUTE('Company information'!D$4,"-",""),9))</f>
        <v/>
      </c>
      <c r="V1343" s="414">
        <f>AH1343-I1343</f>
        <v/>
      </c>
      <c r="W1343" s="450" t="n"/>
      <c r="X1343" s="415" t="n">
        <v>44278</v>
      </c>
      <c r="Y1343" s="414" t="inlineStr">
        <is>
          <t>TI-0196505</t>
        </is>
      </c>
      <c r="Z1343" s="414" t="inlineStr"/>
      <c r="AA1343" s="414" t="inlineStr">
        <is>
          <t>បុគ្គលជាប់អាករ</t>
        </is>
      </c>
      <c r="AB1343" s="414" t="inlineStr">
        <is>
          <t>L001-901905215</t>
        </is>
      </c>
      <c r="AC1343" s="414" t="inlineStr">
        <is>
          <t>វីអ៊ីស៊ិន (ខេមបូឌា) អ៊ិនដាសស្ទ្រី ឯ.ក</t>
        </is>
      </c>
      <c r="AD1343" s="450" t="n">
        <v>1203147</v>
      </c>
      <c r="AE1343" s="450" t="n">
        <v>1093770</v>
      </c>
      <c r="AF1343" s="450" t="n">
        <v>0</v>
      </c>
      <c r="AG1343" s="450" t="n">
        <v>0</v>
      </c>
      <c r="AH1343" s="450" t="n">
        <v>109377</v>
      </c>
      <c r="AI1343" s="450" t="n">
        <v>0</v>
      </c>
      <c r="AJ1343" s="450" t="n">
        <v>0</v>
      </c>
      <c r="AK1343" s="450" t="n">
        <v>0</v>
      </c>
      <c r="AL1343" s="450" t="n">
        <v>0</v>
      </c>
      <c r="AM1343" s="450" t="n">
        <v>0</v>
      </c>
      <c r="AN1343" s="450" t="n">
        <v>0</v>
      </c>
      <c r="AO1343" s="450" t="n">
        <v>0</v>
      </c>
      <c r="AP1343" s="450" t="n">
        <v>0</v>
      </c>
      <c r="AQ1343" s="414" t="inlineStr"/>
      <c r="AR1343" s="414" t="inlineStr">
        <is>
          <t>Local Charge</t>
        </is>
      </c>
      <c r="AS1343" s="414" t="inlineStr">
        <is>
          <t>បានប្រកាសពន្ធ</t>
        </is>
      </c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0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0" t="n"/>
      <c r="N1344" s="450">
        <f>IF(W1344&lt;0,AH1344,I1344)</f>
        <v/>
      </c>
      <c r="O1344" s="450">
        <f>I1344-M1344</f>
        <v/>
      </c>
      <c r="P1344" s="414" t="n"/>
      <c r="Q1344" s="414" t="inlineStr">
        <is>
          <t>TI-0196230</t>
        </is>
      </c>
      <c r="R1344" s="414" t="inlineStr">
        <is>
          <t>TI-0196230</t>
        </is>
      </c>
      <c r="S1344" s="414">
        <f>Q1344=R1344</f>
        <v/>
      </c>
      <c r="T1344" s="414">
        <f>AND(MONTH(F1344)=MONTH(X1344), YEAR(F1344)=YEAR(X1344))</f>
        <v/>
      </c>
      <c r="U1344" s="414">
        <f>AND(AB1344&lt;&gt;"", 'Company information'!D$4&lt;&gt;"", RIGHT(SUBSTITUTE(AB1344,"-",""),9)=RIGHT(SUBSTITUTE('Company information'!D$4,"-",""),9))</f>
        <v/>
      </c>
      <c r="V1344" s="414">
        <f>AH1344-I1344</f>
        <v/>
      </c>
      <c r="W1344" s="450" t="n"/>
      <c r="X1344" s="415" t="n">
        <v>44274</v>
      </c>
      <c r="Y1344" s="414" t="inlineStr">
        <is>
          <t>TI-0196230</t>
        </is>
      </c>
      <c r="Z1344" s="414" t="inlineStr"/>
      <c r="AA1344" s="414" t="inlineStr">
        <is>
          <t>បុគ្គលជាប់អាករ</t>
        </is>
      </c>
      <c r="AB1344" s="414" t="inlineStr">
        <is>
          <t>L001-901905215</t>
        </is>
      </c>
      <c r="AC1344" s="414" t="inlineStr">
        <is>
          <t>វីអ៊ីស៊ិន (ខេមបូឌា) អ៊ិនដាសស្ទ្រី ឯ.ក</t>
        </is>
      </c>
      <c r="AD1344" s="450" t="n">
        <v>380903</v>
      </c>
      <c r="AE1344" s="450" t="n">
        <v>346275</v>
      </c>
      <c r="AF1344" s="450" t="n">
        <v>0</v>
      </c>
      <c r="AG1344" s="450" t="n">
        <v>0</v>
      </c>
      <c r="AH1344" s="450" t="n">
        <v>34628</v>
      </c>
      <c r="AI1344" s="450" t="n">
        <v>0</v>
      </c>
      <c r="AJ1344" s="450" t="n">
        <v>0</v>
      </c>
      <c r="AK1344" s="450" t="n">
        <v>0</v>
      </c>
      <c r="AL1344" s="450" t="n">
        <v>0</v>
      </c>
      <c r="AM1344" s="450" t="n">
        <v>0</v>
      </c>
      <c r="AN1344" s="450" t="n">
        <v>0</v>
      </c>
      <c r="AO1344" s="450" t="n">
        <v>0</v>
      </c>
      <c r="AP1344" s="450" t="n">
        <v>0</v>
      </c>
      <c r="AQ1344" s="414" t="inlineStr"/>
      <c r="AR1344" s="414" t="inlineStr">
        <is>
          <t>Local Charge</t>
        </is>
      </c>
      <c r="AS1344" s="414" t="inlineStr">
        <is>
          <t>បានប្រកាសពន្ធ</t>
        </is>
      </c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0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0" t="n"/>
      <c r="N1345" s="450">
        <f>IF(W1345&lt;0,AH1345,I1345)</f>
        <v/>
      </c>
      <c r="O1345" s="450">
        <f>I1345-M1345</f>
        <v/>
      </c>
      <c r="P1345" s="414" t="n"/>
      <c r="Q1345" s="414" t="inlineStr">
        <is>
          <t>TI-0196060</t>
        </is>
      </c>
      <c r="R1345" s="414" t="inlineStr">
        <is>
          <t>TI-0196060</t>
        </is>
      </c>
      <c r="S1345" s="414">
        <f>Q1345=R1345</f>
        <v/>
      </c>
      <c r="T1345" s="414">
        <f>AND(MONTH(F1345)=MONTH(X1345), YEAR(F1345)=YEAR(X1345))</f>
        <v/>
      </c>
      <c r="U1345" s="414">
        <f>AND(AB1345&lt;&gt;"", 'Company information'!D$4&lt;&gt;"", RIGHT(SUBSTITUTE(AB1345,"-",""),9)=RIGHT(SUBSTITUTE('Company information'!D$4,"-",""),9))</f>
        <v/>
      </c>
      <c r="V1345" s="414">
        <f>AH1345-I1345</f>
        <v/>
      </c>
      <c r="W1345" s="450" t="n"/>
      <c r="X1345" s="415" t="n">
        <v>44272</v>
      </c>
      <c r="Y1345" s="414" t="inlineStr">
        <is>
          <t>TI-0196060</t>
        </is>
      </c>
      <c r="Z1345" s="414" t="inlineStr"/>
      <c r="AA1345" s="414" t="inlineStr">
        <is>
          <t>បុគ្គលជាប់អាករ</t>
        </is>
      </c>
      <c r="AB1345" s="414" t="inlineStr">
        <is>
          <t>L001-901905215</t>
        </is>
      </c>
      <c r="AC1345" s="414" t="inlineStr">
        <is>
          <t>វីអ៊ីស៊ិន (ខេមបូឌា) អ៊ិនដាសស្ទ្រី ឯ.ក</t>
        </is>
      </c>
      <c r="AD1345" s="450" t="n">
        <v>2463615</v>
      </c>
      <c r="AE1345" s="450" t="n">
        <v>2239650</v>
      </c>
      <c r="AF1345" s="450" t="n">
        <v>0</v>
      </c>
      <c r="AG1345" s="450" t="n">
        <v>0</v>
      </c>
      <c r="AH1345" s="450" t="n">
        <v>223965</v>
      </c>
      <c r="AI1345" s="450" t="n">
        <v>0</v>
      </c>
      <c r="AJ1345" s="450" t="n">
        <v>0</v>
      </c>
      <c r="AK1345" s="450" t="n">
        <v>0</v>
      </c>
      <c r="AL1345" s="450" t="n">
        <v>0</v>
      </c>
      <c r="AM1345" s="450" t="n">
        <v>0</v>
      </c>
      <c r="AN1345" s="450" t="n">
        <v>0</v>
      </c>
      <c r="AO1345" s="450" t="n">
        <v>0</v>
      </c>
      <c r="AP1345" s="450" t="n">
        <v>0</v>
      </c>
      <c r="AQ1345" s="414" t="inlineStr"/>
      <c r="AR1345" s="414" t="inlineStr">
        <is>
          <t>Local Charge</t>
        </is>
      </c>
      <c r="AS1345" s="414" t="inlineStr">
        <is>
          <t>បានប្រកាសពន្ធ</t>
        </is>
      </c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0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0" t="n"/>
      <c r="N1346" s="450">
        <f>IF(W1346&lt;0,AH1346,I1346)</f>
        <v/>
      </c>
      <c r="O1346" s="450">
        <f>I1346-M1346</f>
        <v/>
      </c>
      <c r="P1346" s="414" t="n"/>
      <c r="Q1346" s="414" t="inlineStr">
        <is>
          <t>TI-0195059</t>
        </is>
      </c>
      <c r="R1346" s="414" t="inlineStr">
        <is>
          <t>TI-0195059</t>
        </is>
      </c>
      <c r="S1346" s="414">
        <f>Q1346=R1346</f>
        <v/>
      </c>
      <c r="T1346" s="414">
        <f>AND(MONTH(F1346)=MONTH(X1346), YEAR(F1346)=YEAR(X1346))</f>
        <v/>
      </c>
      <c r="U1346" s="414">
        <f>AND(AB1346&lt;&gt;"", 'Company information'!D$4&lt;&gt;"", RIGHT(SUBSTITUTE(AB1346,"-",""),9)=RIGHT(SUBSTITUTE('Company information'!D$4,"-",""),9))</f>
        <v/>
      </c>
      <c r="V1346" s="414">
        <f>AH1346-I1346</f>
        <v/>
      </c>
      <c r="W1346" s="450" t="n"/>
      <c r="X1346" s="415" t="n">
        <v>44258</v>
      </c>
      <c r="Y1346" s="414" t="inlineStr">
        <is>
          <t>TI-0195059</t>
        </is>
      </c>
      <c r="Z1346" s="414" t="inlineStr"/>
      <c r="AA1346" s="414" t="inlineStr">
        <is>
          <t>បុគ្គលជាប់អាករ</t>
        </is>
      </c>
      <c r="AB1346" s="414" t="inlineStr">
        <is>
          <t>L001-100045995</t>
        </is>
      </c>
      <c r="AC1346" s="414" t="inlineStr">
        <is>
          <t>ឌីអេចអិល ឡូជីស្ទីក (ខេមបូឌា)</t>
        </is>
      </c>
      <c r="AD1346" s="450" t="n">
        <v>2214482</v>
      </c>
      <c r="AE1346" s="450" t="n">
        <v>2013165</v>
      </c>
      <c r="AF1346" s="450" t="n">
        <v>0</v>
      </c>
      <c r="AG1346" s="450" t="n">
        <v>0</v>
      </c>
      <c r="AH1346" s="450" t="n">
        <v>201317</v>
      </c>
      <c r="AI1346" s="450" t="n">
        <v>0</v>
      </c>
      <c r="AJ1346" s="450" t="n">
        <v>0</v>
      </c>
      <c r="AK1346" s="450" t="n">
        <v>0</v>
      </c>
      <c r="AL1346" s="450" t="n">
        <v>0</v>
      </c>
      <c r="AM1346" s="450" t="n">
        <v>0</v>
      </c>
      <c r="AN1346" s="450" t="n">
        <v>0</v>
      </c>
      <c r="AO1346" s="450" t="n">
        <v>0</v>
      </c>
      <c r="AP1346" s="450" t="n">
        <v>0</v>
      </c>
      <c r="AQ1346" s="414" t="inlineStr"/>
      <c r="AR1346" s="414" t="inlineStr">
        <is>
          <t>Local Charge</t>
        </is>
      </c>
      <c r="AS1346" s="414" t="inlineStr">
        <is>
          <t>បានប្រកាសពន្ធ</t>
        </is>
      </c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0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0" t="n"/>
      <c r="N1347" s="450">
        <f>IF(W1347&lt;0,AH1347,I1347)</f>
        <v/>
      </c>
      <c r="O1347" s="450">
        <f>I1347-M1347</f>
        <v/>
      </c>
      <c r="P1347" s="414" t="n"/>
      <c r="Q1347" s="414" t="inlineStr">
        <is>
          <t>TI-0196058</t>
        </is>
      </c>
      <c r="R1347" s="414" t="inlineStr">
        <is>
          <t>TI-0196058</t>
        </is>
      </c>
      <c r="S1347" s="414">
        <f>Q1347=R1347</f>
        <v/>
      </c>
      <c r="T1347" s="414">
        <f>AND(MONTH(F1347)=MONTH(X1347), YEAR(F1347)=YEAR(X1347))</f>
        <v/>
      </c>
      <c r="U1347" s="414">
        <f>AND(AB1347&lt;&gt;"", 'Company information'!D$4&lt;&gt;"", RIGHT(SUBSTITUTE(AB1347,"-",""),9)=RIGHT(SUBSTITUTE('Company information'!D$4,"-",""),9))</f>
        <v/>
      </c>
      <c r="V1347" s="414">
        <f>AH1347-I1347</f>
        <v/>
      </c>
      <c r="W1347" s="450" t="n"/>
      <c r="X1347" s="415" t="n">
        <v>44272</v>
      </c>
      <c r="Y1347" s="414" t="inlineStr">
        <is>
          <t>TI-0196058</t>
        </is>
      </c>
      <c r="Z1347" s="414" t="inlineStr"/>
      <c r="AA1347" s="414" t="inlineStr">
        <is>
          <t>បុគ្គលជាប់អាករ</t>
        </is>
      </c>
      <c r="AB1347" s="414" t="inlineStr">
        <is>
          <t>L001-901905215</t>
        </is>
      </c>
      <c r="AC1347" s="414" t="inlineStr">
        <is>
          <t>វីអ៊ីស៊ិន (ខេមបូឌា) អ៊ិនដាសស្ទ្រី ឯ.ក</t>
        </is>
      </c>
      <c r="AD1347" s="450" t="n">
        <v>2962575</v>
      </c>
      <c r="AE1347" s="450" t="n">
        <v>2693250</v>
      </c>
      <c r="AF1347" s="450" t="n">
        <v>0</v>
      </c>
      <c r="AG1347" s="450" t="n">
        <v>0</v>
      </c>
      <c r="AH1347" s="450" t="n">
        <v>269325</v>
      </c>
      <c r="AI1347" s="450" t="n">
        <v>0</v>
      </c>
      <c r="AJ1347" s="450" t="n">
        <v>0</v>
      </c>
      <c r="AK1347" s="450" t="n">
        <v>0</v>
      </c>
      <c r="AL1347" s="450" t="n">
        <v>0</v>
      </c>
      <c r="AM1347" s="450" t="n">
        <v>0</v>
      </c>
      <c r="AN1347" s="450" t="n">
        <v>0</v>
      </c>
      <c r="AO1347" s="450" t="n">
        <v>0</v>
      </c>
      <c r="AP1347" s="450" t="n">
        <v>0</v>
      </c>
      <c r="AQ1347" s="414" t="inlineStr"/>
      <c r="AR1347" s="414" t="inlineStr">
        <is>
          <t>Local Charge</t>
        </is>
      </c>
      <c r="AS1347" s="414" t="inlineStr">
        <is>
          <t>បានប្រកាសពន្ធ</t>
        </is>
      </c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0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0" t="n"/>
      <c r="N1348" s="450">
        <f>IF(W1348&lt;0,AH1348,I1348)</f>
        <v/>
      </c>
      <c r="O1348" s="450">
        <f>I1348-M1348</f>
        <v/>
      </c>
      <c r="P1348" s="414" t="n"/>
      <c r="Q1348" s="414" t="inlineStr">
        <is>
          <t>TI-0196057</t>
        </is>
      </c>
      <c r="R1348" s="414" t="inlineStr">
        <is>
          <t>TI-0196057</t>
        </is>
      </c>
      <c r="S1348" s="414">
        <f>Q1348=R1348</f>
        <v/>
      </c>
      <c r="T1348" s="414">
        <f>AND(MONTH(F1348)=MONTH(X1348), YEAR(F1348)=YEAR(X1348))</f>
        <v/>
      </c>
      <c r="U1348" s="414">
        <f>AND(AB1348&lt;&gt;"", 'Company information'!D$4&lt;&gt;"", RIGHT(SUBSTITUTE(AB1348,"-",""),9)=RIGHT(SUBSTITUTE('Company information'!D$4,"-",""),9))</f>
        <v/>
      </c>
      <c r="V1348" s="414">
        <f>AH1348-I1348</f>
        <v/>
      </c>
      <c r="W1348" s="450" t="n"/>
      <c r="X1348" s="415" t="n">
        <v>44272</v>
      </c>
      <c r="Y1348" s="414" t="inlineStr">
        <is>
          <t>TI-0196057</t>
        </is>
      </c>
      <c r="Z1348" s="414" t="inlineStr"/>
      <c r="AA1348" s="414" t="inlineStr">
        <is>
          <t>បុគ្គលជាប់អាករ</t>
        </is>
      </c>
      <c r="AB1348" s="414" t="inlineStr">
        <is>
          <t>L001-901905215</t>
        </is>
      </c>
      <c r="AC1348" s="414" t="inlineStr">
        <is>
          <t>វីអ៊ីស៊ិន (ខេមបូឌា) អ៊ិនដាសស្ទ្រី ឯ.ក</t>
        </is>
      </c>
      <c r="AD1348" s="450" t="n">
        <v>2089395</v>
      </c>
      <c r="AE1348" s="450" t="n">
        <v>1899450</v>
      </c>
      <c r="AF1348" s="450" t="n">
        <v>0</v>
      </c>
      <c r="AG1348" s="450" t="n">
        <v>0</v>
      </c>
      <c r="AH1348" s="450" t="n">
        <v>189945</v>
      </c>
      <c r="AI1348" s="450" t="n">
        <v>0</v>
      </c>
      <c r="AJ1348" s="450" t="n">
        <v>0</v>
      </c>
      <c r="AK1348" s="450" t="n">
        <v>0</v>
      </c>
      <c r="AL1348" s="450" t="n">
        <v>0</v>
      </c>
      <c r="AM1348" s="450" t="n">
        <v>0</v>
      </c>
      <c r="AN1348" s="450" t="n">
        <v>0</v>
      </c>
      <c r="AO1348" s="450" t="n">
        <v>0</v>
      </c>
      <c r="AP1348" s="450" t="n">
        <v>0</v>
      </c>
      <c r="AQ1348" s="414" t="inlineStr"/>
      <c r="AR1348" s="414" t="inlineStr">
        <is>
          <t>Local Charge</t>
        </is>
      </c>
      <c r="AS1348" s="414" t="inlineStr">
        <is>
          <t>បានប្រកាសពន្ធ</t>
        </is>
      </c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0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0" t="n"/>
      <c r="N1349" s="450">
        <f>IF(W1349&lt;0,AH1349,I1349)</f>
        <v/>
      </c>
      <c r="O1349" s="450">
        <f>I1349-M1349</f>
        <v/>
      </c>
      <c r="P1349" s="414" t="n"/>
      <c r="Q1349" s="414" t="inlineStr">
        <is>
          <t>TI-0196056</t>
        </is>
      </c>
      <c r="R1349" s="414" t="inlineStr">
        <is>
          <t>TI-0196056</t>
        </is>
      </c>
      <c r="S1349" s="414">
        <f>Q1349=R1349</f>
        <v/>
      </c>
      <c r="T1349" s="414">
        <f>AND(MONTH(F1349)=MONTH(X1349), YEAR(F1349)=YEAR(X1349))</f>
        <v/>
      </c>
      <c r="U1349" s="414">
        <f>AND(AB1349&lt;&gt;"", 'Company information'!D$4&lt;&gt;"", RIGHT(SUBSTITUTE(AB1349,"-",""),9)=RIGHT(SUBSTITUTE('Company information'!D$4,"-",""),9))</f>
        <v/>
      </c>
      <c r="V1349" s="414">
        <f>AH1349-I1349</f>
        <v/>
      </c>
      <c r="W1349" s="450" t="n"/>
      <c r="X1349" s="415" t="n">
        <v>44272</v>
      </c>
      <c r="Y1349" s="414" t="inlineStr">
        <is>
          <t>TI-0196056</t>
        </is>
      </c>
      <c r="Z1349" s="414" t="inlineStr"/>
      <c r="AA1349" s="414" t="inlineStr">
        <is>
          <t>បុគ្គលជាប់អាករ</t>
        </is>
      </c>
      <c r="AB1349" s="414" t="inlineStr">
        <is>
          <t>L001-901905215</t>
        </is>
      </c>
      <c r="AC1349" s="414" t="inlineStr">
        <is>
          <t>វីអ៊ីស៊ិន (ខេមបូឌា) អ៊ិនដាសស្ទ្រី ឯ.ក</t>
        </is>
      </c>
      <c r="AD1349" s="450" t="n">
        <v>1643895</v>
      </c>
      <c r="AE1349" s="450" t="n">
        <v>1494450</v>
      </c>
      <c r="AF1349" s="450" t="n">
        <v>0</v>
      </c>
      <c r="AG1349" s="450" t="n">
        <v>0</v>
      </c>
      <c r="AH1349" s="450" t="n">
        <v>149445</v>
      </c>
      <c r="AI1349" s="450" t="n">
        <v>0</v>
      </c>
      <c r="AJ1349" s="450" t="n">
        <v>0</v>
      </c>
      <c r="AK1349" s="450" t="n">
        <v>0</v>
      </c>
      <c r="AL1349" s="450" t="n">
        <v>0</v>
      </c>
      <c r="AM1349" s="450" t="n">
        <v>0</v>
      </c>
      <c r="AN1349" s="450" t="n">
        <v>0</v>
      </c>
      <c r="AO1349" s="450" t="n">
        <v>0</v>
      </c>
      <c r="AP1349" s="450" t="n">
        <v>0</v>
      </c>
      <c r="AQ1349" s="414" t="inlineStr"/>
      <c r="AR1349" s="414" t="inlineStr">
        <is>
          <t>Local Charge</t>
        </is>
      </c>
      <c r="AS1349" s="414" t="inlineStr">
        <is>
          <t>បានប្រកាសពន្ធ</t>
        </is>
      </c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0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0" t="n"/>
      <c r="N1350" s="450">
        <f>IF(W1350&lt;0,AH1350,I1350)</f>
        <v/>
      </c>
      <c r="O1350" s="450">
        <f>I1350-M1350</f>
        <v/>
      </c>
      <c r="P1350" s="414" t="n"/>
      <c r="Q1350" s="414" t="inlineStr">
        <is>
          <t>TI-0196045</t>
        </is>
      </c>
      <c r="R1350" s="414" t="inlineStr">
        <is>
          <t>TI-0196045</t>
        </is>
      </c>
      <c r="S1350" s="414">
        <f>Q1350=R1350</f>
        <v/>
      </c>
      <c r="T1350" s="414">
        <f>AND(MONTH(F1350)=MONTH(X1350), YEAR(F1350)=YEAR(X1350))</f>
        <v/>
      </c>
      <c r="U1350" s="414">
        <f>AND(AB1350&lt;&gt;"", 'Company information'!D$4&lt;&gt;"", RIGHT(SUBSTITUTE(AB1350,"-",""),9)=RIGHT(SUBSTITUTE('Company information'!D$4,"-",""),9))</f>
        <v/>
      </c>
      <c r="V1350" s="414">
        <f>AH1350-I1350</f>
        <v/>
      </c>
      <c r="W1350" s="450" t="n"/>
      <c r="X1350" s="415" t="n">
        <v>44271</v>
      </c>
      <c r="Y1350" s="414" t="inlineStr">
        <is>
          <t>TI-0196045</t>
        </is>
      </c>
      <c r="Z1350" s="414" t="inlineStr"/>
      <c r="AA1350" s="414" t="inlineStr">
        <is>
          <t>បុគ្គលជាប់អាករ</t>
        </is>
      </c>
      <c r="AB1350" s="414" t="inlineStr">
        <is>
          <t>L001-901905215</t>
        </is>
      </c>
      <c r="AC1350" s="414" t="inlineStr">
        <is>
          <t>វីអ៊ីស៊ិន (ខេមបូឌា) អ៊ិនដាសស្ទ្រី ឯ.ក</t>
        </is>
      </c>
      <c r="AD1350" s="450" t="n">
        <v>3772494</v>
      </c>
      <c r="AE1350" s="450" t="n">
        <v>3429540</v>
      </c>
      <c r="AF1350" s="450" t="n">
        <v>0</v>
      </c>
      <c r="AG1350" s="450" t="n">
        <v>0</v>
      </c>
      <c r="AH1350" s="450" t="n">
        <v>342954</v>
      </c>
      <c r="AI1350" s="450" t="n">
        <v>0</v>
      </c>
      <c r="AJ1350" s="450" t="n">
        <v>0</v>
      </c>
      <c r="AK1350" s="450" t="n">
        <v>0</v>
      </c>
      <c r="AL1350" s="450" t="n">
        <v>0</v>
      </c>
      <c r="AM1350" s="450" t="n">
        <v>0</v>
      </c>
      <c r="AN1350" s="450" t="n">
        <v>0</v>
      </c>
      <c r="AO1350" s="450" t="n">
        <v>0</v>
      </c>
      <c r="AP1350" s="450" t="n">
        <v>0</v>
      </c>
      <c r="AQ1350" s="414" t="inlineStr"/>
      <c r="AR1350" s="414" t="inlineStr">
        <is>
          <t>Local Charge</t>
        </is>
      </c>
      <c r="AS1350" s="414" t="inlineStr">
        <is>
          <t>បានប្រកាសពន្ធ</t>
        </is>
      </c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0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0" t="n"/>
      <c r="N1351" s="450">
        <f>IF(W1351&lt;0,AH1351,I1351)</f>
        <v/>
      </c>
      <c r="O1351" s="450">
        <f>I1351-M1351</f>
        <v/>
      </c>
      <c r="P1351" s="414" t="n"/>
      <c r="Q1351" s="414" t="inlineStr">
        <is>
          <t>TI-0195986</t>
        </is>
      </c>
      <c r="R1351" s="414" t="inlineStr">
        <is>
          <t>TI-0195986</t>
        </is>
      </c>
      <c r="S1351" s="414">
        <f>Q1351=R1351</f>
        <v/>
      </c>
      <c r="T1351" s="414">
        <f>AND(MONTH(F1351)=MONTH(X1351), YEAR(F1351)=YEAR(X1351))</f>
        <v/>
      </c>
      <c r="U1351" s="414">
        <f>AND(AB1351&lt;&gt;"", 'Company information'!D$4&lt;&gt;"", RIGHT(SUBSTITUTE(AB1351,"-",""),9)=RIGHT(SUBSTITUTE('Company information'!D$4,"-",""),9))</f>
        <v/>
      </c>
      <c r="V1351" s="414">
        <f>AH1351-I1351</f>
        <v/>
      </c>
      <c r="W1351" s="450" t="n"/>
      <c r="X1351" s="415" t="n">
        <v>44271</v>
      </c>
      <c r="Y1351" s="414" t="inlineStr">
        <is>
          <t>TI-0195986</t>
        </is>
      </c>
      <c r="Z1351" s="414" t="inlineStr"/>
      <c r="AA1351" s="414" t="inlineStr">
        <is>
          <t>បុគ្គលជាប់អាករ</t>
        </is>
      </c>
      <c r="AB1351" s="414" t="inlineStr">
        <is>
          <t>L001-901905215</t>
        </is>
      </c>
      <c r="AC1351" s="414" t="inlineStr">
        <is>
          <t>វីអ៊ីស៊ិន (ខេមបូឌា) អ៊ិនដាសស្ទ្រី ឯ.ក</t>
        </is>
      </c>
      <c r="AD1351" s="450" t="n">
        <v>1242500</v>
      </c>
      <c r="AE1351" s="450" t="n">
        <v>1129545</v>
      </c>
      <c r="AF1351" s="450" t="n">
        <v>0</v>
      </c>
      <c r="AG1351" s="450" t="n">
        <v>0</v>
      </c>
      <c r="AH1351" s="450" t="n">
        <v>112955</v>
      </c>
      <c r="AI1351" s="450" t="n">
        <v>0</v>
      </c>
      <c r="AJ1351" s="450" t="n">
        <v>0</v>
      </c>
      <c r="AK1351" s="450" t="n">
        <v>0</v>
      </c>
      <c r="AL1351" s="450" t="n">
        <v>0</v>
      </c>
      <c r="AM1351" s="450" t="n">
        <v>0</v>
      </c>
      <c r="AN1351" s="450" t="n">
        <v>0</v>
      </c>
      <c r="AO1351" s="450" t="n">
        <v>0</v>
      </c>
      <c r="AP1351" s="450" t="n">
        <v>0</v>
      </c>
      <c r="AQ1351" s="414" t="inlineStr"/>
      <c r="AR1351" s="414" t="inlineStr">
        <is>
          <t>Local Charge</t>
        </is>
      </c>
      <c r="AS1351" s="414" t="inlineStr">
        <is>
          <t>បានប្រកាសពន្ធ</t>
        </is>
      </c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0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0" t="n"/>
      <c r="N1352" s="450">
        <f>IF(W1352&lt;0,AH1352,I1352)</f>
        <v/>
      </c>
      <c r="O1352" s="450">
        <f>I1352-M1352</f>
        <v/>
      </c>
      <c r="P1352" s="414" t="n"/>
      <c r="Q1352" s="414" t="inlineStr">
        <is>
          <t>TI-0195893</t>
        </is>
      </c>
      <c r="R1352" s="414" t="inlineStr">
        <is>
          <t>TI-0195893</t>
        </is>
      </c>
      <c r="S1352" s="414">
        <f>Q1352=R1352</f>
        <v/>
      </c>
      <c r="T1352" s="414">
        <f>AND(MONTH(F1352)=MONTH(X1352), YEAR(F1352)=YEAR(X1352))</f>
        <v/>
      </c>
      <c r="U1352" s="414">
        <f>AND(AB1352&lt;&gt;"", 'Company information'!D$4&lt;&gt;"", RIGHT(SUBSTITUTE(AB1352,"-",""),9)=RIGHT(SUBSTITUTE('Company information'!D$4,"-",""),9))</f>
        <v/>
      </c>
      <c r="V1352" s="414">
        <f>AH1352-I1352</f>
        <v/>
      </c>
      <c r="W1352" s="450" t="n"/>
      <c r="X1352" s="415" t="n">
        <v>44270</v>
      </c>
      <c r="Y1352" s="414" t="inlineStr">
        <is>
          <t>TI-0195893</t>
        </is>
      </c>
      <c r="Z1352" s="414" t="inlineStr"/>
      <c r="AA1352" s="414" t="inlineStr">
        <is>
          <t>បុគ្គលជាប់អាករ</t>
        </is>
      </c>
      <c r="AB1352" s="414" t="inlineStr">
        <is>
          <t>L001-901905215</t>
        </is>
      </c>
      <c r="AC1352" s="414" t="inlineStr">
        <is>
          <t>វីអ៊ីស៊ិន (ខេមបូឌា) អ៊ិនដាសស្ទ្រី ឯ.ក</t>
        </is>
      </c>
      <c r="AD1352" s="450" t="n">
        <v>1310941</v>
      </c>
      <c r="AE1352" s="450" t="n">
        <v>1191765</v>
      </c>
      <c r="AF1352" s="450" t="n">
        <v>0</v>
      </c>
      <c r="AG1352" s="450" t="n">
        <v>0</v>
      </c>
      <c r="AH1352" s="450" t="n">
        <v>119176</v>
      </c>
      <c r="AI1352" s="450" t="n">
        <v>0</v>
      </c>
      <c r="AJ1352" s="450" t="n">
        <v>0</v>
      </c>
      <c r="AK1352" s="450" t="n">
        <v>0</v>
      </c>
      <c r="AL1352" s="450" t="n">
        <v>0</v>
      </c>
      <c r="AM1352" s="450" t="n">
        <v>0</v>
      </c>
      <c r="AN1352" s="450" t="n">
        <v>0</v>
      </c>
      <c r="AO1352" s="450" t="n">
        <v>0</v>
      </c>
      <c r="AP1352" s="450" t="n">
        <v>0</v>
      </c>
      <c r="AQ1352" s="414" t="inlineStr"/>
      <c r="AR1352" s="414" t="inlineStr">
        <is>
          <t>Local Charge</t>
        </is>
      </c>
      <c r="AS1352" s="414" t="inlineStr">
        <is>
          <t>បានប្រកាសពន្ធ</t>
        </is>
      </c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0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0" t="n"/>
      <c r="N1353" s="450">
        <f>IF(W1353&lt;0,AH1353,I1353)</f>
        <v/>
      </c>
      <c r="O1353" s="450">
        <f>I1353-M1353</f>
        <v/>
      </c>
      <c r="P1353" s="414" t="n"/>
      <c r="Q1353" s="414" t="inlineStr">
        <is>
          <t>TI-0195606</t>
        </is>
      </c>
      <c r="R1353" s="414" t="inlineStr">
        <is>
          <t>TI-0195606</t>
        </is>
      </c>
      <c r="S1353" s="414">
        <f>Q1353=R1353</f>
        <v/>
      </c>
      <c r="T1353" s="414">
        <f>AND(MONTH(F1353)=MONTH(X1353), YEAR(F1353)=YEAR(X1353))</f>
        <v/>
      </c>
      <c r="U1353" s="414">
        <f>AND(AB1353&lt;&gt;"", 'Company information'!D$4&lt;&gt;"", RIGHT(SUBSTITUTE(AB1353,"-",""),9)=RIGHT(SUBSTITUTE('Company information'!D$4,"-",""),9))</f>
        <v/>
      </c>
      <c r="V1353" s="414">
        <f>AH1353-I1353</f>
        <v/>
      </c>
      <c r="W1353" s="450" t="n"/>
      <c r="X1353" s="415" t="n">
        <v>44266</v>
      </c>
      <c r="Y1353" s="414" t="inlineStr">
        <is>
          <t>TI-0195606</t>
        </is>
      </c>
      <c r="Z1353" s="414" t="inlineStr"/>
      <c r="AA1353" s="414" t="inlineStr">
        <is>
          <t>បុគ្គលជាប់អាករ</t>
        </is>
      </c>
      <c r="AB1353" s="414" t="inlineStr">
        <is>
          <t>L001-901905215</t>
        </is>
      </c>
      <c r="AC1353" s="414" t="inlineStr">
        <is>
          <t>វីអ៊ីស៊ិន (ខេមបូឌា) អ៊ិនដាសស្ទ្រី ឯ.ក</t>
        </is>
      </c>
      <c r="AD1353" s="450" t="n">
        <v>1672241</v>
      </c>
      <c r="AE1353" s="450" t="n">
        <v>1520219</v>
      </c>
      <c r="AF1353" s="450" t="n">
        <v>0</v>
      </c>
      <c r="AG1353" s="450" t="n">
        <v>0</v>
      </c>
      <c r="AH1353" s="450" t="n">
        <v>152022</v>
      </c>
      <c r="AI1353" s="450" t="n">
        <v>0</v>
      </c>
      <c r="AJ1353" s="450" t="n">
        <v>0</v>
      </c>
      <c r="AK1353" s="450" t="n">
        <v>0</v>
      </c>
      <c r="AL1353" s="450" t="n">
        <v>0</v>
      </c>
      <c r="AM1353" s="450" t="n">
        <v>0</v>
      </c>
      <c r="AN1353" s="450" t="n">
        <v>0</v>
      </c>
      <c r="AO1353" s="450" t="n">
        <v>0</v>
      </c>
      <c r="AP1353" s="450" t="n">
        <v>0</v>
      </c>
      <c r="AQ1353" s="414" t="inlineStr"/>
      <c r="AR1353" s="414" t="inlineStr">
        <is>
          <t>Local Charge</t>
        </is>
      </c>
      <c r="AS1353" s="414" t="inlineStr">
        <is>
          <t>បានប្រកាសពន្ធ</t>
        </is>
      </c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0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0" t="n"/>
      <c r="N1354" s="450">
        <f>IF(W1354&lt;0,AH1354,I1354)</f>
        <v/>
      </c>
      <c r="O1354" s="450">
        <f>I1354-M1354</f>
        <v/>
      </c>
      <c r="P1354" s="414" t="n"/>
      <c r="Q1354" s="414" t="inlineStr">
        <is>
          <t>TI-0195587</t>
        </is>
      </c>
      <c r="R1354" s="414" t="inlineStr">
        <is>
          <t>TI-0195587</t>
        </is>
      </c>
      <c r="S1354" s="414">
        <f>Q1354=R1354</f>
        <v/>
      </c>
      <c r="T1354" s="414">
        <f>AND(MONTH(F1354)=MONTH(X1354), YEAR(F1354)=YEAR(X1354))</f>
        <v/>
      </c>
      <c r="U1354" s="414">
        <f>AND(AB1354&lt;&gt;"", 'Company information'!D$4&lt;&gt;"", RIGHT(SUBSTITUTE(AB1354,"-",""),9)=RIGHT(SUBSTITUTE('Company information'!D$4,"-",""),9))</f>
        <v/>
      </c>
      <c r="V1354" s="414">
        <f>AH1354-I1354</f>
        <v/>
      </c>
      <c r="W1354" s="450" t="n"/>
      <c r="X1354" s="415" t="n">
        <v>44266</v>
      </c>
      <c r="Y1354" s="414" t="inlineStr">
        <is>
          <t>TI-0195587</t>
        </is>
      </c>
      <c r="Z1354" s="414" t="inlineStr"/>
      <c r="AA1354" s="414" t="inlineStr">
        <is>
          <t>បុគ្គលជាប់អាករ</t>
        </is>
      </c>
      <c r="AB1354" s="414" t="inlineStr">
        <is>
          <t>L001-901905215</t>
        </is>
      </c>
      <c r="AC1354" s="414" t="inlineStr">
        <is>
          <t>វីអ៊ីស៊ិន (ខេមបូឌា) អ៊ិនដាសស្ទ្រី ឯ.ក</t>
        </is>
      </c>
      <c r="AD1354" s="450" t="n">
        <v>7288457</v>
      </c>
      <c r="AE1354" s="450" t="n">
        <v>6625870</v>
      </c>
      <c r="AF1354" s="450" t="n">
        <v>0</v>
      </c>
      <c r="AG1354" s="450" t="n">
        <v>0</v>
      </c>
      <c r="AH1354" s="450" t="n">
        <v>662587</v>
      </c>
      <c r="AI1354" s="450" t="n">
        <v>0</v>
      </c>
      <c r="AJ1354" s="450" t="n">
        <v>0</v>
      </c>
      <c r="AK1354" s="450" t="n">
        <v>0</v>
      </c>
      <c r="AL1354" s="450" t="n">
        <v>0</v>
      </c>
      <c r="AM1354" s="450" t="n">
        <v>0</v>
      </c>
      <c r="AN1354" s="450" t="n">
        <v>0</v>
      </c>
      <c r="AO1354" s="450" t="n">
        <v>0</v>
      </c>
      <c r="AP1354" s="450" t="n">
        <v>0</v>
      </c>
      <c r="AQ1354" s="414" t="inlineStr"/>
      <c r="AR1354" s="414" t="inlineStr">
        <is>
          <t>Local Charge</t>
        </is>
      </c>
      <c r="AS1354" s="414" t="inlineStr">
        <is>
          <t>បានប្រកាសពន្ធ</t>
        </is>
      </c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0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0" t="n"/>
      <c r="N1355" s="450">
        <f>IF(W1355&lt;0,AH1355,I1355)</f>
        <v/>
      </c>
      <c r="O1355" s="450">
        <f>I1355-M1355</f>
        <v/>
      </c>
      <c r="P1355" s="414" t="n"/>
      <c r="Q1355" s="414" t="inlineStr">
        <is>
          <t>TI-0195575</t>
        </is>
      </c>
      <c r="R1355" s="414" t="inlineStr">
        <is>
          <t>TI-0195575</t>
        </is>
      </c>
      <c r="S1355" s="414">
        <f>Q1355=R1355</f>
        <v/>
      </c>
      <c r="T1355" s="414">
        <f>AND(MONTH(F1355)=MONTH(X1355), YEAR(F1355)=YEAR(X1355))</f>
        <v/>
      </c>
      <c r="U1355" s="414">
        <f>AND(AB1355&lt;&gt;"", 'Company information'!D$4&lt;&gt;"", RIGHT(SUBSTITUTE(AB1355,"-",""),9)=RIGHT(SUBSTITUTE('Company information'!D$4,"-",""),9))</f>
        <v/>
      </c>
      <c r="V1355" s="414">
        <f>AH1355-I1355</f>
        <v/>
      </c>
      <c r="W1355" s="450" t="n"/>
      <c r="X1355" s="415" t="n">
        <v>44266</v>
      </c>
      <c r="Y1355" s="414" t="inlineStr">
        <is>
          <t>TI-0195575</t>
        </is>
      </c>
      <c r="Z1355" s="414" t="inlineStr"/>
      <c r="AA1355" s="414" t="inlineStr">
        <is>
          <t>បុគ្គលជាប់អាករ</t>
        </is>
      </c>
      <c r="AB1355" s="414" t="inlineStr">
        <is>
          <t>L001-901905215</t>
        </is>
      </c>
      <c r="AC1355" s="414" t="inlineStr">
        <is>
          <t>វីអ៊ីស៊ិន (ខេមបូឌា) អ៊ិនដាសស្ទ្រី ឯ.ក</t>
        </is>
      </c>
      <c r="AD1355" s="450" t="n">
        <v>2533564</v>
      </c>
      <c r="AE1355" s="450" t="n">
        <v>2303240</v>
      </c>
      <c r="AF1355" s="450" t="n">
        <v>0</v>
      </c>
      <c r="AG1355" s="450" t="n">
        <v>0</v>
      </c>
      <c r="AH1355" s="450" t="n">
        <v>230324</v>
      </c>
      <c r="AI1355" s="450" t="n">
        <v>0</v>
      </c>
      <c r="AJ1355" s="450" t="n">
        <v>0</v>
      </c>
      <c r="AK1355" s="450" t="n">
        <v>0</v>
      </c>
      <c r="AL1355" s="450" t="n">
        <v>0</v>
      </c>
      <c r="AM1355" s="450" t="n">
        <v>0</v>
      </c>
      <c r="AN1355" s="450" t="n">
        <v>0</v>
      </c>
      <c r="AO1355" s="450" t="n">
        <v>0</v>
      </c>
      <c r="AP1355" s="450" t="n">
        <v>0</v>
      </c>
      <c r="AQ1355" s="414" t="inlineStr"/>
      <c r="AR1355" s="414" t="inlineStr">
        <is>
          <t>Local Charge</t>
        </is>
      </c>
      <c r="AS1355" s="414" t="inlineStr">
        <is>
          <t>បានប្រកាសពន្ធ</t>
        </is>
      </c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0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0" t="n"/>
      <c r="N1356" s="450">
        <f>IF(W1356&lt;0,AH1356,I1356)</f>
        <v/>
      </c>
      <c r="O1356" s="450">
        <f>I1356-M1356</f>
        <v/>
      </c>
      <c r="P1356" s="414" t="n"/>
      <c r="Q1356" s="414" t="inlineStr">
        <is>
          <t>TI-0195574</t>
        </is>
      </c>
      <c r="R1356" s="414" t="inlineStr">
        <is>
          <t>TI-0195574</t>
        </is>
      </c>
      <c r="S1356" s="414">
        <f>Q1356=R1356</f>
        <v/>
      </c>
      <c r="T1356" s="414">
        <f>AND(MONTH(F1356)=MONTH(X1356), YEAR(F1356)=YEAR(X1356))</f>
        <v/>
      </c>
      <c r="U1356" s="414">
        <f>AND(AB1356&lt;&gt;"", 'Company information'!D$4&lt;&gt;"", RIGHT(SUBSTITUTE(AB1356,"-",""),9)=RIGHT(SUBSTITUTE('Company information'!D$4,"-",""),9))</f>
        <v/>
      </c>
      <c r="V1356" s="414">
        <f>AH1356-I1356</f>
        <v/>
      </c>
      <c r="W1356" s="450" t="n"/>
      <c r="X1356" s="415" t="n">
        <v>44266</v>
      </c>
      <c r="Y1356" s="414" t="inlineStr">
        <is>
          <t>TI-0195574</t>
        </is>
      </c>
      <c r="Z1356" s="414" t="inlineStr"/>
      <c r="AA1356" s="414" t="inlineStr">
        <is>
          <t>បុគ្គលជាប់អាករ</t>
        </is>
      </c>
      <c r="AB1356" s="414" t="inlineStr">
        <is>
          <t>L001-901905215</t>
        </is>
      </c>
      <c r="AC1356" s="414" t="inlineStr">
        <is>
          <t>វីអ៊ីស៊ិន (ខេមបូឌា) អ៊ិនដាសស្ទ្រី ឯ.ក</t>
        </is>
      </c>
      <c r="AD1356" s="450" t="n">
        <v>2306079</v>
      </c>
      <c r="AE1356" s="450" t="n">
        <v>2096435</v>
      </c>
      <c r="AF1356" s="450" t="n">
        <v>0</v>
      </c>
      <c r="AG1356" s="450" t="n">
        <v>0</v>
      </c>
      <c r="AH1356" s="450" t="n">
        <v>209644</v>
      </c>
      <c r="AI1356" s="450" t="n">
        <v>0</v>
      </c>
      <c r="AJ1356" s="450" t="n">
        <v>0</v>
      </c>
      <c r="AK1356" s="450" t="n">
        <v>0</v>
      </c>
      <c r="AL1356" s="450" t="n">
        <v>0</v>
      </c>
      <c r="AM1356" s="450" t="n">
        <v>0</v>
      </c>
      <c r="AN1356" s="450" t="n">
        <v>0</v>
      </c>
      <c r="AO1356" s="450" t="n">
        <v>0</v>
      </c>
      <c r="AP1356" s="450" t="n">
        <v>0</v>
      </c>
      <c r="AQ1356" s="414" t="inlineStr"/>
      <c r="AR1356" s="414" t="inlineStr">
        <is>
          <t>Local Charge</t>
        </is>
      </c>
      <c r="AS1356" s="414" t="inlineStr">
        <is>
          <t>បានប្រកាសពន្ធ</t>
        </is>
      </c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0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0" t="n"/>
      <c r="N1357" s="450">
        <f>IF(W1357&lt;0,AH1357,I1357)</f>
        <v/>
      </c>
      <c r="O1357" s="450">
        <f>I1357-M1357</f>
        <v/>
      </c>
      <c r="P1357" s="414" t="n"/>
      <c r="Q1357" s="414" t="inlineStr">
        <is>
          <t>TI-0195573</t>
        </is>
      </c>
      <c r="R1357" s="414" t="inlineStr">
        <is>
          <t>TI-0195573</t>
        </is>
      </c>
      <c r="S1357" s="414">
        <f>Q1357=R1357</f>
        <v/>
      </c>
      <c r="T1357" s="414">
        <f>AND(MONTH(F1357)=MONTH(X1357), YEAR(F1357)=YEAR(X1357))</f>
        <v/>
      </c>
      <c r="U1357" s="414">
        <f>AND(AB1357&lt;&gt;"", 'Company information'!D$4&lt;&gt;"", RIGHT(SUBSTITUTE(AB1357,"-",""),9)=RIGHT(SUBSTITUTE('Company information'!D$4,"-",""),9))</f>
        <v/>
      </c>
      <c r="V1357" s="414">
        <f>AH1357-I1357</f>
        <v/>
      </c>
      <c r="W1357" s="450" t="n"/>
      <c r="X1357" s="415" t="n">
        <v>44266</v>
      </c>
      <c r="Y1357" s="414" t="inlineStr">
        <is>
          <t>TI-0195573</t>
        </is>
      </c>
      <c r="Z1357" s="414" t="inlineStr"/>
      <c r="AA1357" s="414" t="inlineStr">
        <is>
          <t>បុគ្គលជាប់អាករ</t>
        </is>
      </c>
      <c r="AB1357" s="414" t="inlineStr">
        <is>
          <t>L001-901905215</t>
        </is>
      </c>
      <c r="AC1357" s="414" t="inlineStr">
        <is>
          <t>វីអ៊ីស៊ិន (ខេមបូឌា) អ៊ិនដាសស្ទ្រី ឯ.ក</t>
        </is>
      </c>
      <c r="AD1357" s="450" t="n">
        <v>1931397</v>
      </c>
      <c r="AE1357" s="450" t="n">
        <v>1755815</v>
      </c>
      <c r="AF1357" s="450" t="n">
        <v>0</v>
      </c>
      <c r="AG1357" s="450" t="n">
        <v>0</v>
      </c>
      <c r="AH1357" s="450" t="n">
        <v>175582</v>
      </c>
      <c r="AI1357" s="450" t="n">
        <v>0</v>
      </c>
      <c r="AJ1357" s="450" t="n">
        <v>0</v>
      </c>
      <c r="AK1357" s="450" t="n">
        <v>0</v>
      </c>
      <c r="AL1357" s="450" t="n">
        <v>0</v>
      </c>
      <c r="AM1357" s="450" t="n">
        <v>0</v>
      </c>
      <c r="AN1357" s="450" t="n">
        <v>0</v>
      </c>
      <c r="AO1357" s="450" t="n">
        <v>0</v>
      </c>
      <c r="AP1357" s="450" t="n">
        <v>0</v>
      </c>
      <c r="AQ1357" s="414" t="inlineStr"/>
      <c r="AR1357" s="414" t="inlineStr">
        <is>
          <t>Local Charge</t>
        </is>
      </c>
      <c r="AS1357" s="414" t="inlineStr">
        <is>
          <t>បានប្រកាសពន្ធ</t>
        </is>
      </c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0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0" t="n"/>
      <c r="N1358" s="450">
        <f>IF(W1358&lt;0,AH1358,I1358)</f>
        <v/>
      </c>
      <c r="O1358" s="450">
        <f>I1358-M1358</f>
        <v/>
      </c>
      <c r="P1358" s="414" t="n"/>
      <c r="Q1358" s="414" t="inlineStr">
        <is>
          <t>TI-0195572</t>
        </is>
      </c>
      <c r="R1358" s="414" t="inlineStr">
        <is>
          <t>TI-0195572</t>
        </is>
      </c>
      <c r="S1358" s="414">
        <f>Q1358=R1358</f>
        <v/>
      </c>
      <c r="T1358" s="414">
        <f>AND(MONTH(F1358)=MONTH(X1358), YEAR(F1358)=YEAR(X1358))</f>
        <v/>
      </c>
      <c r="U1358" s="414">
        <f>AND(AB1358&lt;&gt;"", 'Company information'!D$4&lt;&gt;"", RIGHT(SUBSTITUTE(AB1358,"-",""),9)=RIGHT(SUBSTITUTE('Company information'!D$4,"-",""),9))</f>
        <v/>
      </c>
      <c r="V1358" s="414">
        <f>AH1358-I1358</f>
        <v/>
      </c>
      <c r="W1358" s="450" t="n"/>
      <c r="X1358" s="415" t="n">
        <v>44266</v>
      </c>
      <c r="Y1358" s="414" t="inlineStr">
        <is>
          <t>TI-0195572</t>
        </is>
      </c>
      <c r="Z1358" s="414" t="inlineStr"/>
      <c r="AA1358" s="414" t="inlineStr">
        <is>
          <t>បុគ្គលជាប់អាករ</t>
        </is>
      </c>
      <c r="AB1358" s="414" t="inlineStr">
        <is>
          <t>L001-901905215</t>
        </is>
      </c>
      <c r="AC1358" s="414" t="inlineStr">
        <is>
          <t>វីអ៊ីស៊ិន (ខេមបូឌា) អ៊ិនដាសស្ទ្រី ឯ.ក</t>
        </is>
      </c>
      <c r="AD1358" s="450" t="n">
        <v>7417812</v>
      </c>
      <c r="AE1358" s="450" t="n">
        <v>6743465</v>
      </c>
      <c r="AF1358" s="450" t="n">
        <v>0</v>
      </c>
      <c r="AG1358" s="450" t="n">
        <v>0</v>
      </c>
      <c r="AH1358" s="450" t="n">
        <v>674347</v>
      </c>
      <c r="AI1358" s="450" t="n">
        <v>0</v>
      </c>
      <c r="AJ1358" s="450" t="n">
        <v>0</v>
      </c>
      <c r="AK1358" s="450" t="n">
        <v>0</v>
      </c>
      <c r="AL1358" s="450" t="n">
        <v>0</v>
      </c>
      <c r="AM1358" s="450" t="n">
        <v>0</v>
      </c>
      <c r="AN1358" s="450" t="n">
        <v>0</v>
      </c>
      <c r="AO1358" s="450" t="n">
        <v>0</v>
      </c>
      <c r="AP1358" s="450" t="n">
        <v>0</v>
      </c>
      <c r="AQ1358" s="414" t="inlineStr"/>
      <c r="AR1358" s="414" t="inlineStr">
        <is>
          <t>Local Charge</t>
        </is>
      </c>
      <c r="AS1358" s="414" t="inlineStr">
        <is>
          <t>បានប្រកាសពន្ធ</t>
        </is>
      </c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0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0" t="n"/>
      <c r="N1359" s="450">
        <f>IF(W1359&lt;0,AH1359,I1359)</f>
        <v/>
      </c>
      <c r="O1359" s="450">
        <f>I1359-M1359</f>
        <v/>
      </c>
      <c r="P1359" s="414" t="n"/>
      <c r="Q1359" s="414" t="inlineStr">
        <is>
          <t>TI-0195571</t>
        </is>
      </c>
      <c r="R1359" s="414" t="inlineStr">
        <is>
          <t>TI-0195571</t>
        </is>
      </c>
      <c r="S1359" s="414">
        <f>Q1359=R1359</f>
        <v/>
      </c>
      <c r="T1359" s="414">
        <f>AND(MONTH(F1359)=MONTH(X1359), YEAR(F1359)=YEAR(X1359))</f>
        <v/>
      </c>
      <c r="U1359" s="414">
        <f>AND(AB1359&lt;&gt;"", 'Company information'!D$4&lt;&gt;"", RIGHT(SUBSTITUTE(AB1359,"-",""),9)=RIGHT(SUBSTITUTE('Company information'!D$4,"-",""),9))</f>
        <v/>
      </c>
      <c r="V1359" s="414">
        <f>AH1359-I1359</f>
        <v/>
      </c>
      <c r="W1359" s="450" t="n"/>
      <c r="X1359" s="415" t="n">
        <v>44266</v>
      </c>
      <c r="Y1359" s="414" t="inlineStr">
        <is>
          <t>TI-0195571</t>
        </is>
      </c>
      <c r="Z1359" s="414" t="inlineStr"/>
      <c r="AA1359" s="414" t="inlineStr">
        <is>
          <t>បុគ្គលជាប់អាករ</t>
        </is>
      </c>
      <c r="AB1359" s="414" t="inlineStr">
        <is>
          <t>L001-901905215</t>
        </is>
      </c>
      <c r="AC1359" s="414" t="inlineStr">
        <is>
          <t>វីអ៊ីស៊ិន (ខេមបូឌា) អ៊ិនដាសស្ទ្រី ឯ.ក</t>
        </is>
      </c>
      <c r="AD1359" s="450" t="n">
        <v>3999284</v>
      </c>
      <c r="AE1359" s="450" t="n">
        <v>3635713</v>
      </c>
      <c r="AF1359" s="450" t="n">
        <v>0</v>
      </c>
      <c r="AG1359" s="450" t="n">
        <v>0</v>
      </c>
      <c r="AH1359" s="450" t="n">
        <v>363571</v>
      </c>
      <c r="AI1359" s="450" t="n">
        <v>0</v>
      </c>
      <c r="AJ1359" s="450" t="n">
        <v>0</v>
      </c>
      <c r="AK1359" s="450" t="n">
        <v>0</v>
      </c>
      <c r="AL1359" s="450" t="n">
        <v>0</v>
      </c>
      <c r="AM1359" s="450" t="n">
        <v>0</v>
      </c>
      <c r="AN1359" s="450" t="n">
        <v>0</v>
      </c>
      <c r="AO1359" s="450" t="n">
        <v>0</v>
      </c>
      <c r="AP1359" s="450" t="n">
        <v>0</v>
      </c>
      <c r="AQ1359" s="414" t="inlineStr"/>
      <c r="AR1359" s="414" t="inlineStr">
        <is>
          <t>Local Charge</t>
        </is>
      </c>
      <c r="AS1359" s="414" t="inlineStr">
        <is>
          <t>បានប្រកាសពន្ធ</t>
        </is>
      </c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0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0" t="n"/>
      <c r="N1360" s="450">
        <f>IF(W1360&lt;0,AH1360,I1360)</f>
        <v/>
      </c>
      <c r="O1360" s="450">
        <f>I1360-M1360</f>
        <v/>
      </c>
      <c r="P1360" s="414" t="n"/>
      <c r="Q1360" s="414" t="inlineStr">
        <is>
          <t>TI-0195570</t>
        </is>
      </c>
      <c r="R1360" s="414" t="inlineStr">
        <is>
          <t>TI-0195570</t>
        </is>
      </c>
      <c r="S1360" s="414">
        <f>Q1360=R1360</f>
        <v/>
      </c>
      <c r="T1360" s="414">
        <f>AND(MONTH(F1360)=MONTH(X1360), YEAR(F1360)=YEAR(X1360))</f>
        <v/>
      </c>
      <c r="U1360" s="414">
        <f>AND(AB1360&lt;&gt;"", 'Company information'!D$4&lt;&gt;"", RIGHT(SUBSTITUTE(AB1360,"-",""),9)=RIGHT(SUBSTITUTE('Company information'!D$4,"-",""),9))</f>
        <v/>
      </c>
      <c r="V1360" s="414">
        <f>AH1360-I1360</f>
        <v/>
      </c>
      <c r="W1360" s="450" t="n"/>
      <c r="X1360" s="415" t="n">
        <v>44266</v>
      </c>
      <c r="Y1360" s="414" t="inlineStr">
        <is>
          <t>TI-0195570</t>
        </is>
      </c>
      <c r="Z1360" s="414" t="inlineStr"/>
      <c r="AA1360" s="414" t="inlineStr">
        <is>
          <t>បុគ្គលជាប់អាករ</t>
        </is>
      </c>
      <c r="AB1360" s="414" t="inlineStr">
        <is>
          <t>L001-901905215</t>
        </is>
      </c>
      <c r="AC1360" s="414" t="inlineStr">
        <is>
          <t>វីអ៊ីស៊ិន (ខេមបូឌា) អ៊ិនដាសស្ទ្រី ឯ.ក</t>
        </is>
      </c>
      <c r="AD1360" s="450" t="n">
        <v>1931397</v>
      </c>
      <c r="AE1360" s="450" t="n">
        <v>1755815</v>
      </c>
      <c r="AF1360" s="450" t="n">
        <v>0</v>
      </c>
      <c r="AG1360" s="450" t="n">
        <v>0</v>
      </c>
      <c r="AH1360" s="450" t="n">
        <v>175582</v>
      </c>
      <c r="AI1360" s="450" t="n">
        <v>0</v>
      </c>
      <c r="AJ1360" s="450" t="n">
        <v>0</v>
      </c>
      <c r="AK1360" s="450" t="n">
        <v>0</v>
      </c>
      <c r="AL1360" s="450" t="n">
        <v>0</v>
      </c>
      <c r="AM1360" s="450" t="n">
        <v>0</v>
      </c>
      <c r="AN1360" s="450" t="n">
        <v>0</v>
      </c>
      <c r="AO1360" s="450" t="n">
        <v>0</v>
      </c>
      <c r="AP1360" s="450" t="n">
        <v>0</v>
      </c>
      <c r="AQ1360" s="414" t="inlineStr"/>
      <c r="AR1360" s="414" t="inlineStr">
        <is>
          <t>Local Charge</t>
        </is>
      </c>
      <c r="AS1360" s="414" t="inlineStr">
        <is>
          <t>បានប្រកាសពន្ធ</t>
        </is>
      </c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0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0" t="n"/>
      <c r="N1361" s="450">
        <f>IF(W1361&lt;0,AH1361,I1361)</f>
        <v/>
      </c>
      <c r="O1361" s="450">
        <f>I1361-M1361</f>
        <v/>
      </c>
      <c r="P1361" s="414" t="n"/>
      <c r="Q1361" s="414" t="inlineStr">
        <is>
          <t>TI-0195329</t>
        </is>
      </c>
      <c r="R1361" s="414" t="inlineStr">
        <is>
          <t>TI-0195329</t>
        </is>
      </c>
      <c r="S1361" s="414">
        <f>Q1361=R1361</f>
        <v/>
      </c>
      <c r="T1361" s="414">
        <f>AND(MONTH(F1361)=MONTH(X1361), YEAR(F1361)=YEAR(X1361))</f>
        <v/>
      </c>
      <c r="U1361" s="414">
        <f>AND(AB1361&lt;&gt;"", 'Company information'!D$4&lt;&gt;"", RIGHT(SUBSTITUTE(AB1361,"-",""),9)=RIGHT(SUBSTITUTE('Company information'!D$4,"-",""),9))</f>
        <v/>
      </c>
      <c r="V1361" s="414">
        <f>AH1361-I1361</f>
        <v/>
      </c>
      <c r="W1361" s="450" t="n"/>
      <c r="X1361" s="415" t="n">
        <v>44264</v>
      </c>
      <c r="Y1361" s="414" t="inlineStr">
        <is>
          <t>TI-0195329</t>
        </is>
      </c>
      <c r="Z1361" s="414" t="inlineStr"/>
      <c r="AA1361" s="414" t="inlineStr">
        <is>
          <t>បុគ្គលជាប់អាករ</t>
        </is>
      </c>
      <c r="AB1361" s="414" t="inlineStr">
        <is>
          <t>L001-901905215</t>
        </is>
      </c>
      <c r="AC1361" s="414" t="inlineStr">
        <is>
          <t>វីអ៊ីស៊ិន (ខេមបូឌា) អ៊ិនដាសស្ទ្រី ឯ.ក</t>
        </is>
      </c>
      <c r="AD1361" s="450" t="n">
        <v>1931397</v>
      </c>
      <c r="AE1361" s="450" t="n">
        <v>1755815</v>
      </c>
      <c r="AF1361" s="450" t="n">
        <v>0</v>
      </c>
      <c r="AG1361" s="450" t="n">
        <v>0</v>
      </c>
      <c r="AH1361" s="450" t="n">
        <v>175582</v>
      </c>
      <c r="AI1361" s="450" t="n">
        <v>0</v>
      </c>
      <c r="AJ1361" s="450" t="n">
        <v>0</v>
      </c>
      <c r="AK1361" s="450" t="n">
        <v>0</v>
      </c>
      <c r="AL1361" s="450" t="n">
        <v>0</v>
      </c>
      <c r="AM1361" s="450" t="n">
        <v>0</v>
      </c>
      <c r="AN1361" s="450" t="n">
        <v>0</v>
      </c>
      <c r="AO1361" s="450" t="n">
        <v>0</v>
      </c>
      <c r="AP1361" s="450" t="n">
        <v>0</v>
      </c>
      <c r="AQ1361" s="414" t="inlineStr"/>
      <c r="AR1361" s="414" t="inlineStr">
        <is>
          <t>Local Charge</t>
        </is>
      </c>
      <c r="AS1361" s="414" t="inlineStr">
        <is>
          <t>បានប្រកាសពន្ធ</t>
        </is>
      </c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0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0" t="n"/>
      <c r="N1362" s="450">
        <f>IF(W1362&lt;0,AH1362,I1362)</f>
        <v/>
      </c>
      <c r="O1362" s="450">
        <f>I1362-M1362</f>
        <v/>
      </c>
      <c r="P1362" s="414" t="n"/>
      <c r="Q1362" s="414" t="inlineStr">
        <is>
          <t>TI-0195119</t>
        </is>
      </c>
      <c r="R1362" s="414" t="inlineStr">
        <is>
          <t>TI-0195119</t>
        </is>
      </c>
      <c r="S1362" s="414">
        <f>Q1362=R1362</f>
        <v/>
      </c>
      <c r="T1362" s="414">
        <f>AND(MONTH(F1362)=MONTH(X1362), YEAR(F1362)=YEAR(X1362))</f>
        <v/>
      </c>
      <c r="U1362" s="414">
        <f>AND(AB1362&lt;&gt;"", 'Company information'!D$4&lt;&gt;"", RIGHT(SUBSTITUTE(AB1362,"-",""),9)=RIGHT(SUBSTITUTE('Company information'!D$4,"-",""),9))</f>
        <v/>
      </c>
      <c r="V1362" s="414">
        <f>AH1362-I1362</f>
        <v/>
      </c>
      <c r="W1362" s="450" t="n"/>
      <c r="X1362" s="415" t="n">
        <v>44259</v>
      </c>
      <c r="Y1362" s="414" t="inlineStr">
        <is>
          <t>TI-0195119</t>
        </is>
      </c>
      <c r="Z1362" s="414" t="inlineStr"/>
      <c r="AA1362" s="414" t="inlineStr">
        <is>
          <t>បុគ្គលជាប់អាករ</t>
        </is>
      </c>
      <c r="AB1362" s="414" t="inlineStr">
        <is>
          <t>L001-901905215</t>
        </is>
      </c>
      <c r="AC1362" s="414" t="inlineStr">
        <is>
          <t>វីអ៊ីស៊ិន (ខេមបូឌា) អ៊ិនដាសស្ទ្រី ឯ.ក</t>
        </is>
      </c>
      <c r="AD1362" s="450" t="n">
        <v>2131856</v>
      </c>
      <c r="AE1362" s="450" t="n">
        <v>1938051</v>
      </c>
      <c r="AF1362" s="450" t="n">
        <v>0</v>
      </c>
      <c r="AG1362" s="450" t="n">
        <v>0</v>
      </c>
      <c r="AH1362" s="450" t="n">
        <v>193805</v>
      </c>
      <c r="AI1362" s="450" t="n">
        <v>0</v>
      </c>
      <c r="AJ1362" s="450" t="n">
        <v>0</v>
      </c>
      <c r="AK1362" s="450" t="n">
        <v>0</v>
      </c>
      <c r="AL1362" s="450" t="n">
        <v>0</v>
      </c>
      <c r="AM1362" s="450" t="n">
        <v>0</v>
      </c>
      <c r="AN1362" s="450" t="n">
        <v>0</v>
      </c>
      <c r="AO1362" s="450" t="n">
        <v>0</v>
      </c>
      <c r="AP1362" s="450" t="n">
        <v>0</v>
      </c>
      <c r="AQ1362" s="414" t="inlineStr"/>
      <c r="AR1362" s="414" t="inlineStr">
        <is>
          <t>Local Charge</t>
        </is>
      </c>
      <c r="AS1362" s="414" t="inlineStr">
        <is>
          <t>បានប្រកាសពន្ធ</t>
        </is>
      </c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0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0" t="n"/>
      <c r="N1363" s="450">
        <f>IF(W1363&lt;0,AH1363,I1363)</f>
        <v/>
      </c>
      <c r="O1363" s="450">
        <f>I1363-M1363</f>
        <v/>
      </c>
      <c r="P1363" s="414" t="n"/>
      <c r="Q1363" s="414" t="inlineStr">
        <is>
          <t>TI-0195118</t>
        </is>
      </c>
      <c r="R1363" s="414" t="inlineStr">
        <is>
          <t>TI-0195118</t>
        </is>
      </c>
      <c r="S1363" s="414">
        <f>Q1363=R1363</f>
        <v/>
      </c>
      <c r="T1363" s="414">
        <f>AND(MONTH(F1363)=MONTH(X1363), YEAR(F1363)=YEAR(X1363))</f>
        <v/>
      </c>
      <c r="U1363" s="414">
        <f>AND(AB1363&lt;&gt;"", 'Company information'!D$4&lt;&gt;"", RIGHT(SUBSTITUTE(AB1363,"-",""),9)=RIGHT(SUBSTITUTE('Company information'!D$4,"-",""),9))</f>
        <v/>
      </c>
      <c r="V1363" s="414">
        <f>AH1363-I1363</f>
        <v/>
      </c>
      <c r="W1363" s="450" t="n"/>
      <c r="X1363" s="415" t="n">
        <v>44259</v>
      </c>
      <c r="Y1363" s="414" t="inlineStr">
        <is>
          <t>TI-0195118</t>
        </is>
      </c>
      <c r="Z1363" s="414" t="inlineStr"/>
      <c r="AA1363" s="414" t="inlineStr">
        <is>
          <t>បុគ្គលជាប់អាករ</t>
        </is>
      </c>
      <c r="AB1363" s="414" t="inlineStr">
        <is>
          <t>L001-901905215</t>
        </is>
      </c>
      <c r="AC1363" s="414" t="inlineStr">
        <is>
          <t>វីអ៊ីស៊ិន (ខេមបូឌា) អ៊ិនដាសស្ទ្រី ឯ.ក</t>
        </is>
      </c>
      <c r="AD1363" s="450" t="n">
        <v>2712865</v>
      </c>
      <c r="AE1363" s="450" t="n">
        <v>2466241</v>
      </c>
      <c r="AF1363" s="450" t="n">
        <v>0</v>
      </c>
      <c r="AG1363" s="450" t="n">
        <v>0</v>
      </c>
      <c r="AH1363" s="450" t="n">
        <v>246624</v>
      </c>
      <c r="AI1363" s="450" t="n">
        <v>0</v>
      </c>
      <c r="AJ1363" s="450" t="n">
        <v>0</v>
      </c>
      <c r="AK1363" s="450" t="n">
        <v>0</v>
      </c>
      <c r="AL1363" s="450" t="n">
        <v>0</v>
      </c>
      <c r="AM1363" s="450" t="n">
        <v>0</v>
      </c>
      <c r="AN1363" s="450" t="n">
        <v>0</v>
      </c>
      <c r="AO1363" s="450" t="n">
        <v>0</v>
      </c>
      <c r="AP1363" s="450" t="n">
        <v>0</v>
      </c>
      <c r="AQ1363" s="414" t="inlineStr"/>
      <c r="AR1363" s="414" t="inlineStr">
        <is>
          <t>Local Charge</t>
        </is>
      </c>
      <c r="AS1363" s="414" t="inlineStr">
        <is>
          <t>បានប្រកាសពន្ធ</t>
        </is>
      </c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0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0" t="n"/>
      <c r="N1364" s="450">
        <f>IF(W1364&lt;0,AH1364,I1364)</f>
        <v/>
      </c>
      <c r="O1364" s="450">
        <f>I1364-M1364</f>
        <v/>
      </c>
      <c r="P1364" s="414" t="n"/>
      <c r="Q1364" s="414" t="inlineStr">
        <is>
          <t>TI-0195117</t>
        </is>
      </c>
      <c r="R1364" s="414" t="inlineStr">
        <is>
          <t>TI-0195117</t>
        </is>
      </c>
      <c r="S1364" s="414">
        <f>Q1364=R1364</f>
        <v/>
      </c>
      <c r="T1364" s="414">
        <f>AND(MONTH(F1364)=MONTH(X1364), YEAR(F1364)=YEAR(X1364))</f>
        <v/>
      </c>
      <c r="U1364" s="414">
        <f>AND(AB1364&lt;&gt;"", 'Company information'!D$4&lt;&gt;"", RIGHT(SUBSTITUTE(AB1364,"-",""),9)=RIGHT(SUBSTITUTE('Company information'!D$4,"-",""),9))</f>
        <v/>
      </c>
      <c r="V1364" s="414">
        <f>AH1364-I1364</f>
        <v/>
      </c>
      <c r="W1364" s="450" t="n"/>
      <c r="X1364" s="415" t="n">
        <v>44259</v>
      </c>
      <c r="Y1364" s="414" t="inlineStr">
        <is>
          <t>TI-0195117</t>
        </is>
      </c>
      <c r="Z1364" s="414" t="inlineStr"/>
      <c r="AA1364" s="414" t="inlineStr">
        <is>
          <t>បុគ្គលជាប់អាករ</t>
        </is>
      </c>
      <c r="AB1364" s="414" t="inlineStr">
        <is>
          <t>L001-901905215</t>
        </is>
      </c>
      <c r="AC1364" s="414" t="inlineStr">
        <is>
          <t>វីអ៊ីស៊ិន (ខេមបូឌា) អ៊ិនដាសស្ទ្រី ឯ.ក</t>
        </is>
      </c>
      <c r="AD1364" s="450" t="n">
        <v>4062594</v>
      </c>
      <c r="AE1364" s="450" t="n">
        <v>3693267</v>
      </c>
      <c r="AF1364" s="450" t="n">
        <v>0</v>
      </c>
      <c r="AG1364" s="450" t="n">
        <v>0</v>
      </c>
      <c r="AH1364" s="450" t="n">
        <v>369327</v>
      </c>
      <c r="AI1364" s="450" t="n">
        <v>0</v>
      </c>
      <c r="AJ1364" s="450" t="n">
        <v>0</v>
      </c>
      <c r="AK1364" s="450" t="n">
        <v>0</v>
      </c>
      <c r="AL1364" s="450" t="n">
        <v>0</v>
      </c>
      <c r="AM1364" s="450" t="n">
        <v>0</v>
      </c>
      <c r="AN1364" s="450" t="n">
        <v>0</v>
      </c>
      <c r="AO1364" s="450" t="n">
        <v>0</v>
      </c>
      <c r="AP1364" s="450" t="n">
        <v>0</v>
      </c>
      <c r="AQ1364" s="414" t="inlineStr"/>
      <c r="AR1364" s="414" t="inlineStr">
        <is>
          <t>Local Charge</t>
        </is>
      </c>
      <c r="AS1364" s="414" t="inlineStr">
        <is>
          <t>បានប្រកាសពន្ធ</t>
        </is>
      </c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0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0" t="n"/>
      <c r="N1365" s="450">
        <f>IF(W1365&lt;0,AH1365,I1365)</f>
        <v/>
      </c>
      <c r="O1365" s="450">
        <f>I1365-M1365</f>
        <v/>
      </c>
      <c r="P1365" s="414" t="n"/>
      <c r="Q1365" s="414" t="inlineStr">
        <is>
          <t>TI-0195116</t>
        </is>
      </c>
      <c r="R1365" s="414" t="inlineStr">
        <is>
          <t>TI-0195116</t>
        </is>
      </c>
      <c r="S1365" s="414">
        <f>Q1365=R1365</f>
        <v/>
      </c>
      <c r="T1365" s="414">
        <f>AND(MONTH(F1365)=MONTH(X1365), YEAR(F1365)=YEAR(X1365))</f>
        <v/>
      </c>
      <c r="U1365" s="414">
        <f>AND(AB1365&lt;&gt;"", 'Company information'!D$4&lt;&gt;"", RIGHT(SUBSTITUTE(AB1365,"-",""),9)=RIGHT(SUBSTITUTE('Company information'!D$4,"-",""),9))</f>
        <v/>
      </c>
      <c r="V1365" s="414">
        <f>AH1365-I1365</f>
        <v/>
      </c>
      <c r="W1365" s="450" t="n"/>
      <c r="X1365" s="415" t="n">
        <v>44259</v>
      </c>
      <c r="Y1365" s="414" t="inlineStr">
        <is>
          <t>TI-0195116</t>
        </is>
      </c>
      <c r="Z1365" s="414" t="inlineStr"/>
      <c r="AA1365" s="414" t="inlineStr">
        <is>
          <t>បុគ្គលជាប់អាករ</t>
        </is>
      </c>
      <c r="AB1365" s="414" t="inlineStr">
        <is>
          <t>L001-901905215</t>
        </is>
      </c>
      <c r="AC1365" s="414" t="inlineStr">
        <is>
          <t>វីអ៊ីស៊ិន (ខេមបូឌា) អ៊ិនដាសស្ទ្រី ឯ.ក</t>
        </is>
      </c>
      <c r="AD1365" s="450" t="n">
        <v>5839140</v>
      </c>
      <c r="AE1365" s="450" t="n">
        <v>5308309</v>
      </c>
      <c r="AF1365" s="450" t="n">
        <v>0</v>
      </c>
      <c r="AG1365" s="450" t="n">
        <v>0</v>
      </c>
      <c r="AH1365" s="450" t="n">
        <v>530831</v>
      </c>
      <c r="AI1365" s="450" t="n">
        <v>0</v>
      </c>
      <c r="AJ1365" s="450" t="n">
        <v>0</v>
      </c>
      <c r="AK1365" s="450" t="n">
        <v>0</v>
      </c>
      <c r="AL1365" s="450" t="n">
        <v>0</v>
      </c>
      <c r="AM1365" s="450" t="n">
        <v>0</v>
      </c>
      <c r="AN1365" s="450" t="n">
        <v>0</v>
      </c>
      <c r="AO1365" s="450" t="n">
        <v>0</v>
      </c>
      <c r="AP1365" s="450" t="n">
        <v>0</v>
      </c>
      <c r="AQ1365" s="414" t="inlineStr"/>
      <c r="AR1365" s="414" t="inlineStr">
        <is>
          <t>Local Charge</t>
        </is>
      </c>
      <c r="AS1365" s="414" t="inlineStr">
        <is>
          <t>បានប្រកាសពន្ធ</t>
        </is>
      </c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0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0" t="n"/>
      <c r="N1366" s="450">
        <f>IF(W1366&lt;0,AH1366,I1366)</f>
        <v/>
      </c>
      <c r="O1366" s="450">
        <f>I1366-M1366</f>
        <v/>
      </c>
      <c r="P1366" s="414" t="n"/>
      <c r="Q1366" s="414" t="inlineStr">
        <is>
          <t>TI-0195115</t>
        </is>
      </c>
      <c r="R1366" s="414" t="inlineStr">
        <is>
          <t>TI-0195115</t>
        </is>
      </c>
      <c r="S1366" s="414">
        <f>Q1366=R1366</f>
        <v/>
      </c>
      <c r="T1366" s="414">
        <f>AND(MONTH(F1366)=MONTH(X1366), YEAR(F1366)=YEAR(X1366))</f>
        <v/>
      </c>
      <c r="U1366" s="414">
        <f>AND(AB1366&lt;&gt;"", 'Company information'!D$4&lt;&gt;"", RIGHT(SUBSTITUTE(AB1366,"-",""),9)=RIGHT(SUBSTITUTE('Company information'!D$4,"-",""),9))</f>
        <v/>
      </c>
      <c r="V1366" s="414">
        <f>AH1366-I1366</f>
        <v/>
      </c>
      <c r="W1366" s="450" t="n"/>
      <c r="X1366" s="415" t="n">
        <v>44259</v>
      </c>
      <c r="Y1366" s="414" t="inlineStr">
        <is>
          <t>TI-0195115</t>
        </is>
      </c>
      <c r="Z1366" s="414" t="inlineStr"/>
      <c r="AA1366" s="414" t="inlineStr">
        <is>
          <t>បុគ្គលជាប់អាករ</t>
        </is>
      </c>
      <c r="AB1366" s="414" t="inlineStr">
        <is>
          <t>L001-901905215</t>
        </is>
      </c>
      <c r="AC1366" s="414" t="inlineStr">
        <is>
          <t>វីអ៊ីស៊ិន (ខេមបូឌា) អ៊ិនដាសស្ទ្រី ឯ.ក</t>
        </is>
      </c>
      <c r="AD1366" s="450" t="n">
        <v>9629107</v>
      </c>
      <c r="AE1366" s="450" t="n">
        <v>8753734</v>
      </c>
      <c r="AF1366" s="450" t="n">
        <v>0</v>
      </c>
      <c r="AG1366" s="450" t="n">
        <v>0</v>
      </c>
      <c r="AH1366" s="450" t="n">
        <v>875373</v>
      </c>
      <c r="AI1366" s="450" t="n">
        <v>0</v>
      </c>
      <c r="AJ1366" s="450" t="n">
        <v>0</v>
      </c>
      <c r="AK1366" s="450" t="n">
        <v>0</v>
      </c>
      <c r="AL1366" s="450" t="n">
        <v>0</v>
      </c>
      <c r="AM1366" s="450" t="n">
        <v>0</v>
      </c>
      <c r="AN1366" s="450" t="n">
        <v>0</v>
      </c>
      <c r="AO1366" s="450" t="n">
        <v>0</v>
      </c>
      <c r="AP1366" s="450" t="n">
        <v>0</v>
      </c>
      <c r="AQ1366" s="414" t="inlineStr"/>
      <c r="AR1366" s="414" t="inlineStr">
        <is>
          <t>Local Charge</t>
        </is>
      </c>
      <c r="AS1366" s="414" t="inlineStr">
        <is>
          <t>បានប្រកាសពន្ធ</t>
        </is>
      </c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0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0" t="n"/>
      <c r="N1367" s="450">
        <f>IF(W1367&lt;0,AH1367,I1367)</f>
        <v/>
      </c>
      <c r="O1367" s="450">
        <f>I1367-M1367</f>
        <v/>
      </c>
      <c r="P1367" s="414" t="n"/>
      <c r="Q1367" s="414" t="inlineStr">
        <is>
          <t>TI-0195114</t>
        </is>
      </c>
      <c r="R1367" s="414" t="inlineStr">
        <is>
          <t>TI-0195114</t>
        </is>
      </c>
      <c r="S1367" s="414">
        <f>Q1367=R1367</f>
        <v/>
      </c>
      <c r="T1367" s="414">
        <f>AND(MONTH(F1367)=MONTH(X1367), YEAR(F1367)=YEAR(X1367))</f>
        <v/>
      </c>
      <c r="U1367" s="414">
        <f>AND(AB1367&lt;&gt;"", 'Company information'!D$4&lt;&gt;"", RIGHT(SUBSTITUTE(AB1367,"-",""),9)=RIGHT(SUBSTITUTE('Company information'!D$4,"-",""),9))</f>
        <v/>
      </c>
      <c r="V1367" s="414">
        <f>AH1367-I1367</f>
        <v/>
      </c>
      <c r="W1367" s="450" t="n"/>
      <c r="X1367" s="415" t="n">
        <v>44259</v>
      </c>
      <c r="Y1367" s="414" t="inlineStr">
        <is>
          <t>TI-0195114</t>
        </is>
      </c>
      <c r="Z1367" s="414" t="inlineStr"/>
      <c r="AA1367" s="414" t="inlineStr">
        <is>
          <t>បុគ្គលជាប់អាករ</t>
        </is>
      </c>
      <c r="AB1367" s="414" t="inlineStr">
        <is>
          <t>L001-901905215</t>
        </is>
      </c>
      <c r="AC1367" s="414" t="inlineStr">
        <is>
          <t>វីអ៊ីស៊ិន (ខេមបូឌា) អ៊ិនដាសស្ទ្រី ឯ.ក</t>
        </is>
      </c>
      <c r="AD1367" s="450" t="n">
        <v>1515093</v>
      </c>
      <c r="AE1367" s="450" t="n">
        <v>1377357</v>
      </c>
      <c r="AF1367" s="450" t="n">
        <v>0</v>
      </c>
      <c r="AG1367" s="450" t="n">
        <v>0</v>
      </c>
      <c r="AH1367" s="450" t="n">
        <v>137736</v>
      </c>
      <c r="AI1367" s="450" t="n">
        <v>0</v>
      </c>
      <c r="AJ1367" s="450" t="n">
        <v>0</v>
      </c>
      <c r="AK1367" s="450" t="n">
        <v>0</v>
      </c>
      <c r="AL1367" s="450" t="n">
        <v>0</v>
      </c>
      <c r="AM1367" s="450" t="n">
        <v>0</v>
      </c>
      <c r="AN1367" s="450" t="n">
        <v>0</v>
      </c>
      <c r="AO1367" s="450" t="n">
        <v>0</v>
      </c>
      <c r="AP1367" s="450" t="n">
        <v>0</v>
      </c>
      <c r="AQ1367" s="414" t="inlineStr"/>
      <c r="AR1367" s="414" t="inlineStr">
        <is>
          <t>Local Charge</t>
        </is>
      </c>
      <c r="AS1367" s="414" t="inlineStr">
        <is>
          <t>បានប្រកាសពន្ធ</t>
        </is>
      </c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0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0" t="n"/>
      <c r="N1368" s="450">
        <f>IF(W1368&lt;0,AH1368,I1368)</f>
        <v/>
      </c>
      <c r="O1368" s="450">
        <f>I1368-M1368</f>
        <v/>
      </c>
      <c r="P1368" s="414" t="n"/>
      <c r="Q1368" s="414" t="inlineStr">
        <is>
          <t>TI-0195108</t>
        </is>
      </c>
      <c r="R1368" s="414" t="inlineStr">
        <is>
          <t>TI-0195108</t>
        </is>
      </c>
      <c r="S1368" s="414">
        <f>Q1368=R1368</f>
        <v/>
      </c>
      <c r="T1368" s="414">
        <f>AND(MONTH(F1368)=MONTH(X1368), YEAR(F1368)=YEAR(X1368))</f>
        <v/>
      </c>
      <c r="U1368" s="414">
        <f>AND(AB1368&lt;&gt;"", 'Company information'!D$4&lt;&gt;"", RIGHT(SUBSTITUTE(AB1368,"-",""),9)=RIGHT(SUBSTITUTE('Company information'!D$4,"-",""),9))</f>
        <v/>
      </c>
      <c r="V1368" s="414">
        <f>AH1368-I1368</f>
        <v/>
      </c>
      <c r="W1368" s="450" t="n"/>
      <c r="X1368" s="415" t="n">
        <v>44259</v>
      </c>
      <c r="Y1368" s="414" t="inlineStr">
        <is>
          <t>TI-0195108</t>
        </is>
      </c>
      <c r="Z1368" s="414" t="inlineStr"/>
      <c r="AA1368" s="414" t="inlineStr">
        <is>
          <t>បុគ្គលជាប់អាករ</t>
        </is>
      </c>
      <c r="AB1368" s="414" t="inlineStr">
        <is>
          <t>L001-901905215</t>
        </is>
      </c>
      <c r="AC1368" s="414" t="inlineStr">
        <is>
          <t>វីអ៊ីស៊ិន (ខេមបូឌា) អ៊ិនដាសស្ទ្រី ឯ.ក</t>
        </is>
      </c>
      <c r="AD1368" s="450" t="n">
        <v>2555993</v>
      </c>
      <c r="AE1368" s="450" t="n">
        <v>2323630</v>
      </c>
      <c r="AF1368" s="450" t="n">
        <v>0</v>
      </c>
      <c r="AG1368" s="450" t="n">
        <v>0</v>
      </c>
      <c r="AH1368" s="450" t="n">
        <v>232363</v>
      </c>
      <c r="AI1368" s="450" t="n">
        <v>0</v>
      </c>
      <c r="AJ1368" s="450" t="n">
        <v>0</v>
      </c>
      <c r="AK1368" s="450" t="n">
        <v>0</v>
      </c>
      <c r="AL1368" s="450" t="n">
        <v>0</v>
      </c>
      <c r="AM1368" s="450" t="n">
        <v>0</v>
      </c>
      <c r="AN1368" s="450" t="n">
        <v>0</v>
      </c>
      <c r="AO1368" s="450" t="n">
        <v>0</v>
      </c>
      <c r="AP1368" s="450" t="n">
        <v>0</v>
      </c>
      <c r="AQ1368" s="414" t="inlineStr"/>
      <c r="AR1368" s="414" t="inlineStr">
        <is>
          <t>Local Charge</t>
        </is>
      </c>
      <c r="AS1368" s="414" t="inlineStr">
        <is>
          <t>បានប្រកាសពន្ធ</t>
        </is>
      </c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0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0" t="n"/>
      <c r="N1369" s="450">
        <f>IF(W1369&lt;0,AH1369,I1369)</f>
        <v/>
      </c>
      <c r="O1369" s="450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AND(AB1369&lt;&gt;"", 'Company information'!D$4&lt;&gt;"", RIGHT(SUBSTITUTE(AB1369,"-",""),9)=RIGHT(SUBSTITUTE('Company information'!D$4,"-",""),9))</f>
        <v/>
      </c>
      <c r="V1369" s="414">
        <f>AH1369-I1369</f>
        <v/>
      </c>
      <c r="W1369" s="450" t="n"/>
      <c r="X1369" s="413" t="n"/>
      <c r="Y1369" s="414" t="n"/>
      <c r="Z1369" s="414" t="n"/>
      <c r="AA1369" s="414" t="n"/>
      <c r="AB1369" s="414" t="n"/>
      <c r="AC1369" s="414" t="n"/>
      <c r="AD1369" s="450" t="n"/>
      <c r="AE1369" s="450" t="n"/>
      <c r="AF1369" s="450" t="n"/>
      <c r="AG1369" s="450" t="n"/>
      <c r="AH1369" s="450" t="n"/>
      <c r="AI1369" s="450" t="n"/>
      <c r="AJ1369" s="450" t="n"/>
      <c r="AK1369" s="450" t="n"/>
      <c r="AL1369" s="450" t="n"/>
      <c r="AM1369" s="450" t="n"/>
      <c r="AN1369" s="450" t="n"/>
      <c r="AO1369" s="450" t="n"/>
      <c r="AP1369" s="450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0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0" t="n"/>
      <c r="N1370" s="450">
        <f>IF(W1370&lt;0,AH1370,I1370)</f>
        <v/>
      </c>
      <c r="O1370" s="450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AND(AB1370&lt;&gt;"", 'Company information'!D$4&lt;&gt;"", RIGHT(SUBSTITUTE(AB1370,"-",""),9)=RIGHT(SUBSTITUTE('Company information'!D$4,"-",""),9))</f>
        <v/>
      </c>
      <c r="V1370" s="414">
        <f>AH1370-I1370</f>
        <v/>
      </c>
      <c r="W1370" s="450" t="n"/>
      <c r="X1370" s="413" t="n"/>
      <c r="Y1370" s="414" t="n"/>
      <c r="Z1370" s="414" t="n"/>
      <c r="AA1370" s="414" t="n"/>
      <c r="AB1370" s="414" t="n"/>
      <c r="AC1370" s="414" t="n"/>
      <c r="AD1370" s="450" t="n"/>
      <c r="AE1370" s="450" t="n"/>
      <c r="AF1370" s="450" t="n"/>
      <c r="AG1370" s="450" t="n"/>
      <c r="AH1370" s="450" t="n"/>
      <c r="AI1370" s="450" t="n"/>
      <c r="AJ1370" s="450" t="n"/>
      <c r="AK1370" s="450" t="n"/>
      <c r="AL1370" s="450" t="n"/>
      <c r="AM1370" s="450" t="n"/>
      <c r="AN1370" s="450" t="n"/>
      <c r="AO1370" s="450" t="n"/>
      <c r="AP1370" s="450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0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0" t="n"/>
      <c r="N1371" s="450">
        <f>IF(W1371&lt;0,AH1371,I1371)</f>
        <v/>
      </c>
      <c r="O1371" s="450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AND(AB1371&lt;&gt;"", 'Company information'!D$4&lt;&gt;"", RIGHT(SUBSTITUTE(AB1371,"-",""),9)=RIGHT(SUBSTITUTE('Company information'!D$4,"-",""),9))</f>
        <v/>
      </c>
      <c r="V1371" s="414">
        <f>AH1371-I1371</f>
        <v/>
      </c>
      <c r="W1371" s="450" t="n"/>
      <c r="X1371" s="413" t="n"/>
      <c r="Y1371" s="414" t="n"/>
      <c r="Z1371" s="414" t="n"/>
      <c r="AA1371" s="414" t="n"/>
      <c r="AB1371" s="414" t="n"/>
      <c r="AC1371" s="414" t="n"/>
      <c r="AD1371" s="450" t="n"/>
      <c r="AE1371" s="450" t="n"/>
      <c r="AF1371" s="450" t="n"/>
      <c r="AG1371" s="450" t="n"/>
      <c r="AH1371" s="450" t="n"/>
      <c r="AI1371" s="450" t="n"/>
      <c r="AJ1371" s="450" t="n"/>
      <c r="AK1371" s="450" t="n"/>
      <c r="AL1371" s="450" t="n"/>
      <c r="AM1371" s="450" t="n"/>
      <c r="AN1371" s="450" t="n"/>
      <c r="AO1371" s="450" t="n"/>
      <c r="AP1371" s="450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0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0" t="n"/>
      <c r="N1372" s="450">
        <f>IF(W1372&lt;0,AH1372,I1372)</f>
        <v/>
      </c>
      <c r="O1372" s="450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AND(AB1372&lt;&gt;"", 'Company information'!D$4&lt;&gt;"", RIGHT(SUBSTITUTE(AB1372,"-",""),9)=RIGHT(SUBSTITUTE('Company information'!D$4,"-",""),9))</f>
        <v/>
      </c>
      <c r="V1372" s="414">
        <f>AH1372-I1372</f>
        <v/>
      </c>
      <c r="W1372" s="450" t="n"/>
      <c r="X1372" s="413" t="n"/>
      <c r="Y1372" s="414" t="n"/>
      <c r="Z1372" s="414" t="n"/>
      <c r="AA1372" s="414" t="n"/>
      <c r="AB1372" s="414" t="n"/>
      <c r="AC1372" s="414" t="n"/>
      <c r="AD1372" s="450" t="n"/>
      <c r="AE1372" s="450" t="n"/>
      <c r="AF1372" s="450" t="n"/>
      <c r="AG1372" s="450" t="n"/>
      <c r="AH1372" s="450" t="n"/>
      <c r="AI1372" s="450" t="n"/>
      <c r="AJ1372" s="450" t="n"/>
      <c r="AK1372" s="450" t="n"/>
      <c r="AL1372" s="450" t="n"/>
      <c r="AM1372" s="450" t="n"/>
      <c r="AN1372" s="450" t="n"/>
      <c r="AO1372" s="450" t="n"/>
      <c r="AP1372" s="450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0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0" t="n"/>
      <c r="N1373" s="450">
        <f>IF(W1373&lt;0,AH1373,I1373)</f>
        <v/>
      </c>
      <c r="O1373" s="450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AND(AB1373&lt;&gt;"", 'Company information'!D$4&lt;&gt;"", RIGHT(SUBSTITUTE(AB1373,"-",""),9)=RIGHT(SUBSTITUTE('Company information'!D$4,"-",""),9))</f>
        <v/>
      </c>
      <c r="V1373" s="414">
        <f>AH1373-I1373</f>
        <v/>
      </c>
      <c r="W1373" s="450" t="n"/>
      <c r="X1373" s="413" t="n"/>
      <c r="Y1373" s="414" t="n"/>
      <c r="Z1373" s="414" t="n"/>
      <c r="AA1373" s="414" t="n"/>
      <c r="AB1373" s="414" t="n"/>
      <c r="AC1373" s="414" t="n"/>
      <c r="AD1373" s="450" t="n"/>
      <c r="AE1373" s="450" t="n"/>
      <c r="AF1373" s="450" t="n"/>
      <c r="AG1373" s="450" t="n"/>
      <c r="AH1373" s="450" t="n"/>
      <c r="AI1373" s="450" t="n"/>
      <c r="AJ1373" s="450" t="n"/>
      <c r="AK1373" s="450" t="n"/>
      <c r="AL1373" s="450" t="n"/>
      <c r="AM1373" s="450" t="n"/>
      <c r="AN1373" s="450" t="n"/>
      <c r="AO1373" s="450" t="n"/>
      <c r="AP1373" s="450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0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0" t="n"/>
      <c r="N1374" s="450">
        <f>IF(W1374&lt;0,AH1374,I1374)</f>
        <v/>
      </c>
      <c r="O1374" s="450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AND(AB1374&lt;&gt;"", 'Company information'!D$4&lt;&gt;"", RIGHT(SUBSTITUTE(AB1374,"-",""),9)=RIGHT(SUBSTITUTE('Company information'!D$4,"-",""),9))</f>
        <v/>
      </c>
      <c r="V1374" s="414">
        <f>AH1374-I1374</f>
        <v/>
      </c>
      <c r="W1374" s="450" t="n"/>
      <c r="X1374" s="413" t="n"/>
      <c r="Y1374" s="414" t="n"/>
      <c r="Z1374" s="414" t="n"/>
      <c r="AA1374" s="414" t="n"/>
      <c r="AB1374" s="414" t="n"/>
      <c r="AC1374" s="414" t="n"/>
      <c r="AD1374" s="450" t="n"/>
      <c r="AE1374" s="450" t="n"/>
      <c r="AF1374" s="450" t="n"/>
      <c r="AG1374" s="450" t="n"/>
      <c r="AH1374" s="450" t="n"/>
      <c r="AI1374" s="450" t="n"/>
      <c r="AJ1374" s="450" t="n"/>
      <c r="AK1374" s="450" t="n"/>
      <c r="AL1374" s="450" t="n"/>
      <c r="AM1374" s="450" t="n"/>
      <c r="AN1374" s="450" t="n"/>
      <c r="AO1374" s="450" t="n"/>
      <c r="AP1374" s="450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0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0" t="n"/>
      <c r="N1375" s="450">
        <f>IF(W1375&lt;0,AH1375,I1375)</f>
        <v/>
      </c>
      <c r="O1375" s="450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AND(AB1375&lt;&gt;"", 'Company information'!D$4&lt;&gt;"", RIGHT(SUBSTITUTE(AB1375,"-",""),9)=RIGHT(SUBSTITUTE('Company information'!D$4,"-",""),9))</f>
        <v/>
      </c>
      <c r="V1375" s="414">
        <f>AH1375-I1375</f>
        <v/>
      </c>
      <c r="W1375" s="450" t="n"/>
      <c r="X1375" s="413" t="n"/>
      <c r="Y1375" s="414" t="n"/>
      <c r="Z1375" s="414" t="n"/>
      <c r="AA1375" s="414" t="n"/>
      <c r="AB1375" s="414" t="n"/>
      <c r="AC1375" s="414" t="n"/>
      <c r="AD1375" s="450" t="n"/>
      <c r="AE1375" s="450" t="n"/>
      <c r="AF1375" s="450" t="n"/>
      <c r="AG1375" s="450" t="n"/>
      <c r="AH1375" s="450" t="n"/>
      <c r="AI1375" s="450" t="n"/>
      <c r="AJ1375" s="450" t="n"/>
      <c r="AK1375" s="450" t="n"/>
      <c r="AL1375" s="450" t="n"/>
      <c r="AM1375" s="450" t="n"/>
      <c r="AN1375" s="450" t="n"/>
      <c r="AO1375" s="450" t="n"/>
      <c r="AP1375" s="450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0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0" t="n"/>
      <c r="N1376" s="450">
        <f>IF(W1376&lt;0,AH1376,I1376)</f>
        <v/>
      </c>
      <c r="O1376" s="450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AND(AB1376&lt;&gt;"", 'Company information'!D$4&lt;&gt;"", RIGHT(SUBSTITUTE(AB1376,"-",""),9)=RIGHT(SUBSTITUTE('Company information'!D$4,"-",""),9))</f>
        <v/>
      </c>
      <c r="V1376" s="414">
        <f>AH1376-I1376</f>
        <v/>
      </c>
      <c r="W1376" s="450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0" t="n">
        <v>1245860</v>
      </c>
      <c r="AE1376" s="450" t="n">
        <v>1132600</v>
      </c>
      <c r="AF1376" s="450" t="n">
        <v>0</v>
      </c>
      <c r="AG1376" s="450" t="n">
        <v>0</v>
      </c>
      <c r="AH1376" s="450" t="n">
        <v>113260</v>
      </c>
      <c r="AI1376" s="450" t="n">
        <v>0</v>
      </c>
      <c r="AJ1376" s="450" t="n">
        <v>0</v>
      </c>
      <c r="AK1376" s="450" t="n">
        <v>0</v>
      </c>
      <c r="AL1376" s="450" t="n">
        <v>0</v>
      </c>
      <c r="AM1376" s="450" t="n">
        <v>0</v>
      </c>
      <c r="AN1376" s="450" t="n">
        <v>0</v>
      </c>
      <c r="AO1376" s="450" t="n">
        <v>0</v>
      </c>
      <c r="AP1376" s="450" t="n">
        <v>0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0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0" t="n"/>
      <c r="N1377" s="450">
        <f>IF(W1377&lt;0,AH1377,I1377)</f>
        <v/>
      </c>
      <c r="O1377" s="450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AND(AB1377&lt;&gt;"", 'Company information'!D$4&lt;&gt;"", RIGHT(SUBSTITUTE(AB1377,"-",""),9)=RIGHT(SUBSTITUTE('Company information'!D$4,"-",""),9))</f>
        <v/>
      </c>
      <c r="V1377" s="414">
        <f>AH1377-I1377</f>
        <v/>
      </c>
      <c r="W1377" s="450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0" t="n">
        <v>1067880</v>
      </c>
      <c r="AE1377" s="450" t="n">
        <v>970800</v>
      </c>
      <c r="AF1377" s="450" t="n">
        <v>0</v>
      </c>
      <c r="AG1377" s="450" t="n">
        <v>0</v>
      </c>
      <c r="AH1377" s="450" t="n">
        <v>97080</v>
      </c>
      <c r="AI1377" s="450" t="n">
        <v>0</v>
      </c>
      <c r="AJ1377" s="450" t="n">
        <v>0</v>
      </c>
      <c r="AK1377" s="450" t="n">
        <v>0</v>
      </c>
      <c r="AL1377" s="450" t="n">
        <v>0</v>
      </c>
      <c r="AM1377" s="450" t="n">
        <v>0</v>
      </c>
      <c r="AN1377" s="450" t="n">
        <v>0</v>
      </c>
      <c r="AO1377" s="450" t="n">
        <v>0</v>
      </c>
      <c r="AP1377" s="450" t="n">
        <v>0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0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0" t="n"/>
      <c r="N1378" s="450">
        <f>IF(W1378&lt;0,AH1378,I1378)</f>
        <v/>
      </c>
      <c r="O1378" s="450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AND(AB1378&lt;&gt;"", 'Company information'!D$4&lt;&gt;"", RIGHT(SUBSTITUTE(AB1378,"-",""),9)=RIGHT(SUBSTITUTE('Company information'!D$4,"-",""),9))</f>
        <v/>
      </c>
      <c r="V1378" s="414">
        <f>AH1378-I1378</f>
        <v/>
      </c>
      <c r="W1378" s="450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0" t="n">
        <v>20245</v>
      </c>
      <c r="AE1378" s="450" t="n">
        <v>18405</v>
      </c>
      <c r="AF1378" s="450" t="n">
        <v>0</v>
      </c>
      <c r="AG1378" s="450" t="n">
        <v>0</v>
      </c>
      <c r="AH1378" s="450" t="n">
        <v>1840</v>
      </c>
      <c r="AI1378" s="450" t="n">
        <v>0</v>
      </c>
      <c r="AJ1378" s="450" t="n">
        <v>0</v>
      </c>
      <c r="AK1378" s="450" t="n">
        <v>0</v>
      </c>
      <c r="AL1378" s="450" t="n">
        <v>0</v>
      </c>
      <c r="AM1378" s="450" t="n">
        <v>0</v>
      </c>
      <c r="AN1378" s="450" t="n">
        <v>0</v>
      </c>
      <c r="AO1378" s="450" t="n">
        <v>0</v>
      </c>
      <c r="AP1378" s="450" t="n">
        <v>0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0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0" t="n"/>
      <c r="N1379" s="450">
        <f>IF(W1379&lt;0,AH1379,I1379)</f>
        <v/>
      </c>
      <c r="O1379" s="450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AND(AB1379&lt;&gt;"", 'Company information'!D$4&lt;&gt;"", RIGHT(SUBSTITUTE(AB1379,"-",""),9)=RIGHT(SUBSTITUTE('Company information'!D$4,"-",""),9))</f>
        <v/>
      </c>
      <c r="V1379" s="414">
        <f>AH1379-I1379</f>
        <v/>
      </c>
      <c r="W1379" s="450" t="n"/>
      <c r="X1379" s="413" t="n"/>
      <c r="Y1379" s="414" t="n"/>
      <c r="Z1379" s="414" t="n"/>
      <c r="AA1379" s="414" t="n"/>
      <c r="AB1379" s="414" t="n"/>
      <c r="AC1379" s="414" t="n"/>
      <c r="AD1379" s="450" t="n"/>
      <c r="AE1379" s="450" t="n"/>
      <c r="AF1379" s="450" t="n"/>
      <c r="AG1379" s="450" t="n"/>
      <c r="AH1379" s="450" t="n"/>
      <c r="AI1379" s="450" t="n"/>
      <c r="AJ1379" s="450" t="n"/>
      <c r="AK1379" s="450" t="n"/>
      <c r="AL1379" s="450" t="n"/>
      <c r="AM1379" s="450" t="n"/>
      <c r="AN1379" s="450" t="n"/>
      <c r="AO1379" s="450" t="n"/>
      <c r="AP1379" s="450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0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0" t="n"/>
      <c r="N1380" s="450">
        <f>IF(W1380&lt;0,AH1380,I1380)</f>
        <v/>
      </c>
      <c r="O1380" s="450">
        <f>I1380-M1380</f>
        <v/>
      </c>
      <c r="P1380" s="414" t="n"/>
      <c r="Q1380" s="414" t="inlineStr">
        <is>
          <t>TI-000730</t>
        </is>
      </c>
      <c r="R1380" s="414" t="inlineStr">
        <is>
          <t>TI-000730</t>
        </is>
      </c>
      <c r="S1380" s="414">
        <f>Q1380=R1380</f>
        <v/>
      </c>
      <c r="T1380" s="414">
        <f>AND(MONTH(F1380)=MONTH(X1380), YEAR(F1380)=YEAR(X1380))</f>
        <v/>
      </c>
      <c r="U1380" s="414">
        <f>AND(AB1380&lt;&gt;"", 'Company information'!D$4&lt;&gt;"", RIGHT(SUBSTITUTE(AB1380,"-",""),9)=RIGHT(SUBSTITUTE('Company information'!D$4,"-",""),9))</f>
        <v/>
      </c>
      <c r="V1380" s="414">
        <f>AH1380-I1380</f>
        <v/>
      </c>
      <c r="W1380" s="450" t="n"/>
      <c r="X1380" s="415" t="n">
        <v>44270</v>
      </c>
      <c r="Y1380" s="414" t="inlineStr">
        <is>
          <t>TI-000730</t>
        </is>
      </c>
      <c r="Z1380" s="414" t="inlineStr"/>
      <c r="AA1380" s="414" t="inlineStr">
        <is>
          <t>បុគ្គលជាប់អាករ</t>
        </is>
      </c>
      <c r="AB1380" s="414" t="inlineStr">
        <is>
          <t>L001-901905215</t>
        </is>
      </c>
      <c r="AC1380" s="414" t="inlineStr">
        <is>
          <t>វីអ៊ីស៊ិន (ខេមបូឌា) អ៊ិនដាសស្ទ្រី ឯ.ក</t>
        </is>
      </c>
      <c r="AD1380" s="450" t="n">
        <v>1204335</v>
      </c>
      <c r="AE1380" s="450" t="n">
        <v>1094850</v>
      </c>
      <c r="AF1380" s="450" t="n">
        <v>0</v>
      </c>
      <c r="AG1380" s="450" t="n">
        <v>0</v>
      </c>
      <c r="AH1380" s="450" t="n">
        <v>109485</v>
      </c>
      <c r="AI1380" s="450" t="n">
        <v>0</v>
      </c>
      <c r="AJ1380" s="450" t="n">
        <v>0</v>
      </c>
      <c r="AK1380" s="450" t="n">
        <v>0</v>
      </c>
      <c r="AL1380" s="450" t="n">
        <v>0</v>
      </c>
      <c r="AM1380" s="450" t="n">
        <v>0</v>
      </c>
      <c r="AN1380" s="450" t="n">
        <v>0</v>
      </c>
      <c r="AO1380" s="450" t="n">
        <v>0</v>
      </c>
      <c r="AP1380" s="450" t="n">
        <v>0</v>
      </c>
      <c r="AQ1380" s="414" t="inlineStr"/>
      <c r="AR1380" s="414" t="inlineStr">
        <is>
          <t>ថ្លៃលើករឺដាក់ទំនិញចុះពីកប៉ាល់នៅផែ, ថ្លែឯកសារ​, ថ្លែសោរ</t>
        </is>
      </c>
      <c r="AS1380" s="414" t="inlineStr">
        <is>
          <t>បានប្រកាសពន្ធ</t>
        </is>
      </c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0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0" t="n"/>
      <c r="N1381" s="450">
        <f>IF(W1381&lt;0,AH1381,I1381)</f>
        <v/>
      </c>
      <c r="O1381" s="450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AND(AB1381&lt;&gt;"", 'Company information'!D$4&lt;&gt;"", RIGHT(SUBSTITUTE(AB1381,"-",""),9)=RIGHT(SUBSTITUTE('Company information'!D$4,"-",""),9))</f>
        <v/>
      </c>
      <c r="V1381" s="414">
        <f>AH1381-I1381</f>
        <v/>
      </c>
      <c r="W1381" s="450" t="n"/>
      <c r="X1381" s="413" t="n"/>
      <c r="Y1381" s="414" t="n"/>
      <c r="Z1381" s="414" t="n"/>
      <c r="AA1381" s="414" t="n"/>
      <c r="AB1381" s="414" t="n"/>
      <c r="AC1381" s="414" t="n"/>
      <c r="AD1381" s="450" t="n"/>
      <c r="AE1381" s="450" t="n"/>
      <c r="AF1381" s="450" t="n"/>
      <c r="AG1381" s="450" t="n"/>
      <c r="AH1381" s="450" t="n"/>
      <c r="AI1381" s="450" t="n"/>
      <c r="AJ1381" s="450" t="n"/>
      <c r="AK1381" s="450" t="n"/>
      <c r="AL1381" s="450" t="n"/>
      <c r="AM1381" s="450" t="n"/>
      <c r="AN1381" s="450" t="n"/>
      <c r="AO1381" s="450" t="n"/>
      <c r="AP1381" s="450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0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0" t="n"/>
      <c r="N1382" s="450">
        <f>IF(W1382&lt;0,AH1382,I1382)</f>
        <v/>
      </c>
      <c r="O1382" s="450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AND(AB1382&lt;&gt;"", 'Company information'!D$4&lt;&gt;"", RIGHT(SUBSTITUTE(AB1382,"-",""),9)=RIGHT(SUBSTITUTE('Company information'!D$4,"-",""),9))</f>
        <v/>
      </c>
      <c r="V1382" s="414">
        <f>AH1382-I1382</f>
        <v/>
      </c>
      <c r="W1382" s="450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0" t="n">
        <v>1245860</v>
      </c>
      <c r="AE1382" s="450" t="n">
        <v>1132600</v>
      </c>
      <c r="AF1382" s="450" t="n">
        <v>0</v>
      </c>
      <c r="AG1382" s="450" t="n">
        <v>0</v>
      </c>
      <c r="AH1382" s="450" t="n">
        <v>113260</v>
      </c>
      <c r="AI1382" s="450" t="n">
        <v>0</v>
      </c>
      <c r="AJ1382" s="450" t="n">
        <v>0</v>
      </c>
      <c r="AK1382" s="450" t="n">
        <v>0</v>
      </c>
      <c r="AL1382" s="450" t="n">
        <v>0</v>
      </c>
      <c r="AM1382" s="450" t="n">
        <v>0</v>
      </c>
      <c r="AN1382" s="450" t="n">
        <v>0</v>
      </c>
      <c r="AO1382" s="450" t="n">
        <v>0</v>
      </c>
      <c r="AP1382" s="450" t="n">
        <v>0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0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0" t="n"/>
      <c r="N1383" s="450">
        <f>IF(W1383&lt;0,AH1383,I1383)</f>
        <v/>
      </c>
      <c r="O1383" s="450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AND(AB1383&lt;&gt;"", 'Company information'!D$4&lt;&gt;"", RIGHT(SUBSTITUTE(AB1383,"-",""),9)=RIGHT(SUBSTITUTE('Company information'!D$4,"-",""),9))</f>
        <v/>
      </c>
      <c r="V1383" s="414">
        <f>AH1383-I1383</f>
        <v/>
      </c>
      <c r="W1383" s="450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0" t="n">
        <v>1067880</v>
      </c>
      <c r="AE1383" s="450" t="n">
        <v>970800</v>
      </c>
      <c r="AF1383" s="450" t="n">
        <v>0</v>
      </c>
      <c r="AG1383" s="450" t="n">
        <v>0</v>
      </c>
      <c r="AH1383" s="450" t="n">
        <v>97080</v>
      </c>
      <c r="AI1383" s="450" t="n">
        <v>0</v>
      </c>
      <c r="AJ1383" s="450" t="n">
        <v>0</v>
      </c>
      <c r="AK1383" s="450" t="n">
        <v>0</v>
      </c>
      <c r="AL1383" s="450" t="n">
        <v>0</v>
      </c>
      <c r="AM1383" s="450" t="n">
        <v>0</v>
      </c>
      <c r="AN1383" s="450" t="n">
        <v>0</v>
      </c>
      <c r="AO1383" s="450" t="n">
        <v>0</v>
      </c>
      <c r="AP1383" s="450" t="n">
        <v>0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0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0" t="n"/>
      <c r="N1384" s="450">
        <f>IF(W1384&lt;0,AH1384,I1384)</f>
        <v/>
      </c>
      <c r="O1384" s="450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AND(AB1384&lt;&gt;"", 'Company information'!D$4&lt;&gt;"", RIGHT(SUBSTITUTE(AB1384,"-",""),9)=RIGHT(SUBSTITUTE('Company information'!D$4,"-",""),9))</f>
        <v/>
      </c>
      <c r="V1384" s="414">
        <f>AH1384-I1384</f>
        <v/>
      </c>
      <c r="W1384" s="450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0" t="n">
        <v>20245</v>
      </c>
      <c r="AE1384" s="450" t="n">
        <v>18405</v>
      </c>
      <c r="AF1384" s="450" t="n">
        <v>0</v>
      </c>
      <c r="AG1384" s="450" t="n">
        <v>0</v>
      </c>
      <c r="AH1384" s="450" t="n">
        <v>1840</v>
      </c>
      <c r="AI1384" s="450" t="n">
        <v>0</v>
      </c>
      <c r="AJ1384" s="450" t="n">
        <v>0</v>
      </c>
      <c r="AK1384" s="450" t="n">
        <v>0</v>
      </c>
      <c r="AL1384" s="450" t="n">
        <v>0</v>
      </c>
      <c r="AM1384" s="450" t="n">
        <v>0</v>
      </c>
      <c r="AN1384" s="450" t="n">
        <v>0</v>
      </c>
      <c r="AO1384" s="450" t="n">
        <v>0</v>
      </c>
      <c r="AP1384" s="450" t="n">
        <v>0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0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0" t="n"/>
      <c r="N1385" s="450">
        <f>IF(W1385&lt;0,AH1385,I1385)</f>
        <v/>
      </c>
      <c r="O1385" s="450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AND(AB1385&lt;&gt;"", 'Company information'!D$4&lt;&gt;"", RIGHT(SUBSTITUTE(AB1385,"-",""),9)=RIGHT(SUBSTITUTE('Company information'!D$4,"-",""),9))</f>
        <v/>
      </c>
      <c r="V1385" s="414">
        <f>AH1385-I1385</f>
        <v/>
      </c>
      <c r="W1385" s="450" t="n"/>
      <c r="X1385" s="413" t="n"/>
      <c r="Y1385" s="414" t="n"/>
      <c r="Z1385" s="414" t="n"/>
      <c r="AA1385" s="414" t="n"/>
      <c r="AB1385" s="414" t="n"/>
      <c r="AC1385" s="414" t="n"/>
      <c r="AD1385" s="450" t="n"/>
      <c r="AE1385" s="450" t="n"/>
      <c r="AF1385" s="450" t="n"/>
      <c r="AG1385" s="450" t="n"/>
      <c r="AH1385" s="450" t="n"/>
      <c r="AI1385" s="450" t="n"/>
      <c r="AJ1385" s="450" t="n"/>
      <c r="AK1385" s="450" t="n"/>
      <c r="AL1385" s="450" t="n"/>
      <c r="AM1385" s="450" t="n"/>
      <c r="AN1385" s="450" t="n"/>
      <c r="AO1385" s="450" t="n"/>
      <c r="AP1385" s="450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0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0" t="n"/>
      <c r="N1386" s="450">
        <f>IF(W1386&lt;0,AH1386,I1386)</f>
        <v/>
      </c>
      <c r="O1386" s="450">
        <f>I1386-M1386</f>
        <v/>
      </c>
      <c r="P1386" s="414" t="n"/>
      <c r="Q1386" s="414" t="inlineStr">
        <is>
          <t>9963004579</t>
        </is>
      </c>
      <c r="R1386" s="414" t="inlineStr">
        <is>
          <t>9963004579</t>
        </is>
      </c>
      <c r="S1386" s="414">
        <f>Q1386=R1386</f>
        <v/>
      </c>
      <c r="T1386" s="414">
        <f>AND(MONTH(F1386)=MONTH(X1386), YEAR(F1386)=YEAR(X1386))</f>
        <v/>
      </c>
      <c r="U1386" s="414">
        <f>AND(AB1386&lt;&gt;"", 'Company information'!D$4&lt;&gt;"", RIGHT(SUBSTITUTE(AB1386,"-",""),9)=RIGHT(SUBSTITUTE('Company information'!D$4,"-",""),9))</f>
        <v/>
      </c>
      <c r="V1386" s="414">
        <f>AH1386-I1386</f>
        <v/>
      </c>
      <c r="W1386" s="450" t="n"/>
      <c r="X1386" s="415" t="n">
        <v>44266</v>
      </c>
      <c r="Y1386" s="414" t="inlineStr">
        <is>
          <t>9963004579</t>
        </is>
      </c>
      <c r="Z1386" s="414" t="inlineStr"/>
      <c r="AA1386" s="414" t="inlineStr">
        <is>
          <t>បុគ្គលជាប់អាករ</t>
        </is>
      </c>
      <c r="AB1386" s="414" t="inlineStr">
        <is>
          <t>L001-901905215</t>
        </is>
      </c>
      <c r="AC1386" s="414" t="inlineStr">
        <is>
          <t>វីអ៊ីស៊ិន (ខេមបូឌា) អ៊ិនដាសស្ទ្រី ឯ.ក</t>
        </is>
      </c>
      <c r="AD1386" s="450" t="n">
        <v>1935533</v>
      </c>
      <c r="AE1386" s="450" t="n">
        <v>1759575</v>
      </c>
      <c r="AF1386" s="450" t="n">
        <v>0</v>
      </c>
      <c r="AG1386" s="450" t="n">
        <v>0</v>
      </c>
      <c r="AH1386" s="450" t="n">
        <v>175958</v>
      </c>
      <c r="AI1386" s="450" t="n">
        <v>0</v>
      </c>
      <c r="AJ1386" s="450" t="n">
        <v>0</v>
      </c>
      <c r="AK1386" s="450" t="n">
        <v>0</v>
      </c>
      <c r="AL1386" s="450" t="n">
        <v>0</v>
      </c>
      <c r="AM1386" s="450" t="n">
        <v>0</v>
      </c>
      <c r="AN1386" s="450" t="n">
        <v>0</v>
      </c>
      <c r="AO1386" s="450" t="n">
        <v>0</v>
      </c>
      <c r="AP1386" s="450" t="n">
        <v>0</v>
      </c>
      <c r="AQ1386" s="414" t="inlineStr"/>
      <c r="AR1386" s="414" t="inlineStr"/>
      <c r="AS1386" s="414" t="inlineStr">
        <is>
          <t>បានប្រកាសពន្ធ</t>
        </is>
      </c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0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0" t="n"/>
      <c r="N1387" s="450">
        <f>IF(W1387&lt;0,AH1387,I1387)</f>
        <v/>
      </c>
      <c r="O1387" s="450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AND(AB1387&lt;&gt;"", 'Company information'!D$4&lt;&gt;"", RIGHT(SUBSTITUTE(AB1387,"-",""),9)=RIGHT(SUBSTITUTE('Company information'!D$4,"-",""),9))</f>
        <v/>
      </c>
      <c r="V1387" s="414">
        <f>AH1387-I1387</f>
        <v/>
      </c>
      <c r="W1387" s="450" t="n"/>
      <c r="X1387" s="413" t="n"/>
      <c r="Y1387" s="414" t="n"/>
      <c r="Z1387" s="414" t="n"/>
      <c r="AA1387" s="414" t="n"/>
      <c r="AB1387" s="414" t="n"/>
      <c r="AC1387" s="414" t="n"/>
      <c r="AD1387" s="450" t="n"/>
      <c r="AE1387" s="450" t="n"/>
      <c r="AF1387" s="450" t="n"/>
      <c r="AG1387" s="450" t="n"/>
      <c r="AH1387" s="450" t="n"/>
      <c r="AI1387" s="450" t="n"/>
      <c r="AJ1387" s="450" t="n"/>
      <c r="AK1387" s="450" t="n"/>
      <c r="AL1387" s="450" t="n"/>
      <c r="AM1387" s="450" t="n"/>
      <c r="AN1387" s="450" t="n"/>
      <c r="AO1387" s="450" t="n"/>
      <c r="AP1387" s="450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0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0" t="n"/>
      <c r="N1388" s="450">
        <f>IF(W1388&lt;0,AH1388,I1388)</f>
        <v/>
      </c>
      <c r="O1388" s="450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AND(AB1388&lt;&gt;"", 'Company information'!D$4&lt;&gt;"", RIGHT(SUBSTITUTE(AB1388,"-",""),9)=RIGHT(SUBSTITUTE('Company information'!D$4,"-",""),9))</f>
        <v/>
      </c>
      <c r="V1388" s="414">
        <f>AH1388-I1388</f>
        <v/>
      </c>
      <c r="W1388" s="450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0" t="n">
        <v>1245860</v>
      </c>
      <c r="AE1388" s="450" t="n">
        <v>1132600</v>
      </c>
      <c r="AF1388" s="450" t="n">
        <v>0</v>
      </c>
      <c r="AG1388" s="450" t="n">
        <v>0</v>
      </c>
      <c r="AH1388" s="450" t="n">
        <v>113260</v>
      </c>
      <c r="AI1388" s="450" t="n">
        <v>0</v>
      </c>
      <c r="AJ1388" s="450" t="n">
        <v>0</v>
      </c>
      <c r="AK1388" s="450" t="n">
        <v>0</v>
      </c>
      <c r="AL1388" s="450" t="n">
        <v>0</v>
      </c>
      <c r="AM1388" s="450" t="n">
        <v>0</v>
      </c>
      <c r="AN1388" s="450" t="n">
        <v>0</v>
      </c>
      <c r="AO1388" s="450" t="n">
        <v>0</v>
      </c>
      <c r="AP1388" s="450" t="n">
        <v>0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0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0" t="n"/>
      <c r="N1389" s="450">
        <f>IF(W1389&lt;0,AH1389,I1389)</f>
        <v/>
      </c>
      <c r="O1389" s="450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AND(AB1389&lt;&gt;"", 'Company information'!D$4&lt;&gt;"", RIGHT(SUBSTITUTE(AB1389,"-",""),9)=RIGHT(SUBSTITUTE('Company information'!D$4,"-",""),9))</f>
        <v/>
      </c>
      <c r="V1389" s="414">
        <f>AH1389-I1389</f>
        <v/>
      </c>
      <c r="W1389" s="450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0" t="n">
        <v>1067880</v>
      </c>
      <c r="AE1389" s="450" t="n">
        <v>970800</v>
      </c>
      <c r="AF1389" s="450" t="n">
        <v>0</v>
      </c>
      <c r="AG1389" s="450" t="n">
        <v>0</v>
      </c>
      <c r="AH1389" s="450" t="n">
        <v>97080</v>
      </c>
      <c r="AI1389" s="450" t="n">
        <v>0</v>
      </c>
      <c r="AJ1389" s="450" t="n">
        <v>0</v>
      </c>
      <c r="AK1389" s="450" t="n">
        <v>0</v>
      </c>
      <c r="AL1389" s="450" t="n">
        <v>0</v>
      </c>
      <c r="AM1389" s="450" t="n">
        <v>0</v>
      </c>
      <c r="AN1389" s="450" t="n">
        <v>0</v>
      </c>
      <c r="AO1389" s="450" t="n">
        <v>0</v>
      </c>
      <c r="AP1389" s="450" t="n">
        <v>0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0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0" t="n"/>
      <c r="N1390" s="450">
        <f>IF(W1390&lt;0,AH1390,I1390)</f>
        <v/>
      </c>
      <c r="O1390" s="450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AND(AB1390&lt;&gt;"", 'Company information'!D$4&lt;&gt;"", RIGHT(SUBSTITUTE(AB1390,"-",""),9)=RIGHT(SUBSTITUTE('Company information'!D$4,"-",""),9))</f>
        <v/>
      </c>
      <c r="V1390" s="414">
        <f>AH1390-I1390</f>
        <v/>
      </c>
      <c r="W1390" s="450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0" t="n">
        <v>20245</v>
      </c>
      <c r="AE1390" s="450" t="n">
        <v>18405</v>
      </c>
      <c r="AF1390" s="450" t="n">
        <v>0</v>
      </c>
      <c r="AG1390" s="450" t="n">
        <v>0</v>
      </c>
      <c r="AH1390" s="450" t="n">
        <v>1840</v>
      </c>
      <c r="AI1390" s="450" t="n">
        <v>0</v>
      </c>
      <c r="AJ1390" s="450" t="n">
        <v>0</v>
      </c>
      <c r="AK1390" s="450" t="n">
        <v>0</v>
      </c>
      <c r="AL1390" s="450" t="n">
        <v>0</v>
      </c>
      <c r="AM1390" s="450" t="n">
        <v>0</v>
      </c>
      <c r="AN1390" s="450" t="n">
        <v>0</v>
      </c>
      <c r="AO1390" s="450" t="n">
        <v>0</v>
      </c>
      <c r="AP1390" s="450" t="n">
        <v>0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0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0" t="n"/>
      <c r="N1391" s="450">
        <f>IF(W1391&lt;0,AH1391,I1391)</f>
        <v/>
      </c>
      <c r="O1391" s="450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AND(AB1391&lt;&gt;"", 'Company information'!D$4&lt;&gt;"", RIGHT(SUBSTITUTE(AB1391,"-",""),9)=RIGHT(SUBSTITUTE('Company information'!D$4,"-",""),9))</f>
        <v/>
      </c>
      <c r="V1391" s="414">
        <f>AH1391-I1391</f>
        <v/>
      </c>
      <c r="W1391" s="450" t="n"/>
      <c r="X1391" s="413" t="n"/>
      <c r="Y1391" s="414" t="n"/>
      <c r="Z1391" s="414" t="n"/>
      <c r="AA1391" s="414" t="n"/>
      <c r="AB1391" s="414" t="n"/>
      <c r="AC1391" s="414" t="n"/>
      <c r="AD1391" s="450" t="n"/>
      <c r="AE1391" s="450" t="n"/>
      <c r="AF1391" s="450" t="n"/>
      <c r="AG1391" s="450" t="n"/>
      <c r="AH1391" s="450" t="n"/>
      <c r="AI1391" s="450" t="n"/>
      <c r="AJ1391" s="450" t="n"/>
      <c r="AK1391" s="450" t="n"/>
      <c r="AL1391" s="450" t="n"/>
      <c r="AM1391" s="450" t="n"/>
      <c r="AN1391" s="450" t="n"/>
      <c r="AO1391" s="450" t="n"/>
      <c r="AP1391" s="450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0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0" t="n"/>
      <c r="N1392" s="450">
        <f>IF(W1392&lt;0,AH1392,I1392)</f>
        <v/>
      </c>
      <c r="O1392" s="450">
        <f>I1392-M1392</f>
        <v/>
      </c>
      <c r="P1392" s="414" t="n"/>
      <c r="Q1392" s="414" t="inlineStr">
        <is>
          <t>IY21001596</t>
        </is>
      </c>
      <c r="R1392" s="414" t="inlineStr">
        <is>
          <t>IY21001596</t>
        </is>
      </c>
      <c r="S1392" s="414">
        <f>Q1392=R1392</f>
        <v/>
      </c>
      <c r="T1392" s="414">
        <f>AND(MONTH(F1392)=MONTH(X1392), YEAR(F1392)=YEAR(X1392))</f>
        <v/>
      </c>
      <c r="U1392" s="414">
        <f>AND(AB1392&lt;&gt;"", 'Company information'!D$4&lt;&gt;"", RIGHT(SUBSTITUTE(AB1392,"-",""),9)=RIGHT(SUBSTITUTE('Company information'!D$4,"-",""),9))</f>
        <v/>
      </c>
      <c r="V1392" s="414">
        <f>AH1392-I1392</f>
        <v/>
      </c>
      <c r="W1392" s="450" t="n"/>
      <c r="X1392" s="415" t="n">
        <v>44250</v>
      </c>
      <c r="Y1392" s="414" t="inlineStr">
        <is>
          <t>IY21001596</t>
        </is>
      </c>
      <c r="Z1392" s="414" t="inlineStr"/>
      <c r="AA1392" s="414" t="inlineStr">
        <is>
          <t>បុគ្គលជាប់អាករ</t>
        </is>
      </c>
      <c r="AB1392" s="414" t="inlineStr">
        <is>
          <t>L001-901905215</t>
        </is>
      </c>
      <c r="AC1392" s="414" t="inlineStr">
        <is>
          <t>វីអ៊ីស៊ិន (ខេមបូឌា) អ៊ិនដាសស្ទ្រី ឯ.ក</t>
        </is>
      </c>
      <c r="AD1392" s="450" t="n">
        <v>1320715</v>
      </c>
      <c r="AE1392" s="450" t="n">
        <v>1200650</v>
      </c>
      <c r="AF1392" s="450" t="n">
        <v>0</v>
      </c>
      <c r="AG1392" s="450" t="n">
        <v>0</v>
      </c>
      <c r="AH1392" s="450" t="n">
        <v>120065</v>
      </c>
      <c r="AI1392" s="450" t="n">
        <v>0</v>
      </c>
      <c r="AJ1392" s="450" t="n">
        <v>0</v>
      </c>
      <c r="AK1392" s="450" t="n">
        <v>0</v>
      </c>
      <c r="AL1392" s="450" t="n">
        <v>0</v>
      </c>
      <c r="AM1392" s="450" t="n">
        <v>0</v>
      </c>
      <c r="AN1392" s="450" t="n">
        <v>0</v>
      </c>
      <c r="AO1392" s="450" t="n">
        <v>0</v>
      </c>
      <c r="AP1392" s="450" t="n">
        <v>0</v>
      </c>
      <c r="AQ1392" s="414" t="inlineStr"/>
      <c r="AR1392" s="414" t="inlineStr">
        <is>
          <t>THC, Doc fee…..</t>
        </is>
      </c>
      <c r="AS1392" s="414" t="inlineStr">
        <is>
          <t>បានប្រកាសពន្ធ</t>
        </is>
      </c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0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0" t="n"/>
      <c r="N1393" s="450">
        <f>IF(W1393&lt;0,AH1393,I1393)</f>
        <v/>
      </c>
      <c r="O1393" s="450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AND(AB1393&lt;&gt;"", 'Company information'!D$4&lt;&gt;"", RIGHT(SUBSTITUTE(AB1393,"-",""),9)=RIGHT(SUBSTITUTE('Company information'!D$4,"-",""),9))</f>
        <v/>
      </c>
      <c r="V1393" s="414">
        <f>AH1393-I1393</f>
        <v/>
      </c>
      <c r="W1393" s="450" t="n"/>
      <c r="X1393" s="413" t="n"/>
      <c r="Y1393" s="414" t="n"/>
      <c r="Z1393" s="414" t="n"/>
      <c r="AA1393" s="414" t="n"/>
      <c r="AB1393" s="414" t="n"/>
      <c r="AC1393" s="414" t="n"/>
      <c r="AD1393" s="450" t="n"/>
      <c r="AE1393" s="450" t="n"/>
      <c r="AF1393" s="450" t="n"/>
      <c r="AG1393" s="450" t="n"/>
      <c r="AH1393" s="450" t="n"/>
      <c r="AI1393" s="450" t="n"/>
      <c r="AJ1393" s="450" t="n"/>
      <c r="AK1393" s="450" t="n"/>
      <c r="AL1393" s="450" t="n"/>
      <c r="AM1393" s="450" t="n"/>
      <c r="AN1393" s="450" t="n"/>
      <c r="AO1393" s="450" t="n"/>
      <c r="AP1393" s="450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0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0" t="n"/>
      <c r="N1394" s="450">
        <f>IF(W1394&lt;0,AH1394,I1394)</f>
        <v/>
      </c>
      <c r="O1394" s="450">
        <f>I1394-M1394</f>
        <v/>
      </c>
      <c r="P1394" s="414" t="n"/>
      <c r="Q1394" s="414" t="inlineStr">
        <is>
          <t>000172</t>
        </is>
      </c>
      <c r="R1394" s="414" t="inlineStr">
        <is>
          <t>000172</t>
        </is>
      </c>
      <c r="S1394" s="414">
        <f>Q1394=R1394</f>
        <v/>
      </c>
      <c r="T1394" s="414">
        <f>AND(MONTH(F1394)=MONTH(X1394), YEAR(F1394)=YEAR(X1394))</f>
        <v/>
      </c>
      <c r="U1394" s="414">
        <f>AND(AB1394&lt;&gt;"", 'Company information'!D$4&lt;&gt;"", RIGHT(SUBSTITUTE(AB1394,"-",""),9)=RIGHT(SUBSTITUTE('Company information'!D$4,"-",""),9))</f>
        <v/>
      </c>
      <c r="V1394" s="414">
        <f>AH1394-I1394</f>
        <v/>
      </c>
      <c r="W1394" s="450" t="n"/>
      <c r="X1394" s="415" t="n">
        <v>44284</v>
      </c>
      <c r="Y1394" s="414" t="inlineStr">
        <is>
          <t>000172</t>
        </is>
      </c>
      <c r="Z1394" s="414" t="inlineStr"/>
      <c r="AA1394" s="414" t="inlineStr">
        <is>
          <t>បុគ្គលជាប់អាករ</t>
        </is>
      </c>
      <c r="AB1394" s="414" t="inlineStr">
        <is>
          <t>L001-901905215</t>
        </is>
      </c>
      <c r="AC1394" s="414" t="inlineStr">
        <is>
          <t>វីអ៊ីស៊ិន (ខេមបូឌា) អ៊ិនដាសស្ទ្រី ឯ.ក</t>
        </is>
      </c>
      <c r="AD1394" s="450" t="n">
        <v>186001826</v>
      </c>
      <c r="AE1394" s="450" t="n">
        <v>169092569</v>
      </c>
      <c r="AF1394" s="450" t="n">
        <v>0</v>
      </c>
      <c r="AG1394" s="450" t="n">
        <v>0</v>
      </c>
      <c r="AH1394" s="450" t="n">
        <v>16909257</v>
      </c>
      <c r="AI1394" s="450" t="n">
        <v>0</v>
      </c>
      <c r="AJ1394" s="450" t="n">
        <v>0</v>
      </c>
      <c r="AK1394" s="450" t="n">
        <v>0</v>
      </c>
      <c r="AL1394" s="450" t="n">
        <v>0</v>
      </c>
      <c r="AM1394" s="450" t="n">
        <v>0</v>
      </c>
      <c r="AN1394" s="450" t="n">
        <v>0</v>
      </c>
      <c r="AO1394" s="450" t="n">
        <v>0</v>
      </c>
      <c r="AP1394" s="450" t="n">
        <v>0</v>
      </c>
      <c r="AQ1394" s="414" t="inlineStr"/>
      <c r="AR1394" s="414" t="inlineStr">
        <is>
          <t>ផ្លាកក្រដាស និង ក្រដាសទ្រាប់​​</t>
        </is>
      </c>
      <c r="AS1394" s="414" t="inlineStr">
        <is>
          <t>បានប្រកាសពន្ធ</t>
        </is>
      </c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0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0" t="n"/>
      <c r="N1395" s="450">
        <f>IF(W1395&lt;0,AH1395,I1395)</f>
        <v/>
      </c>
      <c r="O1395" s="450">
        <f>I1395-M1395</f>
        <v/>
      </c>
      <c r="P1395" s="414" t="n"/>
      <c r="Q1395" s="414" t="inlineStr">
        <is>
          <t>XFY-YD2021048</t>
        </is>
      </c>
      <c r="R1395" s="414" t="inlineStr">
        <is>
          <t>XFY-YD2021048</t>
        </is>
      </c>
      <c r="S1395" s="414">
        <f>Q1395=R1395</f>
        <v/>
      </c>
      <c r="T1395" s="414">
        <f>AND(MONTH(F1395)=MONTH(X1395), YEAR(F1395)=YEAR(X1395))</f>
        <v/>
      </c>
      <c r="U1395" s="414">
        <f>AND(AB1395&lt;&gt;"", 'Company information'!D$4&lt;&gt;"", RIGHT(SUBSTITUTE(AB1395,"-",""),9)=RIGHT(SUBSTITUTE('Company information'!D$4,"-",""),9))</f>
        <v/>
      </c>
      <c r="V1395" s="414">
        <f>AH1395-I1395</f>
        <v/>
      </c>
      <c r="W1395" s="450" t="n"/>
      <c r="X1395" s="415" t="n">
        <v>44284</v>
      </c>
      <c r="Y1395" s="414" t="inlineStr">
        <is>
          <t>XFY-YD2021048</t>
        </is>
      </c>
      <c r="Z1395" s="414" t="inlineStr"/>
      <c r="AA1395" s="414" t="inlineStr">
        <is>
          <t>បុគ្គលជាប់អាករ</t>
        </is>
      </c>
      <c r="AB1395" s="414" t="inlineStr">
        <is>
          <t>L001-901905215</t>
        </is>
      </c>
      <c r="AC1395" s="414" t="inlineStr">
        <is>
          <t>វីអ៊ីស៊ិន (ខេមបូឌា) អ៊ិនដាសស្ទ្រី ឯ.ក</t>
        </is>
      </c>
      <c r="AD1395" s="450" t="n">
        <v>89083306</v>
      </c>
      <c r="AE1395" s="450" t="n">
        <v>80984824</v>
      </c>
      <c r="AF1395" s="450" t="n">
        <v>0</v>
      </c>
      <c r="AG1395" s="450" t="n">
        <v>0</v>
      </c>
      <c r="AH1395" s="450" t="n">
        <v>8098482</v>
      </c>
      <c r="AI1395" s="450" t="n">
        <v>0</v>
      </c>
      <c r="AJ1395" s="450" t="n">
        <v>0</v>
      </c>
      <c r="AK1395" s="450" t="n">
        <v>0</v>
      </c>
      <c r="AL1395" s="450" t="n">
        <v>0</v>
      </c>
      <c r="AM1395" s="450" t="n">
        <v>0</v>
      </c>
      <c r="AN1395" s="450" t="n">
        <v>0</v>
      </c>
      <c r="AO1395" s="450" t="n">
        <v>0</v>
      </c>
      <c r="AP1395" s="450" t="n">
        <v>0</v>
      </c>
      <c r="AQ1395" s="414" t="inlineStr"/>
      <c r="AR1395" s="414" t="inlineStr">
        <is>
          <t>ផ្លាក​(Paper Label)</t>
        </is>
      </c>
      <c r="AS1395" s="414" t="inlineStr">
        <is>
          <t>បានប្រកាសពន្ធ</t>
        </is>
      </c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0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0" t="n"/>
      <c r="N1396" s="450">
        <f>IF(W1396&lt;0,AH1396,I1396)</f>
        <v/>
      </c>
      <c r="O1396" s="450">
        <f>I1396-M1396</f>
        <v/>
      </c>
      <c r="P1396" s="414" t="n"/>
      <c r="Q1396" s="414" t="inlineStr">
        <is>
          <t>SM21000002</t>
        </is>
      </c>
      <c r="R1396" s="414" t="inlineStr">
        <is>
          <t>SM21000002</t>
        </is>
      </c>
      <c r="S1396" s="414">
        <f>Q1396=R1396</f>
        <v/>
      </c>
      <c r="T1396" s="414">
        <f>AND(MONTH(F1396)=MONTH(X1396), YEAR(F1396)=YEAR(X1396))</f>
        <v/>
      </c>
      <c r="U1396" s="414">
        <f>AND(AB1396&lt;&gt;"", 'Company information'!D$4&lt;&gt;"", RIGHT(SUBSTITUTE(AB1396,"-",""),9)=RIGHT(SUBSTITUTE('Company information'!D$4,"-",""),9))</f>
        <v/>
      </c>
      <c r="V1396" s="414">
        <f>AH1396-I1396</f>
        <v/>
      </c>
      <c r="W1396" s="450" t="n"/>
      <c r="X1396" s="415" t="n">
        <v>44268</v>
      </c>
      <c r="Y1396" s="414" t="inlineStr">
        <is>
          <t>SM21000002</t>
        </is>
      </c>
      <c r="Z1396" s="414" t="inlineStr"/>
      <c r="AA1396" s="414" t="inlineStr">
        <is>
          <t>បុគ្គលជាប់អាករ</t>
        </is>
      </c>
      <c r="AB1396" s="414" t="inlineStr">
        <is>
          <t>L001-901905215</t>
        </is>
      </c>
      <c r="AC1396" s="414" t="inlineStr">
        <is>
          <t>វីអ៊ីស៊ិន (ខេមបូឌា) អ៊ិនដាសស្ទ្រី ឯ.ក</t>
        </is>
      </c>
      <c r="AD1396" s="450" t="n">
        <v>40947390</v>
      </c>
      <c r="AE1396" s="450" t="n">
        <v>37224900</v>
      </c>
      <c r="AF1396" s="450" t="n">
        <v>0</v>
      </c>
      <c r="AG1396" s="450" t="n">
        <v>0</v>
      </c>
      <c r="AH1396" s="450" t="n">
        <v>3722490</v>
      </c>
      <c r="AI1396" s="450" t="n">
        <v>0</v>
      </c>
      <c r="AJ1396" s="450" t="n">
        <v>0</v>
      </c>
      <c r="AK1396" s="450" t="n">
        <v>0</v>
      </c>
      <c r="AL1396" s="450" t="n">
        <v>0</v>
      </c>
      <c r="AM1396" s="450" t="n">
        <v>0</v>
      </c>
      <c r="AN1396" s="450" t="n">
        <v>0</v>
      </c>
      <c r="AO1396" s="450" t="n">
        <v>0</v>
      </c>
      <c r="AP1396" s="450" t="n">
        <v>0</v>
      </c>
      <c r="AQ1396" s="414" t="inlineStr"/>
      <c r="AR1396" s="414" t="inlineStr">
        <is>
          <t>គ្រាប់ជ័រ PVC 38P ស (ចាស់) PVC 38P White Recycle</t>
        </is>
      </c>
      <c r="AS1396" s="414" t="inlineStr">
        <is>
          <t>បានប្រកាសពន្ធ</t>
        </is>
      </c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0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0" t="n"/>
      <c r="N1397" s="450">
        <f>IF(W1397&lt;0,AH1397,I1397)</f>
        <v/>
      </c>
      <c r="O1397" s="450">
        <f>I1397-M1397</f>
        <v/>
      </c>
      <c r="P1397" s="414" t="n"/>
      <c r="Q1397" s="414" t="inlineStr">
        <is>
          <t>YPC2021/03-007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AND(AB1397&lt;&gt;"", 'Company information'!D$4&lt;&gt;"", RIGHT(SUBSTITUTE(AB1397,"-",""),9)=RIGHT(SUBSTITUTE('Company information'!D$4,"-",""),9))</f>
        <v/>
      </c>
      <c r="V1397" s="414">
        <f>AH1397-I1397</f>
        <v/>
      </c>
      <c r="W1397" s="450" t="n"/>
      <c r="X1397" s="413" t="n"/>
      <c r="Y1397" s="414" t="n"/>
      <c r="Z1397" s="414" t="n"/>
      <c r="AA1397" s="414" t="n"/>
      <c r="AB1397" s="414" t="n"/>
      <c r="AC1397" s="414" t="n"/>
      <c r="AD1397" s="450" t="n"/>
      <c r="AE1397" s="450" t="n"/>
      <c r="AF1397" s="450" t="n"/>
      <c r="AG1397" s="450" t="n"/>
      <c r="AH1397" s="450" t="n"/>
      <c r="AI1397" s="450" t="n"/>
      <c r="AJ1397" s="450" t="n"/>
      <c r="AK1397" s="450" t="n"/>
      <c r="AL1397" s="450" t="n"/>
      <c r="AM1397" s="450" t="n"/>
      <c r="AN1397" s="450" t="n"/>
      <c r="AO1397" s="450" t="n"/>
      <c r="AP1397" s="450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0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0" t="n"/>
      <c r="N1398" s="450">
        <f>IF(W1398&lt;0,AH1398,I1398)</f>
        <v/>
      </c>
      <c r="O1398" s="450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AND(AB1398&lt;&gt;"", 'Company information'!D$4&lt;&gt;"", RIGHT(SUBSTITUTE(AB1398,"-",""),9)=RIGHT(SUBSTITUTE('Company information'!D$4,"-",""),9))</f>
        <v/>
      </c>
      <c r="V1398" s="414">
        <f>AH1398-I1398</f>
        <v/>
      </c>
      <c r="W1398" s="450" t="n"/>
      <c r="X1398" s="415" t="n">
        <v>44286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L001-901905215</t>
        </is>
      </c>
      <c r="AC1398" s="414" t="inlineStr">
        <is>
          <t>វីអ៊ីស៊ិន (ខេមបូឌា) អ៊ិនដាសស្ទ្រី ឯ.ក</t>
        </is>
      </c>
      <c r="AD1398" s="450" t="n">
        <v>387652980</v>
      </c>
      <c r="AE1398" s="450" t="n">
        <v>352411800</v>
      </c>
      <c r="AF1398" s="450" t="n">
        <v>0</v>
      </c>
      <c r="AG1398" s="450" t="n">
        <v>0</v>
      </c>
      <c r="AH1398" s="450" t="n">
        <v>35241180</v>
      </c>
      <c r="AI1398" s="450" t="n">
        <v>0</v>
      </c>
      <c r="AJ1398" s="450" t="n">
        <v>0</v>
      </c>
      <c r="AK1398" s="450" t="n">
        <v>0</v>
      </c>
      <c r="AL1398" s="450" t="n">
        <v>0</v>
      </c>
      <c r="AM1398" s="450" t="n">
        <v>0</v>
      </c>
      <c r="AN1398" s="450" t="n">
        <v>0</v>
      </c>
      <c r="AO1398" s="450" t="n">
        <v>0</v>
      </c>
      <c r="AP1398" s="450" t="n">
        <v>0</v>
      </c>
      <c r="AQ1398" s="414" t="inlineStr"/>
      <c r="AR1398" s="414" t="inlineStr">
        <is>
          <t>លក់ Paper Box, COLOR BOX, DISPLAY BOX, PAPER CARD</t>
        </is>
      </c>
      <c r="AS1398" s="414" t="inlineStr">
        <is>
          <t>បានប្រកាសពន្ធ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0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0" t="n"/>
      <c r="N1399" s="450">
        <f>IF(W1399&lt;0,AH1399,I1399)</f>
        <v/>
      </c>
      <c r="O1399" s="450">
        <f>I1399-M1399</f>
        <v/>
      </c>
      <c r="P1399" s="414" t="n"/>
      <c r="Q1399" s="414" t="inlineStr">
        <is>
          <t>JYA202100132</t>
        </is>
      </c>
      <c r="R1399" s="414" t="inlineStr">
        <is>
          <t>JYA202100132</t>
        </is>
      </c>
      <c r="S1399" s="414">
        <f>Q1399=R1399</f>
        <v/>
      </c>
      <c r="T1399" s="414">
        <f>AND(MONTH(F1399)=MONTH(X1399), YEAR(F1399)=YEAR(X1399))</f>
        <v/>
      </c>
      <c r="U1399" s="414">
        <f>AND(AB1399&lt;&gt;"", 'Company information'!D$4&lt;&gt;"", RIGHT(SUBSTITUTE(AB1399,"-",""),9)=RIGHT(SUBSTITUTE('Company information'!D$4,"-",""),9))</f>
        <v/>
      </c>
      <c r="V1399" s="414">
        <f>AH1399-I1399</f>
        <v/>
      </c>
      <c r="W1399" s="450" t="n"/>
      <c r="X1399" s="415" t="n">
        <v>44286</v>
      </c>
      <c r="Y1399" s="414" t="inlineStr">
        <is>
          <t>JYA202100132</t>
        </is>
      </c>
      <c r="Z1399" s="414" t="inlineStr"/>
      <c r="AA1399" s="414" t="inlineStr">
        <is>
          <t>បុគ្គលជាប់អាករ</t>
        </is>
      </c>
      <c r="AB1399" s="414" t="inlineStr">
        <is>
          <t>L001-901905215</t>
        </is>
      </c>
      <c r="AC1399" s="414" t="inlineStr">
        <is>
          <t>វីអ៊ីស៊ិន (ខេមបូឌា) អ៊ិនដាសស្ទ្រី ឯ.ក</t>
        </is>
      </c>
      <c r="AD1399" s="450" t="n">
        <v>18690003</v>
      </c>
      <c r="AE1399" s="450" t="n">
        <v>16990912</v>
      </c>
      <c r="AF1399" s="450" t="n">
        <v>0</v>
      </c>
      <c r="AG1399" s="450" t="n">
        <v>0</v>
      </c>
      <c r="AH1399" s="450" t="n">
        <v>1699091</v>
      </c>
      <c r="AI1399" s="450" t="n">
        <v>0</v>
      </c>
      <c r="AJ1399" s="450" t="n">
        <v>0</v>
      </c>
      <c r="AK1399" s="450" t="n">
        <v>0</v>
      </c>
      <c r="AL1399" s="450" t="n">
        <v>0</v>
      </c>
      <c r="AM1399" s="450" t="n">
        <v>0</v>
      </c>
      <c r="AN1399" s="450" t="n">
        <v>0</v>
      </c>
      <c r="AO1399" s="450" t="n">
        <v>0</v>
      </c>
      <c r="AP1399" s="450" t="n">
        <v>0</v>
      </c>
      <c r="AQ1399" s="414" t="inlineStr"/>
      <c r="AR1399" s="414" t="inlineStr">
        <is>
          <t>លក់ក្រដាសកាតុងធ្វើកេស</t>
        </is>
      </c>
      <c r="AS1399" s="414" t="inlineStr">
        <is>
          <t>បានប្រកាសពន្ធ</t>
        </is>
      </c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0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0" t="n"/>
      <c r="N1400" s="450">
        <f>IF(W1400&lt;0,AH1400,I1400)</f>
        <v/>
      </c>
      <c r="O1400" s="450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AND(AB1400&lt;&gt;"", 'Company information'!D$4&lt;&gt;"", RIGHT(SUBSTITUTE(AB1400,"-",""),9)=RIGHT(SUBSTITUTE('Company information'!D$4,"-",""),9))</f>
        <v/>
      </c>
      <c r="V1400" s="414">
        <f>AH1400-I1400</f>
        <v/>
      </c>
      <c r="W1400" s="450" t="n"/>
      <c r="X1400" s="413" t="n"/>
      <c r="Y1400" s="414" t="n"/>
      <c r="Z1400" s="414" t="n"/>
      <c r="AA1400" s="414" t="n"/>
      <c r="AB1400" s="414" t="n"/>
      <c r="AC1400" s="414" t="n"/>
      <c r="AD1400" s="450" t="n"/>
      <c r="AE1400" s="450" t="n"/>
      <c r="AF1400" s="450" t="n"/>
      <c r="AG1400" s="450" t="n"/>
      <c r="AH1400" s="450" t="n"/>
      <c r="AI1400" s="450" t="n"/>
      <c r="AJ1400" s="450" t="n"/>
      <c r="AK1400" s="450" t="n"/>
      <c r="AL1400" s="450" t="n"/>
      <c r="AM1400" s="450" t="n"/>
      <c r="AN1400" s="450" t="n"/>
      <c r="AO1400" s="450" t="n"/>
      <c r="AP1400" s="450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0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0" t="n"/>
      <c r="N1401" s="450">
        <f>IF(W1401&lt;0,AH1401,I1401)</f>
        <v/>
      </c>
      <c r="O1401" s="450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AND(AB1401&lt;&gt;"", 'Company information'!D$4&lt;&gt;"", RIGHT(SUBSTITUTE(AB1401,"-",""),9)=RIGHT(SUBSTITUTE('Company information'!D$4,"-",""),9))</f>
        <v/>
      </c>
      <c r="V1401" s="414">
        <f>AH1401-I1401</f>
        <v/>
      </c>
      <c r="W1401" s="450" t="n"/>
      <c r="X1401" s="413" t="n"/>
      <c r="Y1401" s="414" t="n"/>
      <c r="Z1401" s="414" t="n"/>
      <c r="AA1401" s="414" t="n"/>
      <c r="AB1401" s="414" t="n"/>
      <c r="AC1401" s="414" t="n"/>
      <c r="AD1401" s="450" t="n"/>
      <c r="AE1401" s="450" t="n"/>
      <c r="AF1401" s="450" t="n"/>
      <c r="AG1401" s="450" t="n"/>
      <c r="AH1401" s="450" t="n"/>
      <c r="AI1401" s="450" t="n"/>
      <c r="AJ1401" s="450" t="n"/>
      <c r="AK1401" s="450" t="n"/>
      <c r="AL1401" s="450" t="n"/>
      <c r="AM1401" s="450" t="n"/>
      <c r="AN1401" s="450" t="n"/>
      <c r="AO1401" s="450" t="n"/>
      <c r="AP1401" s="450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0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0" t="n"/>
      <c r="N1402" s="450">
        <f>IF(W1402&lt;0,AH1402,I1402)</f>
        <v/>
      </c>
      <c r="O1402" s="450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AND(AB1402&lt;&gt;"", 'Company information'!D$4&lt;&gt;"", RIGHT(SUBSTITUTE(AB1402,"-",""),9)=RIGHT(SUBSTITUTE('Company information'!D$4,"-",""),9))</f>
        <v/>
      </c>
      <c r="V1402" s="414">
        <f>AH1402-I1402</f>
        <v/>
      </c>
      <c r="W1402" s="450" t="n"/>
      <c r="X1402" s="413" t="n"/>
      <c r="Y1402" s="414" t="n"/>
      <c r="Z1402" s="414" t="n"/>
      <c r="AA1402" s="414" t="n"/>
      <c r="AB1402" s="414" t="n"/>
      <c r="AC1402" s="414" t="n"/>
      <c r="AD1402" s="450" t="n"/>
      <c r="AE1402" s="450" t="n"/>
      <c r="AF1402" s="450" t="n"/>
      <c r="AG1402" s="450" t="n"/>
      <c r="AH1402" s="450" t="n"/>
      <c r="AI1402" s="450" t="n"/>
      <c r="AJ1402" s="450" t="n"/>
      <c r="AK1402" s="450" t="n"/>
      <c r="AL1402" s="450" t="n"/>
      <c r="AM1402" s="450" t="n"/>
      <c r="AN1402" s="450" t="n"/>
      <c r="AO1402" s="450" t="n"/>
      <c r="AP1402" s="450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0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0" t="n"/>
      <c r="N1403" s="450">
        <f>IF(W1403&lt;0,AH1403,I1403)</f>
        <v/>
      </c>
      <c r="O1403" s="450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AND(AB1403&lt;&gt;"", 'Company information'!D$4&lt;&gt;"", RIGHT(SUBSTITUTE(AB1403,"-",""),9)=RIGHT(SUBSTITUTE('Company information'!D$4,"-",""),9))</f>
        <v/>
      </c>
      <c r="V1403" s="414">
        <f>AH1403-I1403</f>
        <v/>
      </c>
      <c r="W1403" s="450" t="n"/>
      <c r="X1403" s="413" t="n"/>
      <c r="Y1403" s="414" t="n"/>
      <c r="Z1403" s="414" t="n"/>
      <c r="AA1403" s="414" t="n"/>
      <c r="AB1403" s="414" t="n"/>
      <c r="AC1403" s="414" t="n"/>
      <c r="AD1403" s="450" t="n"/>
      <c r="AE1403" s="450" t="n"/>
      <c r="AF1403" s="450" t="n"/>
      <c r="AG1403" s="450" t="n"/>
      <c r="AH1403" s="450" t="n"/>
      <c r="AI1403" s="450" t="n"/>
      <c r="AJ1403" s="450" t="n"/>
      <c r="AK1403" s="450" t="n"/>
      <c r="AL1403" s="450" t="n"/>
      <c r="AM1403" s="450" t="n"/>
      <c r="AN1403" s="450" t="n"/>
      <c r="AO1403" s="450" t="n"/>
      <c r="AP1403" s="450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0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0" t="n"/>
      <c r="N1404" s="450">
        <f>IF(W1404&lt;0,AH1404,I1404)</f>
        <v/>
      </c>
      <c r="O1404" s="450">
        <f>I1404-M1404</f>
        <v/>
      </c>
      <c r="P1404" s="414" t="n"/>
      <c r="Q1404" s="414" t="inlineStr">
        <is>
          <t>000007</t>
        </is>
      </c>
      <c r="R1404" s="414" t="inlineStr">
        <is>
          <t>000007</t>
        </is>
      </c>
      <c r="S1404" s="414">
        <f>Q1404=R1404</f>
        <v/>
      </c>
      <c r="T1404" s="414">
        <f>AND(MONTH(F1404)=MONTH(X1404), YEAR(F1404)=YEAR(X1404))</f>
        <v/>
      </c>
      <c r="U1404" s="414">
        <f>AND(AB1404&lt;&gt;"", 'Company information'!D$4&lt;&gt;"", RIGHT(SUBSTITUTE(AB1404,"-",""),9)=RIGHT(SUBSTITUTE('Company information'!D$4,"-",""),9))</f>
        <v/>
      </c>
      <c r="V1404" s="414">
        <f>AH1404-I1404</f>
        <v/>
      </c>
      <c r="W1404" s="450" t="n"/>
      <c r="X1404" s="415" t="n">
        <v>44232</v>
      </c>
      <c r="Y1404" s="414" t="inlineStr">
        <is>
          <t>000007</t>
        </is>
      </c>
      <c r="Z1404" s="414" t="inlineStr"/>
      <c r="AA1404" s="414" t="inlineStr">
        <is>
          <t>បុគ្គលជាប់អាករ</t>
        </is>
      </c>
      <c r="AB1404" s="414" t="inlineStr">
        <is>
          <t>L001-901905215</t>
        </is>
      </c>
      <c r="AC1404" s="414" t="inlineStr">
        <is>
          <t>វីអ៊ីស៊ិន (ខេមបូឌា) អ៊ិនដាសស្ទ្រី ឯ.ក</t>
        </is>
      </c>
      <c r="AD1404" s="450" t="n">
        <v>1933589</v>
      </c>
      <c r="AE1404" s="450" t="n">
        <v>1757808</v>
      </c>
      <c r="AF1404" s="450" t="n">
        <v>0</v>
      </c>
      <c r="AG1404" s="450" t="n">
        <v>0</v>
      </c>
      <c r="AH1404" s="450" t="n">
        <v>175781</v>
      </c>
      <c r="AI1404" s="450" t="n">
        <v>0</v>
      </c>
      <c r="AJ1404" s="450" t="n">
        <v>0</v>
      </c>
      <c r="AK1404" s="450" t="n">
        <v>0</v>
      </c>
      <c r="AL1404" s="450" t="n">
        <v>0</v>
      </c>
      <c r="AM1404" s="450" t="n">
        <v>0</v>
      </c>
      <c r="AN1404" s="450" t="n">
        <v>0</v>
      </c>
      <c r="AO1404" s="450" t="n">
        <v>0</v>
      </c>
      <c r="AP1404" s="450" t="n">
        <v>0</v>
      </c>
      <c r="AQ1404" s="414" t="inlineStr"/>
      <c r="AR1404" s="414" t="inlineStr"/>
      <c r="AS1404" s="414" t="inlineStr">
        <is>
          <t>បានប្រកាសពន្ធ</t>
        </is>
      </c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0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0" t="n"/>
      <c r="N1405" s="450">
        <f>IF(W1405&lt;0,AH1405,I1405)</f>
        <v/>
      </c>
      <c r="O1405" s="450">
        <f>I1405-M1405</f>
        <v/>
      </c>
      <c r="P1405" s="414" t="n"/>
      <c r="Q1405" s="414" t="inlineStr">
        <is>
          <t>GR-RE21/02-019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AND(AB1405&lt;&gt;"", 'Company information'!D$4&lt;&gt;"", RIGHT(SUBSTITUTE(AB1405,"-",""),9)=RIGHT(SUBSTITUTE('Company information'!D$4,"-",""),9))</f>
        <v/>
      </c>
      <c r="V1405" s="414">
        <f>AH1405-I1405</f>
        <v/>
      </c>
      <c r="W1405" s="450" t="n"/>
      <c r="X1405" s="413" t="n"/>
      <c r="Y1405" s="414" t="n"/>
      <c r="Z1405" s="414" t="n"/>
      <c r="AA1405" s="414" t="n"/>
      <c r="AB1405" s="414" t="n"/>
      <c r="AC1405" s="414" t="n"/>
      <c r="AD1405" s="450" t="n"/>
      <c r="AE1405" s="450" t="n"/>
      <c r="AF1405" s="450" t="n"/>
      <c r="AG1405" s="450" t="n"/>
      <c r="AH1405" s="450" t="n"/>
      <c r="AI1405" s="450" t="n"/>
      <c r="AJ1405" s="450" t="n"/>
      <c r="AK1405" s="450" t="n"/>
      <c r="AL1405" s="450" t="n"/>
      <c r="AM1405" s="450" t="n"/>
      <c r="AN1405" s="450" t="n"/>
      <c r="AO1405" s="450" t="n"/>
      <c r="AP1405" s="450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0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0" t="n"/>
      <c r="N1406" s="450">
        <f>IF(W1406&lt;0,AH1406,I1406)</f>
        <v/>
      </c>
      <c r="O1406" s="450">
        <f>I1406-M1406</f>
        <v/>
      </c>
      <c r="P1406" s="414" t="n"/>
      <c r="Q1406" s="414" t="inlineStr">
        <is>
          <t>SHTI210105</t>
        </is>
      </c>
      <c r="R1406" s="414" t="inlineStr">
        <is>
          <t>SHTI210105</t>
        </is>
      </c>
      <c r="S1406" s="414">
        <f>Q1406=R1406</f>
        <v/>
      </c>
      <c r="T1406" s="414">
        <f>AND(MONTH(F1406)=MONTH(X1406), YEAR(F1406)=YEAR(X1406))</f>
        <v/>
      </c>
      <c r="U1406" s="414">
        <f>AND(AB1406&lt;&gt;"", 'Company information'!D$4&lt;&gt;"", RIGHT(SUBSTITUTE(AB1406,"-",""),9)=RIGHT(SUBSTITUTE('Company information'!D$4,"-",""),9))</f>
        <v/>
      </c>
      <c r="V1406" s="414">
        <f>AH1406-I1406</f>
        <v/>
      </c>
      <c r="W1406" s="450" t="n"/>
      <c r="X1406" s="415" t="n">
        <v>44280</v>
      </c>
      <c r="Y1406" s="414" t="inlineStr">
        <is>
          <t>SHTI210105</t>
        </is>
      </c>
      <c r="Z1406" s="414" t="inlineStr"/>
      <c r="AA1406" s="414" t="inlineStr">
        <is>
          <t>បុគ្គលជាប់អាករ</t>
        </is>
      </c>
      <c r="AB1406" s="414" t="inlineStr">
        <is>
          <t>L001-901905215</t>
        </is>
      </c>
      <c r="AC1406" s="414" t="inlineStr">
        <is>
          <t>វីអ៊ីស៊ិន (ខេមបូឌា) អ៊ិនដាសស្ទ្រី ឯ.ក</t>
        </is>
      </c>
      <c r="AD1406" s="450" t="n">
        <v>2491720</v>
      </c>
      <c r="AE1406" s="450" t="n">
        <v>2265200</v>
      </c>
      <c r="AF1406" s="450" t="n">
        <v>0</v>
      </c>
      <c r="AG1406" s="450" t="n">
        <v>0</v>
      </c>
      <c r="AH1406" s="450" t="n">
        <v>226520</v>
      </c>
      <c r="AI1406" s="450" t="n">
        <v>0</v>
      </c>
      <c r="AJ1406" s="450" t="n">
        <v>0</v>
      </c>
      <c r="AK1406" s="450" t="n">
        <v>0</v>
      </c>
      <c r="AL1406" s="450" t="n">
        <v>0</v>
      </c>
      <c r="AM1406" s="450" t="n">
        <v>0</v>
      </c>
      <c r="AN1406" s="450" t="n">
        <v>0</v>
      </c>
      <c r="AO1406" s="450" t="n">
        <v>0</v>
      </c>
      <c r="AP1406" s="450" t="n">
        <v>0</v>
      </c>
      <c r="AQ1406" s="414" t="inlineStr"/>
      <c r="AR1406" s="414" t="inlineStr">
        <is>
          <t>Security guards service fee in March 2021</t>
        </is>
      </c>
      <c r="AS1406" s="414" t="inlineStr">
        <is>
          <t>បានប្រកាសពន្ធ</t>
        </is>
      </c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0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0" t="n"/>
      <c r="N1407" s="450">
        <f>IF(W1407&lt;0,AH1407,I1407)</f>
        <v/>
      </c>
      <c r="O1407" s="450">
        <f>I1407-M1407</f>
        <v/>
      </c>
      <c r="P1407" s="414" t="n"/>
      <c r="Q1407" s="414" t="inlineStr">
        <is>
          <t>2021-01200</t>
        </is>
      </c>
      <c r="R1407" s="414" t="inlineStr">
        <is>
          <t>2021-01200</t>
        </is>
      </c>
      <c r="S1407" s="414">
        <f>Q1407=R1407</f>
        <v/>
      </c>
      <c r="T1407" s="414">
        <f>AND(MONTH(F1407)=MONTH(X1407), YEAR(F1407)=YEAR(X1407))</f>
        <v/>
      </c>
      <c r="U1407" s="414">
        <f>AND(AB1407&lt;&gt;"", 'Company information'!D$4&lt;&gt;"", RIGHT(SUBSTITUTE(AB1407,"-",""),9)=RIGHT(SUBSTITUTE('Company information'!D$4,"-",""),9))</f>
        <v/>
      </c>
      <c r="V1407" s="414">
        <f>AH1407-I1407</f>
        <v/>
      </c>
      <c r="W1407" s="450" t="n"/>
      <c r="X1407" s="415" t="n">
        <v>44271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L001-901905215</t>
        </is>
      </c>
      <c r="AC1407" s="414" t="inlineStr">
        <is>
          <t>វីអ៊ីស៊ិន (ខេមបូឌា) អ៊ិនដាសស្ទ្រី ឯ.ក</t>
        </is>
      </c>
      <c r="AD1407" s="450" t="n">
        <v>1803740</v>
      </c>
      <c r="AE1407" s="450" t="n">
        <v>1639764</v>
      </c>
      <c r="AF1407" s="450" t="n">
        <v>0</v>
      </c>
      <c r="AG1407" s="450" t="n">
        <v>0</v>
      </c>
      <c r="AH1407" s="450" t="n">
        <v>163976</v>
      </c>
      <c r="AI1407" s="450" t="n">
        <v>0</v>
      </c>
      <c r="AJ1407" s="450" t="n">
        <v>0</v>
      </c>
      <c r="AK1407" s="450" t="n">
        <v>0</v>
      </c>
      <c r="AL1407" s="450" t="n">
        <v>0</v>
      </c>
      <c r="AM1407" s="450" t="n">
        <v>0</v>
      </c>
      <c r="AN1407" s="450" t="n">
        <v>0</v>
      </c>
      <c r="AO1407" s="450" t="n">
        <v>0</v>
      </c>
      <c r="AP1407" s="450" t="n">
        <v>0</v>
      </c>
      <c r="AQ1407" s="414" t="inlineStr"/>
      <c r="AR1407" s="414" t="inlineStr">
        <is>
          <t>Infrastructure Maintenance fee for Mar 2021</t>
        </is>
      </c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0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0" t="n"/>
      <c r="N1408" s="450">
        <f>IF(W1408&lt;0,AH1408,I1408)</f>
        <v/>
      </c>
      <c r="O1408" s="450">
        <f>I1408-M1408</f>
        <v/>
      </c>
      <c r="P1408" s="414" t="n"/>
      <c r="Q1408" s="414" t="inlineStr">
        <is>
          <t>2021-01191</t>
        </is>
      </c>
      <c r="R1408" s="414" t="inlineStr">
        <is>
          <t>2021-01191</t>
        </is>
      </c>
      <c r="S1408" s="414">
        <f>Q1408=R1408</f>
        <v/>
      </c>
      <c r="T1408" s="414">
        <f>AND(MONTH(F1408)=MONTH(X1408), YEAR(F1408)=YEAR(X1408))</f>
        <v/>
      </c>
      <c r="U1408" s="414">
        <f>AND(AB1408&lt;&gt;"", 'Company information'!D$4&lt;&gt;"", RIGHT(SUBSTITUTE(AB1408,"-",""),9)=RIGHT(SUBSTITUTE('Company information'!D$4,"-",""),9))</f>
        <v/>
      </c>
      <c r="V1408" s="414">
        <f>AH1408-I1408</f>
        <v/>
      </c>
      <c r="W1408" s="450" t="n"/>
      <c r="X1408" s="415" t="n">
        <v>44271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L001-901905215</t>
        </is>
      </c>
      <c r="AC1408" s="414" t="inlineStr">
        <is>
          <t>វីអ៊ីស៊ិន (ខេមបូឌា) អ៊ិនដាសស្ទ្រី ឯ.ក</t>
        </is>
      </c>
      <c r="AD1408" s="450" t="n">
        <v>2196137</v>
      </c>
      <c r="AE1408" s="450" t="n">
        <v>1996488</v>
      </c>
      <c r="AF1408" s="450" t="n">
        <v>0</v>
      </c>
      <c r="AG1408" s="450" t="n">
        <v>0</v>
      </c>
      <c r="AH1408" s="450" t="n">
        <v>199649</v>
      </c>
      <c r="AI1408" s="450" t="n">
        <v>0</v>
      </c>
      <c r="AJ1408" s="450" t="n">
        <v>0</v>
      </c>
      <c r="AK1408" s="450" t="n">
        <v>0</v>
      </c>
      <c r="AL1408" s="450" t="n">
        <v>0</v>
      </c>
      <c r="AM1408" s="450" t="n">
        <v>0</v>
      </c>
      <c r="AN1408" s="450" t="n">
        <v>0</v>
      </c>
      <c r="AO1408" s="450" t="n">
        <v>0</v>
      </c>
      <c r="AP1408" s="450" t="n">
        <v>0</v>
      </c>
      <c r="AQ1408" s="414" t="inlineStr"/>
      <c r="AR1408" s="414" t="inlineStr">
        <is>
          <t>Infrastructure Maintenance fee for Mar 2021</t>
        </is>
      </c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0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0" t="n"/>
      <c r="N1409" s="450">
        <f>IF(W1409&lt;0,AH1409,I1409)</f>
        <v/>
      </c>
      <c r="O1409" s="450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AND(AB1409&lt;&gt;"", 'Company information'!D$4&lt;&gt;"", RIGHT(SUBSTITUTE(AB1409,"-",""),9)=RIGHT(SUBSTITUTE('Company information'!D$4,"-",""),9))</f>
        <v/>
      </c>
      <c r="V1409" s="414">
        <f>AH1409-I1409</f>
        <v/>
      </c>
      <c r="W1409" s="450" t="n"/>
      <c r="X1409" s="413" t="n"/>
      <c r="Y1409" s="414" t="n"/>
      <c r="Z1409" s="414" t="n"/>
      <c r="AA1409" s="414" t="n"/>
      <c r="AB1409" s="414" t="n"/>
      <c r="AC1409" s="414" t="n"/>
      <c r="AD1409" s="450" t="n"/>
      <c r="AE1409" s="450" t="n"/>
      <c r="AF1409" s="450" t="n"/>
      <c r="AG1409" s="450" t="n"/>
      <c r="AH1409" s="450" t="n"/>
      <c r="AI1409" s="450" t="n"/>
      <c r="AJ1409" s="450" t="n"/>
      <c r="AK1409" s="450" t="n"/>
      <c r="AL1409" s="450" t="n"/>
      <c r="AM1409" s="450" t="n"/>
      <c r="AN1409" s="450" t="n"/>
      <c r="AO1409" s="450" t="n"/>
      <c r="AP1409" s="450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0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0" t="n"/>
      <c r="N1410" s="450">
        <f>IF(W1410&lt;0,AH1410,I1410)</f>
        <v/>
      </c>
      <c r="O1410" s="450">
        <f>I1410-M1410</f>
        <v/>
      </c>
      <c r="P1410" s="414" t="n"/>
      <c r="Q1410" s="414" t="inlineStr">
        <is>
          <t>YM-0008</t>
        </is>
      </c>
      <c r="R1410" s="414" t="inlineStr">
        <is>
          <t>YM-0008</t>
        </is>
      </c>
      <c r="S1410" s="414">
        <f>Q1410=R1410</f>
        <v/>
      </c>
      <c r="T1410" s="414">
        <f>AND(MONTH(F1410)=MONTH(X1410), YEAR(F1410)=YEAR(X1410))</f>
        <v/>
      </c>
      <c r="U1410" s="414">
        <f>AND(AB1410&lt;&gt;"", 'Company information'!D$4&lt;&gt;"", RIGHT(SUBSTITUTE(AB1410,"-",""),9)=RIGHT(SUBSTITUTE('Company information'!D$4,"-",""),9))</f>
        <v/>
      </c>
      <c r="V1410" s="414">
        <f>AH1410-I1410</f>
        <v/>
      </c>
      <c r="W1410" s="450" t="n"/>
      <c r="X1410" s="415" t="n">
        <v>44561</v>
      </c>
      <c r="Y1410" s="414" t="inlineStr">
        <is>
          <t>YM-0008</t>
        </is>
      </c>
      <c r="Z1410" s="414" t="inlineStr"/>
      <c r="AA1410" s="414" t="inlineStr">
        <is>
          <t>បុគ្គលជាប់អាករ</t>
        </is>
      </c>
      <c r="AB1410" s="414" t="inlineStr">
        <is>
          <t>L001-100194575</t>
        </is>
      </c>
      <c r="AC1410" s="414" t="inlineStr">
        <is>
          <t>យីវ ហ្វៃ ភែកឃីង (ខេមបូឌា)​ លីមីធីត</t>
        </is>
      </c>
      <c r="AD1410" s="450" t="n">
        <v>35321947</v>
      </c>
      <c r="AE1410" s="450" t="n">
        <v>32110861</v>
      </c>
      <c r="AF1410" s="450" t="n">
        <v>0</v>
      </c>
      <c r="AG1410" s="450" t="n">
        <v>0</v>
      </c>
      <c r="AH1410" s="450" t="n">
        <v>3211086</v>
      </c>
      <c r="AI1410" s="450" t="n">
        <v>0</v>
      </c>
      <c r="AJ1410" s="450" t="n">
        <v>0</v>
      </c>
      <c r="AK1410" s="450" t="n">
        <v>0</v>
      </c>
      <c r="AL1410" s="450" t="n">
        <v>0</v>
      </c>
      <c r="AM1410" s="450" t="n">
        <v>0</v>
      </c>
      <c r="AN1410" s="450" t="n">
        <v>0</v>
      </c>
      <c r="AO1410" s="450" t="n">
        <v>0</v>
      </c>
      <c r="AP1410" s="450" t="n">
        <v>0</v>
      </c>
      <c r="AQ1410" s="414" t="inlineStr"/>
      <c r="AR1410" s="414" t="inlineStr">
        <is>
          <t>កាតុង</t>
        </is>
      </c>
      <c r="AS1410" s="414" t="inlineStr">
        <is>
          <t>បានប្រកាសពន្ធ</t>
        </is>
      </c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0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0" t="n"/>
      <c r="N1411" s="450">
        <f>IF(W1411&lt;0,AH1411,I1411)</f>
        <v/>
      </c>
      <c r="O1411" s="450">
        <f>I1411-M1411</f>
        <v/>
      </c>
      <c r="P1411" s="414" t="n"/>
      <c r="Q1411" s="414" t="inlineStr">
        <is>
          <t>59012048</t>
        </is>
      </c>
      <c r="R1411" s="414" t="inlineStr">
        <is>
          <t>59012048</t>
        </is>
      </c>
      <c r="S1411" s="414">
        <f>Q1411=R1411</f>
        <v/>
      </c>
      <c r="T1411" s="414">
        <f>AND(MONTH(F1411)=MONTH(X1411), YEAR(F1411)=YEAR(X1411))</f>
        <v/>
      </c>
      <c r="U1411" s="414">
        <f>AND(AB1411&lt;&gt;"", 'Company information'!D$4&lt;&gt;"", RIGHT(SUBSTITUTE(AB1411,"-",""),9)=RIGHT(SUBSTITUTE('Company information'!D$4,"-",""),9))</f>
        <v/>
      </c>
      <c r="V1411" s="414">
        <f>AH1411-I1411</f>
        <v/>
      </c>
      <c r="W1411" s="450" t="n"/>
      <c r="X1411" s="415" t="n">
        <v>44651</v>
      </c>
      <c r="Y1411" s="414" t="inlineStr">
        <is>
          <t>59012048</t>
        </is>
      </c>
      <c r="Z1411" s="414" t="inlineStr"/>
      <c r="AA1411" s="414" t="inlineStr">
        <is>
          <t>បុគ្គលជាប់អាករ</t>
        </is>
      </c>
      <c r="AB1411" s="414" t="inlineStr">
        <is>
          <t>L001-901905215</t>
        </is>
      </c>
      <c r="AC1411" s="414" t="inlineStr">
        <is>
          <t>វីអ៊ីស៊ិន (ខេមបូឌា) អ៊ិនដាសស្ទ្រី ឯ.ក</t>
        </is>
      </c>
      <c r="AD1411" s="450" t="n">
        <v>603450</v>
      </c>
      <c r="AE1411" s="450" t="n">
        <v>548591</v>
      </c>
      <c r="AF1411" s="450" t="n">
        <v>0</v>
      </c>
      <c r="AG1411" s="450" t="n">
        <v>0</v>
      </c>
      <c r="AH1411" s="450" t="n">
        <v>54859</v>
      </c>
      <c r="AI1411" s="450" t="n">
        <v>0</v>
      </c>
      <c r="AJ1411" s="450" t="n">
        <v>0</v>
      </c>
      <c r="AK1411" s="450" t="n">
        <v>0</v>
      </c>
      <c r="AL1411" s="450" t="n">
        <v>0</v>
      </c>
      <c r="AM1411" s="450" t="n">
        <v>0</v>
      </c>
      <c r="AN1411" s="450" t="n">
        <v>0</v>
      </c>
      <c r="AO1411" s="450" t="n">
        <v>0</v>
      </c>
      <c r="AP1411" s="450" t="n">
        <v>0</v>
      </c>
      <c r="AQ1411" s="414" t="inlineStr"/>
      <c r="AR1411" s="414" t="inlineStr">
        <is>
          <t>ចំនូលបានមកពីការលក់</t>
        </is>
      </c>
      <c r="AS1411" s="414" t="inlineStr">
        <is>
          <t>បានប្រកាសពន្ធ</t>
        </is>
      </c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0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0" t="n"/>
      <c r="N1412" s="450">
        <f>IF(W1412&lt;0,AH1412,I1412)</f>
        <v/>
      </c>
      <c r="O1412" s="450">
        <f>I1412-M1412</f>
        <v/>
      </c>
      <c r="P1412" s="414" t="n"/>
      <c r="Q1412" s="414" t="inlineStr">
        <is>
          <t>59012018</t>
        </is>
      </c>
      <c r="R1412" s="414" t="inlineStr">
        <is>
          <t>59012018</t>
        </is>
      </c>
      <c r="S1412" s="414">
        <f>Q1412=R1412</f>
        <v/>
      </c>
      <c r="T1412" s="414">
        <f>AND(MONTH(F1412)=MONTH(X1412), YEAR(F1412)=YEAR(X1412))</f>
        <v/>
      </c>
      <c r="U1412" s="414">
        <f>AND(AB1412&lt;&gt;"", 'Company information'!D$4&lt;&gt;"", RIGHT(SUBSTITUTE(AB1412,"-",""),9)=RIGHT(SUBSTITUTE('Company information'!D$4,"-",""),9))</f>
        <v/>
      </c>
      <c r="V1412" s="414">
        <f>AH1412-I1412</f>
        <v/>
      </c>
      <c r="W1412" s="450" t="n"/>
      <c r="X1412" s="415" t="n">
        <v>44645</v>
      </c>
      <c r="Y1412" s="414" t="inlineStr">
        <is>
          <t>59012018</t>
        </is>
      </c>
      <c r="Z1412" s="414" t="inlineStr"/>
      <c r="AA1412" s="414" t="inlineStr">
        <is>
          <t>បុគ្គលជាប់អាករ</t>
        </is>
      </c>
      <c r="AB1412" s="414" t="inlineStr">
        <is>
          <t>L001-901905215</t>
        </is>
      </c>
      <c r="AC1412" s="414" t="inlineStr">
        <is>
          <t>វីអ៊ីស៊ិន (ខេមបូឌា) អ៊ិនដាសស្ទ្រី ឯ.ក</t>
        </is>
      </c>
      <c r="AD1412" s="450" t="n">
        <v>603450</v>
      </c>
      <c r="AE1412" s="450" t="n">
        <v>548591</v>
      </c>
      <c r="AF1412" s="450" t="n">
        <v>0</v>
      </c>
      <c r="AG1412" s="450" t="n">
        <v>0</v>
      </c>
      <c r="AH1412" s="450" t="n">
        <v>54859</v>
      </c>
      <c r="AI1412" s="450" t="n">
        <v>0</v>
      </c>
      <c r="AJ1412" s="450" t="n">
        <v>0</v>
      </c>
      <c r="AK1412" s="450" t="n">
        <v>0</v>
      </c>
      <c r="AL1412" s="450" t="n">
        <v>0</v>
      </c>
      <c r="AM1412" s="450" t="n">
        <v>0</v>
      </c>
      <c r="AN1412" s="450" t="n">
        <v>0</v>
      </c>
      <c r="AO1412" s="450" t="n">
        <v>0</v>
      </c>
      <c r="AP1412" s="450" t="n">
        <v>0</v>
      </c>
      <c r="AQ1412" s="414" t="inlineStr"/>
      <c r="AR1412" s="414" t="inlineStr">
        <is>
          <t>ចំនូលបានមកពីការលក់</t>
        </is>
      </c>
      <c r="AS1412" s="414" t="inlineStr">
        <is>
          <t>បានប្រកាសពន្ធ</t>
        </is>
      </c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0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0" t="n"/>
      <c r="N1413" s="450">
        <f>IF(W1413&lt;0,AH1413,I1413)</f>
        <v/>
      </c>
      <c r="O1413" s="450">
        <f>I1413-M1413</f>
        <v/>
      </c>
      <c r="P1413" s="414" t="n"/>
      <c r="Q1413" s="414" t="inlineStr">
        <is>
          <t>59012007</t>
        </is>
      </c>
      <c r="R1413" s="414" t="inlineStr">
        <is>
          <t>59012007</t>
        </is>
      </c>
      <c r="S1413" s="414">
        <f>Q1413=R1413</f>
        <v/>
      </c>
      <c r="T1413" s="414">
        <f>AND(MONTH(F1413)=MONTH(X1413), YEAR(F1413)=YEAR(X1413))</f>
        <v/>
      </c>
      <c r="U1413" s="414">
        <f>AND(AB1413&lt;&gt;"", 'Company information'!D$4&lt;&gt;"", RIGHT(SUBSTITUTE(AB1413,"-",""),9)=RIGHT(SUBSTITUTE('Company information'!D$4,"-",""),9))</f>
        <v/>
      </c>
      <c r="V1413" s="414">
        <f>AH1413-I1413</f>
        <v/>
      </c>
      <c r="W1413" s="450" t="n"/>
      <c r="X1413" s="415" t="n">
        <v>44643</v>
      </c>
      <c r="Y1413" s="414" t="inlineStr">
        <is>
          <t>59012007</t>
        </is>
      </c>
      <c r="Z1413" s="414" t="inlineStr"/>
      <c r="AA1413" s="414" t="inlineStr">
        <is>
          <t>បុគ្គលជាប់អាករ</t>
        </is>
      </c>
      <c r="AB1413" s="414" t="inlineStr">
        <is>
          <t>L001-901905215</t>
        </is>
      </c>
      <c r="AC1413" s="414" t="inlineStr">
        <is>
          <t>វីអ៊ីស៊ិន (ខេមបូឌា) អ៊ិនដាសស្ទ្រី ឯ.ក</t>
        </is>
      </c>
      <c r="AD1413" s="450" t="n">
        <v>1205966</v>
      </c>
      <c r="AE1413" s="450" t="n">
        <v>1096333</v>
      </c>
      <c r="AF1413" s="450" t="n">
        <v>0</v>
      </c>
      <c r="AG1413" s="450" t="n">
        <v>0</v>
      </c>
      <c r="AH1413" s="450" t="n">
        <v>109633</v>
      </c>
      <c r="AI1413" s="450" t="n">
        <v>0</v>
      </c>
      <c r="AJ1413" s="450" t="n">
        <v>0</v>
      </c>
      <c r="AK1413" s="450" t="n">
        <v>0</v>
      </c>
      <c r="AL1413" s="450" t="n">
        <v>0</v>
      </c>
      <c r="AM1413" s="450" t="n">
        <v>0</v>
      </c>
      <c r="AN1413" s="450" t="n">
        <v>0</v>
      </c>
      <c r="AO1413" s="450" t="n">
        <v>0</v>
      </c>
      <c r="AP1413" s="450" t="n">
        <v>0</v>
      </c>
      <c r="AQ1413" s="414" t="inlineStr"/>
      <c r="AR1413" s="414" t="inlineStr">
        <is>
          <t>ចំនូលបានមកពីការលក់</t>
        </is>
      </c>
      <c r="AS1413" s="414" t="inlineStr">
        <is>
          <t>បានប្រកាសពន្ធ</t>
        </is>
      </c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0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0" t="n"/>
      <c r="N1414" s="450">
        <f>IF(W1414&lt;0,AH1414,I1414)</f>
        <v/>
      </c>
      <c r="O1414" s="450">
        <f>I1414-M1414</f>
        <v/>
      </c>
      <c r="P1414" s="414" t="n"/>
      <c r="Q1414" s="414" t="inlineStr">
        <is>
          <t>59011992</t>
        </is>
      </c>
      <c r="R1414" s="414" t="inlineStr">
        <is>
          <t>59011992</t>
        </is>
      </c>
      <c r="S1414" s="414">
        <f>Q1414=R1414</f>
        <v/>
      </c>
      <c r="T1414" s="414">
        <f>AND(MONTH(F1414)=MONTH(X1414), YEAR(F1414)=YEAR(X1414))</f>
        <v/>
      </c>
      <c r="U1414" s="414">
        <f>AND(AB1414&lt;&gt;"", 'Company information'!D$4&lt;&gt;"", RIGHT(SUBSTITUTE(AB1414,"-",""),9)=RIGHT(SUBSTITUTE('Company information'!D$4,"-",""),9))</f>
        <v/>
      </c>
      <c r="V1414" s="414">
        <f>AH1414-I1414</f>
        <v/>
      </c>
      <c r="W1414" s="450" t="n"/>
      <c r="X1414" s="415" t="n">
        <v>44642</v>
      </c>
      <c r="Y1414" s="414" t="inlineStr">
        <is>
          <t>59011992</t>
        </is>
      </c>
      <c r="Z1414" s="414" t="inlineStr"/>
      <c r="AA1414" s="414" t="inlineStr">
        <is>
          <t>បុគ្គលជាប់អាករ</t>
        </is>
      </c>
      <c r="AB1414" s="414" t="inlineStr">
        <is>
          <t>L001-901905215</t>
        </is>
      </c>
      <c r="AC1414" s="414" t="inlineStr">
        <is>
          <t>វីអ៊ីស៊ិន (ខេមបូឌា) អ៊ិនដាសស្ទ្រី ឯ.ក</t>
        </is>
      </c>
      <c r="AD1414" s="450" t="n">
        <v>602705</v>
      </c>
      <c r="AE1414" s="450" t="n">
        <v>547914</v>
      </c>
      <c r="AF1414" s="450" t="n">
        <v>0</v>
      </c>
      <c r="AG1414" s="450" t="n">
        <v>0</v>
      </c>
      <c r="AH1414" s="450" t="n">
        <v>54791</v>
      </c>
      <c r="AI1414" s="450" t="n">
        <v>0</v>
      </c>
      <c r="AJ1414" s="450" t="n">
        <v>0</v>
      </c>
      <c r="AK1414" s="450" t="n">
        <v>0</v>
      </c>
      <c r="AL1414" s="450" t="n">
        <v>0</v>
      </c>
      <c r="AM1414" s="450" t="n">
        <v>0</v>
      </c>
      <c r="AN1414" s="450" t="n">
        <v>0</v>
      </c>
      <c r="AO1414" s="450" t="n">
        <v>0</v>
      </c>
      <c r="AP1414" s="450" t="n">
        <v>0</v>
      </c>
      <c r="AQ1414" s="414" t="inlineStr"/>
      <c r="AR1414" s="414" t="inlineStr">
        <is>
          <t>ចំនូលបានមកពីការលក់</t>
        </is>
      </c>
      <c r="AS1414" s="414" t="inlineStr">
        <is>
          <t>បានប្រកាសពន្ធ</t>
        </is>
      </c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0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0" t="n"/>
      <c r="N1415" s="450">
        <f>IF(W1415&lt;0,AH1415,I1415)</f>
        <v/>
      </c>
      <c r="O1415" s="450">
        <f>I1415-M1415</f>
        <v/>
      </c>
      <c r="P1415" s="414" t="n"/>
      <c r="Q1415" s="414" t="inlineStr">
        <is>
          <t>59011979</t>
        </is>
      </c>
      <c r="R1415" s="414" t="inlineStr">
        <is>
          <t>59011979</t>
        </is>
      </c>
      <c r="S1415" s="414">
        <f>Q1415=R1415</f>
        <v/>
      </c>
      <c r="T1415" s="414">
        <f>AND(MONTH(F1415)=MONTH(X1415), YEAR(F1415)=YEAR(X1415))</f>
        <v/>
      </c>
      <c r="U1415" s="414">
        <f>AND(AB1415&lt;&gt;"", 'Company information'!D$4&lt;&gt;"", RIGHT(SUBSTITUTE(AB1415,"-",""),9)=RIGHT(SUBSTITUTE('Company information'!D$4,"-",""),9))</f>
        <v/>
      </c>
      <c r="V1415" s="414">
        <f>AH1415-I1415</f>
        <v/>
      </c>
      <c r="W1415" s="450" t="n"/>
      <c r="X1415" s="415" t="n">
        <v>44639</v>
      </c>
      <c r="Y1415" s="414" t="inlineStr">
        <is>
          <t>59011979</t>
        </is>
      </c>
      <c r="Z1415" s="414" t="inlineStr"/>
      <c r="AA1415" s="414" t="inlineStr">
        <is>
          <t>បុគ្គលជាប់អាករ</t>
        </is>
      </c>
      <c r="AB1415" s="414" t="inlineStr">
        <is>
          <t>L001-901905215</t>
        </is>
      </c>
      <c r="AC1415" s="414" t="inlineStr">
        <is>
          <t>វីអ៊ីស៊ិន (ខេមបូឌា) អ៊ិនដាសស្ទ្រី ឯ.ក</t>
        </is>
      </c>
      <c r="AD1415" s="450" t="n">
        <v>1804052</v>
      </c>
      <c r="AE1415" s="450" t="n">
        <v>1640047</v>
      </c>
      <c r="AF1415" s="450" t="n">
        <v>0</v>
      </c>
      <c r="AG1415" s="450" t="n">
        <v>0</v>
      </c>
      <c r="AH1415" s="450" t="n">
        <v>164005</v>
      </c>
      <c r="AI1415" s="450" t="n">
        <v>0</v>
      </c>
      <c r="AJ1415" s="450" t="n">
        <v>0</v>
      </c>
      <c r="AK1415" s="450" t="n">
        <v>0</v>
      </c>
      <c r="AL1415" s="450" t="n">
        <v>0</v>
      </c>
      <c r="AM1415" s="450" t="n">
        <v>0</v>
      </c>
      <c r="AN1415" s="450" t="n">
        <v>0</v>
      </c>
      <c r="AO1415" s="450" t="n">
        <v>0</v>
      </c>
      <c r="AP1415" s="450" t="n">
        <v>0</v>
      </c>
      <c r="AQ1415" s="414" t="inlineStr"/>
      <c r="AR1415" s="414" t="inlineStr">
        <is>
          <t>ចំនូលបានមកពីការលក់</t>
        </is>
      </c>
      <c r="AS1415" s="414" t="inlineStr">
        <is>
          <t>បានប្រកាសពន្ធ</t>
        </is>
      </c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0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0" t="n"/>
      <c r="N1416" s="450">
        <f>IF(W1416&lt;0,AH1416,I1416)</f>
        <v/>
      </c>
      <c r="O1416" s="450">
        <f>I1416-M1416</f>
        <v/>
      </c>
      <c r="P1416" s="414" t="n"/>
      <c r="Q1416" s="414" t="inlineStr">
        <is>
          <t>59011966</t>
        </is>
      </c>
      <c r="R1416" s="414" t="inlineStr">
        <is>
          <t>59011966</t>
        </is>
      </c>
      <c r="S1416" s="414">
        <f>Q1416=R1416</f>
        <v/>
      </c>
      <c r="T1416" s="414">
        <f>AND(MONTH(F1416)=MONTH(X1416), YEAR(F1416)=YEAR(X1416))</f>
        <v/>
      </c>
      <c r="U1416" s="414">
        <f>AND(AB1416&lt;&gt;"", 'Company information'!D$4&lt;&gt;"", RIGHT(SUBSTITUTE(AB1416,"-",""),9)=RIGHT(SUBSTITUTE('Company information'!D$4,"-",""),9))</f>
        <v/>
      </c>
      <c r="V1416" s="414">
        <f>AH1416-I1416</f>
        <v/>
      </c>
      <c r="W1416" s="450" t="n"/>
      <c r="X1416" s="415" t="n">
        <v>44637</v>
      </c>
      <c r="Y1416" s="414" t="inlineStr">
        <is>
          <t>59011966</t>
        </is>
      </c>
      <c r="Z1416" s="414" t="inlineStr"/>
      <c r="AA1416" s="414" t="inlineStr">
        <is>
          <t>បុគ្គលជាប់អាករ</t>
        </is>
      </c>
      <c r="AB1416" s="414" t="inlineStr">
        <is>
          <t>L001-901905215</t>
        </is>
      </c>
      <c r="AC1416" s="414" t="inlineStr">
        <is>
          <t>វីអ៊ីស៊ិន (ខេមបូឌា) អ៊ិនដាសស្ទ្រី ឯ.ក</t>
        </is>
      </c>
      <c r="AD1416" s="450" t="n">
        <v>600917</v>
      </c>
      <c r="AE1416" s="450" t="n">
        <v>546288</v>
      </c>
      <c r="AF1416" s="450" t="n">
        <v>0</v>
      </c>
      <c r="AG1416" s="450" t="n">
        <v>0</v>
      </c>
      <c r="AH1416" s="450" t="n">
        <v>54629</v>
      </c>
      <c r="AI1416" s="450" t="n">
        <v>0</v>
      </c>
      <c r="AJ1416" s="450" t="n">
        <v>0</v>
      </c>
      <c r="AK1416" s="450" t="n">
        <v>0</v>
      </c>
      <c r="AL1416" s="450" t="n">
        <v>0</v>
      </c>
      <c r="AM1416" s="450" t="n">
        <v>0</v>
      </c>
      <c r="AN1416" s="450" t="n">
        <v>0</v>
      </c>
      <c r="AO1416" s="450" t="n">
        <v>0</v>
      </c>
      <c r="AP1416" s="450" t="n">
        <v>0</v>
      </c>
      <c r="AQ1416" s="414" t="inlineStr"/>
      <c r="AR1416" s="414" t="inlineStr">
        <is>
          <t>ចំនូលបានមកពីការលក់</t>
        </is>
      </c>
      <c r="AS1416" s="414" t="inlineStr">
        <is>
          <t>បានប្រកាសពន្ធ</t>
        </is>
      </c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0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0" t="n"/>
      <c r="N1417" s="450">
        <f>IF(W1417&lt;0,AH1417,I1417)</f>
        <v/>
      </c>
      <c r="O1417" s="450">
        <f>I1417-M1417</f>
        <v/>
      </c>
      <c r="P1417" s="414" t="n"/>
      <c r="Q1417" s="414" t="inlineStr">
        <is>
          <t>59011953</t>
        </is>
      </c>
      <c r="R1417" s="414" t="inlineStr">
        <is>
          <t>59011953</t>
        </is>
      </c>
      <c r="S1417" s="414">
        <f>Q1417=R1417</f>
        <v/>
      </c>
      <c r="T1417" s="414">
        <f>AND(MONTH(F1417)=MONTH(X1417), YEAR(F1417)=YEAR(X1417))</f>
        <v/>
      </c>
      <c r="U1417" s="414">
        <f>AND(AB1417&lt;&gt;"", 'Company information'!D$4&lt;&gt;"", RIGHT(SUBSTITUTE(AB1417,"-",""),9)=RIGHT(SUBSTITUTE('Company information'!D$4,"-",""),9))</f>
        <v/>
      </c>
      <c r="V1417" s="414">
        <f>AH1417-I1417</f>
        <v/>
      </c>
      <c r="W1417" s="450" t="n"/>
      <c r="X1417" s="415" t="n">
        <v>44635</v>
      </c>
      <c r="Y1417" s="414" t="inlineStr">
        <is>
          <t>59011953</t>
        </is>
      </c>
      <c r="Z1417" s="414" t="inlineStr"/>
      <c r="AA1417" s="414" t="inlineStr">
        <is>
          <t>បុគ្គលជាប់អាករ</t>
        </is>
      </c>
      <c r="AB1417" s="414" t="inlineStr">
        <is>
          <t>L001-901905215</t>
        </is>
      </c>
      <c r="AC1417" s="414" t="inlineStr">
        <is>
          <t>វីអ៊ីស៊ិន (ខេមបូឌា) អ៊ិនដាសស្ទ្រី ឯ.ក</t>
        </is>
      </c>
      <c r="AD1417" s="450" t="n">
        <v>601960</v>
      </c>
      <c r="AE1417" s="450" t="n">
        <v>547236</v>
      </c>
      <c r="AF1417" s="450" t="n">
        <v>0</v>
      </c>
      <c r="AG1417" s="450" t="n">
        <v>0</v>
      </c>
      <c r="AH1417" s="450" t="n">
        <v>54724</v>
      </c>
      <c r="AI1417" s="450" t="n">
        <v>0</v>
      </c>
      <c r="AJ1417" s="450" t="n">
        <v>0</v>
      </c>
      <c r="AK1417" s="450" t="n">
        <v>0</v>
      </c>
      <c r="AL1417" s="450" t="n">
        <v>0</v>
      </c>
      <c r="AM1417" s="450" t="n">
        <v>0</v>
      </c>
      <c r="AN1417" s="450" t="n">
        <v>0</v>
      </c>
      <c r="AO1417" s="450" t="n">
        <v>0</v>
      </c>
      <c r="AP1417" s="450" t="n">
        <v>0</v>
      </c>
      <c r="AQ1417" s="414" t="inlineStr"/>
      <c r="AR1417" s="414" t="inlineStr">
        <is>
          <t>ចំនូលបានមកពីការលក់</t>
        </is>
      </c>
      <c r="AS1417" s="414" t="inlineStr">
        <is>
          <t>បានប្រកាសពន្ធ</t>
        </is>
      </c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0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0" t="n"/>
      <c r="N1418" s="450">
        <f>IF(W1418&lt;0,AH1418,I1418)</f>
        <v/>
      </c>
      <c r="O1418" s="450">
        <f>I1418-M1418</f>
        <v/>
      </c>
      <c r="P1418" s="414" t="n"/>
      <c r="Q1418" s="414" t="inlineStr">
        <is>
          <t>59011906</t>
        </is>
      </c>
      <c r="R1418" s="414" t="inlineStr">
        <is>
          <t>59011906</t>
        </is>
      </c>
      <c r="S1418" s="414">
        <f>Q1418=R1418</f>
        <v/>
      </c>
      <c r="T1418" s="414">
        <f>AND(MONTH(F1418)=MONTH(X1418), YEAR(F1418)=YEAR(X1418))</f>
        <v/>
      </c>
      <c r="U1418" s="414">
        <f>AND(AB1418&lt;&gt;"", 'Company information'!D$4&lt;&gt;"", RIGHT(SUBSTITUTE(AB1418,"-",""),9)=RIGHT(SUBSTITUTE('Company information'!D$4,"-",""),9))</f>
        <v/>
      </c>
      <c r="V1418" s="414">
        <f>AH1418-I1418</f>
        <v/>
      </c>
      <c r="W1418" s="450" t="n"/>
      <c r="X1418" s="415" t="n">
        <v>44624</v>
      </c>
      <c r="Y1418" s="414" t="inlineStr">
        <is>
          <t>59011906</t>
        </is>
      </c>
      <c r="Z1418" s="414" t="inlineStr"/>
      <c r="AA1418" s="414" t="inlineStr">
        <is>
          <t>បុគ្គលជាប់អាករ</t>
        </is>
      </c>
      <c r="AB1418" s="414" t="inlineStr">
        <is>
          <t>L001-901905215</t>
        </is>
      </c>
      <c r="AC1418" s="414" t="inlineStr">
        <is>
          <t>វីអ៊ីស៊ិន (ខេមបូឌា) អ៊ិនដាសស្ទ្រី ឯ.ក</t>
        </is>
      </c>
      <c r="AD1418" s="450" t="n">
        <v>1210733</v>
      </c>
      <c r="AE1418" s="450" t="n">
        <v>1100666</v>
      </c>
      <c r="AF1418" s="450" t="n">
        <v>0</v>
      </c>
      <c r="AG1418" s="450" t="n">
        <v>0</v>
      </c>
      <c r="AH1418" s="450" t="n">
        <v>110067</v>
      </c>
      <c r="AI1418" s="450" t="n">
        <v>0</v>
      </c>
      <c r="AJ1418" s="450" t="n">
        <v>0</v>
      </c>
      <c r="AK1418" s="450" t="n">
        <v>0</v>
      </c>
      <c r="AL1418" s="450" t="n">
        <v>0</v>
      </c>
      <c r="AM1418" s="450" t="n">
        <v>0</v>
      </c>
      <c r="AN1418" s="450" t="n">
        <v>0</v>
      </c>
      <c r="AO1418" s="450" t="n">
        <v>0</v>
      </c>
      <c r="AP1418" s="450" t="n">
        <v>0</v>
      </c>
      <c r="AQ1418" s="414" t="inlineStr"/>
      <c r="AR1418" s="414" t="inlineStr">
        <is>
          <t>ចំនូលបានមកពីការលក់</t>
        </is>
      </c>
      <c r="AS1418" s="414" t="inlineStr">
        <is>
          <t>បានប្រកាសពន្ធ</t>
        </is>
      </c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0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0" t="n"/>
      <c r="N1419" s="450">
        <f>IF(W1419&lt;0,AH1419,I1419)</f>
        <v/>
      </c>
      <c r="O1419" s="450">
        <f>I1419-M1419</f>
        <v/>
      </c>
      <c r="P1419" s="414" t="n"/>
      <c r="Q1419" s="414" t="inlineStr">
        <is>
          <t>5995887878</t>
        </is>
      </c>
      <c r="R1419" s="414" t="inlineStr">
        <is>
          <t>5995887878</t>
        </is>
      </c>
      <c r="S1419" s="414">
        <f>Q1419=R1419</f>
        <v/>
      </c>
      <c r="T1419" s="414">
        <f>AND(MONTH(F1419)=MONTH(X1419), YEAR(F1419)=YEAR(X1419))</f>
        <v/>
      </c>
      <c r="U1419" s="414">
        <f>AND(AB1419&lt;&gt;"", 'Company information'!D$4&lt;&gt;"", RIGHT(SUBSTITUTE(AB1419,"-",""),9)=RIGHT(SUBSTITUTE('Company information'!D$4,"-",""),9))</f>
        <v/>
      </c>
      <c r="V1419" s="414">
        <f>AH1419-I1419</f>
        <v/>
      </c>
      <c r="W1419" s="450" t="n"/>
      <c r="X1419" s="415" t="n">
        <v>44595</v>
      </c>
      <c r="Y1419" s="414" t="inlineStr">
        <is>
          <t>5995887878</t>
        </is>
      </c>
      <c r="Z1419" s="414" t="inlineStr"/>
      <c r="AA1419" s="414" t="inlineStr">
        <is>
          <t>បុគ្គលជាប់អាករ</t>
        </is>
      </c>
      <c r="AB1419" s="414" t="inlineStr">
        <is>
          <t>L001-901905215</t>
        </is>
      </c>
      <c r="AC1419" s="414" t="inlineStr">
        <is>
          <t>វីអ៊ីស៊ិន (ខេមបូឌា) អ៊ិនដាសស្ទ្រី ឯ.ក</t>
        </is>
      </c>
      <c r="AD1419" s="450" t="n">
        <v>1333163</v>
      </c>
      <c r="AE1419" s="450" t="n">
        <v>1211966</v>
      </c>
      <c r="AF1419" s="450" t="n">
        <v>0</v>
      </c>
      <c r="AG1419" s="450" t="n">
        <v>0</v>
      </c>
      <c r="AH1419" s="450" t="n">
        <v>121197</v>
      </c>
      <c r="AI1419" s="450" t="n">
        <v>0</v>
      </c>
      <c r="AJ1419" s="450" t="n">
        <v>0</v>
      </c>
      <c r="AK1419" s="450" t="n">
        <v>0</v>
      </c>
      <c r="AL1419" s="450" t="n">
        <v>0</v>
      </c>
      <c r="AM1419" s="450" t="n">
        <v>0</v>
      </c>
      <c r="AN1419" s="450" t="n">
        <v>0</v>
      </c>
      <c r="AO1419" s="450" t="n">
        <v>0</v>
      </c>
      <c r="AP1419" s="450" t="n">
        <v>0</v>
      </c>
      <c r="AQ1419" s="414" t="inlineStr"/>
      <c r="AR1419" s="414" t="inlineStr">
        <is>
          <t>Import Service</t>
        </is>
      </c>
      <c r="AS1419" s="414" t="inlineStr">
        <is>
          <t>បានប្រកាសពន្ធ</t>
        </is>
      </c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0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0" t="n"/>
      <c r="N1420" s="450">
        <f>IF(W1420&lt;0,AH1420,I1420)</f>
        <v/>
      </c>
      <c r="O1420" s="450">
        <f>I1420-M1420</f>
        <v/>
      </c>
      <c r="P1420" s="414" t="n"/>
      <c r="Q1420" s="414" t="inlineStr">
        <is>
          <t>5995888047</t>
        </is>
      </c>
      <c r="R1420" s="414" t="inlineStr">
        <is>
          <t>5995888047</t>
        </is>
      </c>
      <c r="S1420" s="414">
        <f>Q1420=R1420</f>
        <v/>
      </c>
      <c r="T1420" s="414">
        <f>AND(MONTH(F1420)=MONTH(X1420), YEAR(F1420)=YEAR(X1420))</f>
        <v/>
      </c>
      <c r="U1420" s="414">
        <f>AND(AB1420&lt;&gt;"", 'Company information'!D$4&lt;&gt;"", RIGHT(SUBSTITUTE(AB1420,"-",""),9)=RIGHT(SUBSTITUTE('Company information'!D$4,"-",""),9))</f>
        <v/>
      </c>
      <c r="V1420" s="414">
        <f>AH1420-I1420</f>
        <v/>
      </c>
      <c r="W1420" s="450" t="n"/>
      <c r="X1420" s="415" t="n">
        <v>44595</v>
      </c>
      <c r="Y1420" s="414" t="inlineStr">
        <is>
          <t>5995888047</t>
        </is>
      </c>
      <c r="Z1420" s="414" t="inlineStr"/>
      <c r="AA1420" s="414" t="inlineStr">
        <is>
          <t>បុគ្គលជាប់អាករ</t>
        </is>
      </c>
      <c r="AB1420" s="414" t="inlineStr">
        <is>
          <t>L001-901905215</t>
        </is>
      </c>
      <c r="AC1420" s="414" t="inlineStr">
        <is>
          <t>វីអ៊ីស៊ិន (ខេមបូឌា) អ៊ិនដាសស្ទ្រី ឯ.ក</t>
        </is>
      </c>
      <c r="AD1420" s="450" t="n">
        <v>3122643</v>
      </c>
      <c r="AE1420" s="450" t="n">
        <v>2838766</v>
      </c>
      <c r="AF1420" s="450" t="n">
        <v>0</v>
      </c>
      <c r="AG1420" s="450" t="n">
        <v>0</v>
      </c>
      <c r="AH1420" s="450" t="n">
        <v>283877</v>
      </c>
      <c r="AI1420" s="450" t="n">
        <v>0</v>
      </c>
      <c r="AJ1420" s="450" t="n">
        <v>0</v>
      </c>
      <c r="AK1420" s="450" t="n">
        <v>0</v>
      </c>
      <c r="AL1420" s="450" t="n">
        <v>0</v>
      </c>
      <c r="AM1420" s="450" t="n">
        <v>0</v>
      </c>
      <c r="AN1420" s="450" t="n">
        <v>0</v>
      </c>
      <c r="AO1420" s="450" t="n">
        <v>0</v>
      </c>
      <c r="AP1420" s="450" t="n">
        <v>0</v>
      </c>
      <c r="AQ1420" s="414" t="inlineStr"/>
      <c r="AR1420" s="414" t="inlineStr">
        <is>
          <t>Import Service</t>
        </is>
      </c>
      <c r="AS1420" s="414" t="inlineStr">
        <is>
          <t>បានប្រកាសពន្ធ</t>
        </is>
      </c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0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0" t="n"/>
      <c r="N1421" s="450">
        <f>IF(W1421&lt;0,AH1421,I1421)</f>
        <v/>
      </c>
      <c r="O1421" s="450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AND(AB1421&lt;&gt;"", 'Company information'!D$4&lt;&gt;"", RIGHT(SUBSTITUTE(AB1421,"-",""),9)=RIGHT(SUBSTITUTE('Company information'!D$4,"-",""),9))</f>
        <v/>
      </c>
      <c r="V1421" s="414">
        <f>AH1421-I1421</f>
        <v/>
      </c>
      <c r="W1421" s="450" t="n"/>
      <c r="X1421" s="413" t="n"/>
      <c r="Y1421" s="414" t="n"/>
      <c r="Z1421" s="414" t="n"/>
      <c r="AA1421" s="414" t="n"/>
      <c r="AB1421" s="414" t="n"/>
      <c r="AC1421" s="414" t="n"/>
      <c r="AD1421" s="450" t="n"/>
      <c r="AE1421" s="450" t="n"/>
      <c r="AF1421" s="450" t="n"/>
      <c r="AG1421" s="450" t="n"/>
      <c r="AH1421" s="450" t="n"/>
      <c r="AI1421" s="450" t="n"/>
      <c r="AJ1421" s="450" t="n"/>
      <c r="AK1421" s="450" t="n"/>
      <c r="AL1421" s="450" t="n"/>
      <c r="AM1421" s="450" t="n"/>
      <c r="AN1421" s="450" t="n"/>
      <c r="AO1421" s="450" t="n"/>
      <c r="AP1421" s="450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0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0" t="n"/>
      <c r="N1422" s="450">
        <f>IF(W1422&lt;0,AH1422,I1422)</f>
        <v/>
      </c>
      <c r="O1422" s="450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AND(AB1422&lt;&gt;"", 'Company information'!D$4&lt;&gt;"", RIGHT(SUBSTITUTE(AB1422,"-",""),9)=RIGHT(SUBSTITUTE('Company information'!D$4,"-",""),9))</f>
        <v/>
      </c>
      <c r="V1422" s="414">
        <f>AH1422-I1422</f>
        <v/>
      </c>
      <c r="W1422" s="450" t="n"/>
      <c r="X1422" s="413" t="n"/>
      <c r="Y1422" s="414" t="n"/>
      <c r="Z1422" s="414" t="n"/>
      <c r="AA1422" s="414" t="n"/>
      <c r="AB1422" s="414" t="n"/>
      <c r="AC1422" s="414" t="n"/>
      <c r="AD1422" s="450" t="n"/>
      <c r="AE1422" s="450" t="n"/>
      <c r="AF1422" s="450" t="n"/>
      <c r="AG1422" s="450" t="n"/>
      <c r="AH1422" s="450" t="n"/>
      <c r="AI1422" s="450" t="n"/>
      <c r="AJ1422" s="450" t="n"/>
      <c r="AK1422" s="450" t="n"/>
      <c r="AL1422" s="450" t="n"/>
      <c r="AM1422" s="450" t="n"/>
      <c r="AN1422" s="450" t="n"/>
      <c r="AO1422" s="450" t="n"/>
      <c r="AP1422" s="450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0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0" t="n"/>
      <c r="N1423" s="450">
        <f>IF(W1423&lt;0,AH1423,I1423)</f>
        <v/>
      </c>
      <c r="O1423" s="450">
        <f>I1423-M1423</f>
        <v/>
      </c>
      <c r="P1423" s="414" t="n"/>
      <c r="Q1423" s="414" t="inlineStr">
        <is>
          <t>HT220044</t>
        </is>
      </c>
      <c r="R1423" s="414" t="inlineStr">
        <is>
          <t>HT220044</t>
        </is>
      </c>
      <c r="S1423" s="414">
        <f>Q1423=R1423</f>
        <v/>
      </c>
      <c r="T1423" s="414">
        <f>AND(MONTH(F1423)=MONTH(X1423), YEAR(F1423)=YEAR(X1423))</f>
        <v/>
      </c>
      <c r="U1423" s="414">
        <f>AND(AB1423&lt;&gt;"", 'Company information'!D$4&lt;&gt;"", RIGHT(SUBSTITUTE(AB1423,"-",""),9)=RIGHT(SUBSTITUTE('Company information'!D$4,"-",""),9))</f>
        <v/>
      </c>
      <c r="V1423" s="414">
        <f>AH1423-I1423</f>
        <v/>
      </c>
      <c r="W1423" s="450" t="n"/>
      <c r="X1423" s="415" t="n">
        <v>44865</v>
      </c>
      <c r="Y1423" s="414" t="inlineStr">
        <is>
          <t>HT220044</t>
        </is>
      </c>
      <c r="Z1423" s="414" t="inlineStr"/>
      <c r="AA1423" s="414" t="inlineStr">
        <is>
          <t>បុគ្គលជាប់អាករ</t>
        </is>
      </c>
      <c r="AB1423" s="414" t="inlineStr">
        <is>
          <t>L001-901905215</t>
        </is>
      </c>
      <c r="AC1423" s="414" t="inlineStr">
        <is>
          <t>វីអ៊ីស៊ិន (ខេមបូឌា) អ៊ិនដាសស្ទ្រី ឯ.ក</t>
        </is>
      </c>
      <c r="AD1423" s="450" t="n">
        <v>5557222</v>
      </c>
      <c r="AE1423" s="450" t="n">
        <v>5052020</v>
      </c>
      <c r="AF1423" s="450" t="n">
        <v>0</v>
      </c>
      <c r="AG1423" s="450" t="n">
        <v>0</v>
      </c>
      <c r="AH1423" s="450" t="n">
        <v>505202</v>
      </c>
      <c r="AI1423" s="450" t="n">
        <v>0</v>
      </c>
      <c r="AJ1423" s="450" t="n">
        <v>0</v>
      </c>
      <c r="AK1423" s="450" t="n">
        <v>0</v>
      </c>
      <c r="AL1423" s="450" t="n">
        <v>0</v>
      </c>
      <c r="AM1423" s="450" t="n">
        <v>0</v>
      </c>
      <c r="AN1423" s="450" t="n">
        <v>0</v>
      </c>
      <c r="AO1423" s="450" t="n">
        <v>0</v>
      </c>
      <c r="AP1423" s="450" t="n">
        <v>0</v>
      </c>
      <c r="AQ1423" s="414" t="inlineStr"/>
      <c r="AR1423" s="414" t="inlineStr">
        <is>
          <t>Trucking service</t>
        </is>
      </c>
      <c r="AS1423" s="414" t="inlineStr">
        <is>
          <t>បានប្រកាសពន្ធ</t>
        </is>
      </c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0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0" t="n"/>
      <c r="N1424" s="450">
        <f>IF(W1424&lt;0,AH1424,I1424)</f>
        <v/>
      </c>
      <c r="O1424" s="450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AND(AB1424&lt;&gt;"", 'Company information'!D$4&lt;&gt;"", RIGHT(SUBSTITUTE(AB1424,"-",""),9)=RIGHT(SUBSTITUTE('Company information'!D$4,"-",""),9))</f>
        <v/>
      </c>
      <c r="V1424" s="414">
        <f>AH1424-I1424</f>
        <v/>
      </c>
      <c r="W1424" s="450" t="n"/>
      <c r="X1424" s="413" t="n"/>
      <c r="Y1424" s="414" t="n"/>
      <c r="Z1424" s="414" t="n"/>
      <c r="AA1424" s="414" t="n"/>
      <c r="AB1424" s="414" t="n"/>
      <c r="AC1424" s="414" t="n"/>
      <c r="AD1424" s="450" t="n"/>
      <c r="AE1424" s="450" t="n"/>
      <c r="AF1424" s="450" t="n"/>
      <c r="AG1424" s="450" t="n"/>
      <c r="AH1424" s="450" t="n"/>
      <c r="AI1424" s="450" t="n"/>
      <c r="AJ1424" s="450" t="n"/>
      <c r="AK1424" s="450" t="n"/>
      <c r="AL1424" s="450" t="n"/>
      <c r="AM1424" s="450" t="n"/>
      <c r="AN1424" s="450" t="n"/>
      <c r="AO1424" s="450" t="n"/>
      <c r="AP1424" s="450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0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0" t="n"/>
      <c r="N1425" s="450">
        <f>IF(W1425&lt;0,AH1425,I1425)</f>
        <v/>
      </c>
      <c r="O1425" s="450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AND(AB1425&lt;&gt;"", 'Company information'!D$4&lt;&gt;"", RIGHT(SUBSTITUTE(AB1425,"-",""),9)=RIGHT(SUBSTITUTE('Company information'!D$4,"-",""),9))</f>
        <v/>
      </c>
      <c r="V1425" s="414">
        <f>AH1425-I1425</f>
        <v/>
      </c>
      <c r="W1425" s="450" t="n"/>
      <c r="X1425" s="413" t="n"/>
      <c r="Y1425" s="414" t="n"/>
      <c r="Z1425" s="414" t="n"/>
      <c r="AA1425" s="414" t="n"/>
      <c r="AB1425" s="414" t="n"/>
      <c r="AC1425" s="414" t="n"/>
      <c r="AD1425" s="450" t="n"/>
      <c r="AE1425" s="450" t="n"/>
      <c r="AF1425" s="450" t="n"/>
      <c r="AG1425" s="450" t="n"/>
      <c r="AH1425" s="450" t="n"/>
      <c r="AI1425" s="450" t="n"/>
      <c r="AJ1425" s="450" t="n"/>
      <c r="AK1425" s="450" t="n"/>
      <c r="AL1425" s="450" t="n"/>
      <c r="AM1425" s="450" t="n"/>
      <c r="AN1425" s="450" t="n"/>
      <c r="AO1425" s="450" t="n"/>
      <c r="AP1425" s="450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0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0" t="n"/>
      <c r="N1426" s="450">
        <f>IF(W1426&lt;0,AH1426,I1426)</f>
        <v/>
      </c>
      <c r="O1426" s="450">
        <f>I1426-M1426</f>
        <v/>
      </c>
      <c r="P1426" s="414" t="n"/>
      <c r="Q1426" s="414" t="inlineStr">
        <is>
          <t>HT220043</t>
        </is>
      </c>
      <c r="R1426" s="414" t="inlineStr">
        <is>
          <t>HT220043</t>
        </is>
      </c>
      <c r="S1426" s="414">
        <f>Q1426=R1426</f>
        <v/>
      </c>
      <c r="T1426" s="414">
        <f>AND(MONTH(F1426)=MONTH(X1426), YEAR(F1426)=YEAR(X1426))</f>
        <v/>
      </c>
      <c r="U1426" s="414">
        <f>AND(AB1426&lt;&gt;"", 'Company information'!D$4&lt;&gt;"", RIGHT(SUBSTITUTE(AB1426,"-",""),9)=RIGHT(SUBSTITUTE('Company information'!D$4,"-",""),9))</f>
        <v/>
      </c>
      <c r="V1426" s="414">
        <f>AH1426-I1426</f>
        <v/>
      </c>
      <c r="W1426" s="450" t="n"/>
      <c r="X1426" s="415" t="n">
        <v>44865</v>
      </c>
      <c r="Y1426" s="414" t="inlineStr">
        <is>
          <t>HT220043</t>
        </is>
      </c>
      <c r="Z1426" s="414" t="inlineStr"/>
      <c r="AA1426" s="414" t="inlineStr">
        <is>
          <t>បុគ្គលជាប់អាករ</t>
        </is>
      </c>
      <c r="AB1426" s="414" t="inlineStr">
        <is>
          <t>L001-901905215</t>
        </is>
      </c>
      <c r="AC1426" s="414" t="inlineStr">
        <is>
          <t>វីអ៊ីស៊ិន (ខេមបូឌា) អ៊ិនដាសស្ទ្រី ឯ.ក</t>
        </is>
      </c>
      <c r="AD1426" s="450" t="n">
        <v>1548734</v>
      </c>
      <c r="AE1426" s="450" t="n">
        <v>1407940</v>
      </c>
      <c r="AF1426" s="450" t="n">
        <v>0</v>
      </c>
      <c r="AG1426" s="450" t="n">
        <v>0</v>
      </c>
      <c r="AH1426" s="450" t="n">
        <v>140794</v>
      </c>
      <c r="AI1426" s="450" t="n">
        <v>0</v>
      </c>
      <c r="AJ1426" s="450" t="n">
        <v>0</v>
      </c>
      <c r="AK1426" s="450" t="n">
        <v>0</v>
      </c>
      <c r="AL1426" s="450" t="n">
        <v>0</v>
      </c>
      <c r="AM1426" s="450" t="n">
        <v>0</v>
      </c>
      <c r="AN1426" s="450" t="n">
        <v>0</v>
      </c>
      <c r="AO1426" s="450" t="n">
        <v>0</v>
      </c>
      <c r="AP1426" s="450" t="n">
        <v>0</v>
      </c>
      <c r="AQ1426" s="414" t="inlineStr"/>
      <c r="AR1426" s="414" t="inlineStr">
        <is>
          <t>Trucking service</t>
        </is>
      </c>
      <c r="AS1426" s="414" t="inlineStr">
        <is>
          <t>បានប្រកាសពន្ធ</t>
        </is>
      </c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0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0" t="n"/>
      <c r="N1427" s="450">
        <f>IF(W1427&lt;0,AH1427,I1427)</f>
        <v/>
      </c>
      <c r="O1427" s="450">
        <f>I1427-M1427</f>
        <v/>
      </c>
      <c r="P1427" s="414" t="n"/>
      <c r="Q1427" s="414" t="inlineStr">
        <is>
          <t>HT220042</t>
        </is>
      </c>
      <c r="R1427" s="414" t="inlineStr">
        <is>
          <t>HT220042</t>
        </is>
      </c>
      <c r="S1427" s="414">
        <f>Q1427=R1427</f>
        <v/>
      </c>
      <c r="T1427" s="414">
        <f>AND(MONTH(F1427)=MONTH(X1427), YEAR(F1427)=YEAR(X1427))</f>
        <v/>
      </c>
      <c r="U1427" s="414">
        <f>AND(AB1427&lt;&gt;"", 'Company information'!D$4&lt;&gt;"", RIGHT(SUBSTITUTE(AB1427,"-",""),9)=RIGHT(SUBSTITUTE('Company information'!D$4,"-",""),9))</f>
        <v/>
      </c>
      <c r="V1427" s="414">
        <f>AH1427-I1427</f>
        <v/>
      </c>
      <c r="W1427" s="450" t="n"/>
      <c r="X1427" s="415" t="n">
        <v>44865</v>
      </c>
      <c r="Y1427" s="414" t="inlineStr">
        <is>
          <t>HT220042</t>
        </is>
      </c>
      <c r="Z1427" s="414" t="inlineStr"/>
      <c r="AA1427" s="414" t="inlineStr">
        <is>
          <t>បុគ្គលជាប់អាករ</t>
        </is>
      </c>
      <c r="AB1427" s="414" t="inlineStr">
        <is>
          <t>L001-901905215</t>
        </is>
      </c>
      <c r="AC1427" s="414" t="inlineStr">
        <is>
          <t>វីអ៊ីស៊ិន (ខេមបូឌា) អ៊ិនដាសស្ទ្រី ឯ.ក</t>
        </is>
      </c>
      <c r="AD1427" s="450" t="n">
        <v>2687509</v>
      </c>
      <c r="AE1427" s="450" t="n">
        <v>2443190</v>
      </c>
      <c r="AF1427" s="450" t="n">
        <v>0</v>
      </c>
      <c r="AG1427" s="450" t="n">
        <v>0</v>
      </c>
      <c r="AH1427" s="450" t="n">
        <v>244319</v>
      </c>
      <c r="AI1427" s="450" t="n">
        <v>0</v>
      </c>
      <c r="AJ1427" s="450" t="n">
        <v>0</v>
      </c>
      <c r="AK1427" s="450" t="n">
        <v>0</v>
      </c>
      <c r="AL1427" s="450" t="n">
        <v>0</v>
      </c>
      <c r="AM1427" s="450" t="n">
        <v>0</v>
      </c>
      <c r="AN1427" s="450" t="n">
        <v>0</v>
      </c>
      <c r="AO1427" s="450" t="n">
        <v>0</v>
      </c>
      <c r="AP1427" s="450" t="n">
        <v>0</v>
      </c>
      <c r="AQ1427" s="414" t="inlineStr"/>
      <c r="AR1427" s="414" t="inlineStr">
        <is>
          <t>Trucking service</t>
        </is>
      </c>
      <c r="AS1427" s="414" t="inlineStr">
        <is>
          <t>បានប្រកាសពន្ធ</t>
        </is>
      </c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0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0" t="n"/>
      <c r="N1428" s="450">
        <f>IF(W1428&lt;0,AH1428,I1428)</f>
        <v/>
      </c>
      <c r="O1428" s="450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AND(AB1428&lt;&gt;"", 'Company information'!D$4&lt;&gt;"", RIGHT(SUBSTITUTE(AB1428,"-",""),9)=RIGHT(SUBSTITUTE('Company information'!D$4,"-",""),9))</f>
        <v/>
      </c>
      <c r="V1428" s="414">
        <f>AH1428-I1428</f>
        <v/>
      </c>
      <c r="W1428" s="450" t="n"/>
      <c r="X1428" s="413" t="n"/>
      <c r="Y1428" s="414" t="n"/>
      <c r="Z1428" s="414" t="n"/>
      <c r="AA1428" s="414" t="n"/>
      <c r="AB1428" s="414" t="n"/>
      <c r="AC1428" s="414" t="n"/>
      <c r="AD1428" s="450" t="n"/>
      <c r="AE1428" s="450" t="n"/>
      <c r="AF1428" s="450" t="n"/>
      <c r="AG1428" s="450" t="n"/>
      <c r="AH1428" s="450" t="n"/>
      <c r="AI1428" s="450" t="n"/>
      <c r="AJ1428" s="450" t="n"/>
      <c r="AK1428" s="450" t="n"/>
      <c r="AL1428" s="450" t="n"/>
      <c r="AM1428" s="450" t="n"/>
      <c r="AN1428" s="450" t="n"/>
      <c r="AO1428" s="450" t="n"/>
      <c r="AP1428" s="450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0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0" t="n"/>
      <c r="N1429" s="450">
        <f>IF(W1429&lt;0,AH1429,I1429)</f>
        <v/>
      </c>
      <c r="O1429" s="450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AND(AB1429&lt;&gt;"", 'Company information'!D$4&lt;&gt;"", RIGHT(SUBSTITUTE(AB1429,"-",""),9)=RIGHT(SUBSTITUTE('Company information'!D$4,"-",""),9))</f>
        <v/>
      </c>
      <c r="V1429" s="414">
        <f>AH1429-I1429</f>
        <v/>
      </c>
      <c r="W1429" s="450" t="n"/>
      <c r="X1429" s="413" t="n"/>
      <c r="Y1429" s="414" t="n"/>
      <c r="Z1429" s="414" t="n"/>
      <c r="AA1429" s="414" t="n"/>
      <c r="AB1429" s="414" t="n"/>
      <c r="AC1429" s="414" t="n"/>
      <c r="AD1429" s="450" t="n"/>
      <c r="AE1429" s="450" t="n"/>
      <c r="AF1429" s="450" t="n"/>
      <c r="AG1429" s="450" t="n"/>
      <c r="AH1429" s="450" t="n"/>
      <c r="AI1429" s="450" t="n"/>
      <c r="AJ1429" s="450" t="n"/>
      <c r="AK1429" s="450" t="n"/>
      <c r="AL1429" s="450" t="n"/>
      <c r="AM1429" s="450" t="n"/>
      <c r="AN1429" s="450" t="n"/>
      <c r="AO1429" s="450" t="n"/>
      <c r="AP1429" s="450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0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0" t="n"/>
      <c r="N1430" s="450">
        <f>IF(W1430&lt;0,AH1430,I1430)</f>
        <v/>
      </c>
      <c r="O1430" s="450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AND(AB1430&lt;&gt;"", 'Company information'!D$4&lt;&gt;"", RIGHT(SUBSTITUTE(AB1430,"-",""),9)=RIGHT(SUBSTITUTE('Company information'!D$4,"-",""),9))</f>
        <v/>
      </c>
      <c r="V1430" s="414">
        <f>AH1430-I1430</f>
        <v/>
      </c>
      <c r="W1430" s="450" t="n"/>
      <c r="X1430" s="413" t="n"/>
      <c r="Y1430" s="414" t="n"/>
      <c r="Z1430" s="414" t="n"/>
      <c r="AA1430" s="414" t="n"/>
      <c r="AB1430" s="414" t="n"/>
      <c r="AC1430" s="414" t="n"/>
      <c r="AD1430" s="450" t="n"/>
      <c r="AE1430" s="450" t="n"/>
      <c r="AF1430" s="450" t="n"/>
      <c r="AG1430" s="450" t="n"/>
      <c r="AH1430" s="450" t="n"/>
      <c r="AI1430" s="450" t="n"/>
      <c r="AJ1430" s="450" t="n"/>
      <c r="AK1430" s="450" t="n"/>
      <c r="AL1430" s="450" t="n"/>
      <c r="AM1430" s="450" t="n"/>
      <c r="AN1430" s="450" t="n"/>
      <c r="AO1430" s="450" t="n"/>
      <c r="AP1430" s="450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0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0" t="n"/>
      <c r="N1431" s="450">
        <f>IF(W1431&lt;0,AH1431,I1431)</f>
        <v/>
      </c>
      <c r="O1431" s="450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AND(AB1431&lt;&gt;"", 'Company information'!D$4&lt;&gt;"", RIGHT(SUBSTITUTE(AB1431,"-",""),9)=RIGHT(SUBSTITUTE('Company information'!D$4,"-",""),9))</f>
        <v/>
      </c>
      <c r="V1431" s="414">
        <f>AH1431-I1431</f>
        <v/>
      </c>
      <c r="W1431" s="450" t="n"/>
      <c r="X1431" s="413" t="n"/>
      <c r="Y1431" s="414" t="n"/>
      <c r="Z1431" s="414" t="n"/>
      <c r="AA1431" s="414" t="n"/>
      <c r="AB1431" s="414" t="n"/>
      <c r="AC1431" s="414" t="n"/>
      <c r="AD1431" s="450" t="n"/>
      <c r="AE1431" s="450" t="n"/>
      <c r="AF1431" s="450" t="n"/>
      <c r="AG1431" s="450" t="n"/>
      <c r="AH1431" s="450" t="n"/>
      <c r="AI1431" s="450" t="n"/>
      <c r="AJ1431" s="450" t="n"/>
      <c r="AK1431" s="450" t="n"/>
      <c r="AL1431" s="450" t="n"/>
      <c r="AM1431" s="450" t="n"/>
      <c r="AN1431" s="450" t="n"/>
      <c r="AO1431" s="450" t="n"/>
      <c r="AP1431" s="450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0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0" t="n"/>
      <c r="N1432" s="450">
        <f>IF(W1432&lt;0,AH1432,I1432)</f>
        <v/>
      </c>
      <c r="O1432" s="450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AND(AB1432&lt;&gt;"", 'Company information'!D$4&lt;&gt;"", RIGHT(SUBSTITUTE(AB1432,"-",""),9)=RIGHT(SUBSTITUTE('Company information'!D$4,"-",""),9))</f>
        <v/>
      </c>
      <c r="V1432" s="414">
        <f>AH1432-I1432</f>
        <v/>
      </c>
      <c r="W1432" s="450" t="n"/>
      <c r="X1432" s="413" t="n"/>
      <c r="Y1432" s="414" t="n"/>
      <c r="Z1432" s="414" t="n"/>
      <c r="AA1432" s="414" t="n"/>
      <c r="AB1432" s="414" t="n"/>
      <c r="AC1432" s="414" t="n"/>
      <c r="AD1432" s="450" t="n"/>
      <c r="AE1432" s="450" t="n"/>
      <c r="AF1432" s="450" t="n"/>
      <c r="AG1432" s="450" t="n"/>
      <c r="AH1432" s="450" t="n"/>
      <c r="AI1432" s="450" t="n"/>
      <c r="AJ1432" s="450" t="n"/>
      <c r="AK1432" s="450" t="n"/>
      <c r="AL1432" s="450" t="n"/>
      <c r="AM1432" s="450" t="n"/>
      <c r="AN1432" s="450" t="n"/>
      <c r="AO1432" s="450" t="n"/>
      <c r="AP1432" s="450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0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0" t="n"/>
      <c r="N1433" s="450">
        <f>IF(W1433&lt;0,AH1433,I1433)</f>
        <v/>
      </c>
      <c r="O1433" s="450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AND(AB1433&lt;&gt;"", 'Company information'!D$4&lt;&gt;"", RIGHT(SUBSTITUTE(AB1433,"-",""),9)=RIGHT(SUBSTITUTE('Company information'!D$4,"-",""),9))</f>
        <v/>
      </c>
      <c r="V1433" s="414">
        <f>AH1433-I1433</f>
        <v/>
      </c>
      <c r="W1433" s="450" t="n"/>
      <c r="X1433" s="413" t="n"/>
      <c r="Y1433" s="414" t="n"/>
      <c r="Z1433" s="414" t="n"/>
      <c r="AA1433" s="414" t="n"/>
      <c r="AB1433" s="414" t="n"/>
      <c r="AC1433" s="414" t="n"/>
      <c r="AD1433" s="450" t="n"/>
      <c r="AE1433" s="450" t="n"/>
      <c r="AF1433" s="450" t="n"/>
      <c r="AG1433" s="450" t="n"/>
      <c r="AH1433" s="450" t="n"/>
      <c r="AI1433" s="450" t="n"/>
      <c r="AJ1433" s="450" t="n"/>
      <c r="AK1433" s="450" t="n"/>
      <c r="AL1433" s="450" t="n"/>
      <c r="AM1433" s="450" t="n"/>
      <c r="AN1433" s="450" t="n"/>
      <c r="AO1433" s="450" t="n"/>
      <c r="AP1433" s="450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0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0" t="n"/>
      <c r="N1434" s="450">
        <f>IF(W1434&lt;0,AH1434,I1434)</f>
        <v/>
      </c>
      <c r="O1434" s="450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AND(AB1434&lt;&gt;"", 'Company information'!D$4&lt;&gt;"", RIGHT(SUBSTITUTE(AB1434,"-",""),9)=RIGHT(SUBSTITUTE('Company information'!D$4,"-",""),9))</f>
        <v/>
      </c>
      <c r="V1434" s="414">
        <f>AH1434-I1434</f>
        <v/>
      </c>
      <c r="W1434" s="450" t="n"/>
      <c r="X1434" s="413" t="n"/>
      <c r="Y1434" s="414" t="n"/>
      <c r="Z1434" s="414" t="n"/>
      <c r="AA1434" s="414" t="n"/>
      <c r="AB1434" s="414" t="n"/>
      <c r="AC1434" s="414" t="n"/>
      <c r="AD1434" s="450" t="n"/>
      <c r="AE1434" s="450" t="n"/>
      <c r="AF1434" s="450" t="n"/>
      <c r="AG1434" s="450" t="n"/>
      <c r="AH1434" s="450" t="n"/>
      <c r="AI1434" s="450" t="n"/>
      <c r="AJ1434" s="450" t="n"/>
      <c r="AK1434" s="450" t="n"/>
      <c r="AL1434" s="450" t="n"/>
      <c r="AM1434" s="450" t="n"/>
      <c r="AN1434" s="450" t="n"/>
      <c r="AO1434" s="450" t="n"/>
      <c r="AP1434" s="450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0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0" t="n"/>
      <c r="N1435" s="450">
        <f>IF(W1435&lt;0,AH1435,I1435)</f>
        <v/>
      </c>
      <c r="O1435" s="450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AND(AB1435&lt;&gt;"", 'Company information'!D$4&lt;&gt;"", RIGHT(SUBSTITUTE(AB1435,"-",""),9)=RIGHT(SUBSTITUTE('Company information'!D$4,"-",""),9))</f>
        <v/>
      </c>
      <c r="V1435" s="414">
        <f>AH1435-I1435</f>
        <v/>
      </c>
      <c r="W1435" s="450" t="n"/>
      <c r="X1435" s="413" t="n"/>
      <c r="Y1435" s="414" t="n"/>
      <c r="Z1435" s="414" t="n"/>
      <c r="AA1435" s="414" t="n"/>
      <c r="AB1435" s="414" t="n"/>
      <c r="AC1435" s="414" t="n"/>
      <c r="AD1435" s="450" t="n"/>
      <c r="AE1435" s="450" t="n"/>
      <c r="AF1435" s="450" t="n"/>
      <c r="AG1435" s="450" t="n"/>
      <c r="AH1435" s="450" t="n"/>
      <c r="AI1435" s="450" t="n"/>
      <c r="AJ1435" s="450" t="n"/>
      <c r="AK1435" s="450" t="n"/>
      <c r="AL1435" s="450" t="n"/>
      <c r="AM1435" s="450" t="n"/>
      <c r="AN1435" s="450" t="n"/>
      <c r="AO1435" s="450" t="n"/>
      <c r="AP1435" s="450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0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0" t="n"/>
      <c r="N1436" s="450">
        <f>IF(W1436&lt;0,AH1436,I1436)</f>
        <v/>
      </c>
      <c r="O1436" s="450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AND(AB1436&lt;&gt;"", 'Company information'!D$4&lt;&gt;"", RIGHT(SUBSTITUTE(AB1436,"-",""),9)=RIGHT(SUBSTITUTE('Company information'!D$4,"-",""),9))</f>
        <v/>
      </c>
      <c r="V1436" s="414">
        <f>AH1436-I1436</f>
        <v/>
      </c>
      <c r="W1436" s="450" t="n"/>
      <c r="X1436" s="413" t="n"/>
      <c r="Y1436" s="414" t="n"/>
      <c r="Z1436" s="414" t="n"/>
      <c r="AA1436" s="414" t="n"/>
      <c r="AB1436" s="414" t="n"/>
      <c r="AC1436" s="414" t="n"/>
      <c r="AD1436" s="450" t="n"/>
      <c r="AE1436" s="450" t="n"/>
      <c r="AF1436" s="450" t="n"/>
      <c r="AG1436" s="450" t="n"/>
      <c r="AH1436" s="450" t="n"/>
      <c r="AI1436" s="450" t="n"/>
      <c r="AJ1436" s="450" t="n"/>
      <c r="AK1436" s="450" t="n"/>
      <c r="AL1436" s="450" t="n"/>
      <c r="AM1436" s="450" t="n"/>
      <c r="AN1436" s="450" t="n"/>
      <c r="AO1436" s="450" t="n"/>
      <c r="AP1436" s="450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0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0" t="n"/>
      <c r="N1437" s="450">
        <f>IF(W1437&lt;0,AH1437,I1437)</f>
        <v/>
      </c>
      <c r="O1437" s="450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AND(AB1437&lt;&gt;"", 'Company information'!D$4&lt;&gt;"", RIGHT(SUBSTITUTE(AB1437,"-",""),9)=RIGHT(SUBSTITUTE('Company information'!D$4,"-",""),9))</f>
        <v/>
      </c>
      <c r="V1437" s="414">
        <f>AH1437-I1437</f>
        <v/>
      </c>
      <c r="W1437" s="450" t="n"/>
      <c r="X1437" s="413" t="n"/>
      <c r="Y1437" s="414" t="n"/>
      <c r="Z1437" s="414" t="n"/>
      <c r="AA1437" s="414" t="n"/>
      <c r="AB1437" s="414" t="n"/>
      <c r="AC1437" s="414" t="n"/>
      <c r="AD1437" s="450" t="n"/>
      <c r="AE1437" s="450" t="n"/>
      <c r="AF1437" s="450" t="n"/>
      <c r="AG1437" s="450" t="n"/>
      <c r="AH1437" s="450" t="n"/>
      <c r="AI1437" s="450" t="n"/>
      <c r="AJ1437" s="450" t="n"/>
      <c r="AK1437" s="450" t="n"/>
      <c r="AL1437" s="450" t="n"/>
      <c r="AM1437" s="450" t="n"/>
      <c r="AN1437" s="450" t="n"/>
      <c r="AO1437" s="450" t="n"/>
      <c r="AP1437" s="450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0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0" t="n"/>
      <c r="N1438" s="450">
        <f>IF(W1438&lt;0,AH1438,I1438)</f>
        <v/>
      </c>
      <c r="O1438" s="450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AND(AB1438&lt;&gt;"", 'Company information'!D$4&lt;&gt;"", RIGHT(SUBSTITUTE(AB1438,"-",""),9)=RIGHT(SUBSTITUTE('Company information'!D$4,"-",""),9))</f>
        <v/>
      </c>
      <c r="V1438" s="414">
        <f>AH1438-I1438</f>
        <v/>
      </c>
      <c r="W1438" s="450" t="n"/>
      <c r="X1438" s="413" t="n"/>
      <c r="Y1438" s="414" t="n"/>
      <c r="Z1438" s="414" t="n"/>
      <c r="AA1438" s="414" t="n"/>
      <c r="AB1438" s="414" t="n"/>
      <c r="AC1438" s="414" t="n"/>
      <c r="AD1438" s="450" t="n"/>
      <c r="AE1438" s="450" t="n"/>
      <c r="AF1438" s="450" t="n"/>
      <c r="AG1438" s="450" t="n"/>
      <c r="AH1438" s="450" t="n"/>
      <c r="AI1438" s="450" t="n"/>
      <c r="AJ1438" s="450" t="n"/>
      <c r="AK1438" s="450" t="n"/>
      <c r="AL1438" s="450" t="n"/>
      <c r="AM1438" s="450" t="n"/>
      <c r="AN1438" s="450" t="n"/>
      <c r="AO1438" s="450" t="n"/>
      <c r="AP1438" s="450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0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0" t="n"/>
      <c r="N1439" s="450">
        <f>IF(W1439&lt;0,AH1439,I1439)</f>
        <v/>
      </c>
      <c r="O1439" s="450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AND(AB1439&lt;&gt;"", 'Company information'!D$4&lt;&gt;"", RIGHT(SUBSTITUTE(AB1439,"-",""),9)=RIGHT(SUBSTITUTE('Company information'!D$4,"-",""),9))</f>
        <v/>
      </c>
      <c r="V1439" s="414">
        <f>AH1439-I1439</f>
        <v/>
      </c>
      <c r="W1439" s="450" t="n"/>
      <c r="X1439" s="413" t="n"/>
      <c r="Y1439" s="414" t="n"/>
      <c r="Z1439" s="414" t="n"/>
      <c r="AA1439" s="414" t="n"/>
      <c r="AB1439" s="414" t="n"/>
      <c r="AC1439" s="414" t="n"/>
      <c r="AD1439" s="450" t="n"/>
      <c r="AE1439" s="450" t="n"/>
      <c r="AF1439" s="450" t="n"/>
      <c r="AG1439" s="450" t="n"/>
      <c r="AH1439" s="450" t="n"/>
      <c r="AI1439" s="450" t="n"/>
      <c r="AJ1439" s="450" t="n"/>
      <c r="AK1439" s="450" t="n"/>
      <c r="AL1439" s="450" t="n"/>
      <c r="AM1439" s="450" t="n"/>
      <c r="AN1439" s="450" t="n"/>
      <c r="AO1439" s="450" t="n"/>
      <c r="AP1439" s="450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0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0" t="n"/>
      <c r="N1440" s="450">
        <f>IF(W1440&lt;0,AH1440,I1440)</f>
        <v/>
      </c>
      <c r="O1440" s="450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AND(AB1440&lt;&gt;"", 'Company information'!D$4&lt;&gt;"", RIGHT(SUBSTITUTE(AB1440,"-",""),9)=RIGHT(SUBSTITUTE('Company information'!D$4,"-",""),9))</f>
        <v/>
      </c>
      <c r="V1440" s="414">
        <f>AH1440-I1440</f>
        <v/>
      </c>
      <c r="W1440" s="450" t="n"/>
      <c r="X1440" s="413" t="n"/>
      <c r="Y1440" s="414" t="n"/>
      <c r="Z1440" s="414" t="n"/>
      <c r="AA1440" s="414" t="n"/>
      <c r="AB1440" s="414" t="n"/>
      <c r="AC1440" s="414" t="n"/>
      <c r="AD1440" s="450" t="n"/>
      <c r="AE1440" s="450" t="n"/>
      <c r="AF1440" s="450" t="n"/>
      <c r="AG1440" s="450" t="n"/>
      <c r="AH1440" s="450" t="n"/>
      <c r="AI1440" s="450" t="n"/>
      <c r="AJ1440" s="450" t="n"/>
      <c r="AK1440" s="450" t="n"/>
      <c r="AL1440" s="450" t="n"/>
      <c r="AM1440" s="450" t="n"/>
      <c r="AN1440" s="450" t="n"/>
      <c r="AO1440" s="450" t="n"/>
      <c r="AP1440" s="450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0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0" t="n"/>
      <c r="N1441" s="450">
        <f>IF(W1441&lt;0,AH1441,I1441)</f>
        <v/>
      </c>
      <c r="O1441" s="450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AND(AB1441&lt;&gt;"", 'Company information'!D$4&lt;&gt;"", RIGHT(SUBSTITUTE(AB1441,"-",""),9)=RIGHT(SUBSTITUTE('Company information'!D$4,"-",""),9))</f>
        <v/>
      </c>
      <c r="V1441" s="414">
        <f>AH1441-I1441</f>
        <v/>
      </c>
      <c r="W1441" s="450" t="n"/>
      <c r="X1441" s="413" t="n"/>
      <c r="Y1441" s="414" t="n"/>
      <c r="Z1441" s="414" t="n"/>
      <c r="AA1441" s="414" t="n"/>
      <c r="AB1441" s="414" t="n"/>
      <c r="AC1441" s="414" t="n"/>
      <c r="AD1441" s="450" t="n"/>
      <c r="AE1441" s="450" t="n"/>
      <c r="AF1441" s="450" t="n"/>
      <c r="AG1441" s="450" t="n"/>
      <c r="AH1441" s="450" t="n"/>
      <c r="AI1441" s="450" t="n"/>
      <c r="AJ1441" s="450" t="n"/>
      <c r="AK1441" s="450" t="n"/>
      <c r="AL1441" s="450" t="n"/>
      <c r="AM1441" s="450" t="n"/>
      <c r="AN1441" s="450" t="n"/>
      <c r="AO1441" s="450" t="n"/>
      <c r="AP1441" s="450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0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0" t="n"/>
      <c r="N1442" s="450">
        <f>IF(W1442&lt;0,AH1442,I1442)</f>
        <v/>
      </c>
      <c r="O1442" s="450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AND(AB1442&lt;&gt;"", 'Company information'!D$4&lt;&gt;"", RIGHT(SUBSTITUTE(AB1442,"-",""),9)=RIGHT(SUBSTITUTE('Company information'!D$4,"-",""),9))</f>
        <v/>
      </c>
      <c r="V1442" s="414">
        <f>AH1442-I1442</f>
        <v/>
      </c>
      <c r="W1442" s="450" t="n"/>
      <c r="X1442" s="413" t="n"/>
      <c r="Y1442" s="414" t="n"/>
      <c r="Z1442" s="414" t="n"/>
      <c r="AA1442" s="414" t="n"/>
      <c r="AB1442" s="414" t="n"/>
      <c r="AC1442" s="414" t="n"/>
      <c r="AD1442" s="450" t="n"/>
      <c r="AE1442" s="450" t="n"/>
      <c r="AF1442" s="450" t="n"/>
      <c r="AG1442" s="450" t="n"/>
      <c r="AH1442" s="450" t="n"/>
      <c r="AI1442" s="450" t="n"/>
      <c r="AJ1442" s="450" t="n"/>
      <c r="AK1442" s="450" t="n"/>
      <c r="AL1442" s="450" t="n"/>
      <c r="AM1442" s="450" t="n"/>
      <c r="AN1442" s="450" t="n"/>
      <c r="AO1442" s="450" t="n"/>
      <c r="AP1442" s="450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0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0" t="n"/>
      <c r="N1443" s="450">
        <f>IF(W1443&lt;0,AH1443,I1443)</f>
        <v/>
      </c>
      <c r="O1443" s="450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AND(AB1443&lt;&gt;"", 'Company information'!D$4&lt;&gt;"", RIGHT(SUBSTITUTE(AB1443,"-",""),9)=RIGHT(SUBSTITUTE('Company information'!D$4,"-",""),9))</f>
        <v/>
      </c>
      <c r="V1443" s="414">
        <f>AH1443-I1443</f>
        <v/>
      </c>
      <c r="W1443" s="450" t="n"/>
      <c r="X1443" s="413" t="n"/>
      <c r="Y1443" s="414" t="n"/>
      <c r="Z1443" s="414" t="n"/>
      <c r="AA1443" s="414" t="n"/>
      <c r="AB1443" s="414" t="n"/>
      <c r="AC1443" s="414" t="n"/>
      <c r="AD1443" s="450" t="n"/>
      <c r="AE1443" s="450" t="n"/>
      <c r="AF1443" s="450" t="n"/>
      <c r="AG1443" s="450" t="n"/>
      <c r="AH1443" s="450" t="n"/>
      <c r="AI1443" s="450" t="n"/>
      <c r="AJ1443" s="450" t="n"/>
      <c r="AK1443" s="450" t="n"/>
      <c r="AL1443" s="450" t="n"/>
      <c r="AM1443" s="450" t="n"/>
      <c r="AN1443" s="450" t="n"/>
      <c r="AO1443" s="450" t="n"/>
      <c r="AP1443" s="450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0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0" t="n"/>
      <c r="N1444" s="450">
        <f>IF(W1444&lt;0,AH1444,I1444)</f>
        <v/>
      </c>
      <c r="O1444" s="450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AND(AB1444&lt;&gt;"", 'Company information'!D$4&lt;&gt;"", RIGHT(SUBSTITUTE(AB1444,"-",""),9)=RIGHT(SUBSTITUTE('Company information'!D$4,"-",""),9))</f>
        <v/>
      </c>
      <c r="V1444" s="414">
        <f>AH1444-I1444</f>
        <v/>
      </c>
      <c r="W1444" s="450" t="n"/>
      <c r="X1444" s="413" t="n"/>
      <c r="Y1444" s="414" t="n"/>
      <c r="Z1444" s="414" t="n"/>
      <c r="AA1444" s="414" t="n"/>
      <c r="AB1444" s="414" t="n"/>
      <c r="AC1444" s="414" t="n"/>
      <c r="AD1444" s="450" t="n"/>
      <c r="AE1444" s="450" t="n"/>
      <c r="AF1444" s="450" t="n"/>
      <c r="AG1444" s="450" t="n"/>
      <c r="AH1444" s="450" t="n"/>
      <c r="AI1444" s="450" t="n"/>
      <c r="AJ1444" s="450" t="n"/>
      <c r="AK1444" s="450" t="n"/>
      <c r="AL1444" s="450" t="n"/>
      <c r="AM1444" s="450" t="n"/>
      <c r="AN1444" s="450" t="n"/>
      <c r="AO1444" s="450" t="n"/>
      <c r="AP1444" s="450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0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0" t="n"/>
      <c r="N1445" s="450">
        <f>IF(W1445&lt;0,AH1445,I1445)</f>
        <v/>
      </c>
      <c r="O1445" s="450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AND(AB1445&lt;&gt;"", 'Company information'!D$4&lt;&gt;"", RIGHT(SUBSTITUTE(AB1445,"-",""),9)=RIGHT(SUBSTITUTE('Company information'!D$4,"-",""),9))</f>
        <v/>
      </c>
      <c r="V1445" s="414">
        <f>AH1445-I1445</f>
        <v/>
      </c>
      <c r="W1445" s="450" t="n"/>
      <c r="X1445" s="413" t="n"/>
      <c r="Y1445" s="414" t="n"/>
      <c r="Z1445" s="414" t="n"/>
      <c r="AA1445" s="414" t="n"/>
      <c r="AB1445" s="414" t="n"/>
      <c r="AC1445" s="414" t="n"/>
      <c r="AD1445" s="450" t="n"/>
      <c r="AE1445" s="450" t="n"/>
      <c r="AF1445" s="450" t="n"/>
      <c r="AG1445" s="450" t="n"/>
      <c r="AH1445" s="450" t="n"/>
      <c r="AI1445" s="450" t="n"/>
      <c r="AJ1445" s="450" t="n"/>
      <c r="AK1445" s="450" t="n"/>
      <c r="AL1445" s="450" t="n"/>
      <c r="AM1445" s="450" t="n"/>
      <c r="AN1445" s="450" t="n"/>
      <c r="AO1445" s="450" t="n"/>
      <c r="AP1445" s="450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0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0" t="n"/>
      <c r="N1446" s="450">
        <f>IF(W1446&lt;0,AH1446,I1446)</f>
        <v/>
      </c>
      <c r="O1446" s="450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AND(AB1446&lt;&gt;"", 'Company information'!D$4&lt;&gt;"", RIGHT(SUBSTITUTE(AB1446,"-",""),9)=RIGHT(SUBSTITUTE('Company information'!D$4,"-",""),9))</f>
        <v/>
      </c>
      <c r="V1446" s="414">
        <f>AH1446-I1446</f>
        <v/>
      </c>
      <c r="W1446" s="450" t="n"/>
      <c r="X1446" s="413" t="n"/>
      <c r="Y1446" s="414" t="n"/>
      <c r="Z1446" s="414" t="n"/>
      <c r="AA1446" s="414" t="n"/>
      <c r="AB1446" s="414" t="n"/>
      <c r="AC1446" s="414" t="n"/>
      <c r="AD1446" s="450" t="n"/>
      <c r="AE1446" s="450" t="n"/>
      <c r="AF1446" s="450" t="n"/>
      <c r="AG1446" s="450" t="n"/>
      <c r="AH1446" s="450" t="n"/>
      <c r="AI1446" s="450" t="n"/>
      <c r="AJ1446" s="450" t="n"/>
      <c r="AK1446" s="450" t="n"/>
      <c r="AL1446" s="450" t="n"/>
      <c r="AM1446" s="450" t="n"/>
      <c r="AN1446" s="450" t="n"/>
      <c r="AO1446" s="450" t="n"/>
      <c r="AP1446" s="450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0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0" t="n"/>
      <c r="N1447" s="450">
        <f>IF(W1447&lt;0,AH1447,I1447)</f>
        <v/>
      </c>
      <c r="O1447" s="450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AND(AB1447&lt;&gt;"", 'Company information'!D$4&lt;&gt;"", RIGHT(SUBSTITUTE(AB1447,"-",""),9)=RIGHT(SUBSTITUTE('Company information'!D$4,"-",""),9))</f>
        <v/>
      </c>
      <c r="V1447" s="414">
        <f>AH1447-I1447</f>
        <v/>
      </c>
      <c r="W1447" s="450" t="n"/>
      <c r="X1447" s="413" t="n"/>
      <c r="Y1447" s="414" t="n"/>
      <c r="Z1447" s="414" t="n"/>
      <c r="AA1447" s="414" t="n"/>
      <c r="AB1447" s="414" t="n"/>
      <c r="AC1447" s="414" t="n"/>
      <c r="AD1447" s="450" t="n"/>
      <c r="AE1447" s="450" t="n"/>
      <c r="AF1447" s="450" t="n"/>
      <c r="AG1447" s="450" t="n"/>
      <c r="AH1447" s="450" t="n"/>
      <c r="AI1447" s="450" t="n"/>
      <c r="AJ1447" s="450" t="n"/>
      <c r="AK1447" s="450" t="n"/>
      <c r="AL1447" s="450" t="n"/>
      <c r="AM1447" s="450" t="n"/>
      <c r="AN1447" s="450" t="n"/>
      <c r="AO1447" s="450" t="n"/>
      <c r="AP1447" s="450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0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0" t="n"/>
      <c r="N1448" s="450">
        <f>IF(W1448&lt;0,AH1448,I1448)</f>
        <v/>
      </c>
      <c r="O1448" s="450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AND(AB1448&lt;&gt;"", 'Company information'!D$4&lt;&gt;"", RIGHT(SUBSTITUTE(AB1448,"-",""),9)=RIGHT(SUBSTITUTE('Company information'!D$4,"-",""),9))</f>
        <v/>
      </c>
      <c r="V1448" s="414">
        <f>AH1448-I1448</f>
        <v/>
      </c>
      <c r="W1448" s="450" t="n"/>
      <c r="X1448" s="413" t="n"/>
      <c r="Y1448" s="414" t="n"/>
      <c r="Z1448" s="414" t="n"/>
      <c r="AA1448" s="414" t="n"/>
      <c r="AB1448" s="414" t="n"/>
      <c r="AC1448" s="414" t="n"/>
      <c r="AD1448" s="450" t="n"/>
      <c r="AE1448" s="450" t="n"/>
      <c r="AF1448" s="450" t="n"/>
      <c r="AG1448" s="450" t="n"/>
      <c r="AH1448" s="450" t="n"/>
      <c r="AI1448" s="450" t="n"/>
      <c r="AJ1448" s="450" t="n"/>
      <c r="AK1448" s="450" t="n"/>
      <c r="AL1448" s="450" t="n"/>
      <c r="AM1448" s="450" t="n"/>
      <c r="AN1448" s="450" t="n"/>
      <c r="AO1448" s="450" t="n"/>
      <c r="AP1448" s="450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0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0" t="n"/>
      <c r="N1449" s="450">
        <f>IF(W1449&lt;0,AH1449,I1449)</f>
        <v/>
      </c>
      <c r="O1449" s="450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AND(AB1449&lt;&gt;"", 'Company information'!D$4&lt;&gt;"", RIGHT(SUBSTITUTE(AB1449,"-",""),9)=RIGHT(SUBSTITUTE('Company information'!D$4,"-",""),9))</f>
        <v/>
      </c>
      <c r="V1449" s="414">
        <f>AH1449-I1449</f>
        <v/>
      </c>
      <c r="W1449" s="450" t="n"/>
      <c r="X1449" s="413" t="n"/>
      <c r="Y1449" s="414" t="n"/>
      <c r="Z1449" s="414" t="n"/>
      <c r="AA1449" s="414" t="n"/>
      <c r="AB1449" s="414" t="n"/>
      <c r="AC1449" s="414" t="n"/>
      <c r="AD1449" s="450" t="n"/>
      <c r="AE1449" s="450" t="n"/>
      <c r="AF1449" s="450" t="n"/>
      <c r="AG1449" s="450" t="n"/>
      <c r="AH1449" s="450" t="n"/>
      <c r="AI1449" s="450" t="n"/>
      <c r="AJ1449" s="450" t="n"/>
      <c r="AK1449" s="450" t="n"/>
      <c r="AL1449" s="450" t="n"/>
      <c r="AM1449" s="450" t="n"/>
      <c r="AN1449" s="450" t="n"/>
      <c r="AO1449" s="450" t="n"/>
      <c r="AP1449" s="450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0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0" t="n"/>
      <c r="N1450" s="450">
        <f>IF(W1450&lt;0,AH1450,I1450)</f>
        <v/>
      </c>
      <c r="O1450" s="450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AND(AB1450&lt;&gt;"", 'Company information'!D$4&lt;&gt;"", RIGHT(SUBSTITUTE(AB1450,"-",""),9)=RIGHT(SUBSTITUTE('Company information'!D$4,"-",""),9))</f>
        <v/>
      </c>
      <c r="V1450" s="414">
        <f>AH1450-I1450</f>
        <v/>
      </c>
      <c r="W1450" s="450" t="n"/>
      <c r="X1450" s="413" t="n"/>
      <c r="Y1450" s="414" t="n"/>
      <c r="Z1450" s="414" t="n"/>
      <c r="AA1450" s="414" t="n"/>
      <c r="AB1450" s="414" t="n"/>
      <c r="AC1450" s="414" t="n"/>
      <c r="AD1450" s="450" t="n"/>
      <c r="AE1450" s="450" t="n"/>
      <c r="AF1450" s="450" t="n"/>
      <c r="AG1450" s="450" t="n"/>
      <c r="AH1450" s="450" t="n"/>
      <c r="AI1450" s="450" t="n"/>
      <c r="AJ1450" s="450" t="n"/>
      <c r="AK1450" s="450" t="n"/>
      <c r="AL1450" s="450" t="n"/>
      <c r="AM1450" s="450" t="n"/>
      <c r="AN1450" s="450" t="n"/>
      <c r="AO1450" s="450" t="n"/>
      <c r="AP1450" s="450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0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0" t="n"/>
      <c r="N1451" s="450">
        <f>IF(W1451&lt;0,AH1451,I1451)</f>
        <v/>
      </c>
      <c r="O1451" s="450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AND(AB1451&lt;&gt;"", 'Company information'!D$4&lt;&gt;"", RIGHT(SUBSTITUTE(AB1451,"-",""),9)=RIGHT(SUBSTITUTE('Company information'!D$4,"-",""),9))</f>
        <v/>
      </c>
      <c r="V1451" s="414">
        <f>AH1451-I1451</f>
        <v/>
      </c>
      <c r="W1451" s="450" t="n"/>
      <c r="X1451" s="413" t="n"/>
      <c r="Y1451" s="414" t="n"/>
      <c r="Z1451" s="414" t="n"/>
      <c r="AA1451" s="414" t="n"/>
      <c r="AB1451" s="414" t="n"/>
      <c r="AC1451" s="414" t="n"/>
      <c r="AD1451" s="450" t="n"/>
      <c r="AE1451" s="450" t="n"/>
      <c r="AF1451" s="450" t="n"/>
      <c r="AG1451" s="450" t="n"/>
      <c r="AH1451" s="450" t="n"/>
      <c r="AI1451" s="450" t="n"/>
      <c r="AJ1451" s="450" t="n"/>
      <c r="AK1451" s="450" t="n"/>
      <c r="AL1451" s="450" t="n"/>
      <c r="AM1451" s="450" t="n"/>
      <c r="AN1451" s="450" t="n"/>
      <c r="AO1451" s="450" t="n"/>
      <c r="AP1451" s="450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0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0" t="n"/>
      <c r="N1452" s="450">
        <f>IF(W1452&lt;0,AH1452,I1452)</f>
        <v/>
      </c>
      <c r="O1452" s="450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AND(AB1452&lt;&gt;"", 'Company information'!D$4&lt;&gt;"", RIGHT(SUBSTITUTE(AB1452,"-",""),9)=RIGHT(SUBSTITUTE('Company information'!D$4,"-",""),9))</f>
        <v/>
      </c>
      <c r="V1452" s="414">
        <f>AH1452-I1452</f>
        <v/>
      </c>
      <c r="W1452" s="450" t="n"/>
      <c r="X1452" s="413" t="n"/>
      <c r="Y1452" s="414" t="n"/>
      <c r="Z1452" s="414" t="n"/>
      <c r="AA1452" s="414" t="n"/>
      <c r="AB1452" s="414" t="n"/>
      <c r="AC1452" s="414" t="n"/>
      <c r="AD1452" s="450" t="n"/>
      <c r="AE1452" s="450" t="n"/>
      <c r="AF1452" s="450" t="n"/>
      <c r="AG1452" s="450" t="n"/>
      <c r="AH1452" s="450" t="n"/>
      <c r="AI1452" s="450" t="n"/>
      <c r="AJ1452" s="450" t="n"/>
      <c r="AK1452" s="450" t="n"/>
      <c r="AL1452" s="450" t="n"/>
      <c r="AM1452" s="450" t="n"/>
      <c r="AN1452" s="450" t="n"/>
      <c r="AO1452" s="450" t="n"/>
      <c r="AP1452" s="450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0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0" t="n"/>
      <c r="N1453" s="450">
        <f>IF(W1453&lt;0,AH1453,I1453)</f>
        <v/>
      </c>
      <c r="O1453" s="450">
        <f>I1453-M1453</f>
        <v/>
      </c>
      <c r="P1453" s="414" t="n"/>
      <c r="Q1453" s="414" t="inlineStr">
        <is>
          <t>TI2022-0295</t>
        </is>
      </c>
      <c r="R1453" s="414" t="inlineStr">
        <is>
          <t>TI2022-0295</t>
        </is>
      </c>
      <c r="S1453" s="414">
        <f>Q1453=R1453</f>
        <v/>
      </c>
      <c r="T1453" s="414">
        <f>AND(MONTH(F1453)=MONTH(X1453), YEAR(F1453)=YEAR(X1453))</f>
        <v/>
      </c>
      <c r="U1453" s="414">
        <f>AND(AB1453&lt;&gt;"", 'Company information'!D$4&lt;&gt;"", RIGHT(SUBSTITUTE(AB1453,"-",""),9)=RIGHT(SUBSTITUTE('Company information'!D$4,"-",""),9))</f>
        <v/>
      </c>
      <c r="V1453" s="414">
        <f>AH1453-I1453</f>
        <v/>
      </c>
      <c r="W1453" s="450" t="n"/>
      <c r="X1453" s="415" t="n">
        <v>44648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L001-901905215</t>
        </is>
      </c>
      <c r="AC1453" s="414" t="inlineStr">
        <is>
          <t>វីអ៊ីស៊ិន (ខេមបូឌា) អ៊ិនដាសស្ទ្រី ឯ.ក</t>
        </is>
      </c>
      <c r="AD1453" s="450" t="n">
        <v>5925150</v>
      </c>
      <c r="AE1453" s="450" t="n">
        <v>5386500</v>
      </c>
      <c r="AF1453" s="450" t="n">
        <v>0</v>
      </c>
      <c r="AG1453" s="450" t="n">
        <v>0</v>
      </c>
      <c r="AH1453" s="450" t="n">
        <v>538650</v>
      </c>
      <c r="AI1453" s="450" t="n">
        <v>0</v>
      </c>
      <c r="AJ1453" s="450" t="n">
        <v>0</v>
      </c>
      <c r="AK1453" s="450" t="n">
        <v>0</v>
      </c>
      <c r="AL1453" s="450" t="n">
        <v>0</v>
      </c>
      <c r="AM1453" s="450" t="n">
        <v>0</v>
      </c>
      <c r="AN1453" s="450" t="n">
        <v>0</v>
      </c>
      <c r="AO1453" s="450" t="n">
        <v>0</v>
      </c>
      <c r="AP1453" s="450" t="n">
        <v>0</v>
      </c>
      <c r="AQ1453" s="414" t="inlineStr"/>
      <c r="AR1453" s="414" t="inlineStr">
        <is>
          <t>CLEARANCE &amp; TRUCKING FEE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0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0" t="n"/>
      <c r="N1454" s="450">
        <f>IF(W1454&lt;0,AH1454,I1454)</f>
        <v/>
      </c>
      <c r="O1454" s="450">
        <f>I1454-M1454</f>
        <v/>
      </c>
      <c r="P1454" s="414" t="n"/>
      <c r="Q1454" s="414" t="inlineStr">
        <is>
          <t>TI2022-0294</t>
        </is>
      </c>
      <c r="R1454" s="414" t="inlineStr">
        <is>
          <t>TI2022-0294</t>
        </is>
      </c>
      <c r="S1454" s="414">
        <f>Q1454=R1454</f>
        <v/>
      </c>
      <c r="T1454" s="414">
        <f>AND(MONTH(F1454)=MONTH(X1454), YEAR(F1454)=YEAR(X1454))</f>
        <v/>
      </c>
      <c r="U1454" s="414">
        <f>AND(AB1454&lt;&gt;"", 'Company information'!D$4&lt;&gt;"", RIGHT(SUBSTITUTE(AB1454,"-",""),9)=RIGHT(SUBSTITUTE('Company information'!D$4,"-",""),9))</f>
        <v/>
      </c>
      <c r="V1454" s="414">
        <f>AH1454-I1454</f>
        <v/>
      </c>
      <c r="W1454" s="450" t="n"/>
      <c r="X1454" s="415" t="n">
        <v>44648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L001-901905215</t>
        </is>
      </c>
      <c r="AC1454" s="414" t="inlineStr">
        <is>
          <t>វីអ៊ីស៊ិន (ខេមបូឌា) អ៊ិនដាសស្ទ្រី ឯ.ក</t>
        </is>
      </c>
      <c r="AD1454" s="450" t="n">
        <v>3274425</v>
      </c>
      <c r="AE1454" s="450" t="n">
        <v>2976750</v>
      </c>
      <c r="AF1454" s="450" t="n">
        <v>0</v>
      </c>
      <c r="AG1454" s="450" t="n">
        <v>0</v>
      </c>
      <c r="AH1454" s="450" t="n">
        <v>297675</v>
      </c>
      <c r="AI1454" s="450" t="n">
        <v>0</v>
      </c>
      <c r="AJ1454" s="450" t="n">
        <v>0</v>
      </c>
      <c r="AK1454" s="450" t="n">
        <v>0</v>
      </c>
      <c r="AL1454" s="450" t="n">
        <v>0</v>
      </c>
      <c r="AM1454" s="450" t="n">
        <v>0</v>
      </c>
      <c r="AN1454" s="450" t="n">
        <v>0</v>
      </c>
      <c r="AO1454" s="450" t="n">
        <v>0</v>
      </c>
      <c r="AP1454" s="450" t="n">
        <v>0</v>
      </c>
      <c r="AQ1454" s="414" t="inlineStr"/>
      <c r="AR1454" s="414" t="inlineStr">
        <is>
          <t>CLEARANCE &amp; TRUCKING FEE</t>
        </is>
      </c>
      <c r="AS1454" s="414" t="inlineStr">
        <is>
          <t>បានប្រកាសពន្ធ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0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0" t="n"/>
      <c r="N1455" s="450">
        <f>IF(W1455&lt;0,AH1455,I1455)</f>
        <v/>
      </c>
      <c r="O1455" s="450">
        <f>I1455-M1455</f>
        <v/>
      </c>
      <c r="P1455" s="414" t="n"/>
      <c r="Q1455" s="414" t="inlineStr">
        <is>
          <t>TI2022-0277</t>
        </is>
      </c>
      <c r="R1455" s="414" t="inlineStr">
        <is>
          <t>TI2022-0277</t>
        </is>
      </c>
      <c r="S1455" s="414">
        <f>Q1455=R1455</f>
        <v/>
      </c>
      <c r="T1455" s="414">
        <f>AND(MONTH(F1455)=MONTH(X1455), YEAR(F1455)=YEAR(X1455))</f>
        <v/>
      </c>
      <c r="U1455" s="414">
        <f>AND(AB1455&lt;&gt;"", 'Company information'!D$4&lt;&gt;"", RIGHT(SUBSTITUTE(AB1455,"-",""),9)=RIGHT(SUBSTITUTE('Company information'!D$4,"-",""),9))</f>
        <v/>
      </c>
      <c r="V1455" s="414">
        <f>AH1455-I1455</f>
        <v/>
      </c>
      <c r="W1455" s="450" t="n"/>
      <c r="X1455" s="415" t="n">
        <v>44642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L001-901905215</t>
        </is>
      </c>
      <c r="AC1455" s="414" t="inlineStr">
        <is>
          <t>វីអ៊ីស៊ិន (ខេមបូឌា) អ៊ិនដាសស្ទ្រី ឯ.ក</t>
        </is>
      </c>
      <c r="AD1455" s="450" t="n">
        <v>7630893</v>
      </c>
      <c r="AE1455" s="450" t="n">
        <v>6937175</v>
      </c>
      <c r="AF1455" s="450" t="n">
        <v>0</v>
      </c>
      <c r="AG1455" s="450" t="n">
        <v>0</v>
      </c>
      <c r="AH1455" s="450" t="n">
        <v>693718</v>
      </c>
      <c r="AI1455" s="450" t="n">
        <v>0</v>
      </c>
      <c r="AJ1455" s="450" t="n">
        <v>0</v>
      </c>
      <c r="AK1455" s="450" t="n">
        <v>0</v>
      </c>
      <c r="AL1455" s="450" t="n">
        <v>0</v>
      </c>
      <c r="AM1455" s="450" t="n">
        <v>0</v>
      </c>
      <c r="AN1455" s="450" t="n">
        <v>0</v>
      </c>
      <c r="AO1455" s="450" t="n">
        <v>0</v>
      </c>
      <c r="AP1455" s="450" t="n">
        <v>0</v>
      </c>
      <c r="AQ1455" s="414" t="inlineStr"/>
      <c r="AR1455" s="414" t="inlineStr">
        <is>
          <t>CLEARANCE &amp; TRUCKING FEE</t>
        </is>
      </c>
      <c r="AS1455" s="414" t="inlineStr">
        <is>
          <t>បានប្រកាសពន្ធ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0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0" t="n"/>
      <c r="N1456" s="450">
        <f>IF(W1456&lt;0,AH1456,I1456)</f>
        <v/>
      </c>
      <c r="O1456" s="450">
        <f>I1456-M1456</f>
        <v/>
      </c>
      <c r="P1456" s="414" t="n"/>
      <c r="Q1456" s="414" t="inlineStr">
        <is>
          <t>TI2022-0276</t>
        </is>
      </c>
      <c r="R1456" s="414" t="inlineStr">
        <is>
          <t>TI2022-0276</t>
        </is>
      </c>
      <c r="S1456" s="414">
        <f>Q1456=R1456</f>
        <v/>
      </c>
      <c r="T1456" s="414">
        <f>AND(MONTH(F1456)=MONTH(X1456), YEAR(F1456)=YEAR(X1456))</f>
        <v/>
      </c>
      <c r="U1456" s="414">
        <f>AND(AB1456&lt;&gt;"", 'Company information'!D$4&lt;&gt;"", RIGHT(SUBSTITUTE(AB1456,"-",""),9)=RIGHT(SUBSTITUTE('Company information'!D$4,"-",""),9))</f>
        <v/>
      </c>
      <c r="V1456" s="414">
        <f>AH1456-I1456</f>
        <v/>
      </c>
      <c r="W1456" s="450" t="n"/>
      <c r="X1456" s="415" t="n">
        <v>44642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L001-901905215</t>
        </is>
      </c>
      <c r="AC1456" s="414" t="inlineStr">
        <is>
          <t>វីអ៊ីស៊ិន (ខេមបូឌា) អ៊ិនដាសស្ទ្រី ឯ.ក</t>
        </is>
      </c>
      <c r="AD1456" s="450" t="n">
        <v>2958918</v>
      </c>
      <c r="AE1456" s="450" t="n">
        <v>2689925</v>
      </c>
      <c r="AF1456" s="450" t="n">
        <v>0</v>
      </c>
      <c r="AG1456" s="450" t="n">
        <v>0</v>
      </c>
      <c r="AH1456" s="450" t="n">
        <v>268993</v>
      </c>
      <c r="AI1456" s="450" t="n">
        <v>0</v>
      </c>
      <c r="AJ1456" s="450" t="n">
        <v>0</v>
      </c>
      <c r="AK1456" s="450" t="n">
        <v>0</v>
      </c>
      <c r="AL1456" s="450" t="n">
        <v>0</v>
      </c>
      <c r="AM1456" s="450" t="n">
        <v>0</v>
      </c>
      <c r="AN1456" s="450" t="n">
        <v>0</v>
      </c>
      <c r="AO1456" s="450" t="n">
        <v>0</v>
      </c>
      <c r="AP1456" s="450" t="n">
        <v>0</v>
      </c>
      <c r="AQ1456" s="414" t="inlineStr"/>
      <c r="AR1456" s="414" t="inlineStr">
        <is>
          <t>CLEARANCE &amp; TRUCKING FEE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0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0" t="n"/>
      <c r="N1457" s="450">
        <f>IF(W1457&lt;0,AH1457,I1457)</f>
        <v/>
      </c>
      <c r="O1457" s="450">
        <f>I1457-M1457</f>
        <v/>
      </c>
      <c r="P1457" s="414" t="n"/>
      <c r="Q1457" s="414" t="inlineStr">
        <is>
          <t>TI2022-0275</t>
        </is>
      </c>
      <c r="R1457" s="414" t="inlineStr">
        <is>
          <t>TI2022-0275</t>
        </is>
      </c>
      <c r="S1457" s="414">
        <f>Q1457=R1457</f>
        <v/>
      </c>
      <c r="T1457" s="414">
        <f>AND(MONTH(F1457)=MONTH(X1457), YEAR(F1457)=YEAR(X1457))</f>
        <v/>
      </c>
      <c r="U1457" s="414">
        <f>AND(AB1457&lt;&gt;"", 'Company information'!D$4&lt;&gt;"", RIGHT(SUBSTITUTE(AB1457,"-",""),9)=RIGHT(SUBSTITUTE('Company information'!D$4,"-",""),9))</f>
        <v/>
      </c>
      <c r="V1457" s="414">
        <f>AH1457-I1457</f>
        <v/>
      </c>
      <c r="W1457" s="450" t="n"/>
      <c r="X1457" s="415" t="n">
        <v>44642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L001-901905215</t>
        </is>
      </c>
      <c r="AC1457" s="414" t="inlineStr">
        <is>
          <t>វីអ៊ីស៊ិន (ខេមបូឌា) អ៊ិនដាសស្ទ្រី ឯ.ក</t>
        </is>
      </c>
      <c r="AD1457" s="450" t="n">
        <v>5873340</v>
      </c>
      <c r="AE1457" s="450" t="n">
        <v>5339400</v>
      </c>
      <c r="AF1457" s="450" t="n">
        <v>0</v>
      </c>
      <c r="AG1457" s="450" t="n">
        <v>0</v>
      </c>
      <c r="AH1457" s="450" t="n">
        <v>533940</v>
      </c>
      <c r="AI1457" s="450" t="n">
        <v>0</v>
      </c>
      <c r="AJ1457" s="450" t="n">
        <v>0</v>
      </c>
      <c r="AK1457" s="450" t="n">
        <v>0</v>
      </c>
      <c r="AL1457" s="450" t="n">
        <v>0</v>
      </c>
      <c r="AM1457" s="450" t="n">
        <v>0</v>
      </c>
      <c r="AN1457" s="450" t="n">
        <v>0</v>
      </c>
      <c r="AO1457" s="450" t="n">
        <v>0</v>
      </c>
      <c r="AP1457" s="450" t="n">
        <v>0</v>
      </c>
      <c r="AQ1457" s="414" t="inlineStr"/>
      <c r="AR1457" s="414" t="inlineStr">
        <is>
          <t>CLEARANCE &amp; TRUCKING FEE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0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0" t="n"/>
      <c r="N1458" s="450">
        <f>IF(W1458&lt;0,AH1458,I1458)</f>
        <v/>
      </c>
      <c r="O1458" s="450">
        <f>I1458-M1458</f>
        <v/>
      </c>
      <c r="P1458" s="414" t="n"/>
      <c r="Q1458" s="414" t="inlineStr">
        <is>
          <t>TI2022-0274</t>
        </is>
      </c>
      <c r="R1458" s="414" t="inlineStr">
        <is>
          <t>TI2022-0274</t>
        </is>
      </c>
      <c r="S1458" s="414">
        <f>Q1458=R1458</f>
        <v/>
      </c>
      <c r="T1458" s="414">
        <f>AND(MONTH(F1458)=MONTH(X1458), YEAR(F1458)=YEAR(X1458))</f>
        <v/>
      </c>
      <c r="U1458" s="414">
        <f>AND(AB1458&lt;&gt;"", 'Company information'!D$4&lt;&gt;"", RIGHT(SUBSTITUTE(AB1458,"-",""),9)=RIGHT(SUBSTITUTE('Company information'!D$4,"-",""),9))</f>
        <v/>
      </c>
      <c r="V1458" s="414">
        <f>AH1458-I1458</f>
        <v/>
      </c>
      <c r="W1458" s="450" t="n"/>
      <c r="X1458" s="415" t="n">
        <v>44642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L001-901905215</t>
        </is>
      </c>
      <c r="AC1458" s="414" t="inlineStr">
        <is>
          <t>វីអ៊ីស៊ិន (ខេមបូឌា) អ៊ិនដាសស្ទ្រី ឯ.ក</t>
        </is>
      </c>
      <c r="AD1458" s="450" t="n">
        <v>5161420</v>
      </c>
      <c r="AE1458" s="450" t="n">
        <v>4692200</v>
      </c>
      <c r="AF1458" s="450" t="n">
        <v>0</v>
      </c>
      <c r="AG1458" s="450" t="n">
        <v>0</v>
      </c>
      <c r="AH1458" s="450" t="n">
        <v>469220</v>
      </c>
      <c r="AI1458" s="450" t="n">
        <v>0</v>
      </c>
      <c r="AJ1458" s="450" t="n">
        <v>0</v>
      </c>
      <c r="AK1458" s="450" t="n">
        <v>0</v>
      </c>
      <c r="AL1458" s="450" t="n">
        <v>0</v>
      </c>
      <c r="AM1458" s="450" t="n">
        <v>0</v>
      </c>
      <c r="AN1458" s="450" t="n">
        <v>0</v>
      </c>
      <c r="AO1458" s="450" t="n">
        <v>0</v>
      </c>
      <c r="AP1458" s="450" t="n">
        <v>0</v>
      </c>
      <c r="AQ1458" s="414" t="inlineStr"/>
      <c r="AR1458" s="414" t="inlineStr">
        <is>
          <t>CLEARANCE &amp; TRUCKING FEE</t>
        </is>
      </c>
      <c r="AS1458" s="414" t="inlineStr">
        <is>
          <t>បានប្រកាសពន្ធ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0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0" t="n"/>
      <c r="N1459" s="450">
        <f>IF(W1459&lt;0,AH1459,I1459)</f>
        <v/>
      </c>
      <c r="O1459" s="450">
        <f>I1459-M1459</f>
        <v/>
      </c>
      <c r="P1459" s="414" t="n"/>
      <c r="Q1459" s="414" t="inlineStr">
        <is>
          <t>TI2022-0273</t>
        </is>
      </c>
      <c r="R1459" s="414" t="inlineStr">
        <is>
          <t>TI2022-0273</t>
        </is>
      </c>
      <c r="S1459" s="414">
        <f>Q1459=R1459</f>
        <v/>
      </c>
      <c r="T1459" s="414">
        <f>AND(MONTH(F1459)=MONTH(X1459), YEAR(F1459)=YEAR(X1459))</f>
        <v/>
      </c>
      <c r="U1459" s="414">
        <f>AND(AB1459&lt;&gt;"", 'Company information'!D$4&lt;&gt;"", RIGHT(SUBSTITUTE(AB1459,"-",""),9)=RIGHT(SUBSTITUTE('Company information'!D$4,"-",""),9))</f>
        <v/>
      </c>
      <c r="V1459" s="414">
        <f>AH1459-I1459</f>
        <v/>
      </c>
      <c r="W1459" s="450" t="n"/>
      <c r="X1459" s="415" t="n">
        <v>44642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L001-901905215</t>
        </is>
      </c>
      <c r="AC1459" s="414" t="inlineStr">
        <is>
          <t>វីអ៊ីស៊ិន (ខេមបូឌា) អ៊ិនដាសស្ទ្រី ឯ.ក</t>
        </is>
      </c>
      <c r="AD1459" s="450" t="n">
        <v>5294905</v>
      </c>
      <c r="AE1459" s="450" t="n">
        <v>4813550</v>
      </c>
      <c r="AF1459" s="450" t="n">
        <v>0</v>
      </c>
      <c r="AG1459" s="450" t="n">
        <v>0</v>
      </c>
      <c r="AH1459" s="450" t="n">
        <v>481355</v>
      </c>
      <c r="AI1459" s="450" t="n">
        <v>0</v>
      </c>
      <c r="AJ1459" s="450" t="n">
        <v>0</v>
      </c>
      <c r="AK1459" s="450" t="n">
        <v>0</v>
      </c>
      <c r="AL1459" s="450" t="n">
        <v>0</v>
      </c>
      <c r="AM1459" s="450" t="n">
        <v>0</v>
      </c>
      <c r="AN1459" s="450" t="n">
        <v>0</v>
      </c>
      <c r="AO1459" s="450" t="n">
        <v>0</v>
      </c>
      <c r="AP1459" s="450" t="n">
        <v>0</v>
      </c>
      <c r="AQ1459" s="414" t="inlineStr"/>
      <c r="AR1459" s="414" t="inlineStr">
        <is>
          <t>CLEARANCE &amp; TRUCKING FEE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0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0" t="n"/>
      <c r="N1460" s="450">
        <f>IF(W1460&lt;0,AH1460,I1460)</f>
        <v/>
      </c>
      <c r="O1460" s="450">
        <f>I1460-M1460</f>
        <v/>
      </c>
      <c r="P1460" s="414" t="n"/>
      <c r="Q1460" s="414" t="inlineStr">
        <is>
          <t>TI2022-0272</t>
        </is>
      </c>
      <c r="R1460" s="414" t="inlineStr">
        <is>
          <t>TI2022-0272</t>
        </is>
      </c>
      <c r="S1460" s="414">
        <f>Q1460=R1460</f>
        <v/>
      </c>
      <c r="T1460" s="414">
        <f>AND(MONTH(F1460)=MONTH(X1460), YEAR(F1460)=YEAR(X1460))</f>
        <v/>
      </c>
      <c r="U1460" s="414">
        <f>AND(AB1460&lt;&gt;"", 'Company information'!D$4&lt;&gt;"", RIGHT(SUBSTITUTE(AB1460,"-",""),9)=RIGHT(SUBSTITUTE('Company information'!D$4,"-",""),9))</f>
        <v/>
      </c>
      <c r="V1460" s="414">
        <f>AH1460-I1460</f>
        <v/>
      </c>
      <c r="W1460" s="450" t="n"/>
      <c r="X1460" s="415" t="n">
        <v>44642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L001-901905215</t>
        </is>
      </c>
      <c r="AC1460" s="414" t="inlineStr">
        <is>
          <t>វីអ៊ីស៊ិន (ខេមបូឌា) អ៊ិនដាសស្ទ្រី ឯ.ក</t>
        </is>
      </c>
      <c r="AD1460" s="450" t="n">
        <v>7497408</v>
      </c>
      <c r="AE1460" s="450" t="n">
        <v>6815825</v>
      </c>
      <c r="AF1460" s="450" t="n">
        <v>0</v>
      </c>
      <c r="AG1460" s="450" t="n">
        <v>0</v>
      </c>
      <c r="AH1460" s="450" t="n">
        <v>681583</v>
      </c>
      <c r="AI1460" s="450" t="n">
        <v>0</v>
      </c>
      <c r="AJ1460" s="450" t="n">
        <v>0</v>
      </c>
      <c r="AK1460" s="450" t="n">
        <v>0</v>
      </c>
      <c r="AL1460" s="450" t="n">
        <v>0</v>
      </c>
      <c r="AM1460" s="450" t="n">
        <v>0</v>
      </c>
      <c r="AN1460" s="450" t="n">
        <v>0</v>
      </c>
      <c r="AO1460" s="450" t="n">
        <v>0</v>
      </c>
      <c r="AP1460" s="450" t="n">
        <v>0</v>
      </c>
      <c r="AQ1460" s="414" t="inlineStr"/>
      <c r="AR1460" s="414" t="inlineStr">
        <is>
          <t>CLEARANCE &amp; TRUCKING FEE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0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0" t="n"/>
      <c r="N1461" s="450">
        <f>IF(W1461&lt;0,AH1461,I1461)</f>
        <v/>
      </c>
      <c r="O1461" s="450">
        <f>I1461-M1461</f>
        <v/>
      </c>
      <c r="P1461" s="414" t="n"/>
      <c r="Q1461" s="414" t="inlineStr">
        <is>
          <t>TI2022-0271</t>
        </is>
      </c>
      <c r="R1461" s="414" t="inlineStr">
        <is>
          <t>TI2022-0271</t>
        </is>
      </c>
      <c r="S1461" s="414">
        <f>Q1461=R1461</f>
        <v/>
      </c>
      <c r="T1461" s="414">
        <f>AND(MONTH(F1461)=MONTH(X1461), YEAR(F1461)=YEAR(X1461))</f>
        <v/>
      </c>
      <c r="U1461" s="414">
        <f>AND(AB1461&lt;&gt;"", 'Company information'!D$4&lt;&gt;"", RIGHT(SUBSTITUTE(AB1461,"-",""),9)=RIGHT(SUBSTITUTE('Company information'!D$4,"-",""),9))</f>
        <v/>
      </c>
      <c r="V1461" s="414">
        <f>AH1461-I1461</f>
        <v/>
      </c>
      <c r="W1461" s="450" t="n"/>
      <c r="X1461" s="415" t="n">
        <v>44642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L001-901905215</t>
        </is>
      </c>
      <c r="AC1461" s="414" t="inlineStr">
        <is>
          <t>វីអ៊ីស៊ិន (ខេមបូឌា) អ៊ិនដាសស្ទ្រី ឯ.ក</t>
        </is>
      </c>
      <c r="AD1461" s="450" t="n">
        <v>5288360</v>
      </c>
      <c r="AE1461" s="450" t="n">
        <v>4807600</v>
      </c>
      <c r="AF1461" s="450" t="n">
        <v>0</v>
      </c>
      <c r="AG1461" s="450" t="n">
        <v>0</v>
      </c>
      <c r="AH1461" s="450" t="n">
        <v>480760</v>
      </c>
      <c r="AI1461" s="450" t="n">
        <v>0</v>
      </c>
      <c r="AJ1461" s="450" t="n">
        <v>0</v>
      </c>
      <c r="AK1461" s="450" t="n">
        <v>0</v>
      </c>
      <c r="AL1461" s="450" t="n">
        <v>0</v>
      </c>
      <c r="AM1461" s="450" t="n">
        <v>0</v>
      </c>
      <c r="AN1461" s="450" t="n">
        <v>0</v>
      </c>
      <c r="AO1461" s="450" t="n">
        <v>0</v>
      </c>
      <c r="AP1461" s="450" t="n">
        <v>0</v>
      </c>
      <c r="AQ1461" s="414" t="inlineStr"/>
      <c r="AR1461" s="414" t="inlineStr">
        <is>
          <t>CLEARANCE &amp; TRUCKING FEE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0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0" t="n"/>
      <c r="N1462" s="450">
        <f>IF(W1462&lt;0,AH1462,I1462)</f>
        <v/>
      </c>
      <c r="O1462" s="450">
        <f>I1462-M1462</f>
        <v/>
      </c>
      <c r="P1462" s="414" t="n"/>
      <c r="Q1462" s="414" t="inlineStr">
        <is>
          <t>TI2022-0270</t>
        </is>
      </c>
      <c r="R1462" s="414" t="inlineStr">
        <is>
          <t>TI2022-0270</t>
        </is>
      </c>
      <c r="S1462" s="414">
        <f>Q1462=R1462</f>
        <v/>
      </c>
      <c r="T1462" s="414">
        <f>AND(MONTH(F1462)=MONTH(X1462), YEAR(F1462)=YEAR(X1462))</f>
        <v/>
      </c>
      <c r="U1462" s="414">
        <f>AND(AB1462&lt;&gt;"", 'Company information'!D$4&lt;&gt;"", RIGHT(SUBSTITUTE(AB1462,"-",""),9)=RIGHT(SUBSTITUTE('Company information'!D$4,"-",""),9))</f>
        <v/>
      </c>
      <c r="V1462" s="414">
        <f>AH1462-I1462</f>
        <v/>
      </c>
      <c r="W1462" s="450" t="n"/>
      <c r="X1462" s="415" t="n">
        <v>44642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L001-901905215</t>
        </is>
      </c>
      <c r="AC1462" s="414" t="inlineStr">
        <is>
          <t>វីអ៊ីស៊ិន (ខេមបូឌា) អ៊ិនដាសស្ទ្រី ឯ.ក</t>
        </is>
      </c>
      <c r="AD1462" s="450" t="n">
        <v>21646818</v>
      </c>
      <c r="AE1462" s="450" t="n">
        <v>19678925</v>
      </c>
      <c r="AF1462" s="450" t="n">
        <v>0</v>
      </c>
      <c r="AG1462" s="450" t="n">
        <v>0</v>
      </c>
      <c r="AH1462" s="450" t="n">
        <v>1967893</v>
      </c>
      <c r="AI1462" s="450" t="n">
        <v>0</v>
      </c>
      <c r="AJ1462" s="450" t="n">
        <v>0</v>
      </c>
      <c r="AK1462" s="450" t="n">
        <v>0</v>
      </c>
      <c r="AL1462" s="450" t="n">
        <v>0</v>
      </c>
      <c r="AM1462" s="450" t="n">
        <v>0</v>
      </c>
      <c r="AN1462" s="450" t="n">
        <v>0</v>
      </c>
      <c r="AO1462" s="450" t="n">
        <v>0</v>
      </c>
      <c r="AP1462" s="450" t="n">
        <v>0</v>
      </c>
      <c r="AQ1462" s="414" t="inlineStr"/>
      <c r="AR1462" s="414" t="inlineStr">
        <is>
          <t>CLEARANCE &amp; TRUCKING FEE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0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0" t="n"/>
      <c r="N1463" s="450">
        <f>IF(W1463&lt;0,AH1463,I1463)</f>
        <v/>
      </c>
      <c r="O1463" s="450">
        <f>I1463-M1463</f>
        <v/>
      </c>
      <c r="P1463" s="414" t="n"/>
      <c r="Q1463" s="414" t="inlineStr">
        <is>
          <t>TI2022-0269</t>
        </is>
      </c>
      <c r="R1463" s="414" t="inlineStr">
        <is>
          <t>TI2022-0269</t>
        </is>
      </c>
      <c r="S1463" s="414">
        <f>Q1463=R1463</f>
        <v/>
      </c>
      <c r="T1463" s="414">
        <f>AND(MONTH(F1463)=MONTH(X1463), YEAR(F1463)=YEAR(X1463))</f>
        <v/>
      </c>
      <c r="U1463" s="414">
        <f>AND(AB1463&lt;&gt;"", 'Company information'!D$4&lt;&gt;"", RIGHT(SUBSTITUTE(AB1463,"-",""),9)=RIGHT(SUBSTITUTE('Company information'!D$4,"-",""),9))</f>
        <v/>
      </c>
      <c r="V1463" s="414">
        <f>AH1463-I1463</f>
        <v/>
      </c>
      <c r="W1463" s="450" t="n"/>
      <c r="X1463" s="415" t="n">
        <v>44642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L001-901905215</t>
        </is>
      </c>
      <c r="AC1463" s="414" t="inlineStr">
        <is>
          <t>វីអ៊ីស៊ិន (ខេមបូឌា) អ៊ិនដាសស្ទ្រី ឯ.ក</t>
        </is>
      </c>
      <c r="AD1463" s="450" t="n">
        <v>5294905</v>
      </c>
      <c r="AE1463" s="450" t="n">
        <v>4813550</v>
      </c>
      <c r="AF1463" s="450" t="n">
        <v>0</v>
      </c>
      <c r="AG1463" s="450" t="n">
        <v>0</v>
      </c>
      <c r="AH1463" s="450" t="n">
        <v>481355</v>
      </c>
      <c r="AI1463" s="450" t="n">
        <v>0</v>
      </c>
      <c r="AJ1463" s="450" t="n">
        <v>0</v>
      </c>
      <c r="AK1463" s="450" t="n">
        <v>0</v>
      </c>
      <c r="AL1463" s="450" t="n">
        <v>0</v>
      </c>
      <c r="AM1463" s="450" t="n">
        <v>0</v>
      </c>
      <c r="AN1463" s="450" t="n">
        <v>0</v>
      </c>
      <c r="AO1463" s="450" t="n">
        <v>0</v>
      </c>
      <c r="AP1463" s="450" t="n">
        <v>0</v>
      </c>
      <c r="AQ1463" s="414" t="inlineStr"/>
      <c r="AR1463" s="414" t="inlineStr">
        <is>
          <t>CLEARANCE &amp; TRUCKING FEE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0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0" t="n"/>
      <c r="N1464" s="450">
        <f>IF(W1464&lt;0,AH1464,I1464)</f>
        <v/>
      </c>
      <c r="O1464" s="450">
        <f>I1464-M1464</f>
        <v/>
      </c>
      <c r="P1464" s="414" t="n"/>
      <c r="Q1464" s="414" t="inlineStr">
        <is>
          <t>TI2022-0266</t>
        </is>
      </c>
      <c r="R1464" s="414" t="inlineStr">
        <is>
          <t>TI2022-0266</t>
        </is>
      </c>
      <c r="S1464" s="414">
        <f>Q1464=R1464</f>
        <v/>
      </c>
      <c r="T1464" s="414">
        <f>AND(MONTH(F1464)=MONTH(X1464), YEAR(F1464)=YEAR(X1464))</f>
        <v/>
      </c>
      <c r="U1464" s="414">
        <f>AND(AB1464&lt;&gt;"", 'Company information'!D$4&lt;&gt;"", RIGHT(SUBSTITUTE(AB1464,"-",""),9)=RIGHT(SUBSTITUTE('Company information'!D$4,"-",""),9))</f>
        <v/>
      </c>
      <c r="V1464" s="414">
        <f>AH1464-I1464</f>
        <v/>
      </c>
      <c r="W1464" s="450" t="n"/>
      <c r="X1464" s="415" t="n">
        <v>44642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L001-901905215</t>
        </is>
      </c>
      <c r="AC1464" s="414" t="inlineStr">
        <is>
          <t>វីអ៊ីស៊ិន (ខេមបូឌា) អ៊ិនដាសស្ទ្រី ឯ.ក</t>
        </is>
      </c>
      <c r="AD1464" s="450" t="n">
        <v>16841358</v>
      </c>
      <c r="AE1464" s="450" t="n">
        <v>15310325</v>
      </c>
      <c r="AF1464" s="450" t="n">
        <v>0</v>
      </c>
      <c r="AG1464" s="450" t="n">
        <v>0</v>
      </c>
      <c r="AH1464" s="450" t="n">
        <v>1531033</v>
      </c>
      <c r="AI1464" s="450" t="n">
        <v>0</v>
      </c>
      <c r="AJ1464" s="450" t="n">
        <v>0</v>
      </c>
      <c r="AK1464" s="450" t="n">
        <v>0</v>
      </c>
      <c r="AL1464" s="450" t="n">
        <v>0</v>
      </c>
      <c r="AM1464" s="450" t="n">
        <v>0</v>
      </c>
      <c r="AN1464" s="450" t="n">
        <v>0</v>
      </c>
      <c r="AO1464" s="450" t="n">
        <v>0</v>
      </c>
      <c r="AP1464" s="450" t="n">
        <v>0</v>
      </c>
      <c r="AQ1464" s="414" t="inlineStr"/>
      <c r="AR1464" s="414" t="inlineStr">
        <is>
          <t>CLEARANCE &amp; TRUCKING FEE</t>
        </is>
      </c>
      <c r="AS1464" s="414" t="inlineStr">
        <is>
          <t>បានប្រកាសពន្ធ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0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0" t="n"/>
      <c r="N1465" s="450">
        <f>IF(W1465&lt;0,AH1465,I1465)</f>
        <v/>
      </c>
      <c r="O1465" s="450">
        <f>I1465-M1465</f>
        <v/>
      </c>
      <c r="P1465" s="414" t="n"/>
      <c r="Q1465" s="414" t="inlineStr">
        <is>
          <t>TI2022-0247</t>
        </is>
      </c>
      <c r="R1465" s="414" t="inlineStr">
        <is>
          <t>TI2022-0247</t>
        </is>
      </c>
      <c r="S1465" s="414">
        <f>Q1465=R1465</f>
        <v/>
      </c>
      <c r="T1465" s="414">
        <f>AND(MONTH(F1465)=MONTH(X1465), YEAR(F1465)=YEAR(X1465))</f>
        <v/>
      </c>
      <c r="U1465" s="414">
        <f>AND(AB1465&lt;&gt;"", 'Company information'!D$4&lt;&gt;"", RIGHT(SUBSTITUTE(AB1465,"-",""),9)=RIGHT(SUBSTITUTE('Company information'!D$4,"-",""),9))</f>
        <v/>
      </c>
      <c r="V1465" s="414">
        <f>AH1465-I1465</f>
        <v/>
      </c>
      <c r="W1465" s="450" t="n"/>
      <c r="X1465" s="415" t="n">
        <v>44635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L001-901905215</t>
        </is>
      </c>
      <c r="AC1465" s="414" t="inlineStr">
        <is>
          <t>វីអ៊ីស៊ិន (ខេមបូឌា) អ៊ិនដាសស្ទ្រី ឯ.ក</t>
        </is>
      </c>
      <c r="AD1465" s="450" t="n">
        <v>5288360</v>
      </c>
      <c r="AE1465" s="450" t="n">
        <v>4807600</v>
      </c>
      <c r="AF1465" s="450" t="n">
        <v>0</v>
      </c>
      <c r="AG1465" s="450" t="n">
        <v>0</v>
      </c>
      <c r="AH1465" s="450" t="n">
        <v>480760</v>
      </c>
      <c r="AI1465" s="450" t="n">
        <v>0</v>
      </c>
      <c r="AJ1465" s="450" t="n">
        <v>0</v>
      </c>
      <c r="AK1465" s="450" t="n">
        <v>0</v>
      </c>
      <c r="AL1465" s="450" t="n">
        <v>0</v>
      </c>
      <c r="AM1465" s="450" t="n">
        <v>0</v>
      </c>
      <c r="AN1465" s="450" t="n">
        <v>0</v>
      </c>
      <c r="AO1465" s="450" t="n">
        <v>0</v>
      </c>
      <c r="AP1465" s="450" t="n">
        <v>0</v>
      </c>
      <c r="AQ1465" s="414" t="inlineStr"/>
      <c r="AR1465" s="414" t="inlineStr">
        <is>
          <t>CLEARANCE &amp; TRUCKING FEE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0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0" t="n"/>
      <c r="N1466" s="450">
        <f>IF(W1466&lt;0,AH1466,I1466)</f>
        <v/>
      </c>
      <c r="O1466" s="450">
        <f>I1466-M1466</f>
        <v/>
      </c>
      <c r="P1466" s="414" t="n"/>
      <c r="Q1466" s="414" t="inlineStr">
        <is>
          <t>TI2022-0246</t>
        </is>
      </c>
      <c r="R1466" s="414" t="inlineStr">
        <is>
          <t>TI2022-0246</t>
        </is>
      </c>
      <c r="S1466" s="414">
        <f>Q1466=R1466</f>
        <v/>
      </c>
      <c r="T1466" s="414">
        <f>AND(MONTH(F1466)=MONTH(X1466), YEAR(F1466)=YEAR(X1466))</f>
        <v/>
      </c>
      <c r="U1466" s="414">
        <f>AND(AB1466&lt;&gt;"", 'Company information'!D$4&lt;&gt;"", RIGHT(SUBSTITUTE(AB1466,"-",""),9)=RIGHT(SUBSTITUTE('Company information'!D$4,"-",""),9))</f>
        <v/>
      </c>
      <c r="V1466" s="414">
        <f>AH1466-I1466</f>
        <v/>
      </c>
      <c r="W1466" s="450" t="n"/>
      <c r="X1466" s="415" t="n">
        <v>44635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L001-901905215</t>
        </is>
      </c>
      <c r="AC1466" s="414" t="inlineStr">
        <is>
          <t>វីអ៊ីស៊ិន (ខេមបូឌា) អ៊ិនដាសស្ទ្រី ឯ.ក</t>
        </is>
      </c>
      <c r="AD1466" s="450" t="n">
        <v>7488140</v>
      </c>
      <c r="AE1466" s="450" t="n">
        <v>6807400</v>
      </c>
      <c r="AF1466" s="450" t="n">
        <v>0</v>
      </c>
      <c r="AG1466" s="450" t="n">
        <v>0</v>
      </c>
      <c r="AH1466" s="450" t="n">
        <v>680740</v>
      </c>
      <c r="AI1466" s="450" t="n">
        <v>0</v>
      </c>
      <c r="AJ1466" s="450" t="n">
        <v>0</v>
      </c>
      <c r="AK1466" s="450" t="n">
        <v>0</v>
      </c>
      <c r="AL1466" s="450" t="n">
        <v>0</v>
      </c>
      <c r="AM1466" s="450" t="n">
        <v>0</v>
      </c>
      <c r="AN1466" s="450" t="n">
        <v>0</v>
      </c>
      <c r="AO1466" s="450" t="n">
        <v>0</v>
      </c>
      <c r="AP1466" s="450" t="n">
        <v>0</v>
      </c>
      <c r="AQ1466" s="414" t="inlineStr"/>
      <c r="AR1466" s="414" t="inlineStr">
        <is>
          <t>CLEARANCE &amp; TRUCKING FEE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0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0" t="n"/>
      <c r="N1467" s="450">
        <f>IF(W1467&lt;0,AH1467,I1467)</f>
        <v/>
      </c>
      <c r="O1467" s="450">
        <f>I1467-M1467</f>
        <v/>
      </c>
      <c r="P1467" s="414" t="n"/>
      <c r="Q1467" s="414" t="inlineStr">
        <is>
          <t>TI2022-0245</t>
        </is>
      </c>
      <c r="R1467" s="414" t="inlineStr">
        <is>
          <t>TI2022-0245</t>
        </is>
      </c>
      <c r="S1467" s="414">
        <f>Q1467=R1467</f>
        <v/>
      </c>
      <c r="T1467" s="414">
        <f>AND(MONTH(F1467)=MONTH(X1467), YEAR(F1467)=YEAR(X1467))</f>
        <v/>
      </c>
      <c r="U1467" s="414">
        <f>AND(AB1467&lt;&gt;"", 'Company information'!D$4&lt;&gt;"", RIGHT(SUBSTITUTE(AB1467,"-",""),9)=RIGHT(SUBSTITUTE('Company information'!D$4,"-",""),9))</f>
        <v/>
      </c>
      <c r="V1467" s="414">
        <f>AH1467-I1467</f>
        <v/>
      </c>
      <c r="W1467" s="450" t="n"/>
      <c r="X1467" s="415" t="n">
        <v>44635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L001-901905215</t>
        </is>
      </c>
      <c r="AC1467" s="414" t="inlineStr">
        <is>
          <t>វីអ៊ីស៊ិន (ខេមបូឌា) អ៊ិនដាសស្ទ្រី ឯ.ក</t>
        </is>
      </c>
      <c r="AD1467" s="450" t="n">
        <v>5288360</v>
      </c>
      <c r="AE1467" s="450" t="n">
        <v>4807600</v>
      </c>
      <c r="AF1467" s="450" t="n">
        <v>0</v>
      </c>
      <c r="AG1467" s="450" t="n">
        <v>0</v>
      </c>
      <c r="AH1467" s="450" t="n">
        <v>480760</v>
      </c>
      <c r="AI1467" s="450" t="n">
        <v>0</v>
      </c>
      <c r="AJ1467" s="450" t="n">
        <v>0</v>
      </c>
      <c r="AK1467" s="450" t="n">
        <v>0</v>
      </c>
      <c r="AL1467" s="450" t="n">
        <v>0</v>
      </c>
      <c r="AM1467" s="450" t="n">
        <v>0</v>
      </c>
      <c r="AN1467" s="450" t="n">
        <v>0</v>
      </c>
      <c r="AO1467" s="450" t="n">
        <v>0</v>
      </c>
      <c r="AP1467" s="450" t="n">
        <v>0</v>
      </c>
      <c r="AQ1467" s="414" t="inlineStr"/>
      <c r="AR1467" s="414" t="inlineStr">
        <is>
          <t>CLEARANCE &amp; TRUCKING FEE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0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0" t="n"/>
      <c r="N1468" s="450">
        <f>IF(W1468&lt;0,AH1468,I1468)</f>
        <v/>
      </c>
      <c r="O1468" s="450">
        <f>I1468-M1468</f>
        <v/>
      </c>
      <c r="P1468" s="414" t="n"/>
      <c r="Q1468" s="414" t="inlineStr">
        <is>
          <t>TI2022-0244</t>
        </is>
      </c>
      <c r="R1468" s="414" t="inlineStr">
        <is>
          <t>TI2022-0244</t>
        </is>
      </c>
      <c r="S1468" s="414">
        <f>Q1468=R1468</f>
        <v/>
      </c>
      <c r="T1468" s="414">
        <f>AND(MONTH(F1468)=MONTH(X1468), YEAR(F1468)=YEAR(X1468))</f>
        <v/>
      </c>
      <c r="U1468" s="414">
        <f>AND(AB1468&lt;&gt;"", 'Company information'!D$4&lt;&gt;"", RIGHT(SUBSTITUTE(AB1468,"-",""),9)=RIGHT(SUBSTITUTE('Company information'!D$4,"-",""),9))</f>
        <v/>
      </c>
      <c r="V1468" s="414">
        <f>AH1468-I1468</f>
        <v/>
      </c>
      <c r="W1468" s="450" t="n"/>
      <c r="X1468" s="415" t="n">
        <v>44635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L001-901905215</t>
        </is>
      </c>
      <c r="AC1468" s="414" t="inlineStr">
        <is>
          <t>វីអ៊ីស៊ិន (ខេមបូឌា) អ៊ិនដាសស្ទ្រី ឯ.ក</t>
        </is>
      </c>
      <c r="AD1468" s="450" t="n">
        <v>9954560</v>
      </c>
      <c r="AE1468" s="450" t="n">
        <v>9049600</v>
      </c>
      <c r="AF1468" s="450" t="n">
        <v>0</v>
      </c>
      <c r="AG1468" s="450" t="n">
        <v>0</v>
      </c>
      <c r="AH1468" s="450" t="n">
        <v>904960</v>
      </c>
      <c r="AI1468" s="450" t="n">
        <v>0</v>
      </c>
      <c r="AJ1468" s="450" t="n">
        <v>0</v>
      </c>
      <c r="AK1468" s="450" t="n">
        <v>0</v>
      </c>
      <c r="AL1468" s="450" t="n">
        <v>0</v>
      </c>
      <c r="AM1468" s="450" t="n">
        <v>0</v>
      </c>
      <c r="AN1468" s="450" t="n">
        <v>0</v>
      </c>
      <c r="AO1468" s="450" t="n">
        <v>0</v>
      </c>
      <c r="AP1468" s="450" t="n">
        <v>0</v>
      </c>
      <c r="AQ1468" s="414" t="inlineStr"/>
      <c r="AR1468" s="414" t="inlineStr">
        <is>
          <t>CLEARANCE &amp; TRUCKING FEE</t>
        </is>
      </c>
      <c r="AS1468" s="414" t="inlineStr">
        <is>
          <t>បានប្រកាសពន្ធ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0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0" t="n"/>
      <c r="N1469" s="450">
        <f>IF(W1469&lt;0,AH1469,I1469)</f>
        <v/>
      </c>
      <c r="O1469" s="450">
        <f>I1469-M1469</f>
        <v/>
      </c>
      <c r="P1469" s="414" t="n"/>
      <c r="Q1469" s="414" t="inlineStr">
        <is>
          <t>TI2022-0243</t>
        </is>
      </c>
      <c r="R1469" s="414" t="inlineStr">
        <is>
          <t>TI2022-0243</t>
        </is>
      </c>
      <c r="S1469" s="414">
        <f>Q1469=R1469</f>
        <v/>
      </c>
      <c r="T1469" s="414">
        <f>AND(MONTH(F1469)=MONTH(X1469), YEAR(F1469)=YEAR(X1469))</f>
        <v/>
      </c>
      <c r="U1469" s="414">
        <f>AND(AB1469&lt;&gt;"", 'Company information'!D$4&lt;&gt;"", RIGHT(SUBSTITUTE(AB1469,"-",""),9)=RIGHT(SUBSTITUTE('Company information'!D$4,"-",""),9))</f>
        <v/>
      </c>
      <c r="V1469" s="414">
        <f>AH1469-I1469</f>
        <v/>
      </c>
      <c r="W1469" s="450" t="n"/>
      <c r="X1469" s="415" t="n">
        <v>44635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L001-901905215</t>
        </is>
      </c>
      <c r="AC1469" s="414" t="inlineStr">
        <is>
          <t>វីអ៊ីស៊ិន (ខេមបូឌា) អ៊ិនដាសស្ទ្រី ឯ.ក</t>
        </is>
      </c>
      <c r="AD1469" s="450" t="n">
        <v>16487240</v>
      </c>
      <c r="AE1469" s="450" t="n">
        <v>14988400</v>
      </c>
      <c r="AF1469" s="450" t="n">
        <v>0</v>
      </c>
      <c r="AG1469" s="450" t="n">
        <v>0</v>
      </c>
      <c r="AH1469" s="450" t="n">
        <v>1498840</v>
      </c>
      <c r="AI1469" s="450" t="n">
        <v>0</v>
      </c>
      <c r="AJ1469" s="450" t="n">
        <v>0</v>
      </c>
      <c r="AK1469" s="450" t="n">
        <v>0</v>
      </c>
      <c r="AL1469" s="450" t="n">
        <v>0</v>
      </c>
      <c r="AM1469" s="450" t="n">
        <v>0</v>
      </c>
      <c r="AN1469" s="450" t="n">
        <v>0</v>
      </c>
      <c r="AO1469" s="450" t="n">
        <v>0</v>
      </c>
      <c r="AP1469" s="450" t="n">
        <v>0</v>
      </c>
      <c r="AQ1469" s="414" t="inlineStr"/>
      <c r="AR1469" s="414" t="inlineStr">
        <is>
          <t>CLEARANCE &amp; TRUCKING FEE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0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0" t="n"/>
      <c r="N1470" s="450">
        <f>IF(W1470&lt;0,AH1470,I1470)</f>
        <v/>
      </c>
      <c r="O1470" s="450">
        <f>I1470-M1470</f>
        <v/>
      </c>
      <c r="P1470" s="414" t="n"/>
      <c r="Q1470" s="414" t="inlineStr">
        <is>
          <t>TI2022-0242</t>
        </is>
      </c>
      <c r="R1470" s="414" t="inlineStr">
        <is>
          <t>TI2022-0242</t>
        </is>
      </c>
      <c r="S1470" s="414">
        <f>Q1470=R1470</f>
        <v/>
      </c>
      <c r="T1470" s="414">
        <f>AND(MONTH(F1470)=MONTH(X1470), YEAR(F1470)=YEAR(X1470))</f>
        <v/>
      </c>
      <c r="U1470" s="414">
        <f>AND(AB1470&lt;&gt;"", 'Company information'!D$4&lt;&gt;"", RIGHT(SUBSTITUTE(AB1470,"-",""),9)=RIGHT(SUBSTITUTE('Company information'!D$4,"-",""),9))</f>
        <v/>
      </c>
      <c r="V1470" s="414">
        <f>AH1470-I1470</f>
        <v/>
      </c>
      <c r="W1470" s="450" t="n"/>
      <c r="X1470" s="415" t="n">
        <v>44635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L001-901905215</t>
        </is>
      </c>
      <c r="AC1470" s="414" t="inlineStr">
        <is>
          <t>វីអ៊ីស៊ិន (ខេមបូឌា) អ៊ិនដាសស្ទ្រី ឯ.ក</t>
        </is>
      </c>
      <c r="AD1470" s="450" t="n">
        <v>7621460</v>
      </c>
      <c r="AE1470" s="450" t="n">
        <v>6928600</v>
      </c>
      <c r="AF1470" s="450" t="n">
        <v>0</v>
      </c>
      <c r="AG1470" s="450" t="n">
        <v>0</v>
      </c>
      <c r="AH1470" s="450" t="n">
        <v>692860</v>
      </c>
      <c r="AI1470" s="450" t="n">
        <v>0</v>
      </c>
      <c r="AJ1470" s="450" t="n">
        <v>0</v>
      </c>
      <c r="AK1470" s="450" t="n">
        <v>0</v>
      </c>
      <c r="AL1470" s="450" t="n">
        <v>0</v>
      </c>
      <c r="AM1470" s="450" t="n">
        <v>0</v>
      </c>
      <c r="AN1470" s="450" t="n">
        <v>0</v>
      </c>
      <c r="AO1470" s="450" t="n">
        <v>0</v>
      </c>
      <c r="AP1470" s="450" t="n">
        <v>0</v>
      </c>
      <c r="AQ1470" s="414" t="inlineStr"/>
      <c r="AR1470" s="414" t="inlineStr">
        <is>
          <t>CLEARANCE &amp; TRUCKING FEE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0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0" t="n"/>
      <c r="N1471" s="450">
        <f>IF(W1471&lt;0,AH1471,I1471)</f>
        <v/>
      </c>
      <c r="O1471" s="450">
        <f>I1471-M1471</f>
        <v/>
      </c>
      <c r="P1471" s="414" t="n"/>
      <c r="Q1471" s="414" t="inlineStr">
        <is>
          <t>TI2022-0241</t>
        </is>
      </c>
      <c r="R1471" s="414" t="inlineStr">
        <is>
          <t>TI2022-0241</t>
        </is>
      </c>
      <c r="S1471" s="414">
        <f>Q1471=R1471</f>
        <v/>
      </c>
      <c r="T1471" s="414">
        <f>AND(MONTH(F1471)=MONTH(X1471), YEAR(F1471)=YEAR(X1471))</f>
        <v/>
      </c>
      <c r="U1471" s="414">
        <f>AND(AB1471&lt;&gt;"", 'Company information'!D$4&lt;&gt;"", RIGHT(SUBSTITUTE(AB1471,"-",""),9)=RIGHT(SUBSTITUTE('Company information'!D$4,"-",""),9))</f>
        <v/>
      </c>
      <c r="V1471" s="414">
        <f>AH1471-I1471</f>
        <v/>
      </c>
      <c r="W1471" s="450" t="n"/>
      <c r="X1471" s="415" t="n">
        <v>44635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L001-901905215</t>
        </is>
      </c>
      <c r="AC1471" s="414" t="inlineStr">
        <is>
          <t>វីអ៊ីស៊ិន (ខេមបូឌា) អ៊ិនដាសស្ទ្រី ឯ.ក</t>
        </is>
      </c>
      <c r="AD1471" s="450" t="n">
        <v>5288360</v>
      </c>
      <c r="AE1471" s="450" t="n">
        <v>4807600</v>
      </c>
      <c r="AF1471" s="450" t="n">
        <v>0</v>
      </c>
      <c r="AG1471" s="450" t="n">
        <v>0</v>
      </c>
      <c r="AH1471" s="450" t="n">
        <v>480760</v>
      </c>
      <c r="AI1471" s="450" t="n">
        <v>0</v>
      </c>
      <c r="AJ1471" s="450" t="n">
        <v>0</v>
      </c>
      <c r="AK1471" s="450" t="n">
        <v>0</v>
      </c>
      <c r="AL1471" s="450" t="n">
        <v>0</v>
      </c>
      <c r="AM1471" s="450" t="n">
        <v>0</v>
      </c>
      <c r="AN1471" s="450" t="n">
        <v>0</v>
      </c>
      <c r="AO1471" s="450" t="n">
        <v>0</v>
      </c>
      <c r="AP1471" s="450" t="n">
        <v>0</v>
      </c>
      <c r="AQ1471" s="414" t="inlineStr"/>
      <c r="AR1471" s="414" t="inlineStr">
        <is>
          <t>CLEARANCE &amp; TRUCKING FEE</t>
        </is>
      </c>
      <c r="AS1471" s="414" t="inlineStr">
        <is>
          <t>បានប្រកាសពន្ធ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0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0" t="n"/>
      <c r="N1472" s="450">
        <f>IF(W1472&lt;0,AH1472,I1472)</f>
        <v/>
      </c>
      <c r="O1472" s="450">
        <f>I1472-M1472</f>
        <v/>
      </c>
      <c r="P1472" s="414" t="n"/>
      <c r="Q1472" s="414" t="inlineStr">
        <is>
          <t>22-000599</t>
        </is>
      </c>
      <c r="R1472" s="414" t="inlineStr">
        <is>
          <t>22-000599</t>
        </is>
      </c>
      <c r="S1472" s="414">
        <f>Q1472=R1472</f>
        <v/>
      </c>
      <c r="T1472" s="414">
        <f>AND(MONTH(F1472)=MONTH(X1472), YEAR(F1472)=YEAR(X1472))</f>
        <v/>
      </c>
      <c r="U1472" s="414">
        <f>AND(AB1472&lt;&gt;"", 'Company information'!D$4&lt;&gt;"", RIGHT(SUBSTITUTE(AB1472,"-",""),9)=RIGHT(SUBSTITUTE('Company information'!D$4,"-",""),9))</f>
        <v/>
      </c>
      <c r="V1472" s="414">
        <f>AH1472-I1472</f>
        <v/>
      </c>
      <c r="W1472" s="450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0" t="n">
        <v>237048</v>
      </c>
      <c r="AE1472" s="450" t="n">
        <v>215498</v>
      </c>
      <c r="AF1472" s="450" t="n">
        <v>0</v>
      </c>
      <c r="AG1472" s="450" t="n">
        <v>0</v>
      </c>
      <c r="AH1472" s="450" t="n">
        <v>21550</v>
      </c>
      <c r="AI1472" s="450" t="n">
        <v>0</v>
      </c>
      <c r="AJ1472" s="450" t="n">
        <v>0</v>
      </c>
      <c r="AK1472" s="450" t="n">
        <v>0</v>
      </c>
      <c r="AL1472" s="450" t="n">
        <v>0</v>
      </c>
      <c r="AM1472" s="450" t="n">
        <v>0</v>
      </c>
      <c r="AN1472" s="450" t="n">
        <v>0</v>
      </c>
      <c r="AO1472" s="450" t="n">
        <v>0</v>
      </c>
      <c r="AP1472" s="450" t="n">
        <v>0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0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0" t="n"/>
      <c r="N1473" s="450">
        <f>IF(W1473&lt;0,AH1473,I1473)</f>
        <v/>
      </c>
      <c r="O1473" s="450">
        <f>I1473-M1473</f>
        <v/>
      </c>
      <c r="P1473" s="414" t="n"/>
      <c r="Q1473" s="414" t="inlineStr">
        <is>
          <t>20220219</t>
        </is>
      </c>
      <c r="R1473" s="414" t="inlineStr"/>
      <c r="S1473" s="414">
        <f>Q1473=R1473</f>
        <v/>
      </c>
      <c r="T1473" s="414">
        <f>AND(MONTH(F1473)=MONTH(X1473), YEAR(F1473)=YEAR(X1473))</f>
        <v/>
      </c>
      <c r="U1473" s="414">
        <f>AND(AB1473&lt;&gt;"", 'Company information'!D$4&lt;&gt;"", RIGHT(SUBSTITUTE(AB1473,"-",""),9)=RIGHT(SUBSTITUTE('Company information'!D$4,"-",""),9))</f>
        <v/>
      </c>
      <c r="V1473" s="414">
        <f>AH1473-I1473</f>
        <v/>
      </c>
      <c r="W1473" s="450" t="n"/>
      <c r="X1473" s="413" t="n"/>
      <c r="Y1473" s="414" t="n"/>
      <c r="Z1473" s="414" t="n"/>
      <c r="AA1473" s="414" t="n"/>
      <c r="AB1473" s="414" t="n"/>
      <c r="AC1473" s="414" t="n"/>
      <c r="AD1473" s="450" t="n"/>
      <c r="AE1473" s="450" t="n"/>
      <c r="AF1473" s="450" t="n"/>
      <c r="AG1473" s="450" t="n"/>
      <c r="AH1473" s="450" t="n"/>
      <c r="AI1473" s="450" t="n"/>
      <c r="AJ1473" s="450" t="n"/>
      <c r="AK1473" s="450" t="n"/>
      <c r="AL1473" s="450" t="n"/>
      <c r="AM1473" s="450" t="n"/>
      <c r="AN1473" s="450" t="n"/>
      <c r="AO1473" s="450" t="n"/>
      <c r="AP1473" s="450" t="n"/>
      <c r="AQ1473" s="414" t="n"/>
      <c r="AR1473" s="414" t="n"/>
      <c r="AS1473" s="414" t="n"/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0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0" t="n"/>
      <c r="N1474" s="450">
        <f>IF(W1474&lt;0,AH1474,I1474)</f>
        <v/>
      </c>
      <c r="O1474" s="450">
        <f>I1474-M1474</f>
        <v/>
      </c>
      <c r="P1474" s="414" t="n"/>
      <c r="Q1474" s="414" t="inlineStr">
        <is>
          <t>YKT22-057</t>
        </is>
      </c>
      <c r="R1474" s="414" t="inlineStr">
        <is>
          <t>YKT22-057</t>
        </is>
      </c>
      <c r="S1474" s="414">
        <f>Q1474=R1474</f>
        <v/>
      </c>
      <c r="T1474" s="414">
        <f>AND(MONTH(F1474)=MONTH(X1474), YEAR(F1474)=YEAR(X1474))</f>
        <v/>
      </c>
      <c r="U1474" s="414">
        <f>AND(AB1474&lt;&gt;"", 'Company information'!D$4&lt;&gt;"", RIGHT(SUBSTITUTE(AB1474,"-",""),9)=RIGHT(SUBSTITUTE('Company information'!D$4,"-",""),9))</f>
        <v/>
      </c>
      <c r="V1474" s="414">
        <f>AH1474-I1474</f>
        <v/>
      </c>
      <c r="W1474" s="450" t="n"/>
      <c r="X1474" s="415" t="n">
        <v>44629</v>
      </c>
      <c r="Y1474" s="414" t="inlineStr">
        <is>
          <t>YKT22-057</t>
        </is>
      </c>
      <c r="Z1474" s="414" t="inlineStr"/>
      <c r="AA1474" s="414" t="inlineStr">
        <is>
          <t>បុគ្គលជាប់អាករ</t>
        </is>
      </c>
      <c r="AB1474" s="414" t="inlineStr">
        <is>
          <t>L001-901905215</t>
        </is>
      </c>
      <c r="AC1474" s="414" t="inlineStr">
        <is>
          <t>វីអ៊ីស៊ិន (ខេមបូឌា) អ៊ិនដាសស្ទ្រី ឯ.ក</t>
        </is>
      </c>
      <c r="AD1474" s="450" t="n">
        <v>6249320</v>
      </c>
      <c r="AE1474" s="450" t="n">
        <v>5681200</v>
      </c>
      <c r="AF1474" s="450" t="n">
        <v>0</v>
      </c>
      <c r="AG1474" s="450" t="n">
        <v>0</v>
      </c>
      <c r="AH1474" s="450" t="n">
        <v>568120</v>
      </c>
      <c r="AI1474" s="450" t="n">
        <v>0</v>
      </c>
      <c r="AJ1474" s="450" t="n">
        <v>0</v>
      </c>
      <c r="AK1474" s="450" t="n">
        <v>0</v>
      </c>
      <c r="AL1474" s="450" t="n">
        <v>0</v>
      </c>
      <c r="AM1474" s="450" t="n">
        <v>0</v>
      </c>
      <c r="AN1474" s="450" t="n">
        <v>0</v>
      </c>
      <c r="AO1474" s="450" t="n">
        <v>0</v>
      </c>
      <c r="AP1474" s="450" t="n">
        <v>0</v>
      </c>
      <c r="AQ1474" s="414" t="inlineStr"/>
      <c r="AR1474" s="414" t="inlineStr">
        <is>
          <t>Monthly Tax declaration for Mar 2022 service</t>
        </is>
      </c>
      <c r="AS1474" s="414" t="inlineStr">
        <is>
          <t>បានប្រកាសពន្ធ</t>
        </is>
      </c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0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0" t="n"/>
      <c r="N1475" s="450">
        <f>IF(W1475&lt;0,AH1475,I1475)</f>
        <v/>
      </c>
      <c r="O1475" s="450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AND(AB1475&lt;&gt;"", 'Company information'!D$4&lt;&gt;"", RIGHT(SUBSTITUTE(AB1475,"-",""),9)=RIGHT(SUBSTITUTE('Company information'!D$4,"-",""),9))</f>
        <v/>
      </c>
      <c r="V1475" s="414">
        <f>AH1475-I1475</f>
        <v/>
      </c>
      <c r="W1475" s="450" t="n"/>
      <c r="X1475" s="413" t="n"/>
      <c r="Y1475" s="414" t="n"/>
      <c r="Z1475" s="414" t="n"/>
      <c r="AA1475" s="414" t="n"/>
      <c r="AB1475" s="414" t="n"/>
      <c r="AC1475" s="414" t="n"/>
      <c r="AD1475" s="450" t="n"/>
      <c r="AE1475" s="450" t="n"/>
      <c r="AF1475" s="450" t="n"/>
      <c r="AG1475" s="450" t="n"/>
      <c r="AH1475" s="450" t="n"/>
      <c r="AI1475" s="450" t="n"/>
      <c r="AJ1475" s="450" t="n"/>
      <c r="AK1475" s="450" t="n"/>
      <c r="AL1475" s="450" t="n"/>
      <c r="AM1475" s="450" t="n"/>
      <c r="AN1475" s="450" t="n"/>
      <c r="AO1475" s="450" t="n"/>
      <c r="AP1475" s="450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0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0" t="n"/>
      <c r="N1476" s="450">
        <f>IF(W1476&lt;0,AH1476,I1476)</f>
        <v/>
      </c>
      <c r="O1476" s="450">
        <f>I1476-M1476</f>
        <v/>
      </c>
      <c r="P1476" s="414" t="n"/>
      <c r="Q1476" s="414" t="inlineStr">
        <is>
          <t>2022-01244</t>
        </is>
      </c>
      <c r="R1476" s="414" t="inlineStr">
        <is>
          <t>2022-01244</t>
        </is>
      </c>
      <c r="S1476" s="414">
        <f>Q1476=R1476</f>
        <v/>
      </c>
      <c r="T1476" s="414">
        <f>AND(MONTH(F1476)=MONTH(X1476), YEAR(F1476)=YEAR(X1476))</f>
        <v/>
      </c>
      <c r="U1476" s="414">
        <f>AND(AB1476&lt;&gt;"", 'Company information'!D$4&lt;&gt;"", RIGHT(SUBSTITUTE(AB1476,"-",""),9)=RIGHT(SUBSTITUTE('Company information'!D$4,"-",""),9))</f>
        <v/>
      </c>
      <c r="V1476" s="414">
        <f>AH1476-I1476</f>
        <v/>
      </c>
      <c r="W1476" s="450" t="n"/>
      <c r="X1476" s="415" t="n">
        <v>44638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L001-901905215</t>
        </is>
      </c>
      <c r="AC1476" s="414" t="inlineStr">
        <is>
          <t>វីអ៊ីស៊ិន (ខេមបូឌា) អ៊ិនដាសស្ទ្រី ឯ.ក</t>
        </is>
      </c>
      <c r="AD1476" s="450" t="n">
        <v>1797506</v>
      </c>
      <c r="AE1476" s="450" t="n">
        <v>1634096</v>
      </c>
      <c r="AF1476" s="450" t="n">
        <v>0</v>
      </c>
      <c r="AG1476" s="450" t="n">
        <v>0</v>
      </c>
      <c r="AH1476" s="450" t="n">
        <v>163410</v>
      </c>
      <c r="AI1476" s="450" t="n">
        <v>0</v>
      </c>
      <c r="AJ1476" s="450" t="n">
        <v>0</v>
      </c>
      <c r="AK1476" s="450" t="n">
        <v>0</v>
      </c>
      <c r="AL1476" s="450" t="n">
        <v>0</v>
      </c>
      <c r="AM1476" s="450" t="n">
        <v>0</v>
      </c>
      <c r="AN1476" s="450" t="n">
        <v>0</v>
      </c>
      <c r="AO1476" s="450" t="n">
        <v>0</v>
      </c>
      <c r="AP1476" s="450" t="n">
        <v>0</v>
      </c>
      <c r="AQ1476" s="414" t="inlineStr"/>
      <c r="AR1476" s="414" t="inlineStr">
        <is>
          <t>Infrastructure Maintenance fee for Mar 2022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0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0" t="n"/>
      <c r="N1477" s="450">
        <f>IF(W1477&lt;0,AH1477,I1477)</f>
        <v/>
      </c>
      <c r="O1477" s="450">
        <f>I1477-M1477</f>
        <v/>
      </c>
      <c r="P1477" s="414" t="n"/>
      <c r="Q1477" s="414" t="inlineStr">
        <is>
          <t>2022-01235</t>
        </is>
      </c>
      <c r="R1477" s="414" t="inlineStr">
        <is>
          <t>2022-01235</t>
        </is>
      </c>
      <c r="S1477" s="414">
        <f>Q1477=R1477</f>
        <v/>
      </c>
      <c r="T1477" s="414">
        <f>AND(MONTH(F1477)=MONTH(X1477), YEAR(F1477)=YEAR(X1477))</f>
        <v/>
      </c>
      <c r="U1477" s="414">
        <f>AND(AB1477&lt;&gt;"", 'Company information'!D$4&lt;&gt;"", RIGHT(SUBSTITUTE(AB1477,"-",""),9)=RIGHT(SUBSTITUTE('Company information'!D$4,"-",""),9))</f>
        <v/>
      </c>
      <c r="V1477" s="414">
        <f>AH1477-I1477</f>
        <v/>
      </c>
      <c r="W1477" s="450" t="n"/>
      <c r="X1477" s="415" t="n">
        <v>44638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L001-901905215</t>
        </is>
      </c>
      <c r="AC1477" s="414" t="inlineStr">
        <is>
          <t>វីអ៊ីស៊ិន (ខេមបូឌា) អ៊ិនដាសស្ទ្រី ឯ.ក</t>
        </is>
      </c>
      <c r="AD1477" s="450" t="n">
        <v>2188546</v>
      </c>
      <c r="AE1477" s="450" t="n">
        <v>1989587</v>
      </c>
      <c r="AF1477" s="450" t="n">
        <v>0</v>
      </c>
      <c r="AG1477" s="450" t="n">
        <v>0</v>
      </c>
      <c r="AH1477" s="450" t="n">
        <v>198959</v>
      </c>
      <c r="AI1477" s="450" t="n">
        <v>0</v>
      </c>
      <c r="AJ1477" s="450" t="n">
        <v>0</v>
      </c>
      <c r="AK1477" s="450" t="n">
        <v>0</v>
      </c>
      <c r="AL1477" s="450" t="n">
        <v>0</v>
      </c>
      <c r="AM1477" s="450" t="n">
        <v>0</v>
      </c>
      <c r="AN1477" s="450" t="n">
        <v>0</v>
      </c>
      <c r="AO1477" s="450" t="n">
        <v>0</v>
      </c>
      <c r="AP1477" s="450" t="n">
        <v>0</v>
      </c>
      <c r="AQ1477" s="414" t="inlineStr"/>
      <c r="AR1477" s="414" t="inlineStr">
        <is>
          <t>Infrastructure Maintenance fee for Mar 2022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0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0" t="n"/>
      <c r="N1478" s="450">
        <f>IF(W1478&lt;0,AH1478,I1478)</f>
        <v/>
      </c>
      <c r="O1478" s="450">
        <f>I1478-M1478</f>
        <v/>
      </c>
      <c r="P1478" s="414" t="n"/>
      <c r="Q1478" s="414" t="inlineStr">
        <is>
          <t>SHTI220139</t>
        </is>
      </c>
      <c r="R1478" s="414" t="inlineStr">
        <is>
          <t>SHTI220139</t>
        </is>
      </c>
      <c r="S1478" s="414">
        <f>Q1478=R1478</f>
        <v/>
      </c>
      <c r="T1478" s="414">
        <f>AND(MONTH(F1478)=MONTH(X1478), YEAR(F1478)=YEAR(X1478))</f>
        <v/>
      </c>
      <c r="U1478" s="414">
        <f>AND(AB1478&lt;&gt;"", 'Company information'!D$4&lt;&gt;"", RIGHT(SUBSTITUTE(AB1478,"-",""),9)=RIGHT(SUBSTITUTE('Company information'!D$4,"-",""),9))</f>
        <v/>
      </c>
      <c r="V1478" s="414">
        <f>AH1478-I1478</f>
        <v/>
      </c>
      <c r="W1478" s="450" t="n"/>
      <c r="X1478" s="415" t="n">
        <v>44643</v>
      </c>
      <c r="Y1478" s="414" t="inlineStr">
        <is>
          <t>SHTI220139</t>
        </is>
      </c>
      <c r="Z1478" s="414" t="inlineStr"/>
      <c r="AA1478" s="414" t="inlineStr">
        <is>
          <t>បុគ្គលជាប់អាករ</t>
        </is>
      </c>
      <c r="AB1478" s="414" t="inlineStr">
        <is>
          <t>L001-901905215</t>
        </is>
      </c>
      <c r="AC1478" s="414" t="inlineStr">
        <is>
          <t>វីអ៊ីស៊ិន (ខេមបូឌា) អ៊ិនដាសស្ទ្រី ឯ.ក</t>
        </is>
      </c>
      <c r="AD1478" s="450" t="n">
        <v>2492952</v>
      </c>
      <c r="AE1478" s="450" t="n">
        <v>2266320</v>
      </c>
      <c r="AF1478" s="450" t="n">
        <v>0</v>
      </c>
      <c r="AG1478" s="450" t="n">
        <v>0</v>
      </c>
      <c r="AH1478" s="450" t="n">
        <v>226632</v>
      </c>
      <c r="AI1478" s="450" t="n">
        <v>0</v>
      </c>
      <c r="AJ1478" s="450" t="n">
        <v>0</v>
      </c>
      <c r="AK1478" s="450" t="n">
        <v>0</v>
      </c>
      <c r="AL1478" s="450" t="n">
        <v>0</v>
      </c>
      <c r="AM1478" s="450" t="n">
        <v>0</v>
      </c>
      <c r="AN1478" s="450" t="n">
        <v>0</v>
      </c>
      <c r="AO1478" s="450" t="n">
        <v>0</v>
      </c>
      <c r="AP1478" s="450" t="n">
        <v>0</v>
      </c>
      <c r="AQ1478" s="414" t="inlineStr"/>
      <c r="AR1478" s="414" t="inlineStr">
        <is>
          <t>Security guards service fee in March 2022</t>
        </is>
      </c>
      <c r="AS1478" s="414" t="inlineStr">
        <is>
          <t>បានប្រកាសពន្ធ</t>
        </is>
      </c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0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0" t="n"/>
      <c r="N1479" s="450">
        <f>IF(W1479&lt;0,AH1479,I1479)</f>
        <v/>
      </c>
      <c r="O1479" s="450">
        <f>I1479-M1479</f>
        <v/>
      </c>
      <c r="P1479" s="414" t="n"/>
      <c r="Q1479" s="414" t="inlineStr">
        <is>
          <t>SHTI220082</t>
        </is>
      </c>
      <c r="R1479" s="414" t="inlineStr">
        <is>
          <t>SHTI220082</t>
        </is>
      </c>
      <c r="S1479" s="414">
        <f>Q1479=R1479</f>
        <v/>
      </c>
      <c r="T1479" s="414">
        <f>AND(MONTH(F1479)=MONTH(X1479), YEAR(F1479)=YEAR(X1479))</f>
        <v/>
      </c>
      <c r="U1479" s="414">
        <f>AND(AB1479&lt;&gt;"", 'Company information'!D$4&lt;&gt;"", RIGHT(SUBSTITUTE(AB1479,"-",""),9)=RIGHT(SUBSTITUTE('Company information'!D$4,"-",""),9))</f>
        <v/>
      </c>
      <c r="V1479" s="414">
        <f>AH1479-I1479</f>
        <v/>
      </c>
      <c r="W1479" s="450" t="n"/>
      <c r="X1479" s="415" t="n">
        <v>44614</v>
      </c>
      <c r="Y1479" s="414" t="inlineStr">
        <is>
          <t>SHTI220082</t>
        </is>
      </c>
      <c r="Z1479" s="414" t="inlineStr"/>
      <c r="AA1479" s="414" t="inlineStr">
        <is>
          <t>បុគ្គលជាប់អាករ</t>
        </is>
      </c>
      <c r="AB1479" s="414" t="inlineStr">
        <is>
          <t>L001-901905215</t>
        </is>
      </c>
      <c r="AC1479" s="414" t="inlineStr">
        <is>
          <t>វីអ៊ីស៊ិន (ខេមបូឌា) អ៊ិនដាសស្ទ្រី ឯ.ក</t>
        </is>
      </c>
      <c r="AD1479" s="450" t="n">
        <v>2504656</v>
      </c>
      <c r="AE1479" s="450" t="n">
        <v>2276960</v>
      </c>
      <c r="AF1479" s="450" t="n">
        <v>0</v>
      </c>
      <c r="AG1479" s="450" t="n">
        <v>0</v>
      </c>
      <c r="AH1479" s="450" t="n">
        <v>227696</v>
      </c>
      <c r="AI1479" s="450" t="n">
        <v>0</v>
      </c>
      <c r="AJ1479" s="450" t="n">
        <v>0</v>
      </c>
      <c r="AK1479" s="450" t="n">
        <v>0</v>
      </c>
      <c r="AL1479" s="450" t="n">
        <v>0</v>
      </c>
      <c r="AM1479" s="450" t="n">
        <v>0</v>
      </c>
      <c r="AN1479" s="450" t="n">
        <v>0</v>
      </c>
      <c r="AO1479" s="450" t="n">
        <v>0</v>
      </c>
      <c r="AP1479" s="450" t="n">
        <v>0</v>
      </c>
      <c r="AQ1479" s="414" t="inlineStr"/>
      <c r="AR1479" s="414" t="inlineStr">
        <is>
          <t>Security guards service fee in February 2022</t>
        </is>
      </c>
      <c r="AS1479" s="414" t="inlineStr">
        <is>
          <t>បានប្រកាសពន្ធ</t>
        </is>
      </c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0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0" t="n"/>
      <c r="N1480" s="450">
        <f>IF(W1480&lt;0,AH1480,I1480)</f>
        <v/>
      </c>
      <c r="O1480" s="450">
        <f>I1480-M1480</f>
        <v/>
      </c>
      <c r="P1480" s="414" t="n"/>
      <c r="Q1480" s="414" t="inlineStr">
        <is>
          <t>XFY-YD20220054</t>
        </is>
      </c>
      <c r="R1480" s="414" t="inlineStr">
        <is>
          <t>XFY-YD20220054</t>
        </is>
      </c>
      <c r="S1480" s="414">
        <f>Q1480=R1480</f>
        <v/>
      </c>
      <c r="T1480" s="414">
        <f>AND(MONTH(F1480)=MONTH(X1480), YEAR(F1480)=YEAR(X1480))</f>
        <v/>
      </c>
      <c r="U1480" s="414">
        <f>AND(AB1480&lt;&gt;"", 'Company information'!D$4&lt;&gt;"", RIGHT(SUBSTITUTE(AB1480,"-",""),9)=RIGHT(SUBSTITUTE('Company information'!D$4,"-",""),9))</f>
        <v/>
      </c>
      <c r="V1480" s="414">
        <f>AH1480-I1480</f>
        <v/>
      </c>
      <c r="W1480" s="450" t="n"/>
      <c r="X1480" s="415" t="n">
        <v>44651</v>
      </c>
      <c r="Y1480" s="414" t="inlineStr">
        <is>
          <t>XFY-YD20220054</t>
        </is>
      </c>
      <c r="Z1480" s="414" t="inlineStr"/>
      <c r="AA1480" s="414" t="inlineStr">
        <is>
          <t>បុគ្គលជាប់អាករ</t>
        </is>
      </c>
      <c r="AB1480" s="414" t="inlineStr">
        <is>
          <t>L001-901905215</t>
        </is>
      </c>
      <c r="AC1480" s="414" t="inlineStr">
        <is>
          <t>វីអ៊ីស៊ិន (ខេមបូឌា) អ៊ិនដាសស្ទ្រី ឯ.ក</t>
        </is>
      </c>
      <c r="AD1480" s="450" t="n">
        <v>7576886</v>
      </c>
      <c r="AE1480" s="450" t="n">
        <v>6888078</v>
      </c>
      <c r="AF1480" s="450" t="n">
        <v>0</v>
      </c>
      <c r="AG1480" s="450" t="n">
        <v>0</v>
      </c>
      <c r="AH1480" s="450" t="n">
        <v>688808</v>
      </c>
      <c r="AI1480" s="450" t="n">
        <v>0</v>
      </c>
      <c r="AJ1480" s="450" t="n">
        <v>0</v>
      </c>
      <c r="AK1480" s="450" t="n">
        <v>0</v>
      </c>
      <c r="AL1480" s="450" t="n">
        <v>0</v>
      </c>
      <c r="AM1480" s="450" t="n">
        <v>0</v>
      </c>
      <c r="AN1480" s="450" t="n">
        <v>0</v>
      </c>
      <c r="AO1480" s="450" t="n">
        <v>0</v>
      </c>
      <c r="AP1480" s="450" t="n">
        <v>0</v>
      </c>
      <c r="AQ1480" s="414" t="inlineStr"/>
      <c r="AR1480" s="414" t="inlineStr">
        <is>
          <t>Print Label</t>
        </is>
      </c>
      <c r="AS1480" s="414" t="inlineStr">
        <is>
          <t>បានប្រកាសពន្ធ</t>
        </is>
      </c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0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0" t="n"/>
      <c r="N1481" s="450">
        <f>IF(W1481&lt;0,AH1481,I1481)</f>
        <v/>
      </c>
      <c r="O1481" s="450">
        <f>I1481-M1481</f>
        <v/>
      </c>
      <c r="P1481" s="414" t="n"/>
      <c r="Q1481" s="414" t="inlineStr">
        <is>
          <t>0000025</t>
        </is>
      </c>
      <c r="R1481" s="414" t="inlineStr">
        <is>
          <t>0000025</t>
        </is>
      </c>
      <c r="S1481" s="414">
        <f>Q1481=R1481</f>
        <v/>
      </c>
      <c r="T1481" s="414">
        <f>AND(MONTH(F1481)=MONTH(X1481), YEAR(F1481)=YEAR(X1481))</f>
        <v/>
      </c>
      <c r="U1481" s="414">
        <f>AND(AB1481&lt;&gt;"", 'Company information'!D$4&lt;&gt;"", RIGHT(SUBSTITUTE(AB1481,"-",""),9)=RIGHT(SUBSTITUTE('Company information'!D$4,"-",""),9))</f>
        <v/>
      </c>
      <c r="V1481" s="414">
        <f>AH1481-I1481</f>
        <v/>
      </c>
      <c r="W1481" s="450" t="n"/>
      <c r="X1481" s="415" t="n">
        <v>44644</v>
      </c>
      <c r="Y1481" s="414" t="inlineStr">
        <is>
          <t>0000025</t>
        </is>
      </c>
      <c r="Z1481" s="414" t="inlineStr"/>
      <c r="AA1481" s="414" t="inlineStr">
        <is>
          <t>បុគ្គលជាប់អាករ</t>
        </is>
      </c>
      <c r="AB1481" s="414" t="inlineStr">
        <is>
          <t>L001-901905215</t>
        </is>
      </c>
      <c r="AC1481" s="414" t="inlineStr">
        <is>
          <t>វីអ៊ីស៊ិន (ខេមបូឌា) អ៊ិនដាសស្ទ្រី ឯ.ក</t>
        </is>
      </c>
      <c r="AD1481" s="450" t="n">
        <v>7428267</v>
      </c>
      <c r="AE1481" s="450" t="n">
        <v>6752970</v>
      </c>
      <c r="AF1481" s="450" t="n">
        <v>0</v>
      </c>
      <c r="AG1481" s="450" t="n">
        <v>0</v>
      </c>
      <c r="AH1481" s="450" t="n">
        <v>675297</v>
      </c>
      <c r="AI1481" s="450" t="n">
        <v>0</v>
      </c>
      <c r="AJ1481" s="450" t="n">
        <v>0</v>
      </c>
      <c r="AK1481" s="450" t="n">
        <v>0</v>
      </c>
      <c r="AL1481" s="450" t="n">
        <v>0</v>
      </c>
      <c r="AM1481" s="450" t="n">
        <v>0</v>
      </c>
      <c r="AN1481" s="450" t="n">
        <v>0</v>
      </c>
      <c r="AO1481" s="450" t="n">
        <v>0</v>
      </c>
      <c r="AP1481" s="450" t="n">
        <v>0</v>
      </c>
      <c r="AQ1481" s="414" t="inlineStr"/>
      <c r="AR1481" s="414" t="inlineStr">
        <is>
          <t>Stretch film( ថង់ប្លាស្ទិចរុំ)   48MM OPP (ស្កុតថ្លា)  Rags (កំទេចក្រណាត់)</t>
        </is>
      </c>
      <c r="AS1481" s="414" t="inlineStr">
        <is>
          <t>បានប្រកាសពន្ធ</t>
        </is>
      </c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0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0" t="n"/>
      <c r="N1482" s="450">
        <f>IF(W1482&lt;0,AH1482,I1482)</f>
        <v/>
      </c>
      <c r="O1482" s="450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AND(AB1482&lt;&gt;"", 'Company information'!D$4&lt;&gt;"", RIGHT(SUBSTITUTE(AB1482,"-",""),9)=RIGHT(SUBSTITUTE('Company information'!D$4,"-",""),9))</f>
        <v/>
      </c>
      <c r="V1482" s="414">
        <f>AH1482-I1482</f>
        <v/>
      </c>
      <c r="W1482" s="450" t="n"/>
      <c r="X1482" s="415" t="n">
        <v>44651</v>
      </c>
      <c r="Y1482" s="414" t="inlineStr">
        <is>
          <t>TI0129</t>
        </is>
      </c>
      <c r="Z1482" s="414" t="inlineStr"/>
      <c r="AA1482" s="414" t="inlineStr">
        <is>
          <t>បុគ្គលជាប់អាករ</t>
        </is>
      </c>
      <c r="AB1482" s="414" t="inlineStr">
        <is>
          <t>L001-901905215</t>
        </is>
      </c>
      <c r="AC1482" s="414" t="inlineStr">
        <is>
          <t>វីអ៊ីស៊ិន (ខេមបូឌា) អ៊ិនដាសស្ទ្រី ឯ.ក</t>
        </is>
      </c>
      <c r="AD1482" s="450" t="n">
        <v>79292075</v>
      </c>
      <c r="AE1482" s="450" t="n">
        <v>72083705</v>
      </c>
      <c r="AF1482" s="450" t="n">
        <v>0</v>
      </c>
      <c r="AG1482" s="450" t="n">
        <v>0</v>
      </c>
      <c r="AH1482" s="450" t="n">
        <v>7208370</v>
      </c>
      <c r="AI1482" s="450" t="n">
        <v>0</v>
      </c>
      <c r="AJ1482" s="450" t="n">
        <v>0</v>
      </c>
      <c r="AK1482" s="450" t="n">
        <v>0</v>
      </c>
      <c r="AL1482" s="450" t="n">
        <v>0</v>
      </c>
      <c r="AM1482" s="450" t="n">
        <v>0</v>
      </c>
      <c r="AN1482" s="450" t="n">
        <v>0</v>
      </c>
      <c r="AO1482" s="450" t="n">
        <v>0</v>
      </c>
      <c r="AP1482" s="450" t="n">
        <v>0</v>
      </c>
      <c r="AQ1482" s="414" t="inlineStr"/>
      <c r="AR1482" s="414" t="inlineStr">
        <is>
          <t>ចំណូលពីការលក់ Color Box, Paper Card and PDQ</t>
        </is>
      </c>
      <c r="AS1482" s="414" t="inlineStr">
        <is>
          <t>បានប្រកាសពន្ធ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0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0" t="n"/>
      <c r="N1483" s="450">
        <f>IF(W1483&lt;0,AH1483,I1483)</f>
        <v/>
      </c>
      <c r="O1483" s="450">
        <f>I1483-M1483</f>
        <v/>
      </c>
      <c r="P1483" s="414" t="n"/>
      <c r="Q1483" s="414" t="inlineStr">
        <is>
          <t>V0018998</t>
        </is>
      </c>
      <c r="R1483" s="414" t="inlineStr">
        <is>
          <t>V0018998</t>
        </is>
      </c>
      <c r="S1483" s="414">
        <f>Q1483=R1483</f>
        <v/>
      </c>
      <c r="T1483" s="414">
        <f>AND(MONTH(F1483)=MONTH(X1483), YEAR(F1483)=YEAR(X1483))</f>
        <v/>
      </c>
      <c r="U1483" s="414">
        <f>AND(AB1483&lt;&gt;"", 'Company information'!D$4&lt;&gt;"", RIGHT(SUBSTITUTE(AB1483,"-",""),9)=RIGHT(SUBSTITUTE('Company information'!D$4,"-",""),9))</f>
        <v/>
      </c>
      <c r="V1483" s="414">
        <f>AH1483-I1483</f>
        <v/>
      </c>
      <c r="W1483" s="450" t="n"/>
      <c r="X1483" s="415" t="n">
        <v>44637</v>
      </c>
      <c r="Y1483" s="414" t="inlineStr">
        <is>
          <t>V0018998</t>
        </is>
      </c>
      <c r="Z1483" s="414" t="inlineStr"/>
      <c r="AA1483" s="414" t="inlineStr">
        <is>
          <t>បុគ្គលជាប់អាករ</t>
        </is>
      </c>
      <c r="AB1483" s="414" t="inlineStr">
        <is>
          <t>L001-901905215</t>
        </is>
      </c>
      <c r="AC1483" s="414" t="inlineStr">
        <is>
          <t>វីអ៊ីស៊ិន (ខេមបូឌា) អ៊ិនដាសស្ទ្រី ឯ.ក</t>
        </is>
      </c>
      <c r="AD1483" s="450" t="n">
        <v>577976</v>
      </c>
      <c r="AE1483" s="450" t="n">
        <v>525433</v>
      </c>
      <c r="AF1483" s="450" t="n">
        <v>0</v>
      </c>
      <c r="AG1483" s="450" t="n">
        <v>0</v>
      </c>
      <c r="AH1483" s="450" t="n">
        <v>52543</v>
      </c>
      <c r="AI1483" s="450" t="n">
        <v>0</v>
      </c>
      <c r="AJ1483" s="450" t="n">
        <v>0</v>
      </c>
      <c r="AK1483" s="450" t="n">
        <v>0</v>
      </c>
      <c r="AL1483" s="450" t="n">
        <v>0</v>
      </c>
      <c r="AM1483" s="450" t="n">
        <v>0</v>
      </c>
      <c r="AN1483" s="450" t="n">
        <v>0</v>
      </c>
      <c r="AO1483" s="450" t="n">
        <v>0</v>
      </c>
      <c r="AP1483" s="450" t="n">
        <v>0</v>
      </c>
      <c r="AQ1483" s="414" t="inlineStr"/>
      <c r="AR1483" s="414" t="inlineStr">
        <is>
          <t>កេសកាតុង</t>
        </is>
      </c>
      <c r="AS1483" s="414" t="inlineStr">
        <is>
          <t>បានប្រកាសពន្ធ</t>
        </is>
      </c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0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0" t="n"/>
      <c r="N1484" s="450">
        <f>IF(W1484&lt;0,AH1484,I1484)</f>
        <v/>
      </c>
      <c r="O1484" s="450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AND(AB1484&lt;&gt;"", 'Company information'!D$4&lt;&gt;"", RIGHT(SUBSTITUTE(AB1484,"-",""),9)=RIGHT(SUBSTITUTE('Company information'!D$4,"-",""),9))</f>
        <v/>
      </c>
      <c r="V1484" s="414">
        <f>AH1484-I1484</f>
        <v/>
      </c>
      <c r="W1484" s="450" t="n"/>
      <c r="X1484" s="413" t="n"/>
      <c r="Y1484" s="414" t="n"/>
      <c r="Z1484" s="414" t="n"/>
      <c r="AA1484" s="414" t="n"/>
      <c r="AB1484" s="414" t="n"/>
      <c r="AC1484" s="414" t="n"/>
      <c r="AD1484" s="450" t="n"/>
      <c r="AE1484" s="450" t="n"/>
      <c r="AF1484" s="450" t="n"/>
      <c r="AG1484" s="450" t="n"/>
      <c r="AH1484" s="450" t="n"/>
      <c r="AI1484" s="450" t="n"/>
      <c r="AJ1484" s="450" t="n"/>
      <c r="AK1484" s="450" t="n"/>
      <c r="AL1484" s="450" t="n"/>
      <c r="AM1484" s="450" t="n"/>
      <c r="AN1484" s="450" t="n"/>
      <c r="AO1484" s="450" t="n"/>
      <c r="AP1484" s="450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0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0" t="n"/>
      <c r="N1485" s="450">
        <f>IF(W1485&lt;0,AH1485,I1485)</f>
        <v/>
      </c>
      <c r="O1485" s="450">
        <f>I1485-M1485</f>
        <v/>
      </c>
      <c r="P1485" s="414" t="n"/>
      <c r="Q1485" s="414" t="inlineStr">
        <is>
          <t>00094</t>
        </is>
      </c>
      <c r="R1485" s="414" t="inlineStr">
        <is>
          <t>00094</t>
        </is>
      </c>
      <c r="S1485" s="414">
        <f>Q1485=R1485</f>
        <v/>
      </c>
      <c r="T1485" s="414">
        <f>AND(MONTH(F1485)=MONTH(X1485), YEAR(F1485)=YEAR(X1485))</f>
        <v/>
      </c>
      <c r="U1485" s="414">
        <f>AND(AB1485&lt;&gt;"", 'Company information'!D$4&lt;&gt;"", RIGHT(SUBSTITUTE(AB1485,"-",""),9)=RIGHT(SUBSTITUTE('Company information'!D$4,"-",""),9))</f>
        <v/>
      </c>
      <c r="V1485" s="414">
        <f>AH1485-I1485</f>
        <v/>
      </c>
      <c r="W1485" s="450" t="n"/>
      <c r="X1485" s="415" t="n">
        <v>44645</v>
      </c>
      <c r="Y1485" s="414" t="inlineStr">
        <is>
          <t>00094</t>
        </is>
      </c>
      <c r="Z1485" s="414" t="inlineStr"/>
      <c r="AA1485" s="414" t="inlineStr">
        <is>
          <t>បុគ្គលជាប់អាករ</t>
        </is>
      </c>
      <c r="AB1485" s="414" t="inlineStr">
        <is>
          <t>L001-901905215</t>
        </is>
      </c>
      <c r="AC1485" s="414" t="inlineStr">
        <is>
          <t>វីអ៊ីស៊ិន (ខេមបូឌា) អ៊ិនដាសស្ទ្រី ឯ.ក</t>
        </is>
      </c>
      <c r="AD1485" s="450" t="n">
        <v>49029786</v>
      </c>
      <c r="AE1485" s="450" t="n">
        <v>44572533</v>
      </c>
      <c r="AF1485" s="450" t="n">
        <v>0</v>
      </c>
      <c r="AG1485" s="450" t="n">
        <v>0</v>
      </c>
      <c r="AH1485" s="450" t="n">
        <v>4457253</v>
      </c>
      <c r="AI1485" s="450" t="n">
        <v>0</v>
      </c>
      <c r="AJ1485" s="450" t="n">
        <v>0</v>
      </c>
      <c r="AK1485" s="450" t="n">
        <v>0</v>
      </c>
      <c r="AL1485" s="450" t="n">
        <v>0</v>
      </c>
      <c r="AM1485" s="450" t="n">
        <v>0</v>
      </c>
      <c r="AN1485" s="450" t="n">
        <v>0</v>
      </c>
      <c r="AO1485" s="450" t="n">
        <v>0</v>
      </c>
      <c r="AP1485" s="450" t="n">
        <v>0</v>
      </c>
      <c r="AQ1485" s="414" t="inlineStr"/>
      <c r="AR1485" s="414" t="inlineStr">
        <is>
          <t>ផ្លាកក្រដាស និង ក្រដាស</t>
        </is>
      </c>
      <c r="AS1485" s="414" t="inlineStr">
        <is>
          <t>បានប្រកាសពន្ធ</t>
        </is>
      </c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0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0" t="n"/>
      <c r="N1486" s="450">
        <f>IF(W1486&lt;0,AH1486,I1486)</f>
        <v/>
      </c>
      <c r="O1486" s="450">
        <f>I1486-M1486</f>
        <v/>
      </c>
      <c r="P1486" s="414" t="n"/>
      <c r="Q1486" s="414" t="inlineStr">
        <is>
          <t>DSF202200078</t>
        </is>
      </c>
      <c r="R1486" s="414" t="inlineStr">
        <is>
          <t>DSF202200078</t>
        </is>
      </c>
      <c r="S1486" s="414">
        <f>Q1486=R1486</f>
        <v/>
      </c>
      <c r="T1486" s="414">
        <f>AND(MONTH(F1486)=MONTH(X1486), YEAR(F1486)=YEAR(X1486))</f>
        <v/>
      </c>
      <c r="U1486" s="414">
        <f>AND(AB1486&lt;&gt;"", 'Company information'!D$4&lt;&gt;"", RIGHT(SUBSTITUTE(AB1486,"-",""),9)=RIGHT(SUBSTITUTE('Company information'!D$4,"-",""),9))</f>
        <v/>
      </c>
      <c r="V1486" s="414">
        <f>AH1486-I1486</f>
        <v/>
      </c>
      <c r="W1486" s="450" t="n"/>
      <c r="X1486" s="415" t="n">
        <v>44643</v>
      </c>
      <c r="Y1486" s="414" t="inlineStr">
        <is>
          <t>DSF202200078</t>
        </is>
      </c>
      <c r="Z1486" s="414" t="inlineStr"/>
      <c r="AA1486" s="414" t="inlineStr">
        <is>
          <t>បុគ្គលជាប់អាករ</t>
        </is>
      </c>
      <c r="AB1486" s="414" t="inlineStr">
        <is>
          <t>L001-901905215</t>
        </is>
      </c>
      <c r="AC1486" s="414" t="inlineStr">
        <is>
          <t>វីអ៊ីស៊ិន (ខេមបូឌា) អ៊ិនដាសស្ទ្រី ឯ.ក</t>
        </is>
      </c>
      <c r="AD1486" s="450" t="n">
        <v>186971</v>
      </c>
      <c r="AE1486" s="450" t="n">
        <v>169974</v>
      </c>
      <c r="AF1486" s="450" t="n">
        <v>0</v>
      </c>
      <c r="AG1486" s="450" t="n">
        <v>0</v>
      </c>
      <c r="AH1486" s="450" t="n">
        <v>16997</v>
      </c>
      <c r="AI1486" s="450" t="n">
        <v>0</v>
      </c>
      <c r="AJ1486" s="450" t="n">
        <v>0</v>
      </c>
      <c r="AK1486" s="450" t="n">
        <v>0</v>
      </c>
      <c r="AL1486" s="450" t="n">
        <v>0</v>
      </c>
      <c r="AM1486" s="450" t="n">
        <v>0</v>
      </c>
      <c r="AN1486" s="450" t="n">
        <v>0</v>
      </c>
      <c r="AO1486" s="450" t="n">
        <v>0</v>
      </c>
      <c r="AP1486" s="450" t="n">
        <v>0</v>
      </c>
      <c r="AQ1486" s="414" t="inlineStr"/>
      <c r="AR1486" s="414" t="inlineStr">
        <is>
          <t>PLASTIC (OPEN)</t>
        </is>
      </c>
      <c r="AS1486" s="414" t="inlineStr">
        <is>
          <t>បានប្រកាសពន្ធ</t>
        </is>
      </c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0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0" t="n"/>
      <c r="N1487" s="450">
        <f>IF(W1487&lt;0,AH1487,I1487)</f>
        <v/>
      </c>
      <c r="O1487" s="450">
        <f>I1487-M1487</f>
        <v/>
      </c>
      <c r="P1487" s="414" t="n"/>
      <c r="Q1487" s="414" t="inlineStr">
        <is>
          <t>E-22000693</t>
        </is>
      </c>
      <c r="R1487" s="414" t="inlineStr">
        <is>
          <t>E-22000693</t>
        </is>
      </c>
      <c r="S1487" s="414">
        <f>Q1487=R1487</f>
        <v/>
      </c>
      <c r="T1487" s="414">
        <f>AND(MONTH(F1487)=MONTH(X1487), YEAR(F1487)=YEAR(X1487))</f>
        <v/>
      </c>
      <c r="U1487" s="414">
        <f>AND(AB1487&lt;&gt;"", 'Company information'!D$4&lt;&gt;"", RIGHT(SUBSTITUTE(AB1487,"-",""),9)=RIGHT(SUBSTITUTE('Company information'!D$4,"-",""),9))</f>
        <v/>
      </c>
      <c r="V1487" s="414">
        <f>AH1487-I1487</f>
        <v/>
      </c>
      <c r="W1487" s="450" t="n"/>
      <c r="X1487" s="415" t="n">
        <v>44630</v>
      </c>
      <c r="Y1487" s="414" t="inlineStr">
        <is>
          <t>E-22000693</t>
        </is>
      </c>
      <c r="Z1487" s="414" t="inlineStr"/>
      <c r="AA1487" s="414" t="inlineStr">
        <is>
          <t>បុគ្គលជាប់អាករ</t>
        </is>
      </c>
      <c r="AB1487" s="414" t="inlineStr">
        <is>
          <t>L001-901905215</t>
        </is>
      </c>
      <c r="AC1487" s="414" t="inlineStr">
        <is>
          <t>វីអ៊ីស៊ិន (ខេមបូឌា) អ៊ិនដាសស្ទ្រី ឯ.ក</t>
        </is>
      </c>
      <c r="AD1487" s="450" t="n">
        <v>4140365</v>
      </c>
      <c r="AE1487" s="450" t="n">
        <v>3763968</v>
      </c>
      <c r="AF1487" s="450" t="n">
        <v>0</v>
      </c>
      <c r="AG1487" s="450" t="n">
        <v>0</v>
      </c>
      <c r="AH1487" s="450" t="n">
        <v>376397</v>
      </c>
      <c r="AI1487" s="450" t="n">
        <v>0</v>
      </c>
      <c r="AJ1487" s="450" t="n">
        <v>0</v>
      </c>
      <c r="AK1487" s="450" t="n">
        <v>0</v>
      </c>
      <c r="AL1487" s="450" t="n">
        <v>0</v>
      </c>
      <c r="AM1487" s="450" t="n">
        <v>0</v>
      </c>
      <c r="AN1487" s="450" t="n">
        <v>0</v>
      </c>
      <c r="AO1487" s="450" t="n">
        <v>0</v>
      </c>
      <c r="AP1487" s="450" t="n">
        <v>0</v>
      </c>
      <c r="AQ1487" s="414" t="inlineStr"/>
      <c r="AR1487" s="414" t="inlineStr">
        <is>
          <t>THC,DOC FEE,AMS FEE,CAS FEE,SEAL FEE</t>
        </is>
      </c>
      <c r="AS1487" s="414" t="inlineStr">
        <is>
          <t>បានប្រកាសពន្ធ</t>
        </is>
      </c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0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0" t="n"/>
      <c r="N1488" s="450">
        <f>IF(W1488&lt;0,AH1488,I1488)</f>
        <v/>
      </c>
      <c r="O1488" s="450">
        <f>I1488-M1488</f>
        <v/>
      </c>
      <c r="P1488" s="414" t="n"/>
      <c r="Q1488" s="414" t="inlineStr">
        <is>
          <t>E-22000597</t>
        </is>
      </c>
      <c r="R1488" s="414" t="inlineStr">
        <is>
          <t>E-22000597</t>
        </is>
      </c>
      <c r="S1488" s="414">
        <f>Q1488=R1488</f>
        <v/>
      </c>
      <c r="T1488" s="414">
        <f>AND(MONTH(F1488)=MONTH(X1488), YEAR(F1488)=YEAR(X1488))</f>
        <v/>
      </c>
      <c r="U1488" s="414">
        <f>AND(AB1488&lt;&gt;"", 'Company information'!D$4&lt;&gt;"", RIGHT(SUBSTITUTE(AB1488,"-",""),9)=RIGHT(SUBSTITUTE('Company information'!D$4,"-",""),9))</f>
        <v/>
      </c>
      <c r="V1488" s="414">
        <f>AH1488-I1488</f>
        <v/>
      </c>
      <c r="W1488" s="450" t="n"/>
      <c r="X1488" s="415" t="n">
        <v>44621</v>
      </c>
      <c r="Y1488" s="414" t="inlineStr">
        <is>
          <t>E-22000597</t>
        </is>
      </c>
      <c r="Z1488" s="414" t="inlineStr"/>
      <c r="AA1488" s="414" t="inlineStr">
        <is>
          <t>បុគ្គលជាប់អាករ</t>
        </is>
      </c>
      <c r="AB1488" s="414" t="inlineStr">
        <is>
          <t>L001-901905215</t>
        </is>
      </c>
      <c r="AC1488" s="414" t="inlineStr">
        <is>
          <t>វីអ៊ីស៊ិន (ខេមបូឌា) អ៊ិនដាសស្ទ្រី ឯ.ក</t>
        </is>
      </c>
      <c r="AD1488" s="450" t="n">
        <v>5956038</v>
      </c>
      <c r="AE1488" s="450" t="n">
        <v>5414580</v>
      </c>
      <c r="AF1488" s="450" t="n">
        <v>0</v>
      </c>
      <c r="AG1488" s="450" t="n">
        <v>0</v>
      </c>
      <c r="AH1488" s="450" t="n">
        <v>541458</v>
      </c>
      <c r="AI1488" s="450" t="n">
        <v>0</v>
      </c>
      <c r="AJ1488" s="450" t="n">
        <v>0</v>
      </c>
      <c r="AK1488" s="450" t="n">
        <v>0</v>
      </c>
      <c r="AL1488" s="450" t="n">
        <v>0</v>
      </c>
      <c r="AM1488" s="450" t="n">
        <v>0</v>
      </c>
      <c r="AN1488" s="450" t="n">
        <v>0</v>
      </c>
      <c r="AO1488" s="450" t="n">
        <v>0</v>
      </c>
      <c r="AP1488" s="450" t="n">
        <v>0</v>
      </c>
      <c r="AQ1488" s="414" t="inlineStr"/>
      <c r="AR1488" s="414" t="inlineStr">
        <is>
          <t>THC,DOC FEE,AMS FEE,CAS FEE,SEAL FEE</t>
        </is>
      </c>
      <c r="AS1488" s="414" t="inlineStr">
        <is>
          <t>បានប្រកាសពន្ធ</t>
        </is>
      </c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0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0" t="n"/>
      <c r="N1489" s="450">
        <f>IF(W1489&lt;0,AH1489,I1489)</f>
        <v/>
      </c>
      <c r="O1489" s="450">
        <f>I1489-M1489</f>
        <v/>
      </c>
      <c r="P1489" s="414" t="n"/>
      <c r="Q1489" s="414" t="inlineStr">
        <is>
          <t>TI-0224306</t>
        </is>
      </c>
      <c r="R1489" s="414" t="inlineStr">
        <is>
          <t>TI-0224306</t>
        </is>
      </c>
      <c r="S1489" s="414">
        <f>Q1489=R1489</f>
        <v/>
      </c>
      <c r="T1489" s="414">
        <f>AND(MONTH(F1489)=MONTH(X1489), YEAR(F1489)=YEAR(X1489))</f>
        <v/>
      </c>
      <c r="U1489" s="414">
        <f>AND(AB1489&lt;&gt;"", 'Company information'!D$4&lt;&gt;"", RIGHT(SUBSTITUTE(AB1489,"-",""),9)=RIGHT(SUBSTITUTE('Company information'!D$4,"-",""),9))</f>
        <v/>
      </c>
      <c r="V1489" s="414">
        <f>AH1489-I1489</f>
        <v/>
      </c>
      <c r="W1489" s="450" t="n"/>
      <c r="X1489" s="415" t="n">
        <v>44649</v>
      </c>
      <c r="Y1489" s="414" t="inlineStr">
        <is>
          <t>TI-0224306</t>
        </is>
      </c>
      <c r="Z1489" s="414" t="inlineStr"/>
      <c r="AA1489" s="414" t="inlineStr">
        <is>
          <t>បុគ្គលជាប់អាករ</t>
        </is>
      </c>
      <c r="AB1489" s="414" t="inlineStr">
        <is>
          <t>L001-901905215</t>
        </is>
      </c>
      <c r="AC1489" s="414" t="inlineStr">
        <is>
          <t>វីអ៊ីស៊ិន (ខេមបូឌា) អ៊ិនដាសស្ទ្រី ឯ.ក</t>
        </is>
      </c>
      <c r="AD1489" s="450" t="n">
        <v>3840210</v>
      </c>
      <c r="AE1489" s="450" t="n">
        <v>3491100</v>
      </c>
      <c r="AF1489" s="450" t="n">
        <v>0</v>
      </c>
      <c r="AG1489" s="450" t="n">
        <v>0</v>
      </c>
      <c r="AH1489" s="450" t="n">
        <v>349110</v>
      </c>
      <c r="AI1489" s="450" t="n">
        <v>0</v>
      </c>
      <c r="AJ1489" s="450" t="n">
        <v>0</v>
      </c>
      <c r="AK1489" s="450" t="n">
        <v>0</v>
      </c>
      <c r="AL1489" s="450" t="n">
        <v>0</v>
      </c>
      <c r="AM1489" s="450" t="n">
        <v>0</v>
      </c>
      <c r="AN1489" s="450" t="n">
        <v>0</v>
      </c>
      <c r="AO1489" s="450" t="n">
        <v>0</v>
      </c>
      <c r="AP1489" s="450" t="n">
        <v>0</v>
      </c>
      <c r="AQ1489" s="414" t="inlineStr"/>
      <c r="AR1489" s="414" t="inlineStr">
        <is>
          <t>Local Charge</t>
        </is>
      </c>
      <c r="AS1489" s="414" t="inlineStr">
        <is>
          <t>បានប្រកាសពន្ធ</t>
        </is>
      </c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0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0" t="n"/>
      <c r="N1490" s="450">
        <f>IF(W1490&lt;0,AH1490,I1490)</f>
        <v/>
      </c>
      <c r="O1490" s="450">
        <f>I1490-M1490</f>
        <v/>
      </c>
      <c r="P1490" s="414" t="n"/>
      <c r="Q1490" s="414" t="inlineStr">
        <is>
          <t>TI-0224305</t>
        </is>
      </c>
      <c r="R1490" s="414" t="inlineStr">
        <is>
          <t>TI-0224305</t>
        </is>
      </c>
      <c r="S1490" s="414">
        <f>Q1490=R1490</f>
        <v/>
      </c>
      <c r="T1490" s="414">
        <f>AND(MONTH(F1490)=MONTH(X1490), YEAR(F1490)=YEAR(X1490))</f>
        <v/>
      </c>
      <c r="U1490" s="414">
        <f>AND(AB1490&lt;&gt;"", 'Company information'!D$4&lt;&gt;"", RIGHT(SUBSTITUTE(AB1490,"-",""),9)=RIGHT(SUBSTITUTE('Company information'!D$4,"-",""),9))</f>
        <v/>
      </c>
      <c r="V1490" s="414">
        <f>AH1490-I1490</f>
        <v/>
      </c>
      <c r="W1490" s="450" t="n"/>
      <c r="X1490" s="415" t="n">
        <v>44649</v>
      </c>
      <c r="Y1490" s="414" t="inlineStr">
        <is>
          <t>TI-0224305</t>
        </is>
      </c>
      <c r="Z1490" s="414" t="inlineStr"/>
      <c r="AA1490" s="414" t="inlineStr">
        <is>
          <t>បុគ្គលជាប់អាករ</t>
        </is>
      </c>
      <c r="AB1490" s="414" t="inlineStr">
        <is>
          <t>L001-901905215</t>
        </is>
      </c>
      <c r="AC1490" s="414" t="inlineStr">
        <is>
          <t>វីអ៊ីស៊ិន (ខេមបូឌា) អ៊ិនដាសស្ទ្រី ឯ.ក</t>
        </is>
      </c>
      <c r="AD1490" s="450" t="n">
        <v>1755270</v>
      </c>
      <c r="AE1490" s="450" t="n">
        <v>1595700</v>
      </c>
      <c r="AF1490" s="450" t="n">
        <v>0</v>
      </c>
      <c r="AG1490" s="450" t="n">
        <v>0</v>
      </c>
      <c r="AH1490" s="450" t="n">
        <v>159570</v>
      </c>
      <c r="AI1490" s="450" t="n">
        <v>0</v>
      </c>
      <c r="AJ1490" s="450" t="n">
        <v>0</v>
      </c>
      <c r="AK1490" s="450" t="n">
        <v>0</v>
      </c>
      <c r="AL1490" s="450" t="n">
        <v>0</v>
      </c>
      <c r="AM1490" s="450" t="n">
        <v>0</v>
      </c>
      <c r="AN1490" s="450" t="n">
        <v>0</v>
      </c>
      <c r="AO1490" s="450" t="n">
        <v>0</v>
      </c>
      <c r="AP1490" s="450" t="n">
        <v>0</v>
      </c>
      <c r="AQ1490" s="414" t="inlineStr"/>
      <c r="AR1490" s="414" t="inlineStr">
        <is>
          <t>Local Charge</t>
        </is>
      </c>
      <c r="AS1490" s="414" t="inlineStr">
        <is>
          <t>បានប្រកាសពន្ធ</t>
        </is>
      </c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0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0" t="n"/>
      <c r="N1491" s="450">
        <f>IF(W1491&lt;0,AH1491,I1491)</f>
        <v/>
      </c>
      <c r="O1491" s="450">
        <f>I1491-M1491</f>
        <v/>
      </c>
      <c r="P1491" s="414" t="n"/>
      <c r="Q1491" s="414" t="inlineStr">
        <is>
          <t>TI-0223978</t>
        </is>
      </c>
      <c r="R1491" s="414" t="inlineStr">
        <is>
          <t>TI-0223978</t>
        </is>
      </c>
      <c r="S1491" s="414">
        <f>Q1491=R1491</f>
        <v/>
      </c>
      <c r="T1491" s="414">
        <f>AND(MONTH(F1491)=MONTH(X1491), YEAR(F1491)=YEAR(X1491))</f>
        <v/>
      </c>
      <c r="U1491" s="414">
        <f>AND(AB1491&lt;&gt;"", 'Company information'!D$4&lt;&gt;"", RIGHT(SUBSTITUTE(AB1491,"-",""),9)=RIGHT(SUBSTITUTE('Company information'!D$4,"-",""),9))</f>
        <v/>
      </c>
      <c r="V1491" s="414">
        <f>AH1491-I1491</f>
        <v/>
      </c>
      <c r="W1491" s="450" t="n"/>
      <c r="X1491" s="415" t="n">
        <v>44647</v>
      </c>
      <c r="Y1491" s="414" t="inlineStr">
        <is>
          <t>TI-0223978</t>
        </is>
      </c>
      <c r="Z1491" s="414" t="inlineStr"/>
      <c r="AA1491" s="414" t="inlineStr">
        <is>
          <t>បុគ្គលជាប់អាករ</t>
        </is>
      </c>
      <c r="AB1491" s="414" t="inlineStr">
        <is>
          <t>L001-901905215</t>
        </is>
      </c>
      <c r="AC1491" s="414" t="inlineStr">
        <is>
          <t>វីអ៊ីស៊ិន (ខេមបូឌា) អ៊ិនដាសស្ទ្រី ឯ.ក</t>
        </is>
      </c>
      <c r="AD1491" s="450" t="n">
        <v>2084940</v>
      </c>
      <c r="AE1491" s="450" t="n">
        <v>1895400</v>
      </c>
      <c r="AF1491" s="450" t="n">
        <v>0</v>
      </c>
      <c r="AG1491" s="450" t="n">
        <v>0</v>
      </c>
      <c r="AH1491" s="450" t="n">
        <v>189540</v>
      </c>
      <c r="AI1491" s="450" t="n">
        <v>0</v>
      </c>
      <c r="AJ1491" s="450" t="n">
        <v>0</v>
      </c>
      <c r="AK1491" s="450" t="n">
        <v>0</v>
      </c>
      <c r="AL1491" s="450" t="n">
        <v>0</v>
      </c>
      <c r="AM1491" s="450" t="n">
        <v>0</v>
      </c>
      <c r="AN1491" s="450" t="n">
        <v>0</v>
      </c>
      <c r="AO1491" s="450" t="n">
        <v>0</v>
      </c>
      <c r="AP1491" s="450" t="n">
        <v>0</v>
      </c>
      <c r="AQ1491" s="414" t="inlineStr"/>
      <c r="AR1491" s="414" t="inlineStr">
        <is>
          <t>Local Charge</t>
        </is>
      </c>
      <c r="AS1491" s="414" t="inlineStr">
        <is>
          <t>បានប្រកាសពន្ធ</t>
        </is>
      </c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0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0" t="n"/>
      <c r="N1492" s="450">
        <f>IF(W1492&lt;0,AH1492,I1492)</f>
        <v/>
      </c>
      <c r="O1492" s="450">
        <f>I1492-M1492</f>
        <v/>
      </c>
      <c r="P1492" s="414" t="n"/>
      <c r="Q1492" s="414" t="inlineStr">
        <is>
          <t>TI-0223973</t>
        </is>
      </c>
      <c r="R1492" s="414" t="inlineStr">
        <is>
          <t>TI-0223973</t>
        </is>
      </c>
      <c r="S1492" s="414">
        <f>Q1492=R1492</f>
        <v/>
      </c>
      <c r="T1492" s="414">
        <f>AND(MONTH(F1492)=MONTH(X1492), YEAR(F1492)=YEAR(X1492))</f>
        <v/>
      </c>
      <c r="U1492" s="414">
        <f>AND(AB1492&lt;&gt;"", 'Company information'!D$4&lt;&gt;"", RIGHT(SUBSTITUTE(AB1492,"-",""),9)=RIGHT(SUBSTITUTE('Company information'!D$4,"-",""),9))</f>
        <v/>
      </c>
      <c r="V1492" s="414">
        <f>AH1492-I1492</f>
        <v/>
      </c>
      <c r="W1492" s="450" t="n"/>
      <c r="X1492" s="415" t="n">
        <v>44647</v>
      </c>
      <c r="Y1492" s="414" t="inlineStr">
        <is>
          <t>TI-0223973</t>
        </is>
      </c>
      <c r="Z1492" s="414" t="inlineStr"/>
      <c r="AA1492" s="414" t="inlineStr">
        <is>
          <t>បុគ្គលជាប់អាករ</t>
        </is>
      </c>
      <c r="AB1492" s="414" t="inlineStr">
        <is>
          <t>L001-901905215</t>
        </is>
      </c>
      <c r="AC1492" s="414" t="inlineStr">
        <is>
          <t>វីអ៊ីស៊ិន (ខេមបូឌា) អ៊ិនដាសស្ទ្រី ឯ.ក</t>
        </is>
      </c>
      <c r="AD1492" s="450" t="n">
        <v>1755270</v>
      </c>
      <c r="AE1492" s="450" t="n">
        <v>1595700</v>
      </c>
      <c r="AF1492" s="450" t="n">
        <v>0</v>
      </c>
      <c r="AG1492" s="450" t="n">
        <v>0</v>
      </c>
      <c r="AH1492" s="450" t="n">
        <v>159570</v>
      </c>
      <c r="AI1492" s="450" t="n">
        <v>0</v>
      </c>
      <c r="AJ1492" s="450" t="n">
        <v>0</v>
      </c>
      <c r="AK1492" s="450" t="n">
        <v>0</v>
      </c>
      <c r="AL1492" s="450" t="n">
        <v>0</v>
      </c>
      <c r="AM1492" s="450" t="n">
        <v>0</v>
      </c>
      <c r="AN1492" s="450" t="n">
        <v>0</v>
      </c>
      <c r="AO1492" s="450" t="n">
        <v>0</v>
      </c>
      <c r="AP1492" s="450" t="n">
        <v>0</v>
      </c>
      <c r="AQ1492" s="414" t="inlineStr"/>
      <c r="AR1492" s="414" t="inlineStr">
        <is>
          <t>Local Charge</t>
        </is>
      </c>
      <c r="AS1492" s="414" t="inlineStr">
        <is>
          <t>បានប្រកាសពន្ធ</t>
        </is>
      </c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0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0" t="n"/>
      <c r="N1493" s="450">
        <f>IF(W1493&lt;0,AH1493,I1493)</f>
        <v/>
      </c>
      <c r="O1493" s="450">
        <f>I1493-M1493</f>
        <v/>
      </c>
      <c r="P1493" s="414" t="n"/>
      <c r="Q1493" s="414" t="inlineStr">
        <is>
          <t>TI-0223911</t>
        </is>
      </c>
      <c r="R1493" s="414" t="inlineStr">
        <is>
          <t>TI-0223911</t>
        </is>
      </c>
      <c r="S1493" s="414">
        <f>Q1493=R1493</f>
        <v/>
      </c>
      <c r="T1493" s="414">
        <f>AND(MONTH(F1493)=MONTH(X1493), YEAR(F1493)=YEAR(X1493))</f>
        <v/>
      </c>
      <c r="U1493" s="414">
        <f>AND(AB1493&lt;&gt;"", 'Company information'!D$4&lt;&gt;"", RIGHT(SUBSTITUTE(AB1493,"-",""),9)=RIGHT(SUBSTITUTE('Company information'!D$4,"-",""),9))</f>
        <v/>
      </c>
      <c r="V1493" s="414">
        <f>AH1493-I1493</f>
        <v/>
      </c>
      <c r="W1493" s="450" t="n"/>
      <c r="X1493" s="415" t="n">
        <v>44647</v>
      </c>
      <c r="Y1493" s="414" t="inlineStr">
        <is>
          <t>TI-0223911</t>
        </is>
      </c>
      <c r="Z1493" s="414" t="inlineStr"/>
      <c r="AA1493" s="414" t="inlineStr">
        <is>
          <t>បុគ្គលជាប់អាករ</t>
        </is>
      </c>
      <c r="AB1493" s="414" t="inlineStr">
        <is>
          <t>L001-901905215</t>
        </is>
      </c>
      <c r="AC1493" s="414" t="inlineStr">
        <is>
          <t>វីអ៊ីស៊ិន (ខេមបូឌា) អ៊ិនដាសស្ទ្រី ឯ.ក</t>
        </is>
      </c>
      <c r="AD1493" s="450" t="n">
        <v>3198690</v>
      </c>
      <c r="AE1493" s="450" t="n">
        <v>2907900</v>
      </c>
      <c r="AF1493" s="450" t="n">
        <v>0</v>
      </c>
      <c r="AG1493" s="450" t="n">
        <v>0</v>
      </c>
      <c r="AH1493" s="450" t="n">
        <v>290790</v>
      </c>
      <c r="AI1493" s="450" t="n">
        <v>0</v>
      </c>
      <c r="AJ1493" s="450" t="n">
        <v>0</v>
      </c>
      <c r="AK1493" s="450" t="n">
        <v>0</v>
      </c>
      <c r="AL1493" s="450" t="n">
        <v>0</v>
      </c>
      <c r="AM1493" s="450" t="n">
        <v>0</v>
      </c>
      <c r="AN1493" s="450" t="n">
        <v>0</v>
      </c>
      <c r="AO1493" s="450" t="n">
        <v>0</v>
      </c>
      <c r="AP1493" s="450" t="n">
        <v>0</v>
      </c>
      <c r="AQ1493" s="414" t="inlineStr"/>
      <c r="AR1493" s="414" t="inlineStr">
        <is>
          <t>Local Charge</t>
        </is>
      </c>
      <c r="AS1493" s="414" t="inlineStr">
        <is>
          <t>បានប្រកាសពន្ធ</t>
        </is>
      </c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0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0" t="n"/>
      <c r="N1494" s="450">
        <f>IF(W1494&lt;0,AH1494,I1494)</f>
        <v/>
      </c>
      <c r="O1494" s="450">
        <f>I1494-M1494</f>
        <v/>
      </c>
      <c r="P1494" s="414" t="n"/>
      <c r="Q1494" s="414" t="inlineStr">
        <is>
          <t>TI-0223904</t>
        </is>
      </c>
      <c r="R1494" s="414" t="inlineStr">
        <is>
          <t>TI-0223904</t>
        </is>
      </c>
      <c r="S1494" s="414">
        <f>Q1494=R1494</f>
        <v/>
      </c>
      <c r="T1494" s="414">
        <f>AND(MONTH(F1494)=MONTH(X1494), YEAR(F1494)=YEAR(X1494))</f>
        <v/>
      </c>
      <c r="U1494" s="414">
        <f>AND(AB1494&lt;&gt;"", 'Company information'!D$4&lt;&gt;"", RIGHT(SUBSTITUTE(AB1494,"-",""),9)=RIGHT(SUBSTITUTE('Company information'!D$4,"-",""),9))</f>
        <v/>
      </c>
      <c r="V1494" s="414">
        <f>AH1494-I1494</f>
        <v/>
      </c>
      <c r="W1494" s="450" t="n"/>
      <c r="X1494" s="415" t="n">
        <v>44647</v>
      </c>
      <c r="Y1494" s="414" t="inlineStr">
        <is>
          <t>TI-0223904</t>
        </is>
      </c>
      <c r="Z1494" s="414" t="inlineStr"/>
      <c r="AA1494" s="414" t="inlineStr">
        <is>
          <t>បុគ្គលជាប់អាករ</t>
        </is>
      </c>
      <c r="AB1494" s="414" t="inlineStr">
        <is>
          <t>L001-901905215</t>
        </is>
      </c>
      <c r="AC1494" s="414" t="inlineStr">
        <is>
          <t>វីអ៊ីស៊ិន (ខេមបូឌា) អ៊ិនដាសស្ទ្រី ឯ.ក</t>
        </is>
      </c>
      <c r="AD1494" s="450" t="n">
        <v>3840210</v>
      </c>
      <c r="AE1494" s="450" t="n">
        <v>3491100</v>
      </c>
      <c r="AF1494" s="450" t="n">
        <v>0</v>
      </c>
      <c r="AG1494" s="450" t="n">
        <v>0</v>
      </c>
      <c r="AH1494" s="450" t="n">
        <v>349110</v>
      </c>
      <c r="AI1494" s="450" t="n">
        <v>0</v>
      </c>
      <c r="AJ1494" s="450" t="n">
        <v>0</v>
      </c>
      <c r="AK1494" s="450" t="n">
        <v>0</v>
      </c>
      <c r="AL1494" s="450" t="n">
        <v>0</v>
      </c>
      <c r="AM1494" s="450" t="n">
        <v>0</v>
      </c>
      <c r="AN1494" s="450" t="n">
        <v>0</v>
      </c>
      <c r="AO1494" s="450" t="n">
        <v>0</v>
      </c>
      <c r="AP1494" s="450" t="n">
        <v>0</v>
      </c>
      <c r="AQ1494" s="414" t="inlineStr"/>
      <c r="AR1494" s="414" t="inlineStr">
        <is>
          <t>Local Charge</t>
        </is>
      </c>
      <c r="AS1494" s="414" t="inlineStr">
        <is>
          <t>បានប្រកាសពន្ធ</t>
        </is>
      </c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0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0" t="n"/>
      <c r="N1495" s="450">
        <f>IF(W1495&lt;0,AH1495,I1495)</f>
        <v/>
      </c>
      <c r="O1495" s="450">
        <f>I1495-M1495</f>
        <v/>
      </c>
      <c r="P1495" s="414" t="n"/>
      <c r="Q1495" s="414" t="inlineStr">
        <is>
          <t>TI-0223903</t>
        </is>
      </c>
      <c r="R1495" s="414" t="inlineStr">
        <is>
          <t>TI-0223903</t>
        </is>
      </c>
      <c r="S1495" s="414">
        <f>Q1495=R1495</f>
        <v/>
      </c>
      <c r="T1495" s="414">
        <f>AND(MONTH(F1495)=MONTH(X1495), YEAR(F1495)=YEAR(X1495))</f>
        <v/>
      </c>
      <c r="U1495" s="414">
        <f>AND(AB1495&lt;&gt;"", 'Company information'!D$4&lt;&gt;"", RIGHT(SUBSTITUTE(AB1495,"-",""),9)=RIGHT(SUBSTITUTE('Company information'!D$4,"-",""),9))</f>
        <v/>
      </c>
      <c r="V1495" s="414">
        <f>AH1495-I1495</f>
        <v/>
      </c>
      <c r="W1495" s="450" t="n"/>
      <c r="X1495" s="415" t="n">
        <v>44647</v>
      </c>
      <c r="Y1495" s="414" t="inlineStr">
        <is>
          <t>TI-0223903</t>
        </is>
      </c>
      <c r="Z1495" s="414" t="inlineStr"/>
      <c r="AA1495" s="414" t="inlineStr">
        <is>
          <t>បុគ្គលជាប់អាករ</t>
        </is>
      </c>
      <c r="AB1495" s="414" t="inlineStr">
        <is>
          <t>L001-901905215</t>
        </is>
      </c>
      <c r="AC1495" s="414" t="inlineStr">
        <is>
          <t>វីអ៊ីស៊ិន (ខេមបូឌា) អ៊ិនដាសស្ទ្រី ឯ.ក</t>
        </is>
      </c>
      <c r="AD1495" s="450" t="n">
        <v>3510540</v>
      </c>
      <c r="AE1495" s="450" t="n">
        <v>3191400</v>
      </c>
      <c r="AF1495" s="450" t="n">
        <v>0</v>
      </c>
      <c r="AG1495" s="450" t="n">
        <v>0</v>
      </c>
      <c r="AH1495" s="450" t="n">
        <v>319140</v>
      </c>
      <c r="AI1495" s="450" t="n">
        <v>0</v>
      </c>
      <c r="AJ1495" s="450" t="n">
        <v>0</v>
      </c>
      <c r="AK1495" s="450" t="n">
        <v>0</v>
      </c>
      <c r="AL1495" s="450" t="n">
        <v>0</v>
      </c>
      <c r="AM1495" s="450" t="n">
        <v>0</v>
      </c>
      <c r="AN1495" s="450" t="n">
        <v>0</v>
      </c>
      <c r="AO1495" s="450" t="n">
        <v>0</v>
      </c>
      <c r="AP1495" s="450" t="n">
        <v>0</v>
      </c>
      <c r="AQ1495" s="414" t="inlineStr"/>
      <c r="AR1495" s="414" t="inlineStr">
        <is>
          <t>Local Charge</t>
        </is>
      </c>
      <c r="AS1495" s="414" t="inlineStr">
        <is>
          <t>បានប្រកាសពន្ធ</t>
        </is>
      </c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0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0" t="n"/>
      <c r="N1496" s="450">
        <f>IF(W1496&lt;0,AH1496,I1496)</f>
        <v/>
      </c>
      <c r="O1496" s="450">
        <f>I1496-M1496</f>
        <v/>
      </c>
      <c r="P1496" s="414" t="n"/>
      <c r="Q1496" s="414" t="inlineStr">
        <is>
          <t>TI-0223865</t>
        </is>
      </c>
      <c r="R1496" s="414" t="inlineStr">
        <is>
          <t>TI-0223865</t>
        </is>
      </c>
      <c r="S1496" s="414">
        <f>Q1496=R1496</f>
        <v/>
      </c>
      <c r="T1496" s="414">
        <f>AND(MONTH(F1496)=MONTH(X1496), YEAR(F1496)=YEAR(X1496))</f>
        <v/>
      </c>
      <c r="U1496" s="414">
        <f>AND(AB1496&lt;&gt;"", 'Company information'!D$4&lt;&gt;"", RIGHT(SUBSTITUTE(AB1496,"-",""),9)=RIGHT(SUBSTITUTE('Company information'!D$4,"-",""),9))</f>
        <v/>
      </c>
      <c r="V1496" s="414">
        <f>AH1496-I1496</f>
        <v/>
      </c>
      <c r="W1496" s="450" t="n"/>
      <c r="X1496" s="415" t="n">
        <v>44647</v>
      </c>
      <c r="Y1496" s="414" t="inlineStr">
        <is>
          <t>TI-0223865</t>
        </is>
      </c>
      <c r="Z1496" s="414" t="inlineStr"/>
      <c r="AA1496" s="414" t="inlineStr">
        <is>
          <t>បុគ្គលជាប់អាករ</t>
        </is>
      </c>
      <c r="AB1496" s="414" t="inlineStr">
        <is>
          <t>L001-901905215</t>
        </is>
      </c>
      <c r="AC1496" s="414" t="inlineStr">
        <is>
          <t>វីអ៊ីស៊ិន (ខេមបូឌា) អ៊ិនដាសស្ទ្រី ឯ.ក</t>
        </is>
      </c>
      <c r="AD1496" s="450" t="n">
        <v>12946230</v>
      </c>
      <c r="AE1496" s="450" t="n">
        <v>11769300</v>
      </c>
      <c r="AF1496" s="450" t="n">
        <v>0</v>
      </c>
      <c r="AG1496" s="450" t="n">
        <v>0</v>
      </c>
      <c r="AH1496" s="450" t="n">
        <v>1176930</v>
      </c>
      <c r="AI1496" s="450" t="n">
        <v>0</v>
      </c>
      <c r="AJ1496" s="450" t="n">
        <v>0</v>
      </c>
      <c r="AK1496" s="450" t="n">
        <v>0</v>
      </c>
      <c r="AL1496" s="450" t="n">
        <v>0</v>
      </c>
      <c r="AM1496" s="450" t="n">
        <v>0</v>
      </c>
      <c r="AN1496" s="450" t="n">
        <v>0</v>
      </c>
      <c r="AO1496" s="450" t="n">
        <v>0</v>
      </c>
      <c r="AP1496" s="450" t="n">
        <v>0</v>
      </c>
      <c r="AQ1496" s="414" t="inlineStr"/>
      <c r="AR1496" s="414" t="inlineStr">
        <is>
          <t>Local Charge</t>
        </is>
      </c>
      <c r="AS1496" s="414" t="inlineStr">
        <is>
          <t>បានប្រកាសពន្ធ</t>
        </is>
      </c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0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0" t="n"/>
      <c r="N1497" s="450">
        <f>IF(W1497&lt;0,AH1497,I1497)</f>
        <v/>
      </c>
      <c r="O1497" s="450">
        <f>I1497-M1497</f>
        <v/>
      </c>
      <c r="P1497" s="414" t="n"/>
      <c r="Q1497" s="414" t="inlineStr">
        <is>
          <t>TI-0223866</t>
        </is>
      </c>
      <c r="R1497" s="414" t="inlineStr">
        <is>
          <t>TI-0223866</t>
        </is>
      </c>
      <c r="S1497" s="414">
        <f>Q1497=R1497</f>
        <v/>
      </c>
      <c r="T1497" s="414">
        <f>AND(MONTH(F1497)=MONTH(X1497), YEAR(F1497)=YEAR(X1497))</f>
        <v/>
      </c>
      <c r="U1497" s="414">
        <f>AND(AB1497&lt;&gt;"", 'Company information'!D$4&lt;&gt;"", RIGHT(SUBSTITUTE(AB1497,"-",""),9)=RIGHT(SUBSTITUTE('Company information'!D$4,"-",""),9))</f>
        <v/>
      </c>
      <c r="V1497" s="414">
        <f>AH1497-I1497</f>
        <v/>
      </c>
      <c r="W1497" s="450" t="n"/>
      <c r="X1497" s="415" t="n">
        <v>44647</v>
      </c>
      <c r="Y1497" s="414" t="inlineStr">
        <is>
          <t>TI-0223866</t>
        </is>
      </c>
      <c r="Z1497" s="414" t="inlineStr"/>
      <c r="AA1497" s="414" t="inlineStr">
        <is>
          <t>បុគ្គលជាប់អាករ</t>
        </is>
      </c>
      <c r="AB1497" s="414" t="inlineStr">
        <is>
          <t>L001-901905215</t>
        </is>
      </c>
      <c r="AC1497" s="414" t="inlineStr">
        <is>
          <t>វីអ៊ីស៊ិន (ខេមបូឌា) អ៊ិនដាសស្ទ្រី ឯ.ក</t>
        </is>
      </c>
      <c r="AD1497" s="450" t="n">
        <v>20359350</v>
      </c>
      <c r="AE1497" s="450" t="n">
        <v>18508500</v>
      </c>
      <c r="AF1497" s="450" t="n">
        <v>0</v>
      </c>
      <c r="AG1497" s="450" t="n">
        <v>0</v>
      </c>
      <c r="AH1497" s="450" t="n">
        <v>1850850</v>
      </c>
      <c r="AI1497" s="450" t="n">
        <v>0</v>
      </c>
      <c r="AJ1497" s="450" t="n">
        <v>0</v>
      </c>
      <c r="AK1497" s="450" t="n">
        <v>0</v>
      </c>
      <c r="AL1497" s="450" t="n">
        <v>0</v>
      </c>
      <c r="AM1497" s="450" t="n">
        <v>0</v>
      </c>
      <c r="AN1497" s="450" t="n">
        <v>0</v>
      </c>
      <c r="AO1497" s="450" t="n">
        <v>0</v>
      </c>
      <c r="AP1497" s="450" t="n">
        <v>0</v>
      </c>
      <c r="AQ1497" s="414" t="inlineStr"/>
      <c r="AR1497" s="414" t="inlineStr">
        <is>
          <t>Local Charge</t>
        </is>
      </c>
      <c r="AS1497" s="414" t="inlineStr">
        <is>
          <t>បានប្រកាសពន្ធ</t>
        </is>
      </c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0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0" t="n"/>
      <c r="N1498" s="450">
        <f>IF(W1498&lt;0,AH1498,I1498)</f>
        <v/>
      </c>
      <c r="O1498" s="450">
        <f>I1498-M1498</f>
        <v/>
      </c>
      <c r="P1498" s="414" t="n"/>
      <c r="Q1498" s="414" t="inlineStr">
        <is>
          <t>TI-0223864</t>
        </is>
      </c>
      <c r="R1498" s="414" t="inlineStr">
        <is>
          <t>TI-0223864</t>
        </is>
      </c>
      <c r="S1498" s="414">
        <f>Q1498=R1498</f>
        <v/>
      </c>
      <c r="T1498" s="414">
        <f>AND(MONTH(F1498)=MONTH(X1498), YEAR(F1498)=YEAR(X1498))</f>
        <v/>
      </c>
      <c r="U1498" s="414">
        <f>AND(AB1498&lt;&gt;"", 'Company information'!D$4&lt;&gt;"", RIGHT(SUBSTITUTE(AB1498,"-",""),9)=RIGHT(SUBSTITUTE('Company information'!D$4,"-",""),9))</f>
        <v/>
      </c>
      <c r="V1498" s="414">
        <f>AH1498-I1498</f>
        <v/>
      </c>
      <c r="W1498" s="450" t="n"/>
      <c r="X1498" s="415" t="n">
        <v>44647</v>
      </c>
      <c r="Y1498" s="414" t="inlineStr">
        <is>
          <t>TI-0223864</t>
        </is>
      </c>
      <c r="Z1498" s="414" t="inlineStr"/>
      <c r="AA1498" s="414" t="inlineStr">
        <is>
          <t>បុគ្គលជាប់អាករ</t>
        </is>
      </c>
      <c r="AB1498" s="414" t="inlineStr">
        <is>
          <t>L001-901905215</t>
        </is>
      </c>
      <c r="AC1498" s="414" t="inlineStr">
        <is>
          <t>វីអ៊ីស៊ិន (ខេមបូឌា) អ៊ិនដាសស្ទ្រី ឯ.ក</t>
        </is>
      </c>
      <c r="AD1498" s="450" t="n">
        <v>5043060</v>
      </c>
      <c r="AE1498" s="450" t="n">
        <v>4584600</v>
      </c>
      <c r="AF1498" s="450" t="n">
        <v>0</v>
      </c>
      <c r="AG1498" s="450" t="n">
        <v>0</v>
      </c>
      <c r="AH1498" s="450" t="n">
        <v>458460</v>
      </c>
      <c r="AI1498" s="450" t="n">
        <v>0</v>
      </c>
      <c r="AJ1498" s="450" t="n">
        <v>0</v>
      </c>
      <c r="AK1498" s="450" t="n">
        <v>0</v>
      </c>
      <c r="AL1498" s="450" t="n">
        <v>0</v>
      </c>
      <c r="AM1498" s="450" t="n">
        <v>0</v>
      </c>
      <c r="AN1498" s="450" t="n">
        <v>0</v>
      </c>
      <c r="AO1498" s="450" t="n">
        <v>0</v>
      </c>
      <c r="AP1498" s="450" t="n">
        <v>0</v>
      </c>
      <c r="AQ1498" s="414" t="inlineStr"/>
      <c r="AR1498" s="414" t="inlineStr">
        <is>
          <t>Local Charge</t>
        </is>
      </c>
      <c r="AS1498" s="414" t="inlineStr">
        <is>
          <t>បានប្រកាសពន្ធ</t>
        </is>
      </c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0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0" t="n"/>
      <c r="N1499" s="450">
        <f>IF(W1499&lt;0,AH1499,I1499)</f>
        <v/>
      </c>
      <c r="O1499" s="450">
        <f>I1499-M1499</f>
        <v/>
      </c>
      <c r="P1499" s="414" t="n"/>
      <c r="Q1499" s="414" t="inlineStr">
        <is>
          <t>TI-0223863</t>
        </is>
      </c>
      <c r="R1499" s="414" t="inlineStr">
        <is>
          <t>TI-0223863</t>
        </is>
      </c>
      <c r="S1499" s="414">
        <f>Q1499=R1499</f>
        <v/>
      </c>
      <c r="T1499" s="414">
        <f>AND(MONTH(F1499)=MONTH(X1499), YEAR(F1499)=YEAR(X1499))</f>
        <v/>
      </c>
      <c r="U1499" s="414">
        <f>AND(AB1499&lt;&gt;"", 'Company information'!D$4&lt;&gt;"", RIGHT(SUBSTITUTE(AB1499,"-",""),9)=RIGHT(SUBSTITUTE('Company information'!D$4,"-",""),9))</f>
        <v/>
      </c>
      <c r="V1499" s="414">
        <f>AH1499-I1499</f>
        <v/>
      </c>
      <c r="W1499" s="450" t="n"/>
      <c r="X1499" s="415" t="n">
        <v>44647</v>
      </c>
      <c r="Y1499" s="414" t="inlineStr">
        <is>
          <t>TI-0223863</t>
        </is>
      </c>
      <c r="Z1499" s="414" t="inlineStr"/>
      <c r="AA1499" s="414" t="inlineStr">
        <is>
          <t>បុគ្គលជាប់អាករ</t>
        </is>
      </c>
      <c r="AB1499" s="414" t="inlineStr">
        <is>
          <t>L001-901905215</t>
        </is>
      </c>
      <c r="AC1499" s="414" t="inlineStr">
        <is>
          <t>វីអ៊ីស៊ិន (ខេមបូឌា) អ៊ិនដាសស្ទ្រី ឯ.ក</t>
        </is>
      </c>
      <c r="AD1499" s="450" t="n">
        <v>3662010</v>
      </c>
      <c r="AE1499" s="450" t="n">
        <v>3329100</v>
      </c>
      <c r="AF1499" s="450" t="n">
        <v>0</v>
      </c>
      <c r="AG1499" s="450" t="n">
        <v>0</v>
      </c>
      <c r="AH1499" s="450" t="n">
        <v>332910</v>
      </c>
      <c r="AI1499" s="450" t="n">
        <v>0</v>
      </c>
      <c r="AJ1499" s="450" t="n">
        <v>0</v>
      </c>
      <c r="AK1499" s="450" t="n">
        <v>0</v>
      </c>
      <c r="AL1499" s="450" t="n">
        <v>0</v>
      </c>
      <c r="AM1499" s="450" t="n">
        <v>0</v>
      </c>
      <c r="AN1499" s="450" t="n">
        <v>0</v>
      </c>
      <c r="AO1499" s="450" t="n">
        <v>0</v>
      </c>
      <c r="AP1499" s="450" t="n">
        <v>0</v>
      </c>
      <c r="AQ1499" s="414" t="inlineStr"/>
      <c r="AR1499" s="414" t="inlineStr">
        <is>
          <t>Local Charge</t>
        </is>
      </c>
      <c r="AS1499" s="414" t="inlineStr">
        <is>
          <t>បានប្រកាសពន្ធ</t>
        </is>
      </c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0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0" t="n"/>
      <c r="N1500" s="450">
        <f>IF(W1500&lt;0,AH1500,I1500)</f>
        <v/>
      </c>
      <c r="O1500" s="450">
        <f>I1500-M1500</f>
        <v/>
      </c>
      <c r="P1500" s="414" t="n"/>
      <c r="Q1500" s="414" t="inlineStr">
        <is>
          <t>TI-0223862</t>
        </is>
      </c>
      <c r="R1500" s="414" t="inlineStr">
        <is>
          <t>TI-0223862</t>
        </is>
      </c>
      <c r="S1500" s="414">
        <f>Q1500=R1500</f>
        <v/>
      </c>
      <c r="T1500" s="414">
        <f>AND(MONTH(F1500)=MONTH(X1500), YEAR(F1500)=YEAR(X1500))</f>
        <v/>
      </c>
      <c r="U1500" s="414">
        <f>AND(AB1500&lt;&gt;"", 'Company information'!D$4&lt;&gt;"", RIGHT(SUBSTITUTE(AB1500,"-",""),9)=RIGHT(SUBSTITUTE('Company information'!D$4,"-",""),9))</f>
        <v/>
      </c>
      <c r="V1500" s="414">
        <f>AH1500-I1500</f>
        <v/>
      </c>
      <c r="W1500" s="450" t="n"/>
      <c r="X1500" s="415" t="n">
        <v>44647</v>
      </c>
      <c r="Y1500" s="414" t="inlineStr">
        <is>
          <t>TI-0223862</t>
        </is>
      </c>
      <c r="Z1500" s="414" t="inlineStr"/>
      <c r="AA1500" s="414" t="inlineStr">
        <is>
          <t>បុគ្គលជាប់អាករ</t>
        </is>
      </c>
      <c r="AB1500" s="414" t="inlineStr">
        <is>
          <t>L001-901905215</t>
        </is>
      </c>
      <c r="AC1500" s="414" t="inlineStr">
        <is>
          <t>វីអ៊ីស៊ិន (ខេមបូឌា) អ៊ិនដាសស្ទ្រី ឯ.ក</t>
        </is>
      </c>
      <c r="AD1500" s="450" t="n">
        <v>3840210</v>
      </c>
      <c r="AE1500" s="450" t="n">
        <v>3491100</v>
      </c>
      <c r="AF1500" s="450" t="n">
        <v>0</v>
      </c>
      <c r="AG1500" s="450" t="n">
        <v>0</v>
      </c>
      <c r="AH1500" s="450" t="n">
        <v>349110</v>
      </c>
      <c r="AI1500" s="450" t="n">
        <v>0</v>
      </c>
      <c r="AJ1500" s="450" t="n">
        <v>0</v>
      </c>
      <c r="AK1500" s="450" t="n">
        <v>0</v>
      </c>
      <c r="AL1500" s="450" t="n">
        <v>0</v>
      </c>
      <c r="AM1500" s="450" t="n">
        <v>0</v>
      </c>
      <c r="AN1500" s="450" t="n">
        <v>0</v>
      </c>
      <c r="AO1500" s="450" t="n">
        <v>0</v>
      </c>
      <c r="AP1500" s="450" t="n">
        <v>0</v>
      </c>
      <c r="AQ1500" s="414" t="inlineStr"/>
      <c r="AR1500" s="414" t="inlineStr">
        <is>
          <t>Local Charge</t>
        </is>
      </c>
      <c r="AS1500" s="414" t="inlineStr">
        <is>
          <t>បានប្រកាសពន្ធ</t>
        </is>
      </c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0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0" t="n"/>
      <c r="N1501" s="450">
        <f>IF(W1501&lt;0,AH1501,I1501)</f>
        <v/>
      </c>
      <c r="O1501" s="450">
        <f>I1501-M1501</f>
        <v/>
      </c>
      <c r="P1501" s="414" t="n"/>
      <c r="Q1501" s="414" t="inlineStr">
        <is>
          <t>TI-0223805</t>
        </is>
      </c>
      <c r="R1501" s="414" t="inlineStr">
        <is>
          <t>TI-0223805</t>
        </is>
      </c>
      <c r="S1501" s="414">
        <f>Q1501=R1501</f>
        <v/>
      </c>
      <c r="T1501" s="414">
        <f>AND(MONTH(F1501)=MONTH(X1501), YEAR(F1501)=YEAR(X1501))</f>
        <v/>
      </c>
      <c r="U1501" s="414">
        <f>AND(AB1501&lt;&gt;"", 'Company information'!D$4&lt;&gt;"", RIGHT(SUBSTITUTE(AB1501,"-",""),9)=RIGHT(SUBSTITUTE('Company information'!D$4,"-",""),9))</f>
        <v/>
      </c>
      <c r="V1501" s="414">
        <f>AH1501-I1501</f>
        <v/>
      </c>
      <c r="W1501" s="450" t="n"/>
      <c r="X1501" s="415" t="n">
        <v>44646</v>
      </c>
      <c r="Y1501" s="414" t="inlineStr">
        <is>
          <t>TI-0223805</t>
        </is>
      </c>
      <c r="Z1501" s="414" t="inlineStr"/>
      <c r="AA1501" s="414" t="inlineStr">
        <is>
          <t>បុគ្គលជាប់អាករ</t>
        </is>
      </c>
      <c r="AB1501" s="414" t="inlineStr">
        <is>
          <t>L001-901905215</t>
        </is>
      </c>
      <c r="AC1501" s="414" t="inlineStr">
        <is>
          <t>វីអ៊ីស៊ិន (ខេមបូឌា) អ៊ិនដាសស្ទ្រី ឯ.ក</t>
        </is>
      </c>
      <c r="AD1501" s="450" t="n">
        <v>5283630</v>
      </c>
      <c r="AE1501" s="450" t="n">
        <v>4803300</v>
      </c>
      <c r="AF1501" s="450" t="n">
        <v>0</v>
      </c>
      <c r="AG1501" s="450" t="n">
        <v>0</v>
      </c>
      <c r="AH1501" s="450" t="n">
        <v>480330</v>
      </c>
      <c r="AI1501" s="450" t="n">
        <v>0</v>
      </c>
      <c r="AJ1501" s="450" t="n">
        <v>0</v>
      </c>
      <c r="AK1501" s="450" t="n">
        <v>0</v>
      </c>
      <c r="AL1501" s="450" t="n">
        <v>0</v>
      </c>
      <c r="AM1501" s="450" t="n">
        <v>0</v>
      </c>
      <c r="AN1501" s="450" t="n">
        <v>0</v>
      </c>
      <c r="AO1501" s="450" t="n">
        <v>0</v>
      </c>
      <c r="AP1501" s="450" t="n">
        <v>0</v>
      </c>
      <c r="AQ1501" s="414" t="inlineStr"/>
      <c r="AR1501" s="414" t="inlineStr">
        <is>
          <t>Local Charge</t>
        </is>
      </c>
      <c r="AS1501" s="414" t="inlineStr">
        <is>
          <t>បានប្រកាសពន្ធ</t>
        </is>
      </c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0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0" t="n"/>
      <c r="N1502" s="450">
        <f>IF(W1502&lt;0,AH1502,I1502)</f>
        <v/>
      </c>
      <c r="O1502" s="450">
        <f>I1502-M1502</f>
        <v/>
      </c>
      <c r="P1502" s="414" t="n"/>
      <c r="Q1502" s="414" t="inlineStr">
        <is>
          <t>TI-0223804</t>
        </is>
      </c>
      <c r="R1502" s="414" t="inlineStr">
        <is>
          <t>TI-0223804</t>
        </is>
      </c>
      <c r="S1502" s="414">
        <f>Q1502=R1502</f>
        <v/>
      </c>
      <c r="T1502" s="414">
        <f>AND(MONTH(F1502)=MONTH(X1502), YEAR(F1502)=YEAR(X1502))</f>
        <v/>
      </c>
      <c r="U1502" s="414">
        <f>AND(AB1502&lt;&gt;"", 'Company information'!D$4&lt;&gt;"", RIGHT(SUBSTITUTE(AB1502,"-",""),9)=RIGHT(SUBSTITUTE('Company information'!D$4,"-",""),9))</f>
        <v/>
      </c>
      <c r="V1502" s="414">
        <f>AH1502-I1502</f>
        <v/>
      </c>
      <c r="W1502" s="450" t="n"/>
      <c r="X1502" s="415" t="n">
        <v>44646</v>
      </c>
      <c r="Y1502" s="414" t="inlineStr">
        <is>
          <t>TI-0223804</t>
        </is>
      </c>
      <c r="Z1502" s="414" t="inlineStr"/>
      <c r="AA1502" s="414" t="inlineStr">
        <is>
          <t>បុគ្គលជាប់អាករ</t>
        </is>
      </c>
      <c r="AB1502" s="414" t="inlineStr">
        <is>
          <t>L001-901905215</t>
        </is>
      </c>
      <c r="AC1502" s="414" t="inlineStr">
        <is>
          <t>វីអ៊ីស៊ិន (ខេមបូឌា) អ៊ិនដាសស្ទ្រី ឯ.ក</t>
        </is>
      </c>
      <c r="AD1502" s="450" t="n">
        <v>3840210</v>
      </c>
      <c r="AE1502" s="450" t="n">
        <v>3491100</v>
      </c>
      <c r="AF1502" s="450" t="n">
        <v>0</v>
      </c>
      <c r="AG1502" s="450" t="n">
        <v>0</v>
      </c>
      <c r="AH1502" s="450" t="n">
        <v>349110</v>
      </c>
      <c r="AI1502" s="450" t="n">
        <v>0</v>
      </c>
      <c r="AJ1502" s="450" t="n">
        <v>0</v>
      </c>
      <c r="AK1502" s="450" t="n">
        <v>0</v>
      </c>
      <c r="AL1502" s="450" t="n">
        <v>0</v>
      </c>
      <c r="AM1502" s="450" t="n">
        <v>0</v>
      </c>
      <c r="AN1502" s="450" t="n">
        <v>0</v>
      </c>
      <c r="AO1502" s="450" t="n">
        <v>0</v>
      </c>
      <c r="AP1502" s="450" t="n">
        <v>0</v>
      </c>
      <c r="AQ1502" s="414" t="inlineStr"/>
      <c r="AR1502" s="414" t="inlineStr">
        <is>
          <t>Local Charge</t>
        </is>
      </c>
      <c r="AS1502" s="414" t="inlineStr">
        <is>
          <t>បានប្រកាសពន្ធ</t>
        </is>
      </c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0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0" t="n"/>
      <c r="N1503" s="450">
        <f>IF(W1503&lt;0,AH1503,I1503)</f>
        <v/>
      </c>
      <c r="O1503" s="450">
        <f>I1503-M1503</f>
        <v/>
      </c>
      <c r="P1503" s="414" t="n"/>
      <c r="Q1503" s="414" t="inlineStr">
        <is>
          <t>TI-0223791</t>
        </is>
      </c>
      <c r="R1503" s="414" t="inlineStr">
        <is>
          <t>TI-0223791</t>
        </is>
      </c>
      <c r="S1503" s="414">
        <f>Q1503=R1503</f>
        <v/>
      </c>
      <c r="T1503" s="414">
        <f>AND(MONTH(F1503)=MONTH(X1503), YEAR(F1503)=YEAR(X1503))</f>
        <v/>
      </c>
      <c r="U1503" s="414">
        <f>AND(AB1503&lt;&gt;"", 'Company information'!D$4&lt;&gt;"", RIGHT(SUBSTITUTE(AB1503,"-",""),9)=RIGHT(SUBSTITUTE('Company information'!D$4,"-",""),9))</f>
        <v/>
      </c>
      <c r="V1503" s="414">
        <f>AH1503-I1503</f>
        <v/>
      </c>
      <c r="W1503" s="450" t="n"/>
      <c r="X1503" s="415" t="n">
        <v>44646</v>
      </c>
      <c r="Y1503" s="414" t="inlineStr">
        <is>
          <t>TI-0223791</t>
        </is>
      </c>
      <c r="Z1503" s="414" t="inlineStr"/>
      <c r="AA1503" s="414" t="inlineStr">
        <is>
          <t>បុគ្គលជាប់អាករ</t>
        </is>
      </c>
      <c r="AB1503" s="414" t="inlineStr">
        <is>
          <t>L001-901905215</t>
        </is>
      </c>
      <c r="AC1503" s="414" t="inlineStr">
        <is>
          <t>វីអ៊ីស៊ិន (ខេមបូឌា) អ៊ិនដាសស្ទ្រី ឯ.ក</t>
        </is>
      </c>
      <c r="AD1503" s="450" t="n">
        <v>10201950</v>
      </c>
      <c r="AE1503" s="450" t="n">
        <v>9274500</v>
      </c>
      <c r="AF1503" s="450" t="n">
        <v>0</v>
      </c>
      <c r="AG1503" s="450" t="n">
        <v>0</v>
      </c>
      <c r="AH1503" s="450" t="n">
        <v>927450</v>
      </c>
      <c r="AI1503" s="450" t="n">
        <v>0</v>
      </c>
      <c r="AJ1503" s="450" t="n">
        <v>0</v>
      </c>
      <c r="AK1503" s="450" t="n">
        <v>0</v>
      </c>
      <c r="AL1503" s="450" t="n">
        <v>0</v>
      </c>
      <c r="AM1503" s="450" t="n">
        <v>0</v>
      </c>
      <c r="AN1503" s="450" t="n">
        <v>0</v>
      </c>
      <c r="AO1503" s="450" t="n">
        <v>0</v>
      </c>
      <c r="AP1503" s="450" t="n">
        <v>0</v>
      </c>
      <c r="AQ1503" s="414" t="inlineStr"/>
      <c r="AR1503" s="414" t="inlineStr">
        <is>
          <t>Local Charge</t>
        </is>
      </c>
      <c r="AS1503" s="414" t="inlineStr">
        <is>
          <t>បានប្រកាសពន្ធ</t>
        </is>
      </c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0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0" t="n"/>
      <c r="N1504" s="450">
        <f>IF(W1504&lt;0,AH1504,I1504)</f>
        <v/>
      </c>
      <c r="O1504" s="450">
        <f>I1504-M1504</f>
        <v/>
      </c>
      <c r="P1504" s="414" t="n"/>
      <c r="Q1504" s="414" t="inlineStr">
        <is>
          <t>TI-0222894</t>
        </is>
      </c>
      <c r="R1504" s="414" t="inlineStr">
        <is>
          <t>TI-0222894</t>
        </is>
      </c>
      <c r="S1504" s="414">
        <f>Q1504=R1504</f>
        <v/>
      </c>
      <c r="T1504" s="414">
        <f>AND(MONTH(F1504)=MONTH(X1504), YEAR(F1504)=YEAR(X1504))</f>
        <v/>
      </c>
      <c r="U1504" s="414">
        <f>AND(AB1504&lt;&gt;"", 'Company information'!D$4&lt;&gt;"", RIGHT(SUBSTITUTE(AB1504,"-",""),9)=RIGHT(SUBSTITUTE('Company information'!D$4,"-",""),9))</f>
        <v/>
      </c>
      <c r="V1504" s="414">
        <f>AH1504-I1504</f>
        <v/>
      </c>
      <c r="W1504" s="450" t="n"/>
      <c r="X1504" s="415" t="n">
        <v>44641</v>
      </c>
      <c r="Y1504" s="414" t="inlineStr">
        <is>
          <t>TI-0222894</t>
        </is>
      </c>
      <c r="Z1504" s="414" t="inlineStr"/>
      <c r="AA1504" s="414" t="inlineStr">
        <is>
          <t>បុគ្គលជាប់អាករ</t>
        </is>
      </c>
      <c r="AB1504" s="414" t="inlineStr">
        <is>
          <t>L001-901905215</t>
        </is>
      </c>
      <c r="AC1504" s="414" t="inlineStr">
        <is>
          <t>វីអ៊ីស៊ិន (ខេមបូឌា) អ៊ិនដាសស្ទ្រី ឯ.ក</t>
        </is>
      </c>
      <c r="AD1504" s="450" t="n">
        <v>9083536</v>
      </c>
      <c r="AE1504" s="450" t="n">
        <v>8257760</v>
      </c>
      <c r="AF1504" s="450" t="n">
        <v>0</v>
      </c>
      <c r="AG1504" s="450" t="n">
        <v>0</v>
      </c>
      <c r="AH1504" s="450" t="n">
        <v>825776</v>
      </c>
      <c r="AI1504" s="450" t="n">
        <v>0</v>
      </c>
      <c r="AJ1504" s="450" t="n">
        <v>0</v>
      </c>
      <c r="AK1504" s="450" t="n">
        <v>0</v>
      </c>
      <c r="AL1504" s="450" t="n">
        <v>0</v>
      </c>
      <c r="AM1504" s="450" t="n">
        <v>0</v>
      </c>
      <c r="AN1504" s="450" t="n">
        <v>0</v>
      </c>
      <c r="AO1504" s="450" t="n">
        <v>0</v>
      </c>
      <c r="AP1504" s="450" t="n">
        <v>0</v>
      </c>
      <c r="AQ1504" s="414" t="inlineStr"/>
      <c r="AR1504" s="414" t="inlineStr">
        <is>
          <t>Local Charge</t>
        </is>
      </c>
      <c r="AS1504" s="414" t="inlineStr">
        <is>
          <t>បានប្រកាសពន្ធ</t>
        </is>
      </c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0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0" t="n"/>
      <c r="N1505" s="450">
        <f>IF(W1505&lt;0,AH1505,I1505)</f>
        <v/>
      </c>
      <c r="O1505" s="450">
        <f>I1505-M1505</f>
        <v/>
      </c>
      <c r="P1505" s="414" t="n"/>
      <c r="Q1505" s="414" t="inlineStr">
        <is>
          <t>TI-0222888</t>
        </is>
      </c>
      <c r="R1505" s="414" t="inlineStr">
        <is>
          <t>TI-0222888</t>
        </is>
      </c>
      <c r="S1505" s="414">
        <f>Q1505=R1505</f>
        <v/>
      </c>
      <c r="T1505" s="414">
        <f>AND(MONTH(F1505)=MONTH(X1505), YEAR(F1505)=YEAR(X1505))</f>
        <v/>
      </c>
      <c r="U1505" s="414">
        <f>AND(AB1505&lt;&gt;"", 'Company information'!D$4&lt;&gt;"", RIGHT(SUBSTITUTE(AB1505,"-",""),9)=RIGHT(SUBSTITUTE('Company information'!D$4,"-",""),9))</f>
        <v/>
      </c>
      <c r="V1505" s="414">
        <f>AH1505-I1505</f>
        <v/>
      </c>
      <c r="W1505" s="450" t="n"/>
      <c r="X1505" s="415" t="n">
        <v>44641</v>
      </c>
      <c r="Y1505" s="414" t="inlineStr">
        <is>
          <t>TI-0222888</t>
        </is>
      </c>
      <c r="Z1505" s="414" t="inlineStr"/>
      <c r="AA1505" s="414" t="inlineStr">
        <is>
          <t>បុគ្គលជាប់អាករ</t>
        </is>
      </c>
      <c r="AB1505" s="414" t="inlineStr">
        <is>
          <t>L001-901905215</t>
        </is>
      </c>
      <c r="AC1505" s="414" t="inlineStr">
        <is>
          <t>វីអ៊ីស៊ិន (ខេមបូឌា) អ៊ិនដាសស្ទ្រី ឯ.ក</t>
        </is>
      </c>
      <c r="AD1505" s="450" t="n">
        <v>6239376</v>
      </c>
      <c r="AE1505" s="450" t="n">
        <v>5672160</v>
      </c>
      <c r="AF1505" s="450" t="n">
        <v>0</v>
      </c>
      <c r="AG1505" s="450" t="n">
        <v>0</v>
      </c>
      <c r="AH1505" s="450" t="n">
        <v>567216</v>
      </c>
      <c r="AI1505" s="450" t="n">
        <v>0</v>
      </c>
      <c r="AJ1505" s="450" t="n">
        <v>0</v>
      </c>
      <c r="AK1505" s="450" t="n">
        <v>0</v>
      </c>
      <c r="AL1505" s="450" t="n">
        <v>0</v>
      </c>
      <c r="AM1505" s="450" t="n">
        <v>0</v>
      </c>
      <c r="AN1505" s="450" t="n">
        <v>0</v>
      </c>
      <c r="AO1505" s="450" t="n">
        <v>0</v>
      </c>
      <c r="AP1505" s="450" t="n">
        <v>0</v>
      </c>
      <c r="AQ1505" s="414" t="inlineStr"/>
      <c r="AR1505" s="414" t="inlineStr">
        <is>
          <t>Local Charge</t>
        </is>
      </c>
      <c r="AS1505" s="414" t="inlineStr">
        <is>
          <t>បានប្រកាសពន្ធ</t>
        </is>
      </c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0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0" t="n"/>
      <c r="N1506" s="450">
        <f>IF(W1506&lt;0,AH1506,I1506)</f>
        <v/>
      </c>
      <c r="O1506" s="450">
        <f>I1506-M1506</f>
        <v/>
      </c>
      <c r="P1506" s="414" t="n"/>
      <c r="Q1506" s="414" t="inlineStr">
        <is>
          <t>TI-0222887</t>
        </is>
      </c>
      <c r="R1506" s="414" t="inlineStr">
        <is>
          <t>TI-0222887</t>
        </is>
      </c>
      <c r="S1506" s="414">
        <f>Q1506=R1506</f>
        <v/>
      </c>
      <c r="T1506" s="414">
        <f>AND(MONTH(F1506)=MONTH(X1506), YEAR(F1506)=YEAR(X1506))</f>
        <v/>
      </c>
      <c r="U1506" s="414">
        <f>AND(AB1506&lt;&gt;"", 'Company information'!D$4&lt;&gt;"", RIGHT(SUBSTITUTE(AB1506,"-",""),9)=RIGHT(SUBSTITUTE('Company information'!D$4,"-",""),9))</f>
        <v/>
      </c>
      <c r="V1506" s="414">
        <f>AH1506-I1506</f>
        <v/>
      </c>
      <c r="W1506" s="450" t="n"/>
      <c r="X1506" s="415" t="n">
        <v>44641</v>
      </c>
      <c r="Y1506" s="414" t="inlineStr">
        <is>
          <t>TI-0222887</t>
        </is>
      </c>
      <c r="Z1506" s="414" t="inlineStr"/>
      <c r="AA1506" s="414" t="inlineStr">
        <is>
          <t>បុគ្គលជាប់អាករ</t>
        </is>
      </c>
      <c r="AB1506" s="414" t="inlineStr">
        <is>
          <t>L001-901905215</t>
        </is>
      </c>
      <c r="AC1506" s="414" t="inlineStr">
        <is>
          <t>វីអ៊ីស៊ិន (ខេមបូឌា) អ៊ិនដាសស្ទ្រី ឯ.ក</t>
        </is>
      </c>
      <c r="AD1506" s="450" t="n">
        <v>2755280</v>
      </c>
      <c r="AE1506" s="450" t="n">
        <v>2504800</v>
      </c>
      <c r="AF1506" s="450" t="n">
        <v>0</v>
      </c>
      <c r="AG1506" s="450" t="n">
        <v>0</v>
      </c>
      <c r="AH1506" s="450" t="n">
        <v>250480</v>
      </c>
      <c r="AI1506" s="450" t="n">
        <v>0</v>
      </c>
      <c r="AJ1506" s="450" t="n">
        <v>0</v>
      </c>
      <c r="AK1506" s="450" t="n">
        <v>0</v>
      </c>
      <c r="AL1506" s="450" t="n">
        <v>0</v>
      </c>
      <c r="AM1506" s="450" t="n">
        <v>0</v>
      </c>
      <c r="AN1506" s="450" t="n">
        <v>0</v>
      </c>
      <c r="AO1506" s="450" t="n">
        <v>0</v>
      </c>
      <c r="AP1506" s="450" t="n">
        <v>0</v>
      </c>
      <c r="AQ1506" s="414" t="inlineStr"/>
      <c r="AR1506" s="414" t="inlineStr">
        <is>
          <t>Local Charge</t>
        </is>
      </c>
      <c r="AS1506" s="414" t="inlineStr">
        <is>
          <t>បានប្រកាសពន្ធ</t>
        </is>
      </c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0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0" t="n"/>
      <c r="N1507" s="450">
        <f>IF(W1507&lt;0,AH1507,I1507)</f>
        <v/>
      </c>
      <c r="O1507" s="450">
        <f>I1507-M1507</f>
        <v/>
      </c>
      <c r="P1507" s="414" t="n"/>
      <c r="Q1507" s="414" t="inlineStr">
        <is>
          <t>TI-0222886</t>
        </is>
      </c>
      <c r="R1507" s="414" t="inlineStr">
        <is>
          <t>TI-0222886</t>
        </is>
      </c>
      <c r="S1507" s="414">
        <f>Q1507=R1507</f>
        <v/>
      </c>
      <c r="T1507" s="414">
        <f>AND(MONTH(F1507)=MONTH(X1507), YEAR(F1507)=YEAR(X1507))</f>
        <v/>
      </c>
      <c r="U1507" s="414">
        <f>AND(AB1507&lt;&gt;"", 'Company information'!D$4&lt;&gt;"", RIGHT(SUBSTITUTE(AB1507,"-",""),9)=RIGHT(SUBSTITUTE('Company information'!D$4,"-",""),9))</f>
        <v/>
      </c>
      <c r="V1507" s="414">
        <f>AH1507-I1507</f>
        <v/>
      </c>
      <c r="W1507" s="450" t="n"/>
      <c r="X1507" s="415" t="n">
        <v>44641</v>
      </c>
      <c r="Y1507" s="414" t="inlineStr">
        <is>
          <t>TI-0222886</t>
        </is>
      </c>
      <c r="Z1507" s="414" t="inlineStr"/>
      <c r="AA1507" s="414" t="inlineStr">
        <is>
          <t>បុគ្គលជាប់អាករ</t>
        </is>
      </c>
      <c r="AB1507" s="414" t="inlineStr">
        <is>
          <t>L001-901905215</t>
        </is>
      </c>
      <c r="AC1507" s="414" t="inlineStr">
        <is>
          <t>វីអ៊ីស៊ិន (ខេមបូឌា) អ៊ិនដាសស្ទ្រី ឯ.ក</t>
        </is>
      </c>
      <c r="AD1507" s="450" t="n">
        <v>3848504</v>
      </c>
      <c r="AE1507" s="450" t="n">
        <v>3498640</v>
      </c>
      <c r="AF1507" s="450" t="n">
        <v>0</v>
      </c>
      <c r="AG1507" s="450" t="n">
        <v>0</v>
      </c>
      <c r="AH1507" s="450" t="n">
        <v>349864</v>
      </c>
      <c r="AI1507" s="450" t="n">
        <v>0</v>
      </c>
      <c r="AJ1507" s="450" t="n">
        <v>0</v>
      </c>
      <c r="AK1507" s="450" t="n">
        <v>0</v>
      </c>
      <c r="AL1507" s="450" t="n">
        <v>0</v>
      </c>
      <c r="AM1507" s="450" t="n">
        <v>0</v>
      </c>
      <c r="AN1507" s="450" t="n">
        <v>0</v>
      </c>
      <c r="AO1507" s="450" t="n">
        <v>0</v>
      </c>
      <c r="AP1507" s="450" t="n">
        <v>0</v>
      </c>
      <c r="AQ1507" s="414" t="inlineStr"/>
      <c r="AR1507" s="414" t="inlineStr">
        <is>
          <t>Local Charge</t>
        </is>
      </c>
      <c r="AS1507" s="414" t="inlineStr">
        <is>
          <t>បានប្រកាសពន្ធ</t>
        </is>
      </c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0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0" t="n"/>
      <c r="N1508" s="450">
        <f>IF(W1508&lt;0,AH1508,I1508)</f>
        <v/>
      </c>
      <c r="O1508" s="450">
        <f>I1508-M1508</f>
        <v/>
      </c>
      <c r="P1508" s="414" t="n"/>
      <c r="Q1508" s="414" t="inlineStr">
        <is>
          <t>TI-0222450</t>
        </is>
      </c>
      <c r="R1508" s="414" t="inlineStr">
        <is>
          <t>TI-0222450</t>
        </is>
      </c>
      <c r="S1508" s="414">
        <f>Q1508=R1508</f>
        <v/>
      </c>
      <c r="T1508" s="414">
        <f>AND(MONTH(F1508)=MONTH(X1508), YEAR(F1508)=YEAR(X1508))</f>
        <v/>
      </c>
      <c r="U1508" s="414">
        <f>AND(AB1508&lt;&gt;"", 'Company information'!D$4&lt;&gt;"", RIGHT(SUBSTITUTE(AB1508,"-",""),9)=RIGHT(SUBSTITUTE('Company information'!D$4,"-",""),9))</f>
        <v/>
      </c>
      <c r="V1508" s="414">
        <f>AH1508-I1508</f>
        <v/>
      </c>
      <c r="W1508" s="450" t="n"/>
      <c r="X1508" s="415" t="n">
        <v>44636</v>
      </c>
      <c r="Y1508" s="414" t="inlineStr">
        <is>
          <t>TI-0222450</t>
        </is>
      </c>
      <c r="Z1508" s="414" t="inlineStr"/>
      <c r="AA1508" s="414" t="inlineStr">
        <is>
          <t>បុគ្គលជាប់អាករ</t>
        </is>
      </c>
      <c r="AB1508" s="414" t="inlineStr">
        <is>
          <t>L001-901905215</t>
        </is>
      </c>
      <c r="AC1508" s="414" t="inlineStr">
        <is>
          <t>វីអ៊ីស៊ិន (ខេមបូឌា) អ៊ិនដាសស្ទ្រី ឯ.ក</t>
        </is>
      </c>
      <c r="AD1508" s="450" t="n">
        <v>3495804</v>
      </c>
      <c r="AE1508" s="450" t="n">
        <v>3178004</v>
      </c>
      <c r="AF1508" s="450" t="n">
        <v>0</v>
      </c>
      <c r="AG1508" s="450" t="n">
        <v>0</v>
      </c>
      <c r="AH1508" s="450" t="n">
        <v>317800</v>
      </c>
      <c r="AI1508" s="450" t="n">
        <v>0</v>
      </c>
      <c r="AJ1508" s="450" t="n">
        <v>0</v>
      </c>
      <c r="AK1508" s="450" t="n">
        <v>0</v>
      </c>
      <c r="AL1508" s="450" t="n">
        <v>0</v>
      </c>
      <c r="AM1508" s="450" t="n">
        <v>0</v>
      </c>
      <c r="AN1508" s="450" t="n">
        <v>0</v>
      </c>
      <c r="AO1508" s="450" t="n">
        <v>0</v>
      </c>
      <c r="AP1508" s="450" t="n">
        <v>0</v>
      </c>
      <c r="AQ1508" s="414" t="inlineStr"/>
      <c r="AR1508" s="414" t="inlineStr">
        <is>
          <t>Local Charge</t>
        </is>
      </c>
      <c r="AS1508" s="414" t="inlineStr">
        <is>
          <t>បានប្រកាសពន្ធ</t>
        </is>
      </c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0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0" t="n"/>
      <c r="N1509" s="450">
        <f>IF(W1509&lt;0,AH1509,I1509)</f>
        <v/>
      </c>
      <c r="O1509" s="450">
        <f>I1509-M1509</f>
        <v/>
      </c>
      <c r="P1509" s="414" t="n"/>
      <c r="Q1509" s="414" t="inlineStr">
        <is>
          <t>TI-0222449</t>
        </is>
      </c>
      <c r="R1509" s="414" t="inlineStr">
        <is>
          <t>TI-0222449</t>
        </is>
      </c>
      <c r="S1509" s="414">
        <f>Q1509=R1509</f>
        <v/>
      </c>
      <c r="T1509" s="414">
        <f>AND(MONTH(F1509)=MONTH(X1509), YEAR(F1509)=YEAR(X1509))</f>
        <v/>
      </c>
      <c r="U1509" s="414">
        <f>AND(AB1509&lt;&gt;"", 'Company information'!D$4&lt;&gt;"", RIGHT(SUBSTITUTE(AB1509,"-",""),9)=RIGHT(SUBSTITUTE('Company information'!D$4,"-",""),9))</f>
        <v/>
      </c>
      <c r="V1509" s="414">
        <f>AH1509-I1509</f>
        <v/>
      </c>
      <c r="W1509" s="450" t="n"/>
      <c r="X1509" s="415" t="n">
        <v>44636</v>
      </c>
      <c r="Y1509" s="414" t="inlineStr">
        <is>
          <t>TI-0222449</t>
        </is>
      </c>
      <c r="Z1509" s="414" t="inlineStr"/>
      <c r="AA1509" s="414" t="inlineStr">
        <is>
          <t>បុគ្គលជាប់អាករ</t>
        </is>
      </c>
      <c r="AB1509" s="414" t="inlineStr">
        <is>
          <t>L001-901905215</t>
        </is>
      </c>
      <c r="AC1509" s="414" t="inlineStr">
        <is>
          <t>វីអ៊ីស៊ិន (ខេមបូឌា) អ៊ិនដាសស្ទ្រី ឯ.ក</t>
        </is>
      </c>
      <c r="AD1509" s="450" t="n">
        <v>10487413</v>
      </c>
      <c r="AE1509" s="450" t="n">
        <v>9534012</v>
      </c>
      <c r="AF1509" s="450" t="n">
        <v>0</v>
      </c>
      <c r="AG1509" s="450" t="n">
        <v>0</v>
      </c>
      <c r="AH1509" s="450" t="n">
        <v>953401</v>
      </c>
      <c r="AI1509" s="450" t="n">
        <v>0</v>
      </c>
      <c r="AJ1509" s="450" t="n">
        <v>0</v>
      </c>
      <c r="AK1509" s="450" t="n">
        <v>0</v>
      </c>
      <c r="AL1509" s="450" t="n">
        <v>0</v>
      </c>
      <c r="AM1509" s="450" t="n">
        <v>0</v>
      </c>
      <c r="AN1509" s="450" t="n">
        <v>0</v>
      </c>
      <c r="AO1509" s="450" t="n">
        <v>0</v>
      </c>
      <c r="AP1509" s="450" t="n">
        <v>0</v>
      </c>
      <c r="AQ1509" s="414" t="inlineStr"/>
      <c r="AR1509" s="414" t="inlineStr">
        <is>
          <t>Local Charge</t>
        </is>
      </c>
      <c r="AS1509" s="414" t="inlineStr">
        <is>
          <t>បានប្រកាសពន្ធ</t>
        </is>
      </c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0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0" t="n"/>
      <c r="N1510" s="450">
        <f>IF(W1510&lt;0,AH1510,I1510)</f>
        <v/>
      </c>
      <c r="O1510" s="450">
        <f>I1510-M1510</f>
        <v/>
      </c>
      <c r="P1510" s="414" t="n"/>
      <c r="Q1510" s="414" t="inlineStr">
        <is>
          <t>TI-0222448</t>
        </is>
      </c>
      <c r="R1510" s="414" t="inlineStr">
        <is>
          <t>TI-0222448</t>
        </is>
      </c>
      <c r="S1510" s="414">
        <f>Q1510=R1510</f>
        <v/>
      </c>
      <c r="T1510" s="414">
        <f>AND(MONTH(F1510)=MONTH(X1510), YEAR(F1510)=YEAR(X1510))</f>
        <v/>
      </c>
      <c r="U1510" s="414">
        <f>AND(AB1510&lt;&gt;"", 'Company information'!D$4&lt;&gt;"", RIGHT(SUBSTITUTE(AB1510,"-",""),9)=RIGHT(SUBSTITUTE('Company information'!D$4,"-",""),9))</f>
        <v/>
      </c>
      <c r="V1510" s="414">
        <f>AH1510-I1510</f>
        <v/>
      </c>
      <c r="W1510" s="450" t="n"/>
      <c r="X1510" s="415" t="n">
        <v>44636</v>
      </c>
      <c r="Y1510" s="414" t="inlineStr">
        <is>
          <t>TI-0222448</t>
        </is>
      </c>
      <c r="Z1510" s="414" t="inlineStr"/>
      <c r="AA1510" s="414" t="inlineStr">
        <is>
          <t>បុគ្គលជាប់អាករ</t>
        </is>
      </c>
      <c r="AB1510" s="414" t="inlineStr">
        <is>
          <t>L001-901905215</t>
        </is>
      </c>
      <c r="AC1510" s="414" t="inlineStr">
        <is>
          <t>វីអ៊ីស៊ិន (ខេមបូឌា) អ៊ិនដាសស្ទ្រី ឯ.ក</t>
        </is>
      </c>
      <c r="AD1510" s="450" t="n">
        <v>6991609</v>
      </c>
      <c r="AE1510" s="450" t="n">
        <v>6356008</v>
      </c>
      <c r="AF1510" s="450" t="n">
        <v>0</v>
      </c>
      <c r="AG1510" s="450" t="n">
        <v>0</v>
      </c>
      <c r="AH1510" s="450" t="n">
        <v>635601</v>
      </c>
      <c r="AI1510" s="450" t="n">
        <v>0</v>
      </c>
      <c r="AJ1510" s="450" t="n">
        <v>0</v>
      </c>
      <c r="AK1510" s="450" t="n">
        <v>0</v>
      </c>
      <c r="AL1510" s="450" t="n">
        <v>0</v>
      </c>
      <c r="AM1510" s="450" t="n">
        <v>0</v>
      </c>
      <c r="AN1510" s="450" t="n">
        <v>0</v>
      </c>
      <c r="AO1510" s="450" t="n">
        <v>0</v>
      </c>
      <c r="AP1510" s="450" t="n">
        <v>0</v>
      </c>
      <c r="AQ1510" s="414" t="inlineStr"/>
      <c r="AR1510" s="414" t="inlineStr">
        <is>
          <t>Local Charge</t>
        </is>
      </c>
      <c r="AS1510" s="414" t="inlineStr">
        <is>
          <t>បានប្រកាសពន្ធ</t>
        </is>
      </c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0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0" t="n"/>
      <c r="N1511" s="450">
        <f>IF(W1511&lt;0,AH1511,I1511)</f>
        <v/>
      </c>
      <c r="O1511" s="450">
        <f>I1511-M1511</f>
        <v/>
      </c>
      <c r="P1511" s="414" t="n"/>
      <c r="Q1511" s="414" t="inlineStr">
        <is>
          <t>TI-0222438</t>
        </is>
      </c>
      <c r="R1511" s="414" t="inlineStr">
        <is>
          <t>TI-0222438</t>
        </is>
      </c>
      <c r="S1511" s="414">
        <f>Q1511=R1511</f>
        <v/>
      </c>
      <c r="T1511" s="414">
        <f>AND(MONTH(F1511)=MONTH(X1511), YEAR(F1511)=YEAR(X1511))</f>
        <v/>
      </c>
      <c r="U1511" s="414">
        <f>AND(AB1511&lt;&gt;"", 'Company information'!D$4&lt;&gt;"", RIGHT(SUBSTITUTE(AB1511,"-",""),9)=RIGHT(SUBSTITUTE('Company information'!D$4,"-",""),9))</f>
        <v/>
      </c>
      <c r="V1511" s="414">
        <f>AH1511-I1511</f>
        <v/>
      </c>
      <c r="W1511" s="450" t="n"/>
      <c r="X1511" s="415" t="n">
        <v>44636</v>
      </c>
      <c r="Y1511" s="414" t="inlineStr">
        <is>
          <t>TI-0222438</t>
        </is>
      </c>
      <c r="Z1511" s="414" t="inlineStr"/>
      <c r="AA1511" s="414" t="inlineStr">
        <is>
          <t>បុគ្គលជាប់អាករ</t>
        </is>
      </c>
      <c r="AB1511" s="414" t="inlineStr">
        <is>
          <t>L001-901905215</t>
        </is>
      </c>
      <c r="AC1511" s="414" t="inlineStr">
        <is>
          <t>វីអ៊ីស៊ិន (ខេមបូឌា) អ៊ិនដាសស្ទ្រី ឯ.ក</t>
        </is>
      </c>
      <c r="AD1511" s="450" t="n">
        <v>2076188</v>
      </c>
      <c r="AE1511" s="450" t="n">
        <v>1887444</v>
      </c>
      <c r="AF1511" s="450" t="n">
        <v>0</v>
      </c>
      <c r="AG1511" s="450" t="n">
        <v>0</v>
      </c>
      <c r="AH1511" s="450" t="n">
        <v>188744</v>
      </c>
      <c r="AI1511" s="450" t="n">
        <v>0</v>
      </c>
      <c r="AJ1511" s="450" t="n">
        <v>0</v>
      </c>
      <c r="AK1511" s="450" t="n">
        <v>0</v>
      </c>
      <c r="AL1511" s="450" t="n">
        <v>0</v>
      </c>
      <c r="AM1511" s="450" t="n">
        <v>0</v>
      </c>
      <c r="AN1511" s="450" t="n">
        <v>0</v>
      </c>
      <c r="AO1511" s="450" t="n">
        <v>0</v>
      </c>
      <c r="AP1511" s="450" t="n">
        <v>0</v>
      </c>
      <c r="AQ1511" s="414" t="inlineStr"/>
      <c r="AR1511" s="414" t="inlineStr">
        <is>
          <t>Local Charge</t>
        </is>
      </c>
      <c r="AS1511" s="414" t="inlineStr">
        <is>
          <t>បានប្រកាសពន្ធ</t>
        </is>
      </c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0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0" t="n"/>
      <c r="N1512" s="450">
        <f>IF(W1512&lt;0,AH1512,I1512)</f>
        <v/>
      </c>
      <c r="O1512" s="450">
        <f>I1512-M1512</f>
        <v/>
      </c>
      <c r="P1512" s="414" t="n"/>
      <c r="Q1512" s="414" t="inlineStr">
        <is>
          <t>22-00810</t>
        </is>
      </c>
      <c r="R1512" s="414" t="inlineStr">
        <is>
          <t>22-00810</t>
        </is>
      </c>
      <c r="S1512" s="414">
        <f>Q1512=R1512</f>
        <v/>
      </c>
      <c r="T1512" s="414">
        <f>AND(MONTH(F1512)=MONTH(X1512), YEAR(F1512)=YEAR(X1512))</f>
        <v/>
      </c>
      <c r="U1512" s="414">
        <f>AND(AB1512&lt;&gt;"", 'Company information'!D$4&lt;&gt;"", RIGHT(SUBSTITUTE(AB1512,"-",""),9)=RIGHT(SUBSTITUTE('Company information'!D$4,"-",""),9))</f>
        <v/>
      </c>
      <c r="V1512" s="414">
        <f>AH1512-I1512</f>
        <v/>
      </c>
      <c r="W1512" s="450" t="n"/>
      <c r="X1512" s="415" t="n">
        <v>44630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L001-901905215</t>
        </is>
      </c>
      <c r="AC1512" s="414" t="inlineStr">
        <is>
          <t>វីអ៊ីស៊ិន (ខេមបូឌា) អ៊ិនដាសស្ទ្រី ឯ.ក</t>
        </is>
      </c>
      <c r="AD1512" s="450" t="n">
        <v>1436635</v>
      </c>
      <c r="AE1512" s="450" t="n">
        <v>1306032</v>
      </c>
      <c r="AF1512" s="450" t="n">
        <v>0</v>
      </c>
      <c r="AG1512" s="450" t="n">
        <v>0</v>
      </c>
      <c r="AH1512" s="450" t="n">
        <v>130603</v>
      </c>
      <c r="AI1512" s="450" t="n">
        <v>0</v>
      </c>
      <c r="AJ1512" s="450" t="n">
        <v>0</v>
      </c>
      <c r="AK1512" s="450" t="n">
        <v>0</v>
      </c>
      <c r="AL1512" s="450" t="n">
        <v>0</v>
      </c>
      <c r="AM1512" s="450" t="n">
        <v>0</v>
      </c>
      <c r="AN1512" s="450" t="n">
        <v>0</v>
      </c>
      <c r="AO1512" s="450" t="n">
        <v>0</v>
      </c>
      <c r="AP1512" s="450" t="n">
        <v>0</v>
      </c>
      <c r="AQ1512" s="414" t="inlineStr"/>
      <c r="AR1512" s="414" t="inlineStr">
        <is>
          <t>THC-DOC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0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0" t="n"/>
      <c r="N1513" s="450">
        <f>IF(W1513&lt;0,AH1513,I1513)</f>
        <v/>
      </c>
      <c r="O1513" s="450">
        <f>I1513-M1513</f>
        <v/>
      </c>
      <c r="P1513" s="414" t="n"/>
      <c r="Q1513" s="414" t="inlineStr">
        <is>
          <t>PPTI22/0500</t>
        </is>
      </c>
      <c r="R1513" s="414" t="inlineStr">
        <is>
          <t>PPTI22/0500</t>
        </is>
      </c>
      <c r="S1513" s="414">
        <f>Q1513=R1513</f>
        <v/>
      </c>
      <c r="T1513" s="414">
        <f>AND(MONTH(F1513)=MONTH(X1513), YEAR(F1513)=YEAR(X1513))</f>
        <v/>
      </c>
      <c r="U1513" s="414">
        <f>AND(AB1513&lt;&gt;"", 'Company information'!D$4&lt;&gt;"", RIGHT(SUBSTITUTE(AB1513,"-",""),9)=RIGHT(SUBSTITUTE('Company information'!D$4,"-",""),9))</f>
        <v/>
      </c>
      <c r="V1513" s="414">
        <f>AH1513-I1513</f>
        <v/>
      </c>
      <c r="W1513" s="450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0" t="n">
        <v>4122274</v>
      </c>
      <c r="AE1513" s="450" t="n">
        <v>3747522</v>
      </c>
      <c r="AF1513" s="450" t="n">
        <v>0</v>
      </c>
      <c r="AG1513" s="450" t="n">
        <v>0</v>
      </c>
      <c r="AH1513" s="450" t="n">
        <v>374752</v>
      </c>
      <c r="AI1513" s="450" t="n">
        <v>0</v>
      </c>
      <c r="AJ1513" s="450" t="n">
        <v>0</v>
      </c>
      <c r="AK1513" s="450" t="n">
        <v>0</v>
      </c>
      <c r="AL1513" s="450" t="n">
        <v>0</v>
      </c>
      <c r="AM1513" s="450" t="n">
        <v>0</v>
      </c>
      <c r="AN1513" s="450" t="n">
        <v>0</v>
      </c>
      <c r="AO1513" s="450" t="n">
        <v>0</v>
      </c>
      <c r="AP1513" s="450" t="n">
        <v>0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0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0" t="n"/>
      <c r="N1514" s="450">
        <f>IF(W1514&lt;0,AH1514,I1514)</f>
        <v/>
      </c>
      <c r="O1514" s="450">
        <f>I1514-M1514</f>
        <v/>
      </c>
      <c r="P1514" s="414" t="n"/>
      <c r="Q1514" s="414" t="inlineStr">
        <is>
          <t>PPTI22/0410</t>
        </is>
      </c>
      <c r="R1514" s="414" t="inlineStr"/>
      <c r="S1514" s="414">
        <f>Q1514=R1514</f>
        <v/>
      </c>
      <c r="T1514" s="414">
        <f>AND(MONTH(F1514)=MONTH(X1514), YEAR(F1514)=YEAR(X1514))</f>
        <v/>
      </c>
      <c r="U1514" s="414">
        <f>AND(AB1514&lt;&gt;"", 'Company information'!D$4&lt;&gt;"", RIGHT(SUBSTITUTE(AB1514,"-",""),9)=RIGHT(SUBSTITUTE('Company information'!D$4,"-",""),9))</f>
        <v/>
      </c>
      <c r="V1514" s="414">
        <f>AH1514-I1514</f>
        <v/>
      </c>
      <c r="W1514" s="450" t="n"/>
      <c r="X1514" s="413" t="n"/>
      <c r="Y1514" s="414" t="n"/>
      <c r="Z1514" s="414" t="n"/>
      <c r="AA1514" s="414" t="n"/>
      <c r="AB1514" s="414" t="n"/>
      <c r="AC1514" s="414" t="n"/>
      <c r="AD1514" s="450" t="n"/>
      <c r="AE1514" s="450" t="n"/>
      <c r="AF1514" s="450" t="n"/>
      <c r="AG1514" s="450" t="n"/>
      <c r="AH1514" s="450" t="n"/>
      <c r="AI1514" s="450" t="n"/>
      <c r="AJ1514" s="450" t="n"/>
      <c r="AK1514" s="450" t="n"/>
      <c r="AL1514" s="450" t="n"/>
      <c r="AM1514" s="450" t="n"/>
      <c r="AN1514" s="450" t="n"/>
      <c r="AO1514" s="450" t="n"/>
      <c r="AP1514" s="450" t="n"/>
      <c r="AQ1514" s="414" t="n"/>
      <c r="AR1514" s="414" t="n"/>
      <c r="AS1514" s="414" t="n"/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0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0" t="n"/>
      <c r="N1515" s="450">
        <f>IF(W1515&lt;0,AH1515,I1515)</f>
        <v/>
      </c>
      <c r="O1515" s="450">
        <f>I1515-M1515</f>
        <v/>
      </c>
      <c r="P1515" s="414" t="n"/>
      <c r="Q1515" s="414" t="inlineStr">
        <is>
          <t>PPTI22/0361</t>
        </is>
      </c>
      <c r="R1515" s="414" t="inlineStr"/>
      <c r="S1515" s="414">
        <f>Q1515=R1515</f>
        <v/>
      </c>
      <c r="T1515" s="414">
        <f>AND(MONTH(F1515)=MONTH(X1515), YEAR(F1515)=YEAR(X1515))</f>
        <v/>
      </c>
      <c r="U1515" s="414">
        <f>AND(AB1515&lt;&gt;"", 'Company information'!D$4&lt;&gt;"", RIGHT(SUBSTITUTE(AB1515,"-",""),9)=RIGHT(SUBSTITUTE('Company information'!D$4,"-",""),9))</f>
        <v/>
      </c>
      <c r="V1515" s="414">
        <f>AH1515-I1515</f>
        <v/>
      </c>
      <c r="W1515" s="450" t="n"/>
      <c r="X1515" s="413" t="n"/>
      <c r="Y1515" s="414" t="n"/>
      <c r="Z1515" s="414" t="n"/>
      <c r="AA1515" s="414" t="n"/>
      <c r="AB1515" s="414" t="n"/>
      <c r="AC1515" s="414" t="n"/>
      <c r="AD1515" s="450" t="n"/>
      <c r="AE1515" s="450" t="n"/>
      <c r="AF1515" s="450" t="n"/>
      <c r="AG1515" s="450" t="n"/>
      <c r="AH1515" s="450" t="n"/>
      <c r="AI1515" s="450" t="n"/>
      <c r="AJ1515" s="450" t="n"/>
      <c r="AK1515" s="450" t="n"/>
      <c r="AL1515" s="450" t="n"/>
      <c r="AM1515" s="450" t="n"/>
      <c r="AN1515" s="450" t="n"/>
      <c r="AO1515" s="450" t="n"/>
      <c r="AP1515" s="450" t="n"/>
      <c r="AQ1515" s="414" t="n"/>
      <c r="AR1515" s="414" t="n"/>
      <c r="AS1515" s="414" t="n"/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0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0" t="n"/>
      <c r="N1516" s="450">
        <f>IF(W1516&lt;0,AH1516,I1516)</f>
        <v/>
      </c>
      <c r="O1516" s="450">
        <f>I1516-M1516</f>
        <v/>
      </c>
      <c r="P1516" s="414" t="n"/>
      <c r="Q1516" s="414" t="inlineStr">
        <is>
          <t>TI2022-0267</t>
        </is>
      </c>
      <c r="R1516" s="414" t="inlineStr">
        <is>
          <t>TI2022-0267</t>
        </is>
      </c>
      <c r="S1516" s="414">
        <f>Q1516=R1516</f>
        <v/>
      </c>
      <c r="T1516" s="414">
        <f>AND(MONTH(F1516)=MONTH(X1516), YEAR(F1516)=YEAR(X1516))</f>
        <v/>
      </c>
      <c r="U1516" s="414">
        <f>AND(AB1516&lt;&gt;"", 'Company information'!D$4&lt;&gt;"", RIGHT(SUBSTITUTE(AB1516,"-",""),9)=RIGHT(SUBSTITUTE('Company information'!D$4,"-",""),9))</f>
        <v/>
      </c>
      <c r="V1516" s="414">
        <f>AH1516-I1516</f>
        <v/>
      </c>
      <c r="W1516" s="450" t="n"/>
      <c r="X1516" s="415" t="n">
        <v>44642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L001-901905215</t>
        </is>
      </c>
      <c r="AC1516" s="414" t="inlineStr">
        <is>
          <t>វីអ៊ីស៊ិន (ខេមបូឌា) អ៊ិនដាសស្ទ្រី ឯ.ក</t>
        </is>
      </c>
      <c r="AD1516" s="450" t="n">
        <v>311465</v>
      </c>
      <c r="AE1516" s="450" t="n">
        <v>283150</v>
      </c>
      <c r="AF1516" s="450" t="n">
        <v>0</v>
      </c>
      <c r="AG1516" s="450" t="n">
        <v>0</v>
      </c>
      <c r="AH1516" s="450" t="n">
        <v>28315</v>
      </c>
      <c r="AI1516" s="450" t="n">
        <v>0</v>
      </c>
      <c r="AJ1516" s="450" t="n">
        <v>0</v>
      </c>
      <c r="AK1516" s="450" t="n">
        <v>0</v>
      </c>
      <c r="AL1516" s="450" t="n">
        <v>0</v>
      </c>
      <c r="AM1516" s="450" t="n">
        <v>0</v>
      </c>
      <c r="AN1516" s="450" t="n">
        <v>0</v>
      </c>
      <c r="AO1516" s="450" t="n">
        <v>0</v>
      </c>
      <c r="AP1516" s="450" t="n">
        <v>0</v>
      </c>
      <c r="AQ1516" s="414" t="inlineStr"/>
      <c r="AR1516" s="414" t="inlineStr">
        <is>
          <t>AMENDMENT FEE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0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0" t="n"/>
      <c r="N1517" s="450">
        <f>IF(W1517&lt;0,AH1517,I1517)</f>
        <v/>
      </c>
      <c r="O1517" s="450">
        <f>I1517-M1517</f>
        <v/>
      </c>
      <c r="P1517" s="414" t="n"/>
      <c r="Q1517" s="414" t="inlineStr">
        <is>
          <t>TI2022-0237</t>
        </is>
      </c>
      <c r="R1517" s="414" t="inlineStr">
        <is>
          <t>TI2022-0237</t>
        </is>
      </c>
      <c r="S1517" s="414">
        <f>Q1517=R1517</f>
        <v/>
      </c>
      <c r="T1517" s="414">
        <f>AND(MONTH(F1517)=MONTH(X1517), YEAR(F1517)=YEAR(X1517))</f>
        <v/>
      </c>
      <c r="U1517" s="414">
        <f>AND(AB1517&lt;&gt;"", 'Company information'!D$4&lt;&gt;"", RIGHT(SUBSTITUTE(AB1517,"-",""),9)=RIGHT(SUBSTITUTE('Company information'!D$4,"-",""),9))</f>
        <v/>
      </c>
      <c r="V1517" s="414">
        <f>AH1517-I1517</f>
        <v/>
      </c>
      <c r="W1517" s="450" t="n"/>
      <c r="X1517" s="415" t="n">
        <v>44631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L001-901905215</t>
        </is>
      </c>
      <c r="AC1517" s="414" t="inlineStr">
        <is>
          <t>វីអ៊ីស៊ិន (ខេមបូឌា) អ៊ិនដាសស្ទ្រី ឯ.ក</t>
        </is>
      </c>
      <c r="AD1517" s="450" t="n">
        <v>4370212</v>
      </c>
      <c r="AE1517" s="450" t="n">
        <v>3972920</v>
      </c>
      <c r="AF1517" s="450" t="n">
        <v>0</v>
      </c>
      <c r="AG1517" s="450" t="n">
        <v>0</v>
      </c>
      <c r="AH1517" s="450" t="n">
        <v>397292</v>
      </c>
      <c r="AI1517" s="450" t="n">
        <v>0</v>
      </c>
      <c r="AJ1517" s="450" t="n">
        <v>0</v>
      </c>
      <c r="AK1517" s="450" t="n">
        <v>0</v>
      </c>
      <c r="AL1517" s="450" t="n">
        <v>0</v>
      </c>
      <c r="AM1517" s="450" t="n">
        <v>0</v>
      </c>
      <c r="AN1517" s="450" t="n">
        <v>0</v>
      </c>
      <c r="AO1517" s="450" t="n">
        <v>0</v>
      </c>
      <c r="AP1517" s="450" t="n">
        <v>0</v>
      </c>
      <c r="AQ1517" s="414" t="inlineStr"/>
      <c r="AR1517" s="414" t="inlineStr">
        <is>
          <t>THC &amp; DOCS FEE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0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0" t="n"/>
      <c r="N1518" s="450">
        <f>IF(W1518&lt;0,AH1518,I1518)</f>
        <v/>
      </c>
      <c r="O1518" s="450">
        <f>I1518-M1518</f>
        <v/>
      </c>
      <c r="P1518" s="414" t="n"/>
      <c r="Q1518" s="414" t="inlineStr">
        <is>
          <t>TI2022-0236</t>
        </is>
      </c>
      <c r="R1518" s="414" t="inlineStr">
        <is>
          <t>TI2022-0236</t>
        </is>
      </c>
      <c r="S1518" s="414">
        <f>Q1518=R1518</f>
        <v/>
      </c>
      <c r="T1518" s="414">
        <f>AND(MONTH(F1518)=MONTH(X1518), YEAR(F1518)=YEAR(X1518))</f>
        <v/>
      </c>
      <c r="U1518" s="414">
        <f>AND(AB1518&lt;&gt;"", 'Company information'!D$4&lt;&gt;"", RIGHT(SUBSTITUTE(AB1518,"-",""),9)=RIGHT(SUBSTITUTE('Company information'!D$4,"-",""),9))</f>
        <v/>
      </c>
      <c r="V1518" s="414">
        <f>AH1518-I1518</f>
        <v/>
      </c>
      <c r="W1518" s="450" t="n"/>
      <c r="X1518" s="415" t="n">
        <v>44631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L001-901905215</t>
        </is>
      </c>
      <c r="AC1518" s="414" t="inlineStr">
        <is>
          <t>វីអ៊ីស៊ិន (ខេមបូឌា) អ៊ិនដាសស្ទ្រី ឯ.ក</t>
        </is>
      </c>
      <c r="AD1518" s="450" t="n">
        <v>3344550</v>
      </c>
      <c r="AE1518" s="450" t="n">
        <v>3040500</v>
      </c>
      <c r="AF1518" s="450" t="n">
        <v>0</v>
      </c>
      <c r="AG1518" s="450" t="n">
        <v>0</v>
      </c>
      <c r="AH1518" s="450" t="n">
        <v>304050</v>
      </c>
      <c r="AI1518" s="450" t="n">
        <v>0</v>
      </c>
      <c r="AJ1518" s="450" t="n">
        <v>0</v>
      </c>
      <c r="AK1518" s="450" t="n">
        <v>0</v>
      </c>
      <c r="AL1518" s="450" t="n">
        <v>0</v>
      </c>
      <c r="AM1518" s="450" t="n">
        <v>0</v>
      </c>
      <c r="AN1518" s="450" t="n">
        <v>0</v>
      </c>
      <c r="AO1518" s="450" t="n">
        <v>0</v>
      </c>
      <c r="AP1518" s="450" t="n">
        <v>0</v>
      </c>
      <c r="AQ1518" s="414" t="inlineStr"/>
      <c r="AR1518" s="414" t="inlineStr">
        <is>
          <t>THC &amp; DOCS FEE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0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0" t="n"/>
      <c r="N1519" s="450">
        <f>IF(W1519&lt;0,AH1519,I1519)</f>
        <v/>
      </c>
      <c r="O1519" s="450">
        <f>I1519-M1519</f>
        <v/>
      </c>
      <c r="P1519" s="414" t="n"/>
      <c r="Q1519" s="414" t="inlineStr">
        <is>
          <t>SITC2023-006175</t>
        </is>
      </c>
      <c r="R1519" s="414" t="inlineStr">
        <is>
          <t>SITC2023-006175</t>
        </is>
      </c>
      <c r="S1519" s="414">
        <f>Q1519=R1519</f>
        <v/>
      </c>
      <c r="T1519" s="414">
        <f>AND(MONTH(F1519)=MONTH(X1519), YEAR(F1519)=YEAR(X1519))</f>
        <v/>
      </c>
      <c r="U1519" s="414">
        <f>AND(AB1519&lt;&gt;"", 'Company information'!D$4&lt;&gt;"", RIGHT(SUBSTITUTE(AB1519,"-",""),9)=RIGHT(SUBSTITUTE('Company information'!D$4,"-",""),9))</f>
        <v/>
      </c>
      <c r="V1519" s="414">
        <f>AH1519-I1519</f>
        <v/>
      </c>
      <c r="W1519" s="450" t="n"/>
      <c r="X1519" s="415" t="n">
        <v>45008</v>
      </c>
      <c r="Y1519" s="414" t="inlineStr">
        <is>
          <t>SITC2023-006175</t>
        </is>
      </c>
      <c r="Z1519" s="414" t="inlineStr"/>
      <c r="AA1519" s="414" t="inlineStr">
        <is>
          <t>បុគ្គលជាប់អាករ</t>
        </is>
      </c>
      <c r="AB1519" s="414" t="inlineStr">
        <is>
          <t>L001-901905215</t>
        </is>
      </c>
      <c r="AC1519" s="414" t="inlineStr">
        <is>
          <t>វីអ៊ីស៊ិន (ខេមបូឌា) អ៊ិនដាសស្ទ្រី ឯ.ក</t>
        </is>
      </c>
      <c r="AD1519" s="450" t="n">
        <v>2479241</v>
      </c>
      <c r="AE1519" s="450" t="n">
        <v>2253855</v>
      </c>
      <c r="AF1519" s="450" t="n">
        <v>0</v>
      </c>
      <c r="AG1519" s="450" t="n">
        <v>0</v>
      </c>
      <c r="AH1519" s="450" t="n">
        <v>225386</v>
      </c>
      <c r="AI1519" s="450" t="n">
        <v>0</v>
      </c>
      <c r="AJ1519" s="450" t="n">
        <v>0</v>
      </c>
      <c r="AK1519" s="450" t="n">
        <v>0</v>
      </c>
      <c r="AL1519" s="450" t="n">
        <v>0</v>
      </c>
      <c r="AM1519" s="450" t="n">
        <v>0</v>
      </c>
      <c r="AN1519" s="450" t="n">
        <v>0</v>
      </c>
      <c r="AO1519" s="450" t="n">
        <v>0</v>
      </c>
      <c r="AP1519" s="450" t="n">
        <v>0</v>
      </c>
      <c r="AQ1519" s="414" t="inlineStr"/>
      <c r="AR1519" s="414" t="inlineStr">
        <is>
          <t>EIB,EMF,KHCIC,KHTHC,KHDOC</t>
        </is>
      </c>
      <c r="AS1519" s="414" t="inlineStr">
        <is>
          <t>បានប្រកាសពន្ធ</t>
        </is>
      </c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0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0" t="n"/>
      <c r="N1520" s="450">
        <f>IF(W1520&lt;0,AH1520,I1520)</f>
        <v/>
      </c>
      <c r="O1520" s="450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AND(AB1520&lt;&gt;"", 'Company information'!D$4&lt;&gt;"", RIGHT(SUBSTITUTE(AB1520,"-",""),9)=RIGHT(SUBSTITUTE('Company information'!D$4,"-",""),9))</f>
        <v/>
      </c>
      <c r="V1520" s="414">
        <f>AH1520-I1520</f>
        <v/>
      </c>
      <c r="W1520" s="450" t="n"/>
      <c r="X1520" s="413" t="n"/>
      <c r="Y1520" s="414" t="n"/>
      <c r="Z1520" s="414" t="n"/>
      <c r="AA1520" s="414" t="n"/>
      <c r="AB1520" s="414" t="n"/>
      <c r="AC1520" s="414" t="n"/>
      <c r="AD1520" s="450" t="n"/>
      <c r="AE1520" s="450" t="n"/>
      <c r="AF1520" s="450" t="n"/>
      <c r="AG1520" s="450" t="n"/>
      <c r="AH1520" s="450" t="n"/>
      <c r="AI1520" s="450" t="n"/>
      <c r="AJ1520" s="450" t="n"/>
      <c r="AK1520" s="450" t="n"/>
      <c r="AL1520" s="450" t="n"/>
      <c r="AM1520" s="450" t="n"/>
      <c r="AN1520" s="450" t="n"/>
      <c r="AO1520" s="450" t="n"/>
      <c r="AP1520" s="450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0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0" t="n"/>
      <c r="N1521" s="450">
        <f>IF(W1521&lt;0,AH1521,I1521)</f>
        <v/>
      </c>
      <c r="O1521" s="450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AND(AB1521&lt;&gt;"", 'Company information'!D$4&lt;&gt;"", RIGHT(SUBSTITUTE(AB1521,"-",""),9)=RIGHT(SUBSTITUTE('Company information'!D$4,"-",""),9))</f>
        <v/>
      </c>
      <c r="V1521" s="414">
        <f>AH1521-I1521</f>
        <v/>
      </c>
      <c r="W1521" s="450" t="n"/>
      <c r="X1521" s="413" t="n"/>
      <c r="Y1521" s="414" t="n"/>
      <c r="Z1521" s="414" t="n"/>
      <c r="AA1521" s="414" t="n"/>
      <c r="AB1521" s="414" t="n"/>
      <c r="AC1521" s="414" t="n"/>
      <c r="AD1521" s="450" t="n"/>
      <c r="AE1521" s="450" t="n"/>
      <c r="AF1521" s="450" t="n"/>
      <c r="AG1521" s="450" t="n"/>
      <c r="AH1521" s="450" t="n"/>
      <c r="AI1521" s="450" t="n"/>
      <c r="AJ1521" s="450" t="n"/>
      <c r="AK1521" s="450" t="n"/>
      <c r="AL1521" s="450" t="n"/>
      <c r="AM1521" s="450" t="n"/>
      <c r="AN1521" s="450" t="n"/>
      <c r="AO1521" s="450" t="n"/>
      <c r="AP1521" s="450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0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0" t="n"/>
      <c r="N1522" s="450">
        <f>IF(W1522&lt;0,AH1522,I1522)</f>
        <v/>
      </c>
      <c r="O1522" s="450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AND(AB1522&lt;&gt;"", 'Company information'!D$4&lt;&gt;"", RIGHT(SUBSTITUTE(AB1522,"-",""),9)=RIGHT(SUBSTITUTE('Company information'!D$4,"-",""),9))</f>
        <v/>
      </c>
      <c r="V1522" s="414">
        <f>AH1522-I1522</f>
        <v/>
      </c>
      <c r="W1522" s="450" t="n"/>
      <c r="X1522" s="413" t="n"/>
      <c r="Y1522" s="414" t="n"/>
      <c r="Z1522" s="414" t="n"/>
      <c r="AA1522" s="414" t="n"/>
      <c r="AB1522" s="414" t="n"/>
      <c r="AC1522" s="414" t="n"/>
      <c r="AD1522" s="450" t="n"/>
      <c r="AE1522" s="450" t="n"/>
      <c r="AF1522" s="450" t="n"/>
      <c r="AG1522" s="450" t="n"/>
      <c r="AH1522" s="450" t="n"/>
      <c r="AI1522" s="450" t="n"/>
      <c r="AJ1522" s="450" t="n"/>
      <c r="AK1522" s="450" t="n"/>
      <c r="AL1522" s="450" t="n"/>
      <c r="AM1522" s="450" t="n"/>
      <c r="AN1522" s="450" t="n"/>
      <c r="AO1522" s="450" t="n"/>
      <c r="AP1522" s="450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0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0" t="n"/>
      <c r="N1523" s="450">
        <f>IF(W1523&lt;0,AH1523,I1523)</f>
        <v/>
      </c>
      <c r="O1523" s="450">
        <f>I1523-M1523</f>
        <v/>
      </c>
      <c r="P1523" s="414" t="n"/>
      <c r="Q1523" s="414" t="inlineStr">
        <is>
          <t>PNHIR00158488</t>
        </is>
      </c>
      <c r="R1523" s="414" t="inlineStr">
        <is>
          <t>PNHIR00158488</t>
        </is>
      </c>
      <c r="S1523" s="414">
        <f>Q1523=R1523</f>
        <v/>
      </c>
      <c r="T1523" s="414">
        <f>AND(MONTH(F1523)=MONTH(X1523), YEAR(F1523)=YEAR(X1523))</f>
        <v/>
      </c>
      <c r="U1523" s="414">
        <f>AND(AB1523&lt;&gt;"", 'Company information'!D$4&lt;&gt;"", RIGHT(SUBSTITUTE(AB1523,"-",""),9)=RIGHT(SUBSTITUTE('Company information'!D$4,"-",""),9))</f>
        <v/>
      </c>
      <c r="V1523" s="414">
        <f>AH1523-I1523</f>
        <v/>
      </c>
      <c r="W1523" s="450" t="n"/>
      <c r="X1523" s="415" t="n">
        <v>45016</v>
      </c>
      <c r="Y1523" s="414" t="inlineStr">
        <is>
          <t>PNHIR00158488</t>
        </is>
      </c>
      <c r="Z1523" s="414" t="inlineStr"/>
      <c r="AA1523" s="414" t="inlineStr">
        <is>
          <t>បុគ្គលជាប់អាករ</t>
        </is>
      </c>
      <c r="AB1523" s="414" t="inlineStr">
        <is>
          <t>L001-901905215</t>
        </is>
      </c>
      <c r="AC1523" s="414" t="inlineStr">
        <is>
          <t>វីអ៊ីស៊ិន (ខេមបូឌា) អ៊ិនដាសស្ទ្រី ឯ.ក</t>
        </is>
      </c>
      <c r="AD1523" s="450" t="n">
        <v>89188</v>
      </c>
      <c r="AE1523" s="450" t="n">
        <v>81080</v>
      </c>
      <c r="AF1523" s="450" t="n">
        <v>0</v>
      </c>
      <c r="AG1523" s="450" t="n">
        <v>0</v>
      </c>
      <c r="AH1523" s="450" t="n">
        <v>8108</v>
      </c>
      <c r="AI1523" s="450" t="n">
        <v>0</v>
      </c>
      <c r="AJ1523" s="450" t="n">
        <v>0</v>
      </c>
      <c r="AK1523" s="450" t="n">
        <v>0</v>
      </c>
      <c r="AL1523" s="450" t="n">
        <v>0</v>
      </c>
      <c r="AM1523" s="450" t="n">
        <v>0</v>
      </c>
      <c r="AN1523" s="450" t="n">
        <v>0</v>
      </c>
      <c r="AO1523" s="450" t="n">
        <v>0</v>
      </c>
      <c r="AP1523" s="450" t="n">
        <v>0</v>
      </c>
      <c r="AQ1523" s="414" t="inlineStr"/>
      <c r="AR1523" s="414" t="inlineStr">
        <is>
          <t>Revenue in March 2023</t>
        </is>
      </c>
      <c r="AS1523" s="414" t="inlineStr">
        <is>
          <t>បានប្រកាសពន្ធ</t>
        </is>
      </c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0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0" t="n"/>
      <c r="N1524" s="450">
        <f>IF(W1524&lt;0,AH1524,I1524)</f>
        <v/>
      </c>
      <c r="O1524" s="450">
        <f>I1524-M1524</f>
        <v/>
      </c>
      <c r="P1524" s="414" t="n"/>
      <c r="Q1524" s="414" t="inlineStr">
        <is>
          <t>YKT23-181</t>
        </is>
      </c>
      <c r="R1524" s="414" t="inlineStr">
        <is>
          <t>YKT23-181</t>
        </is>
      </c>
      <c r="S1524" s="414">
        <f>Q1524=R1524</f>
        <v/>
      </c>
      <c r="T1524" s="414">
        <f>AND(MONTH(F1524)=MONTH(X1524), YEAR(F1524)=YEAR(X1524))</f>
        <v/>
      </c>
      <c r="U1524" s="414">
        <f>AND(AB1524&lt;&gt;"", 'Company information'!D$4&lt;&gt;"", RIGHT(SUBSTITUTE(AB1524,"-",""),9)=RIGHT(SUBSTITUTE('Company information'!D$4,"-",""),9))</f>
        <v/>
      </c>
      <c r="V1524" s="414">
        <f>AH1524-I1524</f>
        <v/>
      </c>
      <c r="W1524" s="450" t="n"/>
      <c r="X1524" s="415" t="n">
        <v>44986</v>
      </c>
      <c r="Y1524" s="414" t="inlineStr">
        <is>
          <t>YKT23-181</t>
        </is>
      </c>
      <c r="Z1524" s="414" t="inlineStr"/>
      <c r="AA1524" s="414" t="inlineStr">
        <is>
          <t>បុគ្គលជាប់អាករ</t>
        </is>
      </c>
      <c r="AB1524" s="414" t="inlineStr">
        <is>
          <t>L001-901905215</t>
        </is>
      </c>
      <c r="AC1524" s="414" t="inlineStr">
        <is>
          <t>វីអ៊ីស៊ិន (ខេមបូឌា) អ៊ិនដាសស្ទ្រី ឯ.ក</t>
        </is>
      </c>
      <c r="AD1524" s="450" t="n">
        <v>6243160</v>
      </c>
      <c r="AE1524" s="450" t="n">
        <v>5675600</v>
      </c>
      <c r="AF1524" s="450" t="n">
        <v>0</v>
      </c>
      <c r="AG1524" s="450" t="n">
        <v>0</v>
      </c>
      <c r="AH1524" s="450" t="n">
        <v>567560</v>
      </c>
      <c r="AI1524" s="450" t="n">
        <v>0</v>
      </c>
      <c r="AJ1524" s="450" t="n">
        <v>0</v>
      </c>
      <c r="AK1524" s="450" t="n">
        <v>0</v>
      </c>
      <c r="AL1524" s="450" t="n">
        <v>0</v>
      </c>
      <c r="AM1524" s="450" t="n">
        <v>0</v>
      </c>
      <c r="AN1524" s="450" t="n">
        <v>0</v>
      </c>
      <c r="AO1524" s="450" t="n">
        <v>0</v>
      </c>
      <c r="AP1524" s="450" t="n">
        <v>0</v>
      </c>
      <c r="AQ1524" s="414" t="inlineStr"/>
      <c r="AR1524" s="414" t="inlineStr">
        <is>
          <t>Monthly Tax declaration for Mar 2023 service</t>
        </is>
      </c>
      <c r="AS1524" s="414" t="inlineStr">
        <is>
          <t>បានប្រកាសពន្ធ</t>
        </is>
      </c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0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0" t="n"/>
      <c r="N1525" s="450">
        <f>IF(W1525&lt;0,AH1525,I1525)</f>
        <v/>
      </c>
      <c r="O1525" s="450">
        <f>I1525-M1525</f>
        <v/>
      </c>
      <c r="P1525" s="414" t="n"/>
      <c r="Q1525" s="414" t="inlineStr">
        <is>
          <t>SITC2023-004796</t>
        </is>
      </c>
      <c r="R1525" s="414" t="inlineStr">
        <is>
          <t>SITC2023-004796</t>
        </is>
      </c>
      <c r="S1525" s="414">
        <f>Q1525=R1525</f>
        <v/>
      </c>
      <c r="T1525" s="414">
        <f>AND(MONTH(F1525)=MONTH(X1525), YEAR(F1525)=YEAR(X1525))</f>
        <v/>
      </c>
      <c r="U1525" s="414">
        <f>AND(AB1525&lt;&gt;"", 'Company information'!D$4&lt;&gt;"", RIGHT(SUBSTITUTE(AB1525,"-",""),9)=RIGHT(SUBSTITUTE('Company information'!D$4,"-",""),9))</f>
        <v/>
      </c>
      <c r="V1525" s="414">
        <f>AH1525-I1525</f>
        <v/>
      </c>
      <c r="W1525" s="450" t="n"/>
      <c r="X1525" s="415" t="n">
        <v>44995</v>
      </c>
      <c r="Y1525" s="414" t="inlineStr">
        <is>
          <t>SITC2023-004796</t>
        </is>
      </c>
      <c r="Z1525" s="414" t="inlineStr"/>
      <c r="AA1525" s="414" t="inlineStr">
        <is>
          <t>បុគ្គលជាប់អាករ</t>
        </is>
      </c>
      <c r="AB1525" s="414" t="inlineStr">
        <is>
          <t>L001-901905215</t>
        </is>
      </c>
      <c r="AC1525" s="414" t="inlineStr">
        <is>
          <t>វីអ៊ីស៊ិន (ខេមបូឌា) អ៊ិនដាសស្ទ្រី ឯ.ក</t>
        </is>
      </c>
      <c r="AD1525" s="450" t="n">
        <v>2470083</v>
      </c>
      <c r="AE1525" s="450" t="n">
        <v>2245530</v>
      </c>
      <c r="AF1525" s="450" t="n">
        <v>0</v>
      </c>
      <c r="AG1525" s="450" t="n">
        <v>0</v>
      </c>
      <c r="AH1525" s="450" t="n">
        <v>224553</v>
      </c>
      <c r="AI1525" s="450" t="n">
        <v>0</v>
      </c>
      <c r="AJ1525" s="450" t="n">
        <v>0</v>
      </c>
      <c r="AK1525" s="450" t="n">
        <v>0</v>
      </c>
      <c r="AL1525" s="450" t="n">
        <v>0</v>
      </c>
      <c r="AM1525" s="450" t="n">
        <v>0</v>
      </c>
      <c r="AN1525" s="450" t="n">
        <v>0</v>
      </c>
      <c r="AO1525" s="450" t="n">
        <v>0</v>
      </c>
      <c r="AP1525" s="450" t="n">
        <v>0</v>
      </c>
      <c r="AQ1525" s="414" t="inlineStr"/>
      <c r="AR1525" s="414" t="inlineStr">
        <is>
          <t>KHDOC,EMF,EIB,KHCIC,KHTHC</t>
        </is>
      </c>
      <c r="AS1525" s="414" t="inlineStr">
        <is>
          <t>បានប្រកាសពន្ធ</t>
        </is>
      </c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0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0" t="n"/>
      <c r="N1526" s="450">
        <f>IF(W1526&lt;0,AH1526,I1526)</f>
        <v/>
      </c>
      <c r="O1526" s="450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AND(AB1526&lt;&gt;"", 'Company information'!D$4&lt;&gt;"", RIGHT(SUBSTITUTE(AB1526,"-",""),9)=RIGHT(SUBSTITUTE('Company information'!D$4,"-",""),9))</f>
        <v/>
      </c>
      <c r="V1526" s="414">
        <f>AH1526-I1526</f>
        <v/>
      </c>
      <c r="W1526" s="450" t="n"/>
      <c r="X1526" s="413" t="n"/>
      <c r="Y1526" s="414" t="n"/>
      <c r="Z1526" s="414" t="n"/>
      <c r="AA1526" s="414" t="n"/>
      <c r="AB1526" s="414" t="n"/>
      <c r="AC1526" s="414" t="n"/>
      <c r="AD1526" s="450" t="n"/>
      <c r="AE1526" s="450" t="n"/>
      <c r="AF1526" s="450" t="n"/>
      <c r="AG1526" s="450" t="n"/>
      <c r="AH1526" s="450" t="n"/>
      <c r="AI1526" s="450" t="n"/>
      <c r="AJ1526" s="450" t="n"/>
      <c r="AK1526" s="450" t="n"/>
      <c r="AL1526" s="450" t="n"/>
      <c r="AM1526" s="450" t="n"/>
      <c r="AN1526" s="450" t="n"/>
      <c r="AO1526" s="450" t="n"/>
      <c r="AP1526" s="450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0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0" t="n"/>
      <c r="N1527" s="450">
        <f>IF(W1527&lt;0,AH1527,I1527)</f>
        <v/>
      </c>
      <c r="O1527" s="450">
        <f>I1527-M1527</f>
        <v/>
      </c>
      <c r="P1527" s="414" t="n"/>
      <c r="Q1527" s="414" t="inlineStr">
        <is>
          <t>HT230047</t>
        </is>
      </c>
      <c r="R1527" s="414" t="inlineStr">
        <is>
          <t>HT230047</t>
        </is>
      </c>
      <c r="S1527" s="414">
        <f>Q1527=R1527</f>
        <v/>
      </c>
      <c r="T1527" s="414">
        <f>AND(MONTH(F1527)=MONTH(X1527), YEAR(F1527)=YEAR(X1527))</f>
        <v/>
      </c>
      <c r="U1527" s="414">
        <f>AND(AB1527&lt;&gt;"", 'Company information'!D$4&lt;&gt;"", RIGHT(SUBSTITUTE(AB1527,"-",""),9)=RIGHT(SUBSTITUTE('Company information'!D$4,"-",""),9))</f>
        <v/>
      </c>
      <c r="V1527" s="414">
        <f>AH1527-I1527</f>
        <v/>
      </c>
      <c r="W1527" s="450" t="n"/>
      <c r="X1527" s="415" t="n">
        <v>45016</v>
      </c>
      <c r="Y1527" s="414" t="inlineStr">
        <is>
          <t>HT230047</t>
        </is>
      </c>
      <c r="Z1527" s="414" t="inlineStr"/>
      <c r="AA1527" s="414" t="inlineStr">
        <is>
          <t>បុគ្គលជាប់អាករ</t>
        </is>
      </c>
      <c r="AB1527" s="414" t="inlineStr">
        <is>
          <t>L001-901905215</t>
        </is>
      </c>
      <c r="AC1527" s="414" t="inlineStr">
        <is>
          <t>វីអ៊ីស៊ិន (ខេមបូឌា) អ៊ិនដាសស្ទ្រី ឯ.ក</t>
        </is>
      </c>
      <c r="AD1527" s="450" t="n">
        <v>2720234</v>
      </c>
      <c r="AE1527" s="450" t="n">
        <v>2472940</v>
      </c>
      <c r="AF1527" s="450" t="n">
        <v>0</v>
      </c>
      <c r="AG1527" s="450" t="n">
        <v>0</v>
      </c>
      <c r="AH1527" s="450" t="n">
        <v>247294</v>
      </c>
      <c r="AI1527" s="450" t="n">
        <v>0</v>
      </c>
      <c r="AJ1527" s="450" t="n">
        <v>0</v>
      </c>
      <c r="AK1527" s="450" t="n">
        <v>0</v>
      </c>
      <c r="AL1527" s="450" t="n">
        <v>0</v>
      </c>
      <c r="AM1527" s="450" t="n">
        <v>0</v>
      </c>
      <c r="AN1527" s="450" t="n">
        <v>0</v>
      </c>
      <c r="AO1527" s="450" t="n">
        <v>0</v>
      </c>
      <c r="AP1527" s="450" t="n">
        <v>0</v>
      </c>
      <c r="AQ1527" s="414" t="inlineStr"/>
      <c r="AR1527" s="414" t="inlineStr">
        <is>
          <t>Trucking service</t>
        </is>
      </c>
      <c r="AS1527" s="414" t="inlineStr">
        <is>
          <t>បានប្រកាសពន្ធ</t>
        </is>
      </c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0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0" t="n"/>
      <c r="N1528" s="450">
        <f>IF(W1528&lt;0,AH1528,I1528)</f>
        <v/>
      </c>
      <c r="O1528" s="450">
        <f>I1528-M1528</f>
        <v/>
      </c>
      <c r="P1528" s="414" t="n"/>
      <c r="Q1528" s="414" t="inlineStr">
        <is>
          <t>SITC2023-003755</t>
        </is>
      </c>
      <c r="R1528" s="414" t="inlineStr">
        <is>
          <t>SITC2023-003755</t>
        </is>
      </c>
      <c r="S1528" s="414">
        <f>Q1528=R1528</f>
        <v/>
      </c>
      <c r="T1528" s="414">
        <f>AND(MONTH(F1528)=MONTH(X1528), YEAR(F1528)=YEAR(X1528))</f>
        <v/>
      </c>
      <c r="U1528" s="414">
        <f>AND(AB1528&lt;&gt;"", 'Company information'!D$4&lt;&gt;"", RIGHT(SUBSTITUTE(AB1528,"-",""),9)=RIGHT(SUBSTITUTE('Company information'!D$4,"-",""),9))</f>
        <v/>
      </c>
      <c r="V1528" s="414">
        <f>AH1528-I1528</f>
        <v/>
      </c>
      <c r="W1528" s="450" t="n"/>
      <c r="X1528" s="415" t="n">
        <v>44979</v>
      </c>
      <c r="Y1528" s="414" t="inlineStr">
        <is>
          <t>SITC2023-003755</t>
        </is>
      </c>
      <c r="Z1528" s="414" t="inlineStr"/>
      <c r="AA1528" s="414" t="inlineStr">
        <is>
          <t>បុគ្គលជាប់អាករ</t>
        </is>
      </c>
      <c r="AB1528" s="414" t="inlineStr">
        <is>
          <t>L001-901905215</t>
        </is>
      </c>
      <c r="AC1528" s="414" t="inlineStr">
        <is>
          <t>វីអ៊ីស៊ិន (ខេមបូឌា) អ៊ិនដាសស្ទ្រី ឯ.ក</t>
        </is>
      </c>
      <c r="AD1528" s="450" t="n">
        <v>1541150</v>
      </c>
      <c r="AE1528" s="450" t="n">
        <v>1401045</v>
      </c>
      <c r="AF1528" s="450" t="n">
        <v>0</v>
      </c>
      <c r="AG1528" s="450" t="n">
        <v>0</v>
      </c>
      <c r="AH1528" s="450" t="n">
        <v>140105</v>
      </c>
      <c r="AI1528" s="450" t="n">
        <v>0</v>
      </c>
      <c r="AJ1528" s="450" t="n">
        <v>0</v>
      </c>
      <c r="AK1528" s="450" t="n">
        <v>0</v>
      </c>
      <c r="AL1528" s="450" t="n">
        <v>0</v>
      </c>
      <c r="AM1528" s="450" t="n">
        <v>0</v>
      </c>
      <c r="AN1528" s="450" t="n">
        <v>0</v>
      </c>
      <c r="AO1528" s="450" t="n">
        <v>0</v>
      </c>
      <c r="AP1528" s="450" t="n">
        <v>0</v>
      </c>
      <c r="AQ1528" s="414" t="inlineStr"/>
      <c r="AR1528" s="414" t="inlineStr">
        <is>
          <t>KHTHC,KHCIC,EIB,EMF,KHDOC</t>
        </is>
      </c>
      <c r="AS1528" s="414" t="inlineStr">
        <is>
          <t>បានប្រកាសពន្ធ</t>
        </is>
      </c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0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0" t="n"/>
      <c r="N1529" s="450">
        <f>IF(W1529&lt;0,AH1529,I1529)</f>
        <v/>
      </c>
      <c r="O1529" s="450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AND(AB1529&lt;&gt;"", 'Company information'!D$4&lt;&gt;"", RIGHT(SUBSTITUTE(AB1529,"-",""),9)=RIGHT(SUBSTITUTE('Company information'!D$4,"-",""),9))</f>
        <v/>
      </c>
      <c r="V1529" s="414">
        <f>AH1529-I1529</f>
        <v/>
      </c>
      <c r="W1529" s="450" t="n"/>
      <c r="X1529" s="413" t="n"/>
      <c r="Y1529" s="414" t="n"/>
      <c r="Z1529" s="414" t="n"/>
      <c r="AA1529" s="414" t="n"/>
      <c r="AB1529" s="414" t="n"/>
      <c r="AC1529" s="414" t="n"/>
      <c r="AD1529" s="450" t="n"/>
      <c r="AE1529" s="450" t="n"/>
      <c r="AF1529" s="450" t="n"/>
      <c r="AG1529" s="450" t="n"/>
      <c r="AH1529" s="450" t="n"/>
      <c r="AI1529" s="450" t="n"/>
      <c r="AJ1529" s="450" t="n"/>
      <c r="AK1529" s="450" t="n"/>
      <c r="AL1529" s="450" t="n"/>
      <c r="AM1529" s="450" t="n"/>
      <c r="AN1529" s="450" t="n"/>
      <c r="AO1529" s="450" t="n"/>
      <c r="AP1529" s="450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0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0" t="n"/>
      <c r="N1530" s="450">
        <f>IF(W1530&lt;0,AH1530,I1530)</f>
        <v/>
      </c>
      <c r="O1530" s="450">
        <f>I1530-M1530</f>
        <v/>
      </c>
      <c r="P1530" s="414" t="n"/>
      <c r="Q1530" s="414" t="inlineStr">
        <is>
          <t>HT230046</t>
        </is>
      </c>
      <c r="R1530" s="414" t="inlineStr">
        <is>
          <t>HT230046</t>
        </is>
      </c>
      <c r="S1530" s="414">
        <f>Q1530=R1530</f>
        <v/>
      </c>
      <c r="T1530" s="414">
        <f>AND(MONTH(F1530)=MONTH(X1530), YEAR(F1530)=YEAR(X1530))</f>
        <v/>
      </c>
      <c r="U1530" s="414">
        <f>AND(AB1530&lt;&gt;"", 'Company information'!D$4&lt;&gt;"", RIGHT(SUBSTITUTE(AB1530,"-",""),9)=RIGHT(SUBSTITUTE('Company information'!D$4,"-",""),9))</f>
        <v/>
      </c>
      <c r="V1530" s="414">
        <f>AH1530-I1530</f>
        <v/>
      </c>
      <c r="W1530" s="450" t="n"/>
      <c r="X1530" s="415" t="n">
        <v>45016</v>
      </c>
      <c r="Y1530" s="414" t="inlineStr">
        <is>
          <t>HT230046</t>
        </is>
      </c>
      <c r="Z1530" s="414" t="inlineStr"/>
      <c r="AA1530" s="414" t="inlineStr">
        <is>
          <t>បុគ្គលជាប់អាករ</t>
        </is>
      </c>
      <c r="AB1530" s="414" t="inlineStr">
        <is>
          <t>L001-901905215</t>
        </is>
      </c>
      <c r="AC1530" s="414" t="inlineStr">
        <is>
          <t>វីអ៊ីស៊ិន (ខេមបូឌា) អ៊ិនដាសស្ទ្រី ឯ.ក</t>
        </is>
      </c>
      <c r="AD1530" s="450" t="n">
        <v>2631046</v>
      </c>
      <c r="AE1530" s="450" t="n">
        <v>2391860</v>
      </c>
      <c r="AF1530" s="450" t="n">
        <v>0</v>
      </c>
      <c r="AG1530" s="450" t="n">
        <v>0</v>
      </c>
      <c r="AH1530" s="450" t="n">
        <v>239186</v>
      </c>
      <c r="AI1530" s="450" t="n">
        <v>0</v>
      </c>
      <c r="AJ1530" s="450" t="n">
        <v>0</v>
      </c>
      <c r="AK1530" s="450" t="n">
        <v>0</v>
      </c>
      <c r="AL1530" s="450" t="n">
        <v>0</v>
      </c>
      <c r="AM1530" s="450" t="n">
        <v>0</v>
      </c>
      <c r="AN1530" s="450" t="n">
        <v>0</v>
      </c>
      <c r="AO1530" s="450" t="n">
        <v>0</v>
      </c>
      <c r="AP1530" s="450" t="n">
        <v>0</v>
      </c>
      <c r="AQ1530" s="414" t="inlineStr"/>
      <c r="AR1530" s="414" t="inlineStr">
        <is>
          <t>Trucking service</t>
        </is>
      </c>
      <c r="AS1530" s="414" t="inlineStr">
        <is>
          <t>បានប្រកាសពន្ធ</t>
        </is>
      </c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0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0" t="n"/>
      <c r="N1531" s="450">
        <f>IF(W1531&lt;0,AH1531,I1531)</f>
        <v/>
      </c>
      <c r="O1531" s="450">
        <f>I1531-M1531</f>
        <v/>
      </c>
      <c r="P1531" s="414" t="n"/>
      <c r="Q1531" s="414" t="inlineStr">
        <is>
          <t>SITC2023005487</t>
        </is>
      </c>
      <c r="R1531" s="414" t="inlineStr">
        <is>
          <t>SITC2023-005487</t>
        </is>
      </c>
      <c r="S1531" s="414">
        <f>Q1531=R1531</f>
        <v/>
      </c>
      <c r="T1531" s="414">
        <f>AND(MONTH(F1531)=MONTH(X1531), YEAR(F1531)=YEAR(X1531))</f>
        <v/>
      </c>
      <c r="U1531" s="414">
        <f>AND(AB1531&lt;&gt;"", 'Company information'!D$4&lt;&gt;"", RIGHT(SUBSTITUTE(AB1531,"-",""),9)=RIGHT(SUBSTITUTE('Company information'!D$4,"-",""),9))</f>
        <v/>
      </c>
      <c r="V1531" s="414">
        <f>AH1531-I1531</f>
        <v/>
      </c>
      <c r="W1531" s="450" t="n"/>
      <c r="X1531" s="415" t="n">
        <v>45001</v>
      </c>
      <c r="Y1531" s="414" t="inlineStr">
        <is>
          <t>SITC2023-005487</t>
        </is>
      </c>
      <c r="Z1531" s="414" t="inlineStr"/>
      <c r="AA1531" s="414" t="inlineStr">
        <is>
          <t>បុគ្គលជាប់អាករ</t>
        </is>
      </c>
      <c r="AB1531" s="414" t="inlineStr">
        <is>
          <t>L001-901905215</t>
        </is>
      </c>
      <c r="AC1531" s="414" t="inlineStr">
        <is>
          <t>វីអ៊ីស៊ិន (ខេមបូឌា) អ៊ិនដាសស្ទ្រី ឯ.ក</t>
        </is>
      </c>
      <c r="AD1531" s="450" t="n">
        <v>1538493</v>
      </c>
      <c r="AE1531" s="450" t="n">
        <v>1398630</v>
      </c>
      <c r="AF1531" s="450" t="n">
        <v>0</v>
      </c>
      <c r="AG1531" s="450" t="n">
        <v>0</v>
      </c>
      <c r="AH1531" s="450" t="n">
        <v>139863</v>
      </c>
      <c r="AI1531" s="450" t="n">
        <v>0</v>
      </c>
      <c r="AJ1531" s="450" t="n">
        <v>0</v>
      </c>
      <c r="AK1531" s="450" t="n">
        <v>0</v>
      </c>
      <c r="AL1531" s="450" t="n">
        <v>0</v>
      </c>
      <c r="AM1531" s="450" t="n">
        <v>0</v>
      </c>
      <c r="AN1531" s="450" t="n">
        <v>0</v>
      </c>
      <c r="AO1531" s="450" t="n">
        <v>0</v>
      </c>
      <c r="AP1531" s="450" t="n">
        <v>0</v>
      </c>
      <c r="AQ1531" s="414" t="inlineStr"/>
      <c r="AR1531" s="414" t="inlineStr">
        <is>
          <t>EIB,KHDOC,KHCIC,KHTHC,EMF</t>
        </is>
      </c>
      <c r="AS1531" s="414" t="inlineStr">
        <is>
          <t>បានប្រកាសពន្ធ</t>
        </is>
      </c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0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0" t="n"/>
      <c r="N1532" s="450">
        <f>IF(W1532&lt;0,AH1532,I1532)</f>
        <v/>
      </c>
      <c r="O1532" s="450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AND(AB1532&lt;&gt;"", 'Company information'!D$4&lt;&gt;"", RIGHT(SUBSTITUTE(AB1532,"-",""),9)=RIGHT(SUBSTITUTE('Company information'!D$4,"-",""),9))</f>
        <v/>
      </c>
      <c r="V1532" s="414">
        <f>AH1532-I1532</f>
        <v/>
      </c>
      <c r="W1532" s="450" t="n"/>
      <c r="X1532" s="413" t="n"/>
      <c r="Y1532" s="414" t="n"/>
      <c r="Z1532" s="414" t="n"/>
      <c r="AA1532" s="414" t="n"/>
      <c r="AB1532" s="414" t="n"/>
      <c r="AC1532" s="414" t="n"/>
      <c r="AD1532" s="450" t="n"/>
      <c r="AE1532" s="450" t="n"/>
      <c r="AF1532" s="450" t="n"/>
      <c r="AG1532" s="450" t="n"/>
      <c r="AH1532" s="450" t="n"/>
      <c r="AI1532" s="450" t="n"/>
      <c r="AJ1532" s="450" t="n"/>
      <c r="AK1532" s="450" t="n"/>
      <c r="AL1532" s="450" t="n"/>
      <c r="AM1532" s="450" t="n"/>
      <c r="AN1532" s="450" t="n"/>
      <c r="AO1532" s="450" t="n"/>
      <c r="AP1532" s="450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0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0" t="n"/>
      <c r="N1533" s="450">
        <f>IF(W1533&lt;0,AH1533,I1533)</f>
        <v/>
      </c>
      <c r="O1533" s="450">
        <f>I1533-M1533</f>
        <v/>
      </c>
      <c r="P1533" s="414" t="n"/>
      <c r="Q1533" s="414" t="inlineStr">
        <is>
          <t>HT230045</t>
        </is>
      </c>
      <c r="R1533" s="414" t="inlineStr">
        <is>
          <t>HT230045</t>
        </is>
      </c>
      <c r="S1533" s="414">
        <f>Q1533=R1533</f>
        <v/>
      </c>
      <c r="T1533" s="414">
        <f>AND(MONTH(F1533)=MONTH(X1533), YEAR(F1533)=YEAR(X1533))</f>
        <v/>
      </c>
      <c r="U1533" s="414">
        <f>AND(AB1533&lt;&gt;"", 'Company information'!D$4&lt;&gt;"", RIGHT(SUBSTITUTE(AB1533,"-",""),9)=RIGHT(SUBSTITUTE('Company information'!D$4,"-",""),9))</f>
        <v/>
      </c>
      <c r="V1533" s="414">
        <f>AH1533-I1533</f>
        <v/>
      </c>
      <c r="W1533" s="450" t="n"/>
      <c r="X1533" s="415" t="n">
        <v>45016</v>
      </c>
      <c r="Y1533" s="414" t="inlineStr">
        <is>
          <t>HT230045</t>
        </is>
      </c>
      <c r="Z1533" s="414" t="inlineStr"/>
      <c r="AA1533" s="414" t="inlineStr">
        <is>
          <t>បុគ្គលជាប់អាករ</t>
        </is>
      </c>
      <c r="AB1533" s="414" t="inlineStr">
        <is>
          <t>L001-901905215</t>
        </is>
      </c>
      <c r="AC1533" s="414" t="inlineStr">
        <is>
          <t>វីអ៊ីស៊ិន (ខេមបូឌា) អ៊ិនដាសស្ទ្រី ឯ.ក</t>
        </is>
      </c>
      <c r="AD1533" s="450" t="n">
        <v>2631046</v>
      </c>
      <c r="AE1533" s="450" t="n">
        <v>2391860</v>
      </c>
      <c r="AF1533" s="450" t="n">
        <v>0</v>
      </c>
      <c r="AG1533" s="450" t="n">
        <v>0</v>
      </c>
      <c r="AH1533" s="450" t="n">
        <v>239186</v>
      </c>
      <c r="AI1533" s="450" t="n">
        <v>0</v>
      </c>
      <c r="AJ1533" s="450" t="n">
        <v>0</v>
      </c>
      <c r="AK1533" s="450" t="n">
        <v>0</v>
      </c>
      <c r="AL1533" s="450" t="n">
        <v>0</v>
      </c>
      <c r="AM1533" s="450" t="n">
        <v>0</v>
      </c>
      <c r="AN1533" s="450" t="n">
        <v>0</v>
      </c>
      <c r="AO1533" s="450" t="n">
        <v>0</v>
      </c>
      <c r="AP1533" s="450" t="n">
        <v>0</v>
      </c>
      <c r="AQ1533" s="414" t="inlineStr"/>
      <c r="AR1533" s="414" t="inlineStr">
        <is>
          <t>Trucking service</t>
        </is>
      </c>
      <c r="AS1533" s="414" t="inlineStr">
        <is>
          <t>បានប្រកាសពន្ធ</t>
        </is>
      </c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0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0" t="n"/>
      <c r="N1534" s="450">
        <f>IF(W1534&lt;0,AH1534,I1534)</f>
        <v/>
      </c>
      <c r="O1534" s="450">
        <f>I1534-M1534</f>
        <v/>
      </c>
      <c r="P1534" s="414" t="n"/>
      <c r="Q1534" s="414" t="inlineStr">
        <is>
          <t>NTL23-0659</t>
        </is>
      </c>
      <c r="R1534" s="414" t="inlineStr">
        <is>
          <t>NTL23-0659</t>
        </is>
      </c>
      <c r="S1534" s="414">
        <f>Q1534=R1534</f>
        <v/>
      </c>
      <c r="T1534" s="414">
        <f>AND(MONTH(F1534)=MONTH(X1534), YEAR(F1534)=YEAR(X1534))</f>
        <v/>
      </c>
      <c r="U1534" s="414">
        <f>AND(AB1534&lt;&gt;"", 'Company information'!D$4&lt;&gt;"", RIGHT(SUBSTITUTE(AB1534,"-",""),9)=RIGHT(SUBSTITUTE('Company information'!D$4,"-",""),9))</f>
        <v/>
      </c>
      <c r="V1534" s="414">
        <f>AH1534-I1534</f>
        <v/>
      </c>
      <c r="W1534" s="450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0" t="n">
        <v>224510</v>
      </c>
      <c r="AE1534" s="450" t="n">
        <v>204100</v>
      </c>
      <c r="AF1534" s="450" t="n">
        <v>0</v>
      </c>
      <c r="AG1534" s="450" t="n">
        <v>0</v>
      </c>
      <c r="AH1534" s="450" t="n">
        <v>20410</v>
      </c>
      <c r="AI1534" s="450" t="n">
        <v>0</v>
      </c>
      <c r="AJ1534" s="450" t="n">
        <v>0</v>
      </c>
      <c r="AK1534" s="450" t="n">
        <v>0</v>
      </c>
      <c r="AL1534" s="450" t="n">
        <v>0</v>
      </c>
      <c r="AM1534" s="450" t="n">
        <v>0</v>
      </c>
      <c r="AN1534" s="450" t="n">
        <v>0</v>
      </c>
      <c r="AO1534" s="450" t="n">
        <v>0</v>
      </c>
      <c r="AP1534" s="450" t="n">
        <v>0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0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0" t="n"/>
      <c r="N1535" s="450">
        <f>IF(W1535&lt;0,AH1535,I1535)</f>
        <v/>
      </c>
      <c r="O1535" s="450">
        <f>I1535-M1535</f>
        <v/>
      </c>
      <c r="P1535" s="414" t="n"/>
      <c r="Q1535" s="414" t="inlineStr">
        <is>
          <t>NTL23-1121</t>
        </is>
      </c>
      <c r="R1535" s="414" t="inlineStr">
        <is>
          <t>NTL23-1121</t>
        </is>
      </c>
      <c r="S1535" s="414">
        <f>Q1535=R1535</f>
        <v/>
      </c>
      <c r="T1535" s="414">
        <f>AND(MONTH(F1535)=MONTH(X1535), YEAR(F1535)=YEAR(X1535))</f>
        <v/>
      </c>
      <c r="U1535" s="414">
        <f>AND(AB1535&lt;&gt;"", 'Company information'!D$4&lt;&gt;"", RIGHT(SUBSTITUTE(AB1535,"-",""),9)=RIGHT(SUBSTITUTE('Company information'!D$4,"-",""),9))</f>
        <v/>
      </c>
      <c r="V1535" s="414">
        <f>AH1535-I1535</f>
        <v/>
      </c>
      <c r="W1535" s="450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0" t="n">
        <v>223465</v>
      </c>
      <c r="AE1535" s="450" t="n">
        <v>203150</v>
      </c>
      <c r="AF1535" s="450" t="n">
        <v>0</v>
      </c>
      <c r="AG1535" s="450" t="n">
        <v>0</v>
      </c>
      <c r="AH1535" s="450" t="n">
        <v>20315</v>
      </c>
      <c r="AI1535" s="450" t="n">
        <v>0</v>
      </c>
      <c r="AJ1535" s="450" t="n">
        <v>0</v>
      </c>
      <c r="AK1535" s="450" t="n">
        <v>0</v>
      </c>
      <c r="AL1535" s="450" t="n">
        <v>0</v>
      </c>
      <c r="AM1535" s="450" t="n">
        <v>0</v>
      </c>
      <c r="AN1535" s="450" t="n">
        <v>0</v>
      </c>
      <c r="AO1535" s="450" t="n">
        <v>0</v>
      </c>
      <c r="AP1535" s="450" t="n">
        <v>0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0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0" t="n"/>
      <c r="N1536" s="450">
        <f>IF(W1536&lt;0,AH1536,I1536)</f>
        <v/>
      </c>
      <c r="O1536" s="450">
        <f>I1536-M1536</f>
        <v/>
      </c>
      <c r="P1536" s="414" t="n"/>
      <c r="Q1536" s="414" t="inlineStr">
        <is>
          <t>SFI2023/139</t>
        </is>
      </c>
      <c r="R1536" s="414" t="inlineStr">
        <is>
          <t>SFI2023/139</t>
        </is>
      </c>
      <c r="S1536" s="414">
        <f>Q1536=R1536</f>
        <v/>
      </c>
      <c r="T1536" s="414">
        <f>AND(MONTH(F1536)=MONTH(X1536), YEAR(F1536)=YEAR(X1536))</f>
        <v/>
      </c>
      <c r="U1536" s="414">
        <f>AND(AB1536&lt;&gt;"", 'Company information'!D$4&lt;&gt;"", RIGHT(SUBSTITUTE(AB1536,"-",""),9)=RIGHT(SUBSTITUTE('Company information'!D$4,"-",""),9))</f>
        <v/>
      </c>
      <c r="V1536" s="414">
        <f>AH1536-I1536</f>
        <v/>
      </c>
      <c r="W1536" s="450" t="n"/>
      <c r="X1536" s="415" t="n">
        <v>45009</v>
      </c>
      <c r="Y1536" s="414" t="inlineStr">
        <is>
          <t>SFI2023/139</t>
        </is>
      </c>
      <c r="Z1536" s="414" t="inlineStr"/>
      <c r="AA1536" s="414" t="inlineStr">
        <is>
          <t>បុគ្គលជាប់អាករ</t>
        </is>
      </c>
      <c r="AB1536" s="414" t="inlineStr">
        <is>
          <t>L001-901905215</t>
        </is>
      </c>
      <c r="AC1536" s="414" t="inlineStr">
        <is>
          <t>វីអ៊ីស៊ិន (ខេមបូឌា) អ៊ិនដាសស្ទ្រី ឯ.ក</t>
        </is>
      </c>
      <c r="AD1536" s="450" t="n">
        <v>2500960</v>
      </c>
      <c r="AE1536" s="450" t="n">
        <v>2273600</v>
      </c>
      <c r="AF1536" s="450" t="n">
        <v>0</v>
      </c>
      <c r="AG1536" s="450" t="n">
        <v>0</v>
      </c>
      <c r="AH1536" s="450" t="n">
        <v>227360</v>
      </c>
      <c r="AI1536" s="450" t="n">
        <v>0</v>
      </c>
      <c r="AJ1536" s="450" t="n">
        <v>0</v>
      </c>
      <c r="AK1536" s="450" t="n">
        <v>0</v>
      </c>
      <c r="AL1536" s="450" t="n">
        <v>0</v>
      </c>
      <c r="AM1536" s="450" t="n">
        <v>0</v>
      </c>
      <c r="AN1536" s="450" t="n">
        <v>0</v>
      </c>
      <c r="AO1536" s="450" t="n">
        <v>0</v>
      </c>
      <c r="AP1536" s="450" t="n">
        <v>0</v>
      </c>
      <c r="AQ1536" s="414" t="inlineStr"/>
      <c r="AR1536" s="414" t="inlineStr">
        <is>
          <t>Security Service for March 2023</t>
        </is>
      </c>
      <c r="AS1536" s="414" t="inlineStr">
        <is>
          <t>បានប្រកាសពន្ធ</t>
        </is>
      </c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0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0" t="n"/>
      <c r="N1537" s="450">
        <f>IF(W1537&lt;0,AH1537,I1537)</f>
        <v/>
      </c>
      <c r="O1537" s="450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AND(AB1537&lt;&gt;"", 'Company information'!D$4&lt;&gt;"", RIGHT(SUBSTITUTE(AB1537,"-",""),9)=RIGHT(SUBSTITUTE('Company information'!D$4,"-",""),9))</f>
        <v/>
      </c>
      <c r="V1537" s="414">
        <f>AH1537-I1537</f>
        <v/>
      </c>
      <c r="W1537" s="450" t="n"/>
      <c r="X1537" s="413" t="n"/>
      <c r="Y1537" s="414" t="n"/>
      <c r="Z1537" s="414" t="n"/>
      <c r="AA1537" s="414" t="n"/>
      <c r="AB1537" s="414" t="n"/>
      <c r="AC1537" s="414" t="n"/>
      <c r="AD1537" s="450" t="n"/>
      <c r="AE1537" s="450" t="n"/>
      <c r="AF1537" s="450" t="n"/>
      <c r="AG1537" s="450" t="n"/>
      <c r="AH1537" s="450" t="n"/>
      <c r="AI1537" s="450" t="n"/>
      <c r="AJ1537" s="450" t="n"/>
      <c r="AK1537" s="450" t="n"/>
      <c r="AL1537" s="450" t="n"/>
      <c r="AM1537" s="450" t="n"/>
      <c r="AN1537" s="450" t="n"/>
      <c r="AO1537" s="450" t="n"/>
      <c r="AP1537" s="450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0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0" t="n"/>
      <c r="N1538" s="450">
        <f>IF(W1538&lt;0,AH1538,I1538)</f>
        <v/>
      </c>
      <c r="O1538" s="450">
        <f>I1538-M1538</f>
        <v/>
      </c>
      <c r="P1538" s="414" t="n"/>
      <c r="Q1538" s="414" t="inlineStr">
        <is>
          <t>TI2023-0287</t>
        </is>
      </c>
      <c r="R1538" s="414" t="inlineStr">
        <is>
          <t>TI2023-0287</t>
        </is>
      </c>
      <c r="S1538" s="414">
        <f>Q1538=R1538</f>
        <v/>
      </c>
      <c r="T1538" s="414">
        <f>AND(MONTH(F1538)=MONTH(X1538), YEAR(F1538)=YEAR(X1538))</f>
        <v/>
      </c>
      <c r="U1538" s="414">
        <f>AND(AB1538&lt;&gt;"", 'Company information'!D$4&lt;&gt;"", RIGHT(SUBSTITUTE(AB1538,"-",""),9)=RIGHT(SUBSTITUTE('Company information'!D$4,"-",""),9))</f>
        <v/>
      </c>
      <c r="V1538" s="414">
        <f>AH1538-I1538</f>
        <v/>
      </c>
      <c r="W1538" s="450" t="n"/>
      <c r="X1538" s="415" t="n">
        <v>45012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L001-901905215</t>
        </is>
      </c>
      <c r="AC1538" s="414" t="inlineStr">
        <is>
          <t>វីអ៊ីស៊ិន (ខេមបូឌា) អ៊ិនដាសស្ទ្រី ឯ.ក</t>
        </is>
      </c>
      <c r="AD1538" s="450" t="n">
        <v>2968427</v>
      </c>
      <c r="AE1538" s="450" t="n">
        <v>2698570</v>
      </c>
      <c r="AF1538" s="450" t="n">
        <v>0</v>
      </c>
      <c r="AG1538" s="450" t="n">
        <v>0</v>
      </c>
      <c r="AH1538" s="450" t="n">
        <v>269857</v>
      </c>
      <c r="AI1538" s="450" t="n">
        <v>0</v>
      </c>
      <c r="AJ1538" s="450" t="n">
        <v>0</v>
      </c>
      <c r="AK1538" s="450" t="n">
        <v>0</v>
      </c>
      <c r="AL1538" s="450" t="n">
        <v>0</v>
      </c>
      <c r="AM1538" s="450" t="n">
        <v>0</v>
      </c>
      <c r="AN1538" s="450" t="n">
        <v>0</v>
      </c>
      <c r="AO1538" s="450" t="n">
        <v>0</v>
      </c>
      <c r="AP1538" s="450" t="n">
        <v>0</v>
      </c>
      <c r="AQ1538" s="414" t="inlineStr"/>
      <c r="AR1538" s="414" t="inlineStr">
        <is>
          <t>CLEARANCE AND TRUCKING FEE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0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0" t="n"/>
      <c r="N1539" s="450">
        <f>IF(W1539&lt;0,AH1539,I1539)</f>
        <v/>
      </c>
      <c r="O1539" s="450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AND(AB1539&lt;&gt;"", 'Company information'!D$4&lt;&gt;"", RIGHT(SUBSTITUTE(AB1539,"-",""),9)=RIGHT(SUBSTITUTE('Company information'!D$4,"-",""),9))</f>
        <v/>
      </c>
      <c r="V1539" s="414">
        <f>AH1539-I1539</f>
        <v/>
      </c>
      <c r="W1539" s="450" t="n"/>
      <c r="X1539" s="413" t="n"/>
      <c r="Y1539" s="414" t="n"/>
      <c r="Z1539" s="414" t="n"/>
      <c r="AA1539" s="414" t="n"/>
      <c r="AB1539" s="414" t="n"/>
      <c r="AC1539" s="414" t="n"/>
      <c r="AD1539" s="450" t="n"/>
      <c r="AE1539" s="450" t="n"/>
      <c r="AF1539" s="450" t="n"/>
      <c r="AG1539" s="450" t="n"/>
      <c r="AH1539" s="450" t="n"/>
      <c r="AI1539" s="450" t="n"/>
      <c r="AJ1539" s="450" t="n"/>
      <c r="AK1539" s="450" t="n"/>
      <c r="AL1539" s="450" t="n"/>
      <c r="AM1539" s="450" t="n"/>
      <c r="AN1539" s="450" t="n"/>
      <c r="AO1539" s="450" t="n"/>
      <c r="AP1539" s="450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0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0" t="n"/>
      <c r="N1540" s="450">
        <f>IF(W1540&lt;0,AH1540,I1540)</f>
        <v/>
      </c>
      <c r="O1540" s="450">
        <f>I1540-M1540</f>
        <v/>
      </c>
      <c r="P1540" s="414" t="n"/>
      <c r="Q1540" s="414" t="inlineStr">
        <is>
          <t>TI2023-0286</t>
        </is>
      </c>
      <c r="R1540" s="414" t="inlineStr">
        <is>
          <t>TI2023-0286</t>
        </is>
      </c>
      <c r="S1540" s="414">
        <f>Q1540=R1540</f>
        <v/>
      </c>
      <c r="T1540" s="414">
        <f>AND(MONTH(F1540)=MONTH(X1540), YEAR(F1540)=YEAR(X1540))</f>
        <v/>
      </c>
      <c r="U1540" s="414">
        <f>AND(AB1540&lt;&gt;"", 'Company information'!D$4&lt;&gt;"", RIGHT(SUBSTITUTE(AB1540,"-",""),9)=RIGHT(SUBSTITUTE('Company information'!D$4,"-",""),9))</f>
        <v/>
      </c>
      <c r="V1540" s="414">
        <f>AH1540-I1540</f>
        <v/>
      </c>
      <c r="W1540" s="450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0" t="n">
        <v>3280893</v>
      </c>
      <c r="AE1540" s="450" t="n">
        <v>2982630</v>
      </c>
      <c r="AF1540" s="450" t="n">
        <v>0</v>
      </c>
      <c r="AG1540" s="450" t="n">
        <v>0</v>
      </c>
      <c r="AH1540" s="450" t="n">
        <v>298263</v>
      </c>
      <c r="AI1540" s="450" t="n">
        <v>0</v>
      </c>
      <c r="AJ1540" s="450" t="n">
        <v>0</v>
      </c>
      <c r="AK1540" s="450" t="n">
        <v>0</v>
      </c>
      <c r="AL1540" s="450" t="n">
        <v>0</v>
      </c>
      <c r="AM1540" s="450" t="n">
        <v>0</v>
      </c>
      <c r="AN1540" s="450" t="n">
        <v>0</v>
      </c>
      <c r="AO1540" s="450" t="n">
        <v>0</v>
      </c>
      <c r="AP1540" s="450" t="n">
        <v>0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0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0" t="n"/>
      <c r="N1541" s="450">
        <f>IF(W1541&lt;0,AH1541,I1541)</f>
        <v/>
      </c>
      <c r="O1541" s="450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AND(AB1541&lt;&gt;"", 'Company information'!D$4&lt;&gt;"", RIGHT(SUBSTITUTE(AB1541,"-",""),9)=RIGHT(SUBSTITUTE('Company information'!D$4,"-",""),9))</f>
        <v/>
      </c>
      <c r="V1541" s="414">
        <f>AH1541-I1541</f>
        <v/>
      </c>
      <c r="W1541" s="450" t="n"/>
      <c r="X1541" s="413" t="n"/>
      <c r="Y1541" s="414" t="n"/>
      <c r="Z1541" s="414" t="n"/>
      <c r="AA1541" s="414" t="n"/>
      <c r="AB1541" s="414" t="n"/>
      <c r="AC1541" s="414" t="n"/>
      <c r="AD1541" s="450" t="n"/>
      <c r="AE1541" s="450" t="n"/>
      <c r="AF1541" s="450" t="n"/>
      <c r="AG1541" s="450" t="n"/>
      <c r="AH1541" s="450" t="n"/>
      <c r="AI1541" s="450" t="n"/>
      <c r="AJ1541" s="450" t="n"/>
      <c r="AK1541" s="450" t="n"/>
      <c r="AL1541" s="450" t="n"/>
      <c r="AM1541" s="450" t="n"/>
      <c r="AN1541" s="450" t="n"/>
      <c r="AO1541" s="450" t="n"/>
      <c r="AP1541" s="450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0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0" t="n"/>
      <c r="N1542" s="450">
        <f>IF(W1542&lt;0,AH1542,I1542)</f>
        <v/>
      </c>
      <c r="O1542" s="450">
        <f>I1542-M1542</f>
        <v/>
      </c>
      <c r="P1542" s="414" t="n"/>
      <c r="Q1542" s="414" t="inlineStr">
        <is>
          <t>TI2023-0285</t>
        </is>
      </c>
      <c r="R1542" s="414" t="inlineStr">
        <is>
          <t>TI2023-0285</t>
        </is>
      </c>
      <c r="S1542" s="414">
        <f>Q1542=R1542</f>
        <v/>
      </c>
      <c r="T1542" s="414">
        <f>AND(MONTH(F1542)=MONTH(X1542), YEAR(F1542)=YEAR(X1542))</f>
        <v/>
      </c>
      <c r="U1542" s="414">
        <f>AND(AB1542&lt;&gt;"", 'Company information'!D$4&lt;&gt;"", RIGHT(SUBSTITUTE(AB1542,"-",""),9)=RIGHT(SUBSTITUTE('Company information'!D$4,"-",""),9))</f>
        <v/>
      </c>
      <c r="V1542" s="414">
        <f>AH1542-I1542</f>
        <v/>
      </c>
      <c r="W1542" s="450" t="n"/>
      <c r="X1542" s="415" t="n">
        <v>45012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L001-901905215</t>
        </is>
      </c>
      <c r="AC1542" s="414" t="inlineStr">
        <is>
          <t>វីអ៊ីស៊ិន (ខេមបូឌា) អ៊ិនដាសស្ទ្រី ឯ.ក</t>
        </is>
      </c>
      <c r="AD1542" s="450" t="n">
        <v>3280893</v>
      </c>
      <c r="AE1542" s="450" t="n">
        <v>2982630</v>
      </c>
      <c r="AF1542" s="450" t="n">
        <v>0</v>
      </c>
      <c r="AG1542" s="450" t="n">
        <v>0</v>
      </c>
      <c r="AH1542" s="450" t="n">
        <v>298263</v>
      </c>
      <c r="AI1542" s="450" t="n">
        <v>0</v>
      </c>
      <c r="AJ1542" s="450" t="n">
        <v>0</v>
      </c>
      <c r="AK1542" s="450" t="n">
        <v>0</v>
      </c>
      <c r="AL1542" s="450" t="n">
        <v>0</v>
      </c>
      <c r="AM1542" s="450" t="n">
        <v>0</v>
      </c>
      <c r="AN1542" s="450" t="n">
        <v>0</v>
      </c>
      <c r="AO1542" s="450" t="n">
        <v>0</v>
      </c>
      <c r="AP1542" s="450" t="n">
        <v>0</v>
      </c>
      <c r="AQ1542" s="414" t="inlineStr"/>
      <c r="AR1542" s="414" t="inlineStr">
        <is>
          <t>CLEARANCE AND TRUCKING FEE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0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0" t="n"/>
      <c r="N1543" s="450">
        <f>IF(W1543&lt;0,AH1543,I1543)</f>
        <v/>
      </c>
      <c r="O1543" s="450">
        <f>I1543-M1543</f>
        <v/>
      </c>
      <c r="P1543" s="414" t="n"/>
      <c r="Q1543" s="414" t="inlineStr">
        <is>
          <t>TI2023-0264</t>
        </is>
      </c>
      <c r="R1543" s="414" t="inlineStr">
        <is>
          <t>TI2023-0264</t>
        </is>
      </c>
      <c r="S1543" s="414">
        <f>Q1543=R1543</f>
        <v/>
      </c>
      <c r="T1543" s="414">
        <f>AND(MONTH(F1543)=MONTH(X1543), YEAR(F1543)=YEAR(X1543))</f>
        <v/>
      </c>
      <c r="U1543" s="414">
        <f>AND(AB1543&lt;&gt;"", 'Company information'!D$4&lt;&gt;"", RIGHT(SUBSTITUTE(AB1543,"-",""),9)=RIGHT(SUBSTITUTE('Company information'!D$4,"-",""),9))</f>
        <v/>
      </c>
      <c r="V1543" s="414">
        <f>AH1543-I1543</f>
        <v/>
      </c>
      <c r="W1543" s="450" t="n"/>
      <c r="X1543" s="415" t="n">
        <v>45012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L001-901905215</t>
        </is>
      </c>
      <c r="AC1543" s="414" t="inlineStr">
        <is>
          <t>វីអ៊ីស៊ិន (ខេមបូឌា) អ៊ិនដាសស្ទ្រី ឯ.ក</t>
        </is>
      </c>
      <c r="AD1543" s="450" t="n">
        <v>1874796</v>
      </c>
      <c r="AE1543" s="450" t="n">
        <v>1704360</v>
      </c>
      <c r="AF1543" s="450" t="n">
        <v>0</v>
      </c>
      <c r="AG1543" s="450" t="n">
        <v>0</v>
      </c>
      <c r="AH1543" s="450" t="n">
        <v>170436</v>
      </c>
      <c r="AI1543" s="450" t="n">
        <v>0</v>
      </c>
      <c r="AJ1543" s="450" t="n">
        <v>0</v>
      </c>
      <c r="AK1543" s="450" t="n">
        <v>0</v>
      </c>
      <c r="AL1543" s="450" t="n">
        <v>0</v>
      </c>
      <c r="AM1543" s="450" t="n">
        <v>0</v>
      </c>
      <c r="AN1543" s="450" t="n">
        <v>0</v>
      </c>
      <c r="AO1543" s="450" t="n">
        <v>0</v>
      </c>
      <c r="AP1543" s="450" t="n">
        <v>0</v>
      </c>
      <c r="AQ1543" s="414" t="inlineStr"/>
      <c r="AR1543" s="414" t="inlineStr">
        <is>
          <t>CLEARANCE FEE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0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0" t="n"/>
      <c r="N1544" s="450">
        <f>IF(W1544&lt;0,AH1544,I1544)</f>
        <v/>
      </c>
      <c r="O1544" s="450">
        <f>I1544-M1544</f>
        <v/>
      </c>
      <c r="P1544" s="414" t="n"/>
      <c r="Q1544" s="414" t="inlineStr">
        <is>
          <t>TI2023-0263</t>
        </is>
      </c>
      <c r="R1544" s="414" t="inlineStr">
        <is>
          <t>TI2023-0263</t>
        </is>
      </c>
      <c r="S1544" s="414">
        <f>Q1544=R1544</f>
        <v/>
      </c>
      <c r="T1544" s="414">
        <f>AND(MONTH(F1544)=MONTH(X1544), YEAR(F1544)=YEAR(X1544))</f>
        <v/>
      </c>
      <c r="U1544" s="414">
        <f>AND(AB1544&lt;&gt;"", 'Company information'!D$4&lt;&gt;"", RIGHT(SUBSTITUTE(AB1544,"-",""),9)=RIGHT(SUBSTITUTE('Company information'!D$4,"-",""),9))</f>
        <v/>
      </c>
      <c r="V1544" s="414">
        <f>AH1544-I1544</f>
        <v/>
      </c>
      <c r="W1544" s="450" t="n"/>
      <c r="X1544" s="415" t="n">
        <v>45012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L001-901905215</t>
        </is>
      </c>
      <c r="AC1544" s="414" t="inlineStr">
        <is>
          <t>វីអ៊ីស៊ិន (ខេមបូឌា) អ៊ិនដាសស្ទ្រី ឯ.ក</t>
        </is>
      </c>
      <c r="AD1544" s="450" t="n">
        <v>1874796</v>
      </c>
      <c r="AE1544" s="450" t="n">
        <v>1704360</v>
      </c>
      <c r="AF1544" s="450" t="n">
        <v>0</v>
      </c>
      <c r="AG1544" s="450" t="n">
        <v>0</v>
      </c>
      <c r="AH1544" s="450" t="n">
        <v>170436</v>
      </c>
      <c r="AI1544" s="450" t="n">
        <v>0</v>
      </c>
      <c r="AJ1544" s="450" t="n">
        <v>0</v>
      </c>
      <c r="AK1544" s="450" t="n">
        <v>0</v>
      </c>
      <c r="AL1544" s="450" t="n">
        <v>0</v>
      </c>
      <c r="AM1544" s="450" t="n">
        <v>0</v>
      </c>
      <c r="AN1544" s="450" t="n">
        <v>0</v>
      </c>
      <c r="AO1544" s="450" t="n">
        <v>0</v>
      </c>
      <c r="AP1544" s="450" t="n">
        <v>0</v>
      </c>
      <c r="AQ1544" s="414" t="inlineStr"/>
      <c r="AR1544" s="414" t="inlineStr">
        <is>
          <t>CLEARANCE FEE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0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0" t="n"/>
      <c r="N1545" s="450">
        <f>IF(W1545&lt;0,AH1545,I1545)</f>
        <v/>
      </c>
      <c r="O1545" s="450">
        <f>I1545-M1545</f>
        <v/>
      </c>
      <c r="P1545" s="414" t="n"/>
      <c r="Q1545" s="414" t="inlineStr">
        <is>
          <t>TI2023-0262</t>
        </is>
      </c>
      <c r="R1545" s="414" t="inlineStr">
        <is>
          <t>TI2023-0262</t>
        </is>
      </c>
      <c r="S1545" s="414">
        <f>Q1545=R1545</f>
        <v/>
      </c>
      <c r="T1545" s="414">
        <f>AND(MONTH(F1545)=MONTH(X1545), YEAR(F1545)=YEAR(X1545))</f>
        <v/>
      </c>
      <c r="U1545" s="414">
        <f>AND(AB1545&lt;&gt;"", 'Company information'!D$4&lt;&gt;"", RIGHT(SUBSTITUTE(AB1545,"-",""),9)=RIGHT(SUBSTITUTE('Company information'!D$4,"-",""),9))</f>
        <v/>
      </c>
      <c r="V1545" s="414">
        <f>AH1545-I1545</f>
        <v/>
      </c>
      <c r="W1545" s="450" t="n"/>
      <c r="X1545" s="415" t="n">
        <v>45012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L001-901905215</t>
        </is>
      </c>
      <c r="AC1545" s="414" t="inlineStr">
        <is>
          <t>វីអ៊ីស៊ិន (ខេមបូឌា) អ៊ិនដាសស្ទ្រី ឯ.ក</t>
        </is>
      </c>
      <c r="AD1545" s="450" t="n">
        <v>1874796</v>
      </c>
      <c r="AE1545" s="450" t="n">
        <v>1704360</v>
      </c>
      <c r="AF1545" s="450" t="n">
        <v>0</v>
      </c>
      <c r="AG1545" s="450" t="n">
        <v>0</v>
      </c>
      <c r="AH1545" s="450" t="n">
        <v>170436</v>
      </c>
      <c r="AI1545" s="450" t="n">
        <v>0</v>
      </c>
      <c r="AJ1545" s="450" t="n">
        <v>0</v>
      </c>
      <c r="AK1545" s="450" t="n">
        <v>0</v>
      </c>
      <c r="AL1545" s="450" t="n">
        <v>0</v>
      </c>
      <c r="AM1545" s="450" t="n">
        <v>0</v>
      </c>
      <c r="AN1545" s="450" t="n">
        <v>0</v>
      </c>
      <c r="AO1545" s="450" t="n">
        <v>0</v>
      </c>
      <c r="AP1545" s="450" t="n">
        <v>0</v>
      </c>
      <c r="AQ1545" s="414" t="inlineStr"/>
      <c r="AR1545" s="414" t="inlineStr">
        <is>
          <t>CLEARANCE FEE</t>
        </is>
      </c>
      <c r="AS1545" s="414" t="inlineStr">
        <is>
          <t>បានប្រកាសពន្ធ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0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0" t="n"/>
      <c r="N1546" s="450">
        <f>IF(W1546&lt;0,AH1546,I1546)</f>
        <v/>
      </c>
      <c r="O1546" s="450">
        <f>I1546-M1546</f>
        <v/>
      </c>
      <c r="P1546" s="414" t="n"/>
      <c r="Q1546" s="414" t="inlineStr">
        <is>
          <t>TI2023-0261</t>
        </is>
      </c>
      <c r="R1546" s="414" t="inlineStr">
        <is>
          <t>TI2023-0261</t>
        </is>
      </c>
      <c r="S1546" s="414">
        <f>Q1546=R1546</f>
        <v/>
      </c>
      <c r="T1546" s="414">
        <f>AND(MONTH(F1546)=MONTH(X1546), YEAR(F1546)=YEAR(X1546))</f>
        <v/>
      </c>
      <c r="U1546" s="414">
        <f>AND(AB1546&lt;&gt;"", 'Company information'!D$4&lt;&gt;"", RIGHT(SUBSTITUTE(AB1546,"-",""),9)=RIGHT(SUBSTITUTE('Company information'!D$4,"-",""),9))</f>
        <v/>
      </c>
      <c r="V1546" s="414">
        <f>AH1546-I1546</f>
        <v/>
      </c>
      <c r="W1546" s="450" t="n"/>
      <c r="X1546" s="415" t="n">
        <v>45012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L001-901905215</t>
        </is>
      </c>
      <c r="AC1546" s="414" t="inlineStr">
        <is>
          <t>វីអ៊ីស៊ិន (ខេមបូឌា) អ៊ិនដាសស្ទ្រី ឯ.ក</t>
        </is>
      </c>
      <c r="AD1546" s="450" t="n">
        <v>1874796</v>
      </c>
      <c r="AE1546" s="450" t="n">
        <v>1704360</v>
      </c>
      <c r="AF1546" s="450" t="n">
        <v>0</v>
      </c>
      <c r="AG1546" s="450" t="n">
        <v>0</v>
      </c>
      <c r="AH1546" s="450" t="n">
        <v>170436</v>
      </c>
      <c r="AI1546" s="450" t="n">
        <v>0</v>
      </c>
      <c r="AJ1546" s="450" t="n">
        <v>0</v>
      </c>
      <c r="AK1546" s="450" t="n">
        <v>0</v>
      </c>
      <c r="AL1546" s="450" t="n">
        <v>0</v>
      </c>
      <c r="AM1546" s="450" t="n">
        <v>0</v>
      </c>
      <c r="AN1546" s="450" t="n">
        <v>0</v>
      </c>
      <c r="AO1546" s="450" t="n">
        <v>0</v>
      </c>
      <c r="AP1546" s="450" t="n">
        <v>0</v>
      </c>
      <c r="AQ1546" s="414" t="inlineStr"/>
      <c r="AR1546" s="414" t="inlineStr">
        <is>
          <t>CLEARANCE FEE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0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0" t="n"/>
      <c r="N1547" s="450">
        <f>IF(W1547&lt;0,AH1547,I1547)</f>
        <v/>
      </c>
      <c r="O1547" s="450">
        <f>I1547-M1547</f>
        <v/>
      </c>
      <c r="P1547" s="414" t="n"/>
      <c r="Q1547" s="414" t="inlineStr">
        <is>
          <t>TI2023-0260</t>
        </is>
      </c>
      <c r="R1547" s="414" t="inlineStr">
        <is>
          <t>TI2023-0260</t>
        </is>
      </c>
      <c r="S1547" s="414">
        <f>Q1547=R1547</f>
        <v/>
      </c>
      <c r="T1547" s="414">
        <f>AND(MONTH(F1547)=MONTH(X1547), YEAR(F1547)=YEAR(X1547))</f>
        <v/>
      </c>
      <c r="U1547" s="414">
        <f>AND(AB1547&lt;&gt;"", 'Company information'!D$4&lt;&gt;"", RIGHT(SUBSTITUTE(AB1547,"-",""),9)=RIGHT(SUBSTITUTE('Company information'!D$4,"-",""),9))</f>
        <v/>
      </c>
      <c r="V1547" s="414">
        <f>AH1547-I1547</f>
        <v/>
      </c>
      <c r="W1547" s="450" t="n"/>
      <c r="X1547" s="415" t="n">
        <v>45012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L001-901905215</t>
        </is>
      </c>
      <c r="AC1547" s="414" t="inlineStr">
        <is>
          <t>វីអ៊ីស៊ិន (ខេមបូឌា) អ៊ិនដាសស្ទ្រី ឯ.ក</t>
        </is>
      </c>
      <c r="AD1547" s="450" t="n">
        <v>2120305</v>
      </c>
      <c r="AE1547" s="450" t="n">
        <v>1927550</v>
      </c>
      <c r="AF1547" s="450" t="n">
        <v>0</v>
      </c>
      <c r="AG1547" s="450" t="n">
        <v>0</v>
      </c>
      <c r="AH1547" s="450" t="n">
        <v>192755</v>
      </c>
      <c r="AI1547" s="450" t="n">
        <v>0</v>
      </c>
      <c r="AJ1547" s="450" t="n">
        <v>0</v>
      </c>
      <c r="AK1547" s="450" t="n">
        <v>0</v>
      </c>
      <c r="AL1547" s="450" t="n">
        <v>0</v>
      </c>
      <c r="AM1547" s="450" t="n">
        <v>0</v>
      </c>
      <c r="AN1547" s="450" t="n">
        <v>0</v>
      </c>
      <c r="AO1547" s="450" t="n">
        <v>0</v>
      </c>
      <c r="AP1547" s="450" t="n">
        <v>0</v>
      </c>
      <c r="AQ1547" s="414" t="inlineStr"/>
      <c r="AR1547" s="414" t="inlineStr">
        <is>
          <t>CLEARANCE AND TRUCKING FEE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0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0" t="n"/>
      <c r="N1548" s="450">
        <f>IF(W1548&lt;0,AH1548,I1548)</f>
        <v/>
      </c>
      <c r="O1548" s="450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AND(AB1548&lt;&gt;"", 'Company information'!D$4&lt;&gt;"", RIGHT(SUBSTITUTE(AB1548,"-",""),9)=RIGHT(SUBSTITUTE('Company information'!D$4,"-",""),9))</f>
        <v/>
      </c>
      <c r="V1548" s="414">
        <f>AH1548-I1548</f>
        <v/>
      </c>
      <c r="W1548" s="450" t="n"/>
      <c r="X1548" s="413" t="n"/>
      <c r="Y1548" s="414" t="n"/>
      <c r="Z1548" s="414" t="n"/>
      <c r="AA1548" s="414" t="n"/>
      <c r="AB1548" s="414" t="n"/>
      <c r="AC1548" s="414" t="n"/>
      <c r="AD1548" s="450" t="n"/>
      <c r="AE1548" s="450" t="n"/>
      <c r="AF1548" s="450" t="n"/>
      <c r="AG1548" s="450" t="n"/>
      <c r="AH1548" s="450" t="n"/>
      <c r="AI1548" s="450" t="n"/>
      <c r="AJ1548" s="450" t="n"/>
      <c r="AK1548" s="450" t="n"/>
      <c r="AL1548" s="450" t="n"/>
      <c r="AM1548" s="450" t="n"/>
      <c r="AN1548" s="450" t="n"/>
      <c r="AO1548" s="450" t="n"/>
      <c r="AP1548" s="450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0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0" t="n"/>
      <c r="N1549" s="450">
        <f>IF(W1549&lt;0,AH1549,I1549)</f>
        <v/>
      </c>
      <c r="O1549" s="450">
        <f>I1549-M1549</f>
        <v/>
      </c>
      <c r="P1549" s="414" t="n"/>
      <c r="Q1549" s="414" t="inlineStr">
        <is>
          <t>TI2023-0253</t>
        </is>
      </c>
      <c r="R1549" s="414" t="inlineStr">
        <is>
          <t>TI2023-0253</t>
        </is>
      </c>
      <c r="S1549" s="414">
        <f>Q1549=R1549</f>
        <v/>
      </c>
      <c r="T1549" s="414">
        <f>AND(MONTH(F1549)=MONTH(X1549), YEAR(F1549)=YEAR(X1549))</f>
        <v/>
      </c>
      <c r="U1549" s="414">
        <f>AND(AB1549&lt;&gt;"", 'Company information'!D$4&lt;&gt;"", RIGHT(SUBSTITUTE(AB1549,"-",""),9)=RIGHT(SUBSTITUTE('Company information'!D$4,"-",""),9))</f>
        <v/>
      </c>
      <c r="V1549" s="414">
        <f>AH1549-I1549</f>
        <v/>
      </c>
      <c r="W1549" s="450" t="n"/>
      <c r="X1549" s="415" t="n">
        <v>45005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L001-901905215</t>
        </is>
      </c>
      <c r="AC1549" s="414" t="inlineStr">
        <is>
          <t>វីអ៊ីស៊ិន (ខេមបូឌា) អ៊ិនដាសស្ទ្រី ឯ.ក</t>
        </is>
      </c>
      <c r="AD1549" s="450" t="n">
        <v>5944169</v>
      </c>
      <c r="AE1549" s="450" t="n">
        <v>5403790</v>
      </c>
      <c r="AF1549" s="450" t="n">
        <v>0</v>
      </c>
      <c r="AG1549" s="450" t="n">
        <v>0</v>
      </c>
      <c r="AH1549" s="450" t="n">
        <v>540379</v>
      </c>
      <c r="AI1549" s="450" t="n">
        <v>0</v>
      </c>
      <c r="AJ1549" s="450" t="n">
        <v>0</v>
      </c>
      <c r="AK1549" s="450" t="n">
        <v>0</v>
      </c>
      <c r="AL1549" s="450" t="n">
        <v>0</v>
      </c>
      <c r="AM1549" s="450" t="n">
        <v>0</v>
      </c>
      <c r="AN1549" s="450" t="n">
        <v>0</v>
      </c>
      <c r="AO1549" s="450" t="n">
        <v>0</v>
      </c>
      <c r="AP1549" s="450" t="n">
        <v>0</v>
      </c>
      <c r="AQ1549" s="414" t="inlineStr"/>
      <c r="AR1549" s="414" t="inlineStr">
        <is>
          <t>CLEARANCE AND TRUCKING FEE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0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0" t="n"/>
      <c r="N1550" s="450">
        <f>IF(W1550&lt;0,AH1550,I1550)</f>
        <v/>
      </c>
      <c r="O1550" s="450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AND(AB1550&lt;&gt;"", 'Company information'!D$4&lt;&gt;"", RIGHT(SUBSTITUTE(AB1550,"-",""),9)=RIGHT(SUBSTITUTE('Company information'!D$4,"-",""),9))</f>
        <v/>
      </c>
      <c r="V1550" s="414">
        <f>AH1550-I1550</f>
        <v/>
      </c>
      <c r="W1550" s="450" t="n"/>
      <c r="X1550" s="413" t="n"/>
      <c r="Y1550" s="414" t="n"/>
      <c r="Z1550" s="414" t="n"/>
      <c r="AA1550" s="414" t="n"/>
      <c r="AB1550" s="414" t="n"/>
      <c r="AC1550" s="414" t="n"/>
      <c r="AD1550" s="450" t="n"/>
      <c r="AE1550" s="450" t="n"/>
      <c r="AF1550" s="450" t="n"/>
      <c r="AG1550" s="450" t="n"/>
      <c r="AH1550" s="450" t="n"/>
      <c r="AI1550" s="450" t="n"/>
      <c r="AJ1550" s="450" t="n"/>
      <c r="AK1550" s="450" t="n"/>
      <c r="AL1550" s="450" t="n"/>
      <c r="AM1550" s="450" t="n"/>
      <c r="AN1550" s="450" t="n"/>
      <c r="AO1550" s="450" t="n"/>
      <c r="AP1550" s="450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0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0" t="n"/>
      <c r="N1551" s="450">
        <f>IF(W1551&lt;0,AH1551,I1551)</f>
        <v/>
      </c>
      <c r="O1551" s="450">
        <f>I1551-M1551</f>
        <v/>
      </c>
      <c r="P1551" s="414" t="n"/>
      <c r="Q1551" s="414" t="inlineStr">
        <is>
          <t>TI2023-0252</t>
        </is>
      </c>
      <c r="R1551" s="414" t="inlineStr">
        <is>
          <t>TI2023-0252</t>
        </is>
      </c>
      <c r="S1551" s="414">
        <f>Q1551=R1551</f>
        <v/>
      </c>
      <c r="T1551" s="414">
        <f>AND(MONTH(F1551)=MONTH(X1551), YEAR(F1551)=YEAR(X1551))</f>
        <v/>
      </c>
      <c r="U1551" s="414">
        <f>AND(AB1551&lt;&gt;"", 'Company information'!D$4&lt;&gt;"", RIGHT(SUBSTITUTE(AB1551,"-",""),9)=RIGHT(SUBSTITUTE('Company information'!D$4,"-",""),9))</f>
        <v/>
      </c>
      <c r="V1551" s="414">
        <f>AH1551-I1551</f>
        <v/>
      </c>
      <c r="W1551" s="450" t="n"/>
      <c r="X1551" s="415" t="n">
        <v>45005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L001-901905215</t>
        </is>
      </c>
      <c r="AC1551" s="414" t="inlineStr">
        <is>
          <t>វីអ៊ីស៊ិន (ខេមបូឌា) អ៊ិនដាសស្ទ្រី ឯ.ក</t>
        </is>
      </c>
      <c r="AD1551" s="450" t="n">
        <v>2972085</v>
      </c>
      <c r="AE1551" s="450" t="n">
        <v>2701895</v>
      </c>
      <c r="AF1551" s="450" t="n">
        <v>0</v>
      </c>
      <c r="AG1551" s="450" t="n">
        <v>0</v>
      </c>
      <c r="AH1551" s="450" t="n">
        <v>270190</v>
      </c>
      <c r="AI1551" s="450" t="n">
        <v>0</v>
      </c>
      <c r="AJ1551" s="450" t="n">
        <v>0</v>
      </c>
      <c r="AK1551" s="450" t="n">
        <v>0</v>
      </c>
      <c r="AL1551" s="450" t="n">
        <v>0</v>
      </c>
      <c r="AM1551" s="450" t="n">
        <v>0</v>
      </c>
      <c r="AN1551" s="450" t="n">
        <v>0</v>
      </c>
      <c r="AO1551" s="450" t="n">
        <v>0</v>
      </c>
      <c r="AP1551" s="450" t="n">
        <v>0</v>
      </c>
      <c r="AQ1551" s="414" t="inlineStr"/>
      <c r="AR1551" s="414" t="inlineStr">
        <is>
          <t>CLEARANCE AND TRUCKING FEE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0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0" t="n"/>
      <c r="N1552" s="450">
        <f>IF(W1552&lt;0,AH1552,I1552)</f>
        <v/>
      </c>
      <c r="O1552" s="450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AND(AB1552&lt;&gt;"", 'Company information'!D$4&lt;&gt;"", RIGHT(SUBSTITUTE(AB1552,"-",""),9)=RIGHT(SUBSTITUTE('Company information'!D$4,"-",""),9))</f>
        <v/>
      </c>
      <c r="V1552" s="414">
        <f>AH1552-I1552</f>
        <v/>
      </c>
      <c r="W1552" s="450" t="n"/>
      <c r="X1552" s="413" t="n"/>
      <c r="Y1552" s="414" t="n"/>
      <c r="Z1552" s="414" t="n"/>
      <c r="AA1552" s="414" t="n"/>
      <c r="AB1552" s="414" t="n"/>
      <c r="AC1552" s="414" t="n"/>
      <c r="AD1552" s="450" t="n"/>
      <c r="AE1552" s="450" t="n"/>
      <c r="AF1552" s="450" t="n"/>
      <c r="AG1552" s="450" t="n"/>
      <c r="AH1552" s="450" t="n"/>
      <c r="AI1552" s="450" t="n"/>
      <c r="AJ1552" s="450" t="n"/>
      <c r="AK1552" s="450" t="n"/>
      <c r="AL1552" s="450" t="n"/>
      <c r="AM1552" s="450" t="n"/>
      <c r="AN1552" s="450" t="n"/>
      <c r="AO1552" s="450" t="n"/>
      <c r="AP1552" s="450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0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0" t="n"/>
      <c r="N1553" s="450">
        <f>IF(W1553&lt;0,AH1553,I1553)</f>
        <v/>
      </c>
      <c r="O1553" s="450">
        <f>I1553-M1553</f>
        <v/>
      </c>
      <c r="P1553" s="414" t="n"/>
      <c r="Q1553" s="414" t="inlineStr">
        <is>
          <t>TI2023-0251</t>
        </is>
      </c>
      <c r="R1553" s="414" t="inlineStr">
        <is>
          <t>TI2023-0251</t>
        </is>
      </c>
      <c r="S1553" s="414">
        <f>Q1553=R1553</f>
        <v/>
      </c>
      <c r="T1553" s="414">
        <f>AND(MONTH(F1553)=MONTH(X1553), YEAR(F1553)=YEAR(X1553))</f>
        <v/>
      </c>
      <c r="U1553" s="414">
        <f>AND(AB1553&lt;&gt;"", 'Company information'!D$4&lt;&gt;"", RIGHT(SUBSTITUTE(AB1553,"-",""),9)=RIGHT(SUBSTITUTE('Company information'!D$4,"-",""),9))</f>
        <v/>
      </c>
      <c r="V1553" s="414">
        <f>AH1553-I1553</f>
        <v/>
      </c>
      <c r="W1553" s="450" t="n"/>
      <c r="X1553" s="415" t="n">
        <v>45005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L001-901905215</t>
        </is>
      </c>
      <c r="AC1553" s="414" t="inlineStr">
        <is>
          <t>វីអ៊ីស៊ិន (ខេមបូឌា) អ៊ិនដាសស្ទ្រី ឯ.ក</t>
        </is>
      </c>
      <c r="AD1553" s="450" t="n">
        <v>2972085</v>
      </c>
      <c r="AE1553" s="450" t="n">
        <v>2701895</v>
      </c>
      <c r="AF1553" s="450" t="n">
        <v>0</v>
      </c>
      <c r="AG1553" s="450" t="n">
        <v>0</v>
      </c>
      <c r="AH1553" s="450" t="n">
        <v>270190</v>
      </c>
      <c r="AI1553" s="450" t="n">
        <v>0</v>
      </c>
      <c r="AJ1553" s="450" t="n">
        <v>0</v>
      </c>
      <c r="AK1553" s="450" t="n">
        <v>0</v>
      </c>
      <c r="AL1553" s="450" t="n">
        <v>0</v>
      </c>
      <c r="AM1553" s="450" t="n">
        <v>0</v>
      </c>
      <c r="AN1553" s="450" t="n">
        <v>0</v>
      </c>
      <c r="AO1553" s="450" t="n">
        <v>0</v>
      </c>
      <c r="AP1553" s="450" t="n">
        <v>0</v>
      </c>
      <c r="AQ1553" s="414" t="inlineStr"/>
      <c r="AR1553" s="414" t="inlineStr">
        <is>
          <t>CLEARANCE AND TRUCKING FEE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0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0" t="n"/>
      <c r="N1554" s="450">
        <f>IF(W1554&lt;0,AH1554,I1554)</f>
        <v/>
      </c>
      <c r="O1554" s="450">
        <f>I1554-M1554</f>
        <v/>
      </c>
      <c r="P1554" s="414" t="n"/>
      <c r="Q1554" s="414" t="inlineStr">
        <is>
          <t>TI2023-0246</t>
        </is>
      </c>
      <c r="R1554" s="414" t="inlineStr">
        <is>
          <t>TI2023-0246</t>
        </is>
      </c>
      <c r="S1554" s="414">
        <f>Q1554=R1554</f>
        <v/>
      </c>
      <c r="T1554" s="414">
        <f>AND(MONTH(F1554)=MONTH(X1554), YEAR(F1554)=YEAR(X1554))</f>
        <v/>
      </c>
      <c r="U1554" s="414">
        <f>AND(AB1554&lt;&gt;"", 'Company information'!D$4&lt;&gt;"", RIGHT(SUBSTITUTE(AB1554,"-",""),9)=RIGHT(SUBSTITUTE('Company information'!D$4,"-",""),9))</f>
        <v/>
      </c>
      <c r="V1554" s="414">
        <f>AH1554-I1554</f>
        <v/>
      </c>
      <c r="W1554" s="450" t="n"/>
      <c r="X1554" s="415" t="n">
        <v>45005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L001-901905215</t>
        </is>
      </c>
      <c r="AC1554" s="414" t="inlineStr">
        <is>
          <t>វីអ៊ីស៊ិន (ខេមបូឌា) អ៊ិនដាសស្ទ្រី ឯ.ក</t>
        </is>
      </c>
      <c r="AD1554" s="450" t="n">
        <v>3798905</v>
      </c>
      <c r="AE1554" s="450" t="n">
        <v>3453550</v>
      </c>
      <c r="AF1554" s="450" t="n">
        <v>0</v>
      </c>
      <c r="AG1554" s="450" t="n">
        <v>0</v>
      </c>
      <c r="AH1554" s="450" t="n">
        <v>345355</v>
      </c>
      <c r="AI1554" s="450" t="n">
        <v>0</v>
      </c>
      <c r="AJ1554" s="450" t="n">
        <v>0</v>
      </c>
      <c r="AK1554" s="450" t="n">
        <v>0</v>
      </c>
      <c r="AL1554" s="450" t="n">
        <v>0</v>
      </c>
      <c r="AM1554" s="450" t="n">
        <v>0</v>
      </c>
      <c r="AN1554" s="450" t="n">
        <v>0</v>
      </c>
      <c r="AO1554" s="450" t="n">
        <v>0</v>
      </c>
      <c r="AP1554" s="450" t="n">
        <v>0</v>
      </c>
      <c r="AQ1554" s="414" t="inlineStr"/>
      <c r="AR1554" s="414" t="inlineStr">
        <is>
          <t>CLEARANCE AND TRUCKING FEE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0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0" t="n"/>
      <c r="N1555" s="450">
        <f>IF(W1555&lt;0,AH1555,I1555)</f>
        <v/>
      </c>
      <c r="O1555" s="450">
        <f>I1555-M1555</f>
        <v/>
      </c>
      <c r="P1555" s="414" t="n"/>
      <c r="Q1555" s="414" t="inlineStr">
        <is>
          <t>TI2023-0245</t>
        </is>
      </c>
      <c r="R1555" s="414" t="inlineStr">
        <is>
          <t>TI2023-0245</t>
        </is>
      </c>
      <c r="S1555" s="414">
        <f>Q1555=R1555</f>
        <v/>
      </c>
      <c r="T1555" s="414">
        <f>AND(MONTH(F1555)=MONTH(X1555), YEAR(F1555)=YEAR(X1555))</f>
        <v/>
      </c>
      <c r="U1555" s="414">
        <f>AND(AB1555&lt;&gt;"", 'Company information'!D$4&lt;&gt;"", RIGHT(SUBSTITUTE(AB1555,"-",""),9)=RIGHT(SUBSTITUTE('Company information'!D$4,"-",""),9))</f>
        <v/>
      </c>
      <c r="V1555" s="414">
        <f>AH1555-I1555</f>
        <v/>
      </c>
      <c r="W1555" s="450" t="n"/>
      <c r="X1555" s="415" t="n">
        <v>45005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L001-901905215</t>
        </is>
      </c>
      <c r="AC1555" s="414" t="inlineStr">
        <is>
          <t>វីអ៊ីស៊ិន (ខេមបូឌា) អ៊ិនដាសស្ទ្រី ឯ.ក</t>
        </is>
      </c>
      <c r="AD1555" s="450" t="n">
        <v>1877106</v>
      </c>
      <c r="AE1555" s="450" t="n">
        <v>1706460</v>
      </c>
      <c r="AF1555" s="450" t="n">
        <v>0</v>
      </c>
      <c r="AG1555" s="450" t="n">
        <v>0</v>
      </c>
      <c r="AH1555" s="450" t="n">
        <v>170646</v>
      </c>
      <c r="AI1555" s="450" t="n">
        <v>0</v>
      </c>
      <c r="AJ1555" s="450" t="n">
        <v>0</v>
      </c>
      <c r="AK1555" s="450" t="n">
        <v>0</v>
      </c>
      <c r="AL1555" s="450" t="n">
        <v>0</v>
      </c>
      <c r="AM1555" s="450" t="n">
        <v>0</v>
      </c>
      <c r="AN1555" s="450" t="n">
        <v>0</v>
      </c>
      <c r="AO1555" s="450" t="n">
        <v>0</v>
      </c>
      <c r="AP1555" s="450" t="n">
        <v>0</v>
      </c>
      <c r="AQ1555" s="414" t="inlineStr"/>
      <c r="AR1555" s="414" t="inlineStr">
        <is>
          <t>CLEARANCE FEE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0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0" t="n"/>
      <c r="N1556" s="450">
        <f>IF(W1556&lt;0,AH1556,I1556)</f>
        <v/>
      </c>
      <c r="O1556" s="450">
        <f>I1556-M1556</f>
        <v/>
      </c>
      <c r="P1556" s="414" t="n"/>
      <c r="Q1556" s="414" t="inlineStr">
        <is>
          <t>TI2023-0244</t>
        </is>
      </c>
      <c r="R1556" s="414" t="inlineStr">
        <is>
          <t>TI2023-0244</t>
        </is>
      </c>
      <c r="S1556" s="414">
        <f>Q1556=R1556</f>
        <v/>
      </c>
      <c r="T1556" s="414">
        <f>AND(MONTH(F1556)=MONTH(X1556), YEAR(F1556)=YEAR(X1556))</f>
        <v/>
      </c>
      <c r="U1556" s="414">
        <f>AND(AB1556&lt;&gt;"", 'Company information'!D$4&lt;&gt;"", RIGHT(SUBSTITUTE(AB1556,"-",""),9)=RIGHT(SUBSTITUTE('Company information'!D$4,"-",""),9))</f>
        <v/>
      </c>
      <c r="V1556" s="414">
        <f>AH1556-I1556</f>
        <v/>
      </c>
      <c r="W1556" s="450" t="n"/>
      <c r="X1556" s="415" t="n">
        <v>45005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L001-901905215</t>
        </is>
      </c>
      <c r="AC1556" s="414" t="inlineStr">
        <is>
          <t>វីអ៊ីស៊ិន (ខេមបូឌា) អ៊ិនដាសស្ទ្រី ឯ.ក</t>
        </is>
      </c>
      <c r="AD1556" s="450" t="n">
        <v>1877106</v>
      </c>
      <c r="AE1556" s="450" t="n">
        <v>1706460</v>
      </c>
      <c r="AF1556" s="450" t="n">
        <v>0</v>
      </c>
      <c r="AG1556" s="450" t="n">
        <v>0</v>
      </c>
      <c r="AH1556" s="450" t="n">
        <v>170646</v>
      </c>
      <c r="AI1556" s="450" t="n">
        <v>0</v>
      </c>
      <c r="AJ1556" s="450" t="n">
        <v>0</v>
      </c>
      <c r="AK1556" s="450" t="n">
        <v>0</v>
      </c>
      <c r="AL1556" s="450" t="n">
        <v>0</v>
      </c>
      <c r="AM1556" s="450" t="n">
        <v>0</v>
      </c>
      <c r="AN1556" s="450" t="n">
        <v>0</v>
      </c>
      <c r="AO1556" s="450" t="n">
        <v>0</v>
      </c>
      <c r="AP1556" s="450" t="n">
        <v>0</v>
      </c>
      <c r="AQ1556" s="414" t="inlineStr"/>
      <c r="AR1556" s="414" t="inlineStr">
        <is>
          <t>CLEARANCE FEE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0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0" t="n"/>
      <c r="N1557" s="450">
        <f>IF(W1557&lt;0,AH1557,I1557)</f>
        <v/>
      </c>
      <c r="O1557" s="450">
        <f>I1557-M1557</f>
        <v/>
      </c>
      <c r="P1557" s="414" t="n"/>
      <c r="Q1557" s="414" t="inlineStr">
        <is>
          <t>TI2023-0243</t>
        </is>
      </c>
      <c r="R1557" s="414" t="inlineStr">
        <is>
          <t>TI2023-0243</t>
        </is>
      </c>
      <c r="S1557" s="414">
        <f>Q1557=R1557</f>
        <v/>
      </c>
      <c r="T1557" s="414">
        <f>AND(MONTH(F1557)=MONTH(X1557), YEAR(F1557)=YEAR(X1557))</f>
        <v/>
      </c>
      <c r="U1557" s="414">
        <f>AND(AB1557&lt;&gt;"", 'Company information'!D$4&lt;&gt;"", RIGHT(SUBSTITUTE(AB1557,"-",""),9)=RIGHT(SUBSTITUTE('Company information'!D$4,"-",""),9))</f>
        <v/>
      </c>
      <c r="V1557" s="414">
        <f>AH1557-I1557</f>
        <v/>
      </c>
      <c r="W1557" s="450" t="n"/>
      <c r="X1557" s="415" t="n">
        <v>45005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L001-901905215</t>
        </is>
      </c>
      <c r="AC1557" s="414" t="inlineStr">
        <is>
          <t>វីអ៊ីស៊ិន (ខេមបូឌា) អ៊ិនដាសស្ទ្រី ឯ.ក</t>
        </is>
      </c>
      <c r="AD1557" s="450" t="n">
        <v>2301690</v>
      </c>
      <c r="AE1557" s="450" t="n">
        <v>2092445</v>
      </c>
      <c r="AF1557" s="450" t="n">
        <v>0</v>
      </c>
      <c r="AG1557" s="450" t="n">
        <v>0</v>
      </c>
      <c r="AH1557" s="450" t="n">
        <v>209245</v>
      </c>
      <c r="AI1557" s="450" t="n">
        <v>0</v>
      </c>
      <c r="AJ1557" s="450" t="n">
        <v>0</v>
      </c>
      <c r="AK1557" s="450" t="n">
        <v>0</v>
      </c>
      <c r="AL1557" s="450" t="n">
        <v>0</v>
      </c>
      <c r="AM1557" s="450" t="n">
        <v>0</v>
      </c>
      <c r="AN1557" s="450" t="n">
        <v>0</v>
      </c>
      <c r="AO1557" s="450" t="n">
        <v>0</v>
      </c>
      <c r="AP1557" s="450" t="n">
        <v>0</v>
      </c>
      <c r="AQ1557" s="414" t="inlineStr"/>
      <c r="AR1557" s="414" t="inlineStr">
        <is>
          <t>CLEARANCE AND TRUCKING FEE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0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0" t="n"/>
      <c r="N1558" s="450">
        <f>IF(W1558&lt;0,AH1558,I1558)</f>
        <v/>
      </c>
      <c r="O1558" s="450">
        <f>I1558-M1558</f>
        <v/>
      </c>
      <c r="P1558" s="414" t="n"/>
      <c r="Q1558" s="414" t="inlineStr">
        <is>
          <t>TI2023-0242</t>
        </is>
      </c>
      <c r="R1558" s="414" t="inlineStr">
        <is>
          <t>TI2023-0242</t>
        </is>
      </c>
      <c r="S1558" s="414">
        <f>Q1558=R1558</f>
        <v/>
      </c>
      <c r="T1558" s="414">
        <f>AND(MONTH(F1558)=MONTH(X1558), YEAR(F1558)=YEAR(X1558))</f>
        <v/>
      </c>
      <c r="U1558" s="414">
        <f>AND(AB1558&lt;&gt;"", 'Company information'!D$4&lt;&gt;"", RIGHT(SUBSTITUTE(AB1558,"-",""),9)=RIGHT(SUBSTITUTE('Company information'!D$4,"-",""),9))</f>
        <v/>
      </c>
      <c r="V1558" s="414">
        <f>AH1558-I1558</f>
        <v/>
      </c>
      <c r="W1558" s="450" t="n"/>
      <c r="X1558" s="415" t="n">
        <v>45005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L001-901905215</t>
        </is>
      </c>
      <c r="AC1558" s="414" t="inlineStr">
        <is>
          <t>វីអ៊ីស៊ិន (ខេមបូឌា) អ៊ិនដាសស្ទ្រី ឯ.ក</t>
        </is>
      </c>
      <c r="AD1558" s="450" t="n">
        <v>2301690</v>
      </c>
      <c r="AE1558" s="450" t="n">
        <v>2092445</v>
      </c>
      <c r="AF1558" s="450" t="n">
        <v>0</v>
      </c>
      <c r="AG1558" s="450" t="n">
        <v>0</v>
      </c>
      <c r="AH1558" s="450" t="n">
        <v>209245</v>
      </c>
      <c r="AI1558" s="450" t="n">
        <v>0</v>
      </c>
      <c r="AJ1558" s="450" t="n">
        <v>0</v>
      </c>
      <c r="AK1558" s="450" t="n">
        <v>0</v>
      </c>
      <c r="AL1558" s="450" t="n">
        <v>0</v>
      </c>
      <c r="AM1558" s="450" t="n">
        <v>0</v>
      </c>
      <c r="AN1558" s="450" t="n">
        <v>0</v>
      </c>
      <c r="AO1558" s="450" t="n">
        <v>0</v>
      </c>
      <c r="AP1558" s="450" t="n">
        <v>0</v>
      </c>
      <c r="AQ1558" s="414" t="inlineStr"/>
      <c r="AR1558" s="414" t="inlineStr">
        <is>
          <t>CLEARANCE AND TRUCKING FEE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0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0" t="n"/>
      <c r="N1559" s="450">
        <f>IF(W1559&lt;0,AH1559,I1559)</f>
        <v/>
      </c>
      <c r="O1559" s="450">
        <f>I1559-M1559</f>
        <v/>
      </c>
      <c r="P1559" s="414" t="n"/>
      <c r="Q1559" s="414" t="inlineStr">
        <is>
          <t>TI2023-0221</t>
        </is>
      </c>
      <c r="R1559" s="414" t="inlineStr">
        <is>
          <t>TI2023-0221</t>
        </is>
      </c>
      <c r="S1559" s="414">
        <f>Q1559=R1559</f>
        <v/>
      </c>
      <c r="T1559" s="414">
        <f>AND(MONTH(F1559)=MONTH(X1559), YEAR(F1559)=YEAR(X1559))</f>
        <v/>
      </c>
      <c r="U1559" s="414">
        <f>AND(AB1559&lt;&gt;"", 'Company information'!D$4&lt;&gt;"", RIGHT(SUBSTITUTE(AB1559,"-",""),9)=RIGHT(SUBSTITUTE('Company information'!D$4,"-",""),9))</f>
        <v/>
      </c>
      <c r="V1559" s="414">
        <f>AH1559-I1559</f>
        <v/>
      </c>
      <c r="W1559" s="450" t="n"/>
      <c r="X1559" s="415" t="n">
        <v>44998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L001-901905215</t>
        </is>
      </c>
      <c r="AC1559" s="414" t="inlineStr">
        <is>
          <t>វីអ៊ីស៊ិន (ខេមបូឌា) អ៊ិនដាសស្ទ្រី ឯ.ក</t>
        </is>
      </c>
      <c r="AD1559" s="450" t="n">
        <v>3963971</v>
      </c>
      <c r="AE1559" s="450" t="n">
        <v>3603610</v>
      </c>
      <c r="AF1559" s="450" t="n">
        <v>0</v>
      </c>
      <c r="AG1559" s="450" t="n">
        <v>0</v>
      </c>
      <c r="AH1559" s="450" t="n">
        <v>360361</v>
      </c>
      <c r="AI1559" s="450" t="n">
        <v>0</v>
      </c>
      <c r="AJ1559" s="450" t="n">
        <v>0</v>
      </c>
      <c r="AK1559" s="450" t="n">
        <v>0</v>
      </c>
      <c r="AL1559" s="450" t="n">
        <v>0</v>
      </c>
      <c r="AM1559" s="450" t="n">
        <v>0</v>
      </c>
      <c r="AN1559" s="450" t="n">
        <v>0</v>
      </c>
      <c r="AO1559" s="450" t="n">
        <v>0</v>
      </c>
      <c r="AP1559" s="450" t="n">
        <v>0</v>
      </c>
      <c r="AQ1559" s="414" t="inlineStr"/>
      <c r="AR1559" s="414" t="inlineStr">
        <is>
          <t>CLEARANCE AND TRUCKING FEE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0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0" t="n"/>
      <c r="N1560" s="450">
        <f>IF(W1560&lt;0,AH1560,I1560)</f>
        <v/>
      </c>
      <c r="O1560" s="450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AND(AB1560&lt;&gt;"", 'Company information'!D$4&lt;&gt;"", RIGHT(SUBSTITUTE(AB1560,"-",""),9)=RIGHT(SUBSTITUTE('Company information'!D$4,"-",""),9))</f>
        <v/>
      </c>
      <c r="V1560" s="414">
        <f>AH1560-I1560</f>
        <v/>
      </c>
      <c r="W1560" s="450" t="n"/>
      <c r="X1560" s="413" t="n"/>
      <c r="Y1560" s="414" t="n"/>
      <c r="Z1560" s="414" t="n"/>
      <c r="AA1560" s="414" t="n"/>
      <c r="AB1560" s="414" t="n"/>
      <c r="AC1560" s="414" t="n"/>
      <c r="AD1560" s="450" t="n"/>
      <c r="AE1560" s="450" t="n"/>
      <c r="AF1560" s="450" t="n"/>
      <c r="AG1560" s="450" t="n"/>
      <c r="AH1560" s="450" t="n"/>
      <c r="AI1560" s="450" t="n"/>
      <c r="AJ1560" s="450" t="n"/>
      <c r="AK1560" s="450" t="n"/>
      <c r="AL1560" s="450" t="n"/>
      <c r="AM1560" s="450" t="n"/>
      <c r="AN1560" s="450" t="n"/>
      <c r="AO1560" s="450" t="n"/>
      <c r="AP1560" s="450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0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0" t="n"/>
      <c r="N1561" s="450">
        <f>IF(W1561&lt;0,AH1561,I1561)</f>
        <v/>
      </c>
      <c r="O1561" s="450">
        <f>I1561-M1561</f>
        <v/>
      </c>
      <c r="P1561" s="414" t="n"/>
      <c r="Q1561" s="414" t="inlineStr">
        <is>
          <t>TI2023-0220</t>
        </is>
      </c>
      <c r="R1561" s="414" t="inlineStr">
        <is>
          <t>TI2023-0220</t>
        </is>
      </c>
      <c r="S1561" s="414">
        <f>Q1561=R1561</f>
        <v/>
      </c>
      <c r="T1561" s="414">
        <f>AND(MONTH(F1561)=MONTH(X1561), YEAR(F1561)=YEAR(X1561))</f>
        <v/>
      </c>
      <c r="U1561" s="414">
        <f>AND(AB1561&lt;&gt;"", 'Company information'!D$4&lt;&gt;"", RIGHT(SUBSTITUTE(AB1561,"-",""),9)=RIGHT(SUBSTITUTE('Company information'!D$4,"-",""),9))</f>
        <v/>
      </c>
      <c r="V1561" s="414">
        <f>AH1561-I1561</f>
        <v/>
      </c>
      <c r="W1561" s="450" t="n"/>
      <c r="X1561" s="415" t="n">
        <v>44998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L001-901905215</t>
        </is>
      </c>
      <c r="AC1561" s="414" t="inlineStr">
        <is>
          <t>វីអ៊ីស៊ិន (ខេមបូឌា) អ៊ិនដាសស្ទ្រី ឯ.ក</t>
        </is>
      </c>
      <c r="AD1561" s="450" t="n">
        <v>2961844</v>
      </c>
      <c r="AE1561" s="450" t="n">
        <v>2692585</v>
      </c>
      <c r="AF1561" s="450" t="n">
        <v>0</v>
      </c>
      <c r="AG1561" s="450" t="n">
        <v>0</v>
      </c>
      <c r="AH1561" s="450" t="n">
        <v>269259</v>
      </c>
      <c r="AI1561" s="450" t="n">
        <v>0</v>
      </c>
      <c r="AJ1561" s="450" t="n">
        <v>0</v>
      </c>
      <c r="AK1561" s="450" t="n">
        <v>0</v>
      </c>
      <c r="AL1561" s="450" t="n">
        <v>0</v>
      </c>
      <c r="AM1561" s="450" t="n">
        <v>0</v>
      </c>
      <c r="AN1561" s="450" t="n">
        <v>0</v>
      </c>
      <c r="AO1561" s="450" t="n">
        <v>0</v>
      </c>
      <c r="AP1561" s="450" t="n">
        <v>0</v>
      </c>
      <c r="AQ1561" s="414" t="inlineStr"/>
      <c r="AR1561" s="414" t="inlineStr">
        <is>
          <t>CLEARANCE AND TRUCKING FEE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0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0" t="n"/>
      <c r="N1562" s="450">
        <f>IF(W1562&lt;0,AH1562,I1562)</f>
        <v/>
      </c>
      <c r="O1562" s="450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AND(AB1562&lt;&gt;"", 'Company information'!D$4&lt;&gt;"", RIGHT(SUBSTITUTE(AB1562,"-",""),9)=RIGHT(SUBSTITUTE('Company information'!D$4,"-",""),9))</f>
        <v/>
      </c>
      <c r="V1562" s="414">
        <f>AH1562-I1562</f>
        <v/>
      </c>
      <c r="W1562" s="450" t="n"/>
      <c r="X1562" s="413" t="n"/>
      <c r="Y1562" s="414" t="n"/>
      <c r="Z1562" s="414" t="n"/>
      <c r="AA1562" s="414" t="n"/>
      <c r="AB1562" s="414" t="n"/>
      <c r="AC1562" s="414" t="n"/>
      <c r="AD1562" s="450" t="n"/>
      <c r="AE1562" s="450" t="n"/>
      <c r="AF1562" s="450" t="n"/>
      <c r="AG1562" s="450" t="n"/>
      <c r="AH1562" s="450" t="n"/>
      <c r="AI1562" s="450" t="n"/>
      <c r="AJ1562" s="450" t="n"/>
      <c r="AK1562" s="450" t="n"/>
      <c r="AL1562" s="450" t="n"/>
      <c r="AM1562" s="450" t="n"/>
      <c r="AN1562" s="450" t="n"/>
      <c r="AO1562" s="450" t="n"/>
      <c r="AP1562" s="450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0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0" t="n"/>
      <c r="N1563" s="450">
        <f>IF(W1563&lt;0,AH1563,I1563)</f>
        <v/>
      </c>
      <c r="O1563" s="450">
        <f>I1563-M1563</f>
        <v/>
      </c>
      <c r="P1563" s="414" t="n"/>
      <c r="Q1563" s="414" t="inlineStr">
        <is>
          <t>TI2023-0219</t>
        </is>
      </c>
      <c r="R1563" s="414" t="inlineStr">
        <is>
          <t>TI2023-0219</t>
        </is>
      </c>
      <c r="S1563" s="414">
        <f>Q1563=R1563</f>
        <v/>
      </c>
      <c r="T1563" s="414">
        <f>AND(MONTH(F1563)=MONTH(X1563), YEAR(F1563)=YEAR(X1563))</f>
        <v/>
      </c>
      <c r="U1563" s="414">
        <f>AND(AB1563&lt;&gt;"", 'Company information'!D$4&lt;&gt;"", RIGHT(SUBSTITUTE(AB1563,"-",""),9)=RIGHT(SUBSTITUTE('Company information'!D$4,"-",""),9))</f>
        <v/>
      </c>
      <c r="V1563" s="414">
        <f>AH1563-I1563</f>
        <v/>
      </c>
      <c r="W1563" s="450" t="n"/>
      <c r="X1563" s="415" t="n">
        <v>44998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L001-901905215</t>
        </is>
      </c>
      <c r="AC1563" s="414" t="inlineStr">
        <is>
          <t>វីអ៊ីស៊ិន (ខេមបូឌា) អ៊ិនដាសស្ទ្រី ឯ.ក</t>
        </is>
      </c>
      <c r="AD1563" s="450" t="n">
        <v>2961844</v>
      </c>
      <c r="AE1563" s="450" t="n">
        <v>2692585</v>
      </c>
      <c r="AF1563" s="450" t="n">
        <v>0</v>
      </c>
      <c r="AG1563" s="450" t="n">
        <v>0</v>
      </c>
      <c r="AH1563" s="450" t="n">
        <v>269259</v>
      </c>
      <c r="AI1563" s="450" t="n">
        <v>0</v>
      </c>
      <c r="AJ1563" s="450" t="n">
        <v>0</v>
      </c>
      <c r="AK1563" s="450" t="n">
        <v>0</v>
      </c>
      <c r="AL1563" s="450" t="n">
        <v>0</v>
      </c>
      <c r="AM1563" s="450" t="n">
        <v>0</v>
      </c>
      <c r="AN1563" s="450" t="n">
        <v>0</v>
      </c>
      <c r="AO1563" s="450" t="n">
        <v>0</v>
      </c>
      <c r="AP1563" s="450" t="n">
        <v>0</v>
      </c>
      <c r="AQ1563" s="414" t="inlineStr"/>
      <c r="AR1563" s="414" t="inlineStr">
        <is>
          <t>CLEARANCE AND TRUCKING FEE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0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0" t="n"/>
      <c r="N1564" s="450">
        <f>IF(W1564&lt;0,AH1564,I1564)</f>
        <v/>
      </c>
      <c r="O1564" s="450">
        <f>I1564-M1564</f>
        <v/>
      </c>
      <c r="P1564" s="414" t="n"/>
      <c r="Q1564" s="414" t="inlineStr">
        <is>
          <t>TI2023-0218</t>
        </is>
      </c>
      <c r="R1564" s="414" t="inlineStr">
        <is>
          <t>TI2023-0218</t>
        </is>
      </c>
      <c r="S1564" s="414">
        <f>Q1564=R1564</f>
        <v/>
      </c>
      <c r="T1564" s="414">
        <f>AND(MONTH(F1564)=MONTH(X1564), YEAR(F1564)=YEAR(X1564))</f>
        <v/>
      </c>
      <c r="U1564" s="414">
        <f>AND(AB1564&lt;&gt;"", 'Company information'!D$4&lt;&gt;"", RIGHT(SUBSTITUTE(AB1564,"-",""),9)=RIGHT(SUBSTITUTE('Company information'!D$4,"-",""),9))</f>
        <v/>
      </c>
      <c r="V1564" s="414">
        <f>AH1564-I1564</f>
        <v/>
      </c>
      <c r="W1564" s="450" t="n"/>
      <c r="X1564" s="415" t="n">
        <v>44998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L001-901905215</t>
        </is>
      </c>
      <c r="AC1564" s="414" t="inlineStr">
        <is>
          <t>វីអ៊ីស៊ិន (ខេមបូឌា) អ៊ិនដាសស្ទ្រី ឯ.ក</t>
        </is>
      </c>
      <c r="AD1564" s="450" t="n">
        <v>1870638</v>
      </c>
      <c r="AE1564" s="450" t="n">
        <v>1700580</v>
      </c>
      <c r="AF1564" s="450" t="n">
        <v>0</v>
      </c>
      <c r="AG1564" s="450" t="n">
        <v>0</v>
      </c>
      <c r="AH1564" s="450" t="n">
        <v>170058</v>
      </c>
      <c r="AI1564" s="450" t="n">
        <v>0</v>
      </c>
      <c r="AJ1564" s="450" t="n">
        <v>0</v>
      </c>
      <c r="AK1564" s="450" t="n">
        <v>0</v>
      </c>
      <c r="AL1564" s="450" t="n">
        <v>0</v>
      </c>
      <c r="AM1564" s="450" t="n">
        <v>0</v>
      </c>
      <c r="AN1564" s="450" t="n">
        <v>0</v>
      </c>
      <c r="AO1564" s="450" t="n">
        <v>0</v>
      </c>
      <c r="AP1564" s="450" t="n">
        <v>0</v>
      </c>
      <c r="AQ1564" s="414" t="inlineStr"/>
      <c r="AR1564" s="414" t="inlineStr">
        <is>
          <t>CLEARANCE FEE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0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0" t="n"/>
      <c r="N1565" s="450">
        <f>IF(W1565&lt;0,AH1565,I1565)</f>
        <v/>
      </c>
      <c r="O1565" s="450">
        <f>I1565-M1565</f>
        <v/>
      </c>
      <c r="P1565" s="414" t="n"/>
      <c r="Q1565" s="414" t="inlineStr">
        <is>
          <t>TI2023-0217</t>
        </is>
      </c>
      <c r="R1565" s="414" t="inlineStr">
        <is>
          <t>TI2023-0217</t>
        </is>
      </c>
      <c r="S1565" s="414">
        <f>Q1565=R1565</f>
        <v/>
      </c>
      <c r="T1565" s="414">
        <f>AND(MONTH(F1565)=MONTH(X1565), YEAR(F1565)=YEAR(X1565))</f>
        <v/>
      </c>
      <c r="U1565" s="414">
        <f>AND(AB1565&lt;&gt;"", 'Company information'!D$4&lt;&gt;"", RIGHT(SUBSTITUTE(AB1565,"-",""),9)=RIGHT(SUBSTITUTE('Company information'!D$4,"-",""),9))</f>
        <v/>
      </c>
      <c r="V1565" s="414">
        <f>AH1565-I1565</f>
        <v/>
      </c>
      <c r="W1565" s="450" t="n"/>
      <c r="X1565" s="415" t="n">
        <v>44998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L001-901905215</t>
        </is>
      </c>
      <c r="AC1565" s="414" t="inlineStr">
        <is>
          <t>វីអ៊ីស៊ិន (ខេមបូឌា) អ៊ិនដាសស្ទ្រី ឯ.ក</t>
        </is>
      </c>
      <c r="AD1565" s="450" t="n">
        <v>2293759</v>
      </c>
      <c r="AE1565" s="450" t="n">
        <v>2085235</v>
      </c>
      <c r="AF1565" s="450" t="n">
        <v>0</v>
      </c>
      <c r="AG1565" s="450" t="n">
        <v>0</v>
      </c>
      <c r="AH1565" s="450" t="n">
        <v>208524</v>
      </c>
      <c r="AI1565" s="450" t="n">
        <v>0</v>
      </c>
      <c r="AJ1565" s="450" t="n">
        <v>0</v>
      </c>
      <c r="AK1565" s="450" t="n">
        <v>0</v>
      </c>
      <c r="AL1565" s="450" t="n">
        <v>0</v>
      </c>
      <c r="AM1565" s="450" t="n">
        <v>0</v>
      </c>
      <c r="AN1565" s="450" t="n">
        <v>0</v>
      </c>
      <c r="AO1565" s="450" t="n">
        <v>0</v>
      </c>
      <c r="AP1565" s="450" t="n">
        <v>0</v>
      </c>
      <c r="AQ1565" s="414" t="inlineStr"/>
      <c r="AR1565" s="414" t="inlineStr">
        <is>
          <t>CLEARANCE AND TRUCKING FEE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0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0" t="n"/>
      <c r="N1566" s="450">
        <f>IF(W1566&lt;0,AH1566,I1566)</f>
        <v/>
      </c>
      <c r="O1566" s="450">
        <f>I1566-M1566</f>
        <v/>
      </c>
      <c r="P1566" s="414" t="n"/>
      <c r="Q1566" s="414" t="inlineStr">
        <is>
          <t>TI2023-0216</t>
        </is>
      </c>
      <c r="R1566" s="414" t="inlineStr">
        <is>
          <t>TI2023-0216</t>
        </is>
      </c>
      <c r="S1566" s="414">
        <f>Q1566=R1566</f>
        <v/>
      </c>
      <c r="T1566" s="414">
        <f>AND(MONTH(F1566)=MONTH(X1566), YEAR(F1566)=YEAR(X1566))</f>
        <v/>
      </c>
      <c r="U1566" s="414">
        <f>AND(AB1566&lt;&gt;"", 'Company information'!D$4&lt;&gt;"", RIGHT(SUBSTITUTE(AB1566,"-",""),9)=RIGHT(SUBSTITUTE('Company information'!D$4,"-",""),9))</f>
        <v/>
      </c>
      <c r="V1566" s="414">
        <f>AH1566-I1566</f>
        <v/>
      </c>
      <c r="W1566" s="450" t="n"/>
      <c r="X1566" s="415" t="n">
        <v>44998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L001-901905215</t>
        </is>
      </c>
      <c r="AC1566" s="414" t="inlineStr">
        <is>
          <t>វីអ៊ីស៊ិន (ខេមបូឌា) អ៊ិនដាសស្ទ្រី ឯ.ក</t>
        </is>
      </c>
      <c r="AD1566" s="450" t="n">
        <v>1870638</v>
      </c>
      <c r="AE1566" s="450" t="n">
        <v>1700580</v>
      </c>
      <c r="AF1566" s="450" t="n">
        <v>0</v>
      </c>
      <c r="AG1566" s="450" t="n">
        <v>0</v>
      </c>
      <c r="AH1566" s="450" t="n">
        <v>170058</v>
      </c>
      <c r="AI1566" s="450" t="n">
        <v>0</v>
      </c>
      <c r="AJ1566" s="450" t="n">
        <v>0</v>
      </c>
      <c r="AK1566" s="450" t="n">
        <v>0</v>
      </c>
      <c r="AL1566" s="450" t="n">
        <v>0</v>
      </c>
      <c r="AM1566" s="450" t="n">
        <v>0</v>
      </c>
      <c r="AN1566" s="450" t="n">
        <v>0</v>
      </c>
      <c r="AO1566" s="450" t="n">
        <v>0</v>
      </c>
      <c r="AP1566" s="450" t="n">
        <v>0</v>
      </c>
      <c r="AQ1566" s="414" t="inlineStr"/>
      <c r="AR1566" s="414" t="inlineStr">
        <is>
          <t>CLEARANCE FEE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0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0" t="n"/>
      <c r="N1567" s="450">
        <f>IF(W1567&lt;0,AH1567,I1567)</f>
        <v/>
      </c>
      <c r="O1567" s="450">
        <f>I1567-M1567</f>
        <v/>
      </c>
      <c r="P1567" s="414" t="n"/>
      <c r="Q1567" s="414" t="inlineStr">
        <is>
          <t>TI2023-0215</t>
        </is>
      </c>
      <c r="R1567" s="414" t="inlineStr">
        <is>
          <t>TI2023-0215</t>
        </is>
      </c>
      <c r="S1567" s="414">
        <f>Q1567=R1567</f>
        <v/>
      </c>
      <c r="T1567" s="414">
        <f>AND(MONTH(F1567)=MONTH(X1567), YEAR(F1567)=YEAR(X1567))</f>
        <v/>
      </c>
      <c r="U1567" s="414">
        <f>AND(AB1567&lt;&gt;"", 'Company information'!D$4&lt;&gt;"", RIGHT(SUBSTITUTE(AB1567,"-",""),9)=RIGHT(SUBSTITUTE('Company information'!D$4,"-",""),9))</f>
        <v/>
      </c>
      <c r="V1567" s="414">
        <f>AH1567-I1567</f>
        <v/>
      </c>
      <c r="W1567" s="450" t="n"/>
      <c r="X1567" s="415" t="n">
        <v>44998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L001-901905215</t>
        </is>
      </c>
      <c r="AC1567" s="414" t="inlineStr">
        <is>
          <t>វីអ៊ីស៊ិន (ខេមបូឌា) អ៊ិនដាសស្ទ្រី ឯ.ក</t>
        </is>
      </c>
      <c r="AD1567" s="450" t="n">
        <v>1870638</v>
      </c>
      <c r="AE1567" s="450" t="n">
        <v>1700580</v>
      </c>
      <c r="AF1567" s="450" t="n">
        <v>0</v>
      </c>
      <c r="AG1567" s="450" t="n">
        <v>0</v>
      </c>
      <c r="AH1567" s="450" t="n">
        <v>170058</v>
      </c>
      <c r="AI1567" s="450" t="n">
        <v>0</v>
      </c>
      <c r="AJ1567" s="450" t="n">
        <v>0</v>
      </c>
      <c r="AK1567" s="450" t="n">
        <v>0</v>
      </c>
      <c r="AL1567" s="450" t="n">
        <v>0</v>
      </c>
      <c r="AM1567" s="450" t="n">
        <v>0</v>
      </c>
      <c r="AN1567" s="450" t="n">
        <v>0</v>
      </c>
      <c r="AO1567" s="450" t="n">
        <v>0</v>
      </c>
      <c r="AP1567" s="450" t="n">
        <v>0</v>
      </c>
      <c r="AQ1567" s="414" t="inlineStr"/>
      <c r="AR1567" s="414" t="inlineStr">
        <is>
          <t>CLEARANCE FEE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0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0" t="n"/>
      <c r="N1568" s="450">
        <f>IF(W1568&lt;0,AH1568,I1568)</f>
        <v/>
      </c>
      <c r="O1568" s="450">
        <f>I1568-M1568</f>
        <v/>
      </c>
      <c r="P1568" s="414" t="n"/>
      <c r="Q1568" s="414" t="inlineStr">
        <is>
          <t>TI2023-0214</t>
        </is>
      </c>
      <c r="R1568" s="414" t="inlineStr">
        <is>
          <t>TI2023-0214</t>
        </is>
      </c>
      <c r="S1568" s="414">
        <f>Q1568=R1568</f>
        <v/>
      </c>
      <c r="T1568" s="414">
        <f>AND(MONTH(F1568)=MONTH(X1568), YEAR(F1568)=YEAR(X1568))</f>
        <v/>
      </c>
      <c r="U1568" s="414">
        <f>AND(AB1568&lt;&gt;"", 'Company information'!D$4&lt;&gt;"", RIGHT(SUBSTITUTE(AB1568,"-",""),9)=RIGHT(SUBSTITUTE('Company information'!D$4,"-",""),9))</f>
        <v/>
      </c>
      <c r="V1568" s="414">
        <f>AH1568-I1568</f>
        <v/>
      </c>
      <c r="W1568" s="450" t="n"/>
      <c r="X1568" s="415" t="n">
        <v>44998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L001-901905215</t>
        </is>
      </c>
      <c r="AC1568" s="414" t="inlineStr">
        <is>
          <t>វីអ៊ីស៊ិន (ខេមបូឌា) អ៊ិនដាសស្ទ្រី ឯ.ក</t>
        </is>
      </c>
      <c r="AD1568" s="450" t="n">
        <v>1870638</v>
      </c>
      <c r="AE1568" s="450" t="n">
        <v>1700580</v>
      </c>
      <c r="AF1568" s="450" t="n">
        <v>0</v>
      </c>
      <c r="AG1568" s="450" t="n">
        <v>0</v>
      </c>
      <c r="AH1568" s="450" t="n">
        <v>170058</v>
      </c>
      <c r="AI1568" s="450" t="n">
        <v>0</v>
      </c>
      <c r="AJ1568" s="450" t="n">
        <v>0</v>
      </c>
      <c r="AK1568" s="450" t="n">
        <v>0</v>
      </c>
      <c r="AL1568" s="450" t="n">
        <v>0</v>
      </c>
      <c r="AM1568" s="450" t="n">
        <v>0</v>
      </c>
      <c r="AN1568" s="450" t="n">
        <v>0</v>
      </c>
      <c r="AO1568" s="450" t="n">
        <v>0</v>
      </c>
      <c r="AP1568" s="450" t="n">
        <v>0</v>
      </c>
      <c r="AQ1568" s="414" t="inlineStr"/>
      <c r="AR1568" s="414" t="inlineStr">
        <is>
          <t>CLEARANCE FEE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0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0" t="n"/>
      <c r="N1569" s="450">
        <f>IF(W1569&lt;0,AH1569,I1569)</f>
        <v/>
      </c>
      <c r="O1569" s="450">
        <f>I1569-M1569</f>
        <v/>
      </c>
      <c r="P1569" s="414" t="n"/>
      <c r="Q1569" s="414" t="inlineStr">
        <is>
          <t>TI2023-0213</t>
        </is>
      </c>
      <c r="R1569" s="414" t="inlineStr">
        <is>
          <t>TI2023-0213</t>
        </is>
      </c>
      <c r="S1569" s="414">
        <f>Q1569=R1569</f>
        <v/>
      </c>
      <c r="T1569" s="414">
        <f>AND(MONTH(F1569)=MONTH(X1569), YEAR(F1569)=YEAR(X1569))</f>
        <v/>
      </c>
      <c r="U1569" s="414">
        <f>AND(AB1569&lt;&gt;"", 'Company information'!D$4&lt;&gt;"", RIGHT(SUBSTITUTE(AB1569,"-",""),9)=RIGHT(SUBSTITUTE('Company information'!D$4,"-",""),9))</f>
        <v/>
      </c>
      <c r="V1569" s="414">
        <f>AH1569-I1569</f>
        <v/>
      </c>
      <c r="W1569" s="450" t="n"/>
      <c r="X1569" s="415" t="n">
        <v>44998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L001-901905215</t>
        </is>
      </c>
      <c r="AC1569" s="414" t="inlineStr">
        <is>
          <t>វីអ៊ីស៊ិន (ខេមបូឌា) អ៊ិនដាសស្ទ្រី ឯ.ក</t>
        </is>
      </c>
      <c r="AD1569" s="450" t="n">
        <v>2293759</v>
      </c>
      <c r="AE1569" s="450" t="n">
        <v>2085235</v>
      </c>
      <c r="AF1569" s="450" t="n">
        <v>0</v>
      </c>
      <c r="AG1569" s="450" t="n">
        <v>0</v>
      </c>
      <c r="AH1569" s="450" t="n">
        <v>208524</v>
      </c>
      <c r="AI1569" s="450" t="n">
        <v>0</v>
      </c>
      <c r="AJ1569" s="450" t="n">
        <v>0</v>
      </c>
      <c r="AK1569" s="450" t="n">
        <v>0</v>
      </c>
      <c r="AL1569" s="450" t="n">
        <v>0</v>
      </c>
      <c r="AM1569" s="450" t="n">
        <v>0</v>
      </c>
      <c r="AN1569" s="450" t="n">
        <v>0</v>
      </c>
      <c r="AO1569" s="450" t="n">
        <v>0</v>
      </c>
      <c r="AP1569" s="450" t="n">
        <v>0</v>
      </c>
      <c r="AQ1569" s="414" t="inlineStr"/>
      <c r="AR1569" s="414" t="inlineStr">
        <is>
          <t>CLEARANCE AND TRUCKING FEE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0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0" t="n"/>
      <c r="N1570" s="450">
        <f>IF(W1570&lt;0,AH1570,I1570)</f>
        <v/>
      </c>
      <c r="O1570" s="450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AND(AB1570&lt;&gt;"", 'Company information'!D$4&lt;&gt;"", RIGHT(SUBSTITUTE(AB1570,"-",""),9)=RIGHT(SUBSTITUTE('Company information'!D$4,"-",""),9))</f>
        <v/>
      </c>
      <c r="V1570" s="414">
        <f>AH1570-I1570</f>
        <v/>
      </c>
      <c r="W1570" s="450" t="n"/>
      <c r="X1570" s="413" t="n"/>
      <c r="Y1570" s="414" t="n"/>
      <c r="Z1570" s="414" t="n"/>
      <c r="AA1570" s="414" t="n"/>
      <c r="AB1570" s="414" t="n"/>
      <c r="AC1570" s="414" t="n"/>
      <c r="AD1570" s="450" t="n"/>
      <c r="AE1570" s="450" t="n"/>
      <c r="AF1570" s="450" t="n"/>
      <c r="AG1570" s="450" t="n"/>
      <c r="AH1570" s="450" t="n"/>
      <c r="AI1570" s="450" t="n"/>
      <c r="AJ1570" s="450" t="n"/>
      <c r="AK1570" s="450" t="n"/>
      <c r="AL1570" s="450" t="n"/>
      <c r="AM1570" s="450" t="n"/>
      <c r="AN1570" s="450" t="n"/>
      <c r="AO1570" s="450" t="n"/>
      <c r="AP1570" s="450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0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0" t="n"/>
      <c r="N1571" s="450">
        <f>IF(W1571&lt;0,AH1571,I1571)</f>
        <v/>
      </c>
      <c r="O1571" s="450">
        <f>I1571-M1571</f>
        <v/>
      </c>
      <c r="P1571" s="414" t="n"/>
      <c r="Q1571" s="414" t="inlineStr">
        <is>
          <t>TI2023-0212</t>
        </is>
      </c>
      <c r="R1571" s="414" t="inlineStr">
        <is>
          <t>TI2023-0212</t>
        </is>
      </c>
      <c r="S1571" s="414">
        <f>Q1571=R1571</f>
        <v/>
      </c>
      <c r="T1571" s="414">
        <f>AND(MONTH(F1571)=MONTH(X1571), YEAR(F1571)=YEAR(X1571))</f>
        <v/>
      </c>
      <c r="U1571" s="414">
        <f>AND(AB1571&lt;&gt;"", 'Company information'!D$4&lt;&gt;"", RIGHT(SUBSTITUTE(AB1571,"-",""),9)=RIGHT(SUBSTITUTE('Company information'!D$4,"-",""),9))</f>
        <v/>
      </c>
      <c r="V1571" s="414">
        <f>AH1571-I1571</f>
        <v/>
      </c>
      <c r="W1571" s="450" t="n"/>
      <c r="X1571" s="415" t="n">
        <v>44998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L001-901905215</t>
        </is>
      </c>
      <c r="AC1571" s="414" t="inlineStr">
        <is>
          <t>វីអ៊ីស៊ិន (ខេមបូឌា) អ៊ិនដាសស្ទ្រី ឯ.ក</t>
        </is>
      </c>
      <c r="AD1571" s="450" t="n">
        <v>4119858</v>
      </c>
      <c r="AE1571" s="450" t="n">
        <v>3745325</v>
      </c>
      <c r="AF1571" s="450" t="n">
        <v>0</v>
      </c>
      <c r="AG1571" s="450" t="n">
        <v>0</v>
      </c>
      <c r="AH1571" s="450" t="n">
        <v>374533</v>
      </c>
      <c r="AI1571" s="450" t="n">
        <v>0</v>
      </c>
      <c r="AJ1571" s="450" t="n">
        <v>0</v>
      </c>
      <c r="AK1571" s="450" t="n">
        <v>0</v>
      </c>
      <c r="AL1571" s="450" t="n">
        <v>0</v>
      </c>
      <c r="AM1571" s="450" t="n">
        <v>0</v>
      </c>
      <c r="AN1571" s="450" t="n">
        <v>0</v>
      </c>
      <c r="AO1571" s="450" t="n">
        <v>0</v>
      </c>
      <c r="AP1571" s="450" t="n">
        <v>0</v>
      </c>
      <c r="AQ1571" s="414" t="inlineStr"/>
      <c r="AR1571" s="414" t="inlineStr">
        <is>
          <t>CLEARANCE AND TRUCKING FEE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0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0" t="n"/>
      <c r="N1572" s="450">
        <f>IF(W1572&lt;0,AH1572,I1572)</f>
        <v/>
      </c>
      <c r="O1572" s="450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AND(AB1572&lt;&gt;"", 'Company information'!D$4&lt;&gt;"", RIGHT(SUBSTITUTE(AB1572,"-",""),9)=RIGHT(SUBSTITUTE('Company information'!D$4,"-",""),9))</f>
        <v/>
      </c>
      <c r="V1572" s="414">
        <f>AH1572-I1572</f>
        <v/>
      </c>
      <c r="W1572" s="450" t="n"/>
      <c r="X1572" s="413" t="n"/>
      <c r="Y1572" s="414" t="n"/>
      <c r="Z1572" s="414" t="n"/>
      <c r="AA1572" s="414" t="n"/>
      <c r="AB1572" s="414" t="n"/>
      <c r="AC1572" s="414" t="n"/>
      <c r="AD1572" s="450" t="n"/>
      <c r="AE1572" s="450" t="n"/>
      <c r="AF1572" s="450" t="n"/>
      <c r="AG1572" s="450" t="n"/>
      <c r="AH1572" s="450" t="n"/>
      <c r="AI1572" s="450" t="n"/>
      <c r="AJ1572" s="450" t="n"/>
      <c r="AK1572" s="450" t="n"/>
      <c r="AL1572" s="450" t="n"/>
      <c r="AM1572" s="450" t="n"/>
      <c r="AN1572" s="450" t="n"/>
      <c r="AO1572" s="450" t="n"/>
      <c r="AP1572" s="450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0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0" t="n"/>
      <c r="N1573" s="450">
        <f>IF(W1573&lt;0,AH1573,I1573)</f>
        <v/>
      </c>
      <c r="O1573" s="450">
        <f>I1573-M1573</f>
        <v/>
      </c>
      <c r="P1573" s="414" t="n"/>
      <c r="Q1573" s="414" t="inlineStr">
        <is>
          <t>TI2023-0185</t>
        </is>
      </c>
      <c r="R1573" s="414" t="inlineStr">
        <is>
          <t>TI2023-0185</t>
        </is>
      </c>
      <c r="S1573" s="414">
        <f>Q1573=R1573</f>
        <v/>
      </c>
      <c r="T1573" s="414">
        <f>AND(MONTH(F1573)=MONTH(X1573), YEAR(F1573)=YEAR(X1573))</f>
        <v/>
      </c>
      <c r="U1573" s="414">
        <f>AND(AB1573&lt;&gt;"", 'Company information'!D$4&lt;&gt;"", RIGHT(SUBSTITUTE(AB1573,"-",""),9)=RIGHT(SUBSTITUTE('Company information'!D$4,"-",""),9))</f>
        <v/>
      </c>
      <c r="V1573" s="414">
        <f>AH1573-I1573</f>
        <v/>
      </c>
      <c r="W1573" s="450" t="n"/>
      <c r="X1573" s="415" t="n">
        <v>44992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L001-901905215</t>
        </is>
      </c>
      <c r="AC1573" s="414" t="inlineStr">
        <is>
          <t>វីអ៊ីស៊ិន (ខេមបូឌា) អ៊ិនដាសស្ទ្រី ឯ.ក</t>
        </is>
      </c>
      <c r="AD1573" s="450" t="n">
        <v>5301450</v>
      </c>
      <c r="AE1573" s="450" t="n">
        <v>4819500</v>
      </c>
      <c r="AF1573" s="450" t="n">
        <v>0</v>
      </c>
      <c r="AG1573" s="450" t="n">
        <v>0</v>
      </c>
      <c r="AH1573" s="450" t="n">
        <v>481950</v>
      </c>
      <c r="AI1573" s="450" t="n">
        <v>0</v>
      </c>
      <c r="AJ1573" s="450" t="n">
        <v>0</v>
      </c>
      <c r="AK1573" s="450" t="n">
        <v>0</v>
      </c>
      <c r="AL1573" s="450" t="n">
        <v>0</v>
      </c>
      <c r="AM1573" s="450" t="n">
        <v>0</v>
      </c>
      <c r="AN1573" s="450" t="n">
        <v>0</v>
      </c>
      <c r="AO1573" s="450" t="n">
        <v>0</v>
      </c>
      <c r="AP1573" s="450" t="n">
        <v>0</v>
      </c>
      <c r="AQ1573" s="414" t="inlineStr"/>
      <c r="AR1573" s="414" t="inlineStr">
        <is>
          <t>CLEARANCE AND TRUCKING FEE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0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0" t="n"/>
      <c r="N1574" s="450">
        <f>IF(W1574&lt;0,AH1574,I1574)</f>
        <v/>
      </c>
      <c r="O1574" s="450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AND(AB1574&lt;&gt;"", 'Company information'!D$4&lt;&gt;"", RIGHT(SUBSTITUTE(AB1574,"-",""),9)=RIGHT(SUBSTITUTE('Company information'!D$4,"-",""),9))</f>
        <v/>
      </c>
      <c r="V1574" s="414">
        <f>AH1574-I1574</f>
        <v/>
      </c>
      <c r="W1574" s="450" t="n"/>
      <c r="X1574" s="413" t="n"/>
      <c r="Y1574" s="414" t="n"/>
      <c r="Z1574" s="414" t="n"/>
      <c r="AA1574" s="414" t="n"/>
      <c r="AB1574" s="414" t="n"/>
      <c r="AC1574" s="414" t="n"/>
      <c r="AD1574" s="450" t="n"/>
      <c r="AE1574" s="450" t="n"/>
      <c r="AF1574" s="450" t="n"/>
      <c r="AG1574" s="450" t="n"/>
      <c r="AH1574" s="450" t="n"/>
      <c r="AI1574" s="450" t="n"/>
      <c r="AJ1574" s="450" t="n"/>
      <c r="AK1574" s="450" t="n"/>
      <c r="AL1574" s="450" t="n"/>
      <c r="AM1574" s="450" t="n"/>
      <c r="AN1574" s="450" t="n"/>
      <c r="AO1574" s="450" t="n"/>
      <c r="AP1574" s="450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0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0" t="n"/>
      <c r="N1575" s="450">
        <f>IF(W1575&lt;0,AH1575,I1575)</f>
        <v/>
      </c>
      <c r="O1575" s="450">
        <f>I1575-M1575</f>
        <v/>
      </c>
      <c r="P1575" s="414" t="n"/>
      <c r="Q1575" s="414" t="inlineStr">
        <is>
          <t>TI2023-0184</t>
        </is>
      </c>
      <c r="R1575" s="414" t="inlineStr">
        <is>
          <t>TI2023-0184</t>
        </is>
      </c>
      <c r="S1575" s="414">
        <f>Q1575=R1575</f>
        <v/>
      </c>
      <c r="T1575" s="414">
        <f>AND(MONTH(F1575)=MONTH(X1575), YEAR(F1575)=YEAR(X1575))</f>
        <v/>
      </c>
      <c r="U1575" s="414">
        <f>AND(AB1575&lt;&gt;"", 'Company information'!D$4&lt;&gt;"", RIGHT(SUBSTITUTE(AB1575,"-",""),9)=RIGHT(SUBSTITUTE('Company information'!D$4,"-",""),9))</f>
        <v/>
      </c>
      <c r="V1575" s="414">
        <f>AH1575-I1575</f>
        <v/>
      </c>
      <c r="W1575" s="450" t="n"/>
      <c r="X1575" s="415" t="n">
        <v>44992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L001-901905215</t>
        </is>
      </c>
      <c r="AC1575" s="414" t="inlineStr">
        <is>
          <t>វីអ៊ីស៊ិន (ខេមបូឌា) អ៊ិនដាសស្ទ្រី ឯ.ក</t>
        </is>
      </c>
      <c r="AD1575" s="450" t="n">
        <v>5301450</v>
      </c>
      <c r="AE1575" s="450" t="n">
        <v>4819500</v>
      </c>
      <c r="AF1575" s="450" t="n">
        <v>0</v>
      </c>
      <c r="AG1575" s="450" t="n">
        <v>0</v>
      </c>
      <c r="AH1575" s="450" t="n">
        <v>481950</v>
      </c>
      <c r="AI1575" s="450" t="n">
        <v>0</v>
      </c>
      <c r="AJ1575" s="450" t="n">
        <v>0</v>
      </c>
      <c r="AK1575" s="450" t="n">
        <v>0</v>
      </c>
      <c r="AL1575" s="450" t="n">
        <v>0</v>
      </c>
      <c r="AM1575" s="450" t="n">
        <v>0</v>
      </c>
      <c r="AN1575" s="450" t="n">
        <v>0</v>
      </c>
      <c r="AO1575" s="450" t="n">
        <v>0</v>
      </c>
      <c r="AP1575" s="450" t="n">
        <v>0</v>
      </c>
      <c r="AQ1575" s="414" t="inlineStr"/>
      <c r="AR1575" s="414" t="inlineStr">
        <is>
          <t>CLEARANCE AND TRUCKING FEE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0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0" t="n"/>
      <c r="N1576" s="450">
        <f>IF(W1576&lt;0,AH1576,I1576)</f>
        <v/>
      </c>
      <c r="O1576" s="450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AND(AB1576&lt;&gt;"", 'Company information'!D$4&lt;&gt;"", RIGHT(SUBSTITUTE(AB1576,"-",""),9)=RIGHT(SUBSTITUTE('Company information'!D$4,"-",""),9))</f>
        <v/>
      </c>
      <c r="V1576" s="414">
        <f>AH1576-I1576</f>
        <v/>
      </c>
      <c r="W1576" s="450" t="n"/>
      <c r="X1576" s="413" t="n"/>
      <c r="Y1576" s="414" t="n"/>
      <c r="Z1576" s="414" t="n"/>
      <c r="AA1576" s="414" t="n"/>
      <c r="AB1576" s="414" t="n"/>
      <c r="AC1576" s="414" t="n"/>
      <c r="AD1576" s="450" t="n"/>
      <c r="AE1576" s="450" t="n"/>
      <c r="AF1576" s="450" t="n"/>
      <c r="AG1576" s="450" t="n"/>
      <c r="AH1576" s="450" t="n"/>
      <c r="AI1576" s="450" t="n"/>
      <c r="AJ1576" s="450" t="n"/>
      <c r="AK1576" s="450" t="n"/>
      <c r="AL1576" s="450" t="n"/>
      <c r="AM1576" s="450" t="n"/>
      <c r="AN1576" s="450" t="n"/>
      <c r="AO1576" s="450" t="n"/>
      <c r="AP1576" s="450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0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0" t="n"/>
      <c r="N1577" s="450">
        <f>IF(W1577&lt;0,AH1577,I1577)</f>
        <v/>
      </c>
      <c r="O1577" s="450">
        <f>I1577-M1577</f>
        <v/>
      </c>
      <c r="P1577" s="414" t="n"/>
      <c r="Q1577" s="414" t="inlineStr">
        <is>
          <t>TI2023-0183</t>
        </is>
      </c>
      <c r="R1577" s="414" t="inlineStr">
        <is>
          <t>TI2023-0183</t>
        </is>
      </c>
      <c r="S1577" s="414">
        <f>Q1577=R1577</f>
        <v/>
      </c>
      <c r="T1577" s="414">
        <f>AND(MONTH(F1577)=MONTH(X1577), YEAR(F1577)=YEAR(X1577))</f>
        <v/>
      </c>
      <c r="U1577" s="414">
        <f>AND(AB1577&lt;&gt;"", 'Company information'!D$4&lt;&gt;"", RIGHT(SUBSTITUTE(AB1577,"-",""),9)=RIGHT(SUBSTITUTE('Company information'!D$4,"-",""),9))</f>
        <v/>
      </c>
      <c r="V1577" s="414">
        <f>AH1577-I1577</f>
        <v/>
      </c>
      <c r="W1577" s="450" t="n"/>
      <c r="X1577" s="415" t="n">
        <v>44992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L001-901905215</t>
        </is>
      </c>
      <c r="AC1577" s="414" t="inlineStr">
        <is>
          <t>វីអ៊ីស៊ិន (ខេមបូឌា) អ៊ិនដាសស្ទ្រី ឯ.ក</t>
        </is>
      </c>
      <c r="AD1577" s="450" t="n">
        <v>3274425</v>
      </c>
      <c r="AE1577" s="450" t="n">
        <v>2976750</v>
      </c>
      <c r="AF1577" s="450" t="n">
        <v>0</v>
      </c>
      <c r="AG1577" s="450" t="n">
        <v>0</v>
      </c>
      <c r="AH1577" s="450" t="n">
        <v>297675</v>
      </c>
      <c r="AI1577" s="450" t="n">
        <v>0</v>
      </c>
      <c r="AJ1577" s="450" t="n">
        <v>0</v>
      </c>
      <c r="AK1577" s="450" t="n">
        <v>0</v>
      </c>
      <c r="AL1577" s="450" t="n">
        <v>0</v>
      </c>
      <c r="AM1577" s="450" t="n">
        <v>0</v>
      </c>
      <c r="AN1577" s="450" t="n">
        <v>0</v>
      </c>
      <c r="AO1577" s="450" t="n">
        <v>0</v>
      </c>
      <c r="AP1577" s="450" t="n">
        <v>0</v>
      </c>
      <c r="AQ1577" s="414" t="inlineStr"/>
      <c r="AR1577" s="414" t="inlineStr">
        <is>
          <t>CLEARANCE AND TRUCKING FEE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0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0" t="n"/>
      <c r="N1578" s="450">
        <f>IF(W1578&lt;0,AH1578,I1578)</f>
        <v/>
      </c>
      <c r="O1578" s="450">
        <f>I1578-M1578</f>
        <v/>
      </c>
      <c r="P1578" s="414" t="n"/>
      <c r="Q1578" s="414" t="inlineStr">
        <is>
          <t>TI2023-0182</t>
        </is>
      </c>
      <c r="R1578" s="414" t="inlineStr">
        <is>
          <t>TI2023-0182</t>
        </is>
      </c>
      <c r="S1578" s="414">
        <f>Q1578=R1578</f>
        <v/>
      </c>
      <c r="T1578" s="414">
        <f>AND(MONTH(F1578)=MONTH(X1578), YEAR(F1578)=YEAR(X1578))</f>
        <v/>
      </c>
      <c r="U1578" s="414">
        <f>AND(AB1578&lt;&gt;"", 'Company information'!D$4&lt;&gt;"", RIGHT(SUBSTITUTE(AB1578,"-",""),9)=RIGHT(SUBSTITUTE('Company information'!D$4,"-",""),9))</f>
        <v/>
      </c>
      <c r="V1578" s="414">
        <f>AH1578-I1578</f>
        <v/>
      </c>
      <c r="W1578" s="450" t="n"/>
      <c r="X1578" s="415" t="n">
        <v>44992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L001-901905215</t>
        </is>
      </c>
      <c r="AC1578" s="414" t="inlineStr">
        <is>
          <t>វីអ៊ីស៊ិន (ខេមបូឌា) អ៊ិនដាសស្ទ្រី ឯ.ក</t>
        </is>
      </c>
      <c r="AD1578" s="450" t="n">
        <v>1871100</v>
      </c>
      <c r="AE1578" s="450" t="n">
        <v>1701000</v>
      </c>
      <c r="AF1578" s="450" t="n">
        <v>0</v>
      </c>
      <c r="AG1578" s="450" t="n">
        <v>0</v>
      </c>
      <c r="AH1578" s="450" t="n">
        <v>170100</v>
      </c>
      <c r="AI1578" s="450" t="n">
        <v>0</v>
      </c>
      <c r="AJ1578" s="450" t="n">
        <v>0</v>
      </c>
      <c r="AK1578" s="450" t="n">
        <v>0</v>
      </c>
      <c r="AL1578" s="450" t="n">
        <v>0</v>
      </c>
      <c r="AM1578" s="450" t="n">
        <v>0</v>
      </c>
      <c r="AN1578" s="450" t="n">
        <v>0</v>
      </c>
      <c r="AO1578" s="450" t="n">
        <v>0</v>
      </c>
      <c r="AP1578" s="450" t="n">
        <v>0</v>
      </c>
      <c r="AQ1578" s="414" t="inlineStr"/>
      <c r="AR1578" s="414" t="inlineStr">
        <is>
          <t>CLEARANCE FEE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0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0" t="n"/>
      <c r="N1579" s="450">
        <f>IF(W1579&lt;0,AH1579,I1579)</f>
        <v/>
      </c>
      <c r="O1579" s="450">
        <f>I1579-M1579</f>
        <v/>
      </c>
      <c r="P1579" s="414" t="n"/>
      <c r="Q1579" s="414" t="inlineStr">
        <is>
          <t>TI2023-0181</t>
        </is>
      </c>
      <c r="R1579" s="414" t="inlineStr">
        <is>
          <t>TI2023-0181</t>
        </is>
      </c>
      <c r="S1579" s="414">
        <f>Q1579=R1579</f>
        <v/>
      </c>
      <c r="T1579" s="414">
        <f>AND(MONTH(F1579)=MONTH(X1579), YEAR(F1579)=YEAR(X1579))</f>
        <v/>
      </c>
      <c r="U1579" s="414">
        <f>AND(AB1579&lt;&gt;"", 'Company information'!D$4&lt;&gt;"", RIGHT(SUBSTITUTE(AB1579,"-",""),9)=RIGHT(SUBSTITUTE('Company information'!D$4,"-",""),9))</f>
        <v/>
      </c>
      <c r="V1579" s="414">
        <f>AH1579-I1579</f>
        <v/>
      </c>
      <c r="W1579" s="450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0" t="n">
        <v>2294325</v>
      </c>
      <c r="AE1579" s="450" t="n">
        <v>2085750</v>
      </c>
      <c r="AF1579" s="450" t="n">
        <v>0</v>
      </c>
      <c r="AG1579" s="450" t="n">
        <v>0</v>
      </c>
      <c r="AH1579" s="450" t="n">
        <v>208575</v>
      </c>
      <c r="AI1579" s="450" t="n">
        <v>0</v>
      </c>
      <c r="AJ1579" s="450" t="n">
        <v>0</v>
      </c>
      <c r="AK1579" s="450" t="n">
        <v>0</v>
      </c>
      <c r="AL1579" s="450" t="n">
        <v>0</v>
      </c>
      <c r="AM1579" s="450" t="n">
        <v>0</v>
      </c>
      <c r="AN1579" s="450" t="n">
        <v>0</v>
      </c>
      <c r="AO1579" s="450" t="n">
        <v>0</v>
      </c>
      <c r="AP1579" s="450" t="n">
        <v>0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0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0" t="n"/>
      <c r="N1580" s="450">
        <f>IF(W1580&lt;0,AH1580,I1580)</f>
        <v/>
      </c>
      <c r="O1580" s="450">
        <f>I1580-M1580</f>
        <v/>
      </c>
      <c r="P1580" s="414" t="n"/>
      <c r="Q1580" s="414" t="inlineStr">
        <is>
          <t>TI2023-0180</t>
        </is>
      </c>
      <c r="R1580" s="414" t="inlineStr">
        <is>
          <t>TI2023-0180</t>
        </is>
      </c>
      <c r="S1580" s="414">
        <f>Q1580=R1580</f>
        <v/>
      </c>
      <c r="T1580" s="414">
        <f>AND(MONTH(F1580)=MONTH(X1580), YEAR(F1580)=YEAR(X1580))</f>
        <v/>
      </c>
      <c r="U1580" s="414">
        <f>AND(AB1580&lt;&gt;"", 'Company information'!D$4&lt;&gt;"", RIGHT(SUBSTITUTE(AB1580,"-",""),9)=RIGHT(SUBSTITUTE('Company information'!D$4,"-",""),9))</f>
        <v/>
      </c>
      <c r="V1580" s="414">
        <f>AH1580-I1580</f>
        <v/>
      </c>
      <c r="W1580" s="450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0" t="n">
        <v>1871100</v>
      </c>
      <c r="AE1580" s="450" t="n">
        <v>1701000</v>
      </c>
      <c r="AF1580" s="450" t="n">
        <v>0</v>
      </c>
      <c r="AG1580" s="450" t="n">
        <v>0</v>
      </c>
      <c r="AH1580" s="450" t="n">
        <v>170100</v>
      </c>
      <c r="AI1580" s="450" t="n">
        <v>0</v>
      </c>
      <c r="AJ1580" s="450" t="n">
        <v>0</v>
      </c>
      <c r="AK1580" s="450" t="n">
        <v>0</v>
      </c>
      <c r="AL1580" s="450" t="n">
        <v>0</v>
      </c>
      <c r="AM1580" s="450" t="n">
        <v>0</v>
      </c>
      <c r="AN1580" s="450" t="n">
        <v>0</v>
      </c>
      <c r="AO1580" s="450" t="n">
        <v>0</v>
      </c>
      <c r="AP1580" s="450" t="n">
        <v>0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0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0" t="n"/>
      <c r="N1581" s="450">
        <f>IF(W1581&lt;0,AH1581,I1581)</f>
        <v/>
      </c>
      <c r="O1581" s="450">
        <f>I1581-M1581</f>
        <v/>
      </c>
      <c r="P1581" s="414" t="n"/>
      <c r="Q1581" s="414" t="inlineStr">
        <is>
          <t>TI2023-0179</t>
        </is>
      </c>
      <c r="R1581" s="414" t="inlineStr">
        <is>
          <t>TI2023-0179</t>
        </is>
      </c>
      <c r="S1581" s="414">
        <f>Q1581=R1581</f>
        <v/>
      </c>
      <c r="T1581" s="414">
        <f>AND(MONTH(F1581)=MONTH(X1581), YEAR(F1581)=YEAR(X1581))</f>
        <v/>
      </c>
      <c r="U1581" s="414">
        <f>AND(AB1581&lt;&gt;"", 'Company information'!D$4&lt;&gt;"", RIGHT(SUBSTITUTE(AB1581,"-",""),9)=RIGHT(SUBSTITUTE('Company information'!D$4,"-",""),9))</f>
        <v/>
      </c>
      <c r="V1581" s="414">
        <f>AH1581-I1581</f>
        <v/>
      </c>
      <c r="W1581" s="450" t="n"/>
      <c r="X1581" s="415" t="n">
        <v>44992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L001-901905215</t>
        </is>
      </c>
      <c r="AC1581" s="414" t="inlineStr">
        <is>
          <t>វីអ៊ីស៊ិន (ខេមបូឌា) អ៊ិនដាសស្ទ្រី ឯ.ក</t>
        </is>
      </c>
      <c r="AD1581" s="450" t="n">
        <v>2294325</v>
      </c>
      <c r="AE1581" s="450" t="n">
        <v>2085750</v>
      </c>
      <c r="AF1581" s="450" t="n">
        <v>0</v>
      </c>
      <c r="AG1581" s="450" t="n">
        <v>0</v>
      </c>
      <c r="AH1581" s="450" t="n">
        <v>208575</v>
      </c>
      <c r="AI1581" s="450" t="n">
        <v>0</v>
      </c>
      <c r="AJ1581" s="450" t="n">
        <v>0</v>
      </c>
      <c r="AK1581" s="450" t="n">
        <v>0</v>
      </c>
      <c r="AL1581" s="450" t="n">
        <v>0</v>
      </c>
      <c r="AM1581" s="450" t="n">
        <v>0</v>
      </c>
      <c r="AN1581" s="450" t="n">
        <v>0</v>
      </c>
      <c r="AO1581" s="450" t="n">
        <v>0</v>
      </c>
      <c r="AP1581" s="450" t="n">
        <v>0</v>
      </c>
      <c r="AQ1581" s="414" t="inlineStr"/>
      <c r="AR1581" s="414" t="inlineStr">
        <is>
          <t>CLEARANCE AND TRUCKING FEE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0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0" t="n"/>
      <c r="N1582" s="450">
        <f>IF(W1582&lt;0,AH1582,I1582)</f>
        <v/>
      </c>
      <c r="O1582" s="450">
        <f>I1582-M1582</f>
        <v/>
      </c>
      <c r="P1582" s="414" t="n"/>
      <c r="Q1582" s="414" t="inlineStr">
        <is>
          <t>PNHR000454500</t>
        </is>
      </c>
      <c r="R1582" s="414" t="inlineStr">
        <is>
          <t>PNHR000454500</t>
        </is>
      </c>
      <c r="S1582" s="414">
        <f>Q1582=R1582</f>
        <v/>
      </c>
      <c r="T1582" s="414">
        <f>AND(MONTH(F1582)=MONTH(X1582), YEAR(F1582)=YEAR(X1582))</f>
        <v/>
      </c>
      <c r="U1582" s="414">
        <f>AND(AB1582&lt;&gt;"", 'Company information'!D$4&lt;&gt;"", RIGHT(SUBSTITUTE(AB1582,"-",""),9)=RIGHT(SUBSTITUTE('Company information'!D$4,"-",""),9))</f>
        <v/>
      </c>
      <c r="V1582" s="414">
        <f>AH1582-I1582</f>
        <v/>
      </c>
      <c r="W1582" s="450" t="n"/>
      <c r="X1582" s="415" t="n">
        <v>45008</v>
      </c>
      <c r="Y1582" s="414" t="inlineStr">
        <is>
          <t>PNHR000454500</t>
        </is>
      </c>
      <c r="Z1582" s="414" t="inlineStr"/>
      <c r="AA1582" s="414" t="inlineStr">
        <is>
          <t>បុគ្គលជាប់អាករ</t>
        </is>
      </c>
      <c r="AB1582" s="414" t="inlineStr">
        <is>
          <t>L001-901905215</t>
        </is>
      </c>
      <c r="AC1582" s="414" t="inlineStr">
        <is>
          <t>វីអ៊ីស៊ិន (ខេមបូឌា) អ៊ិនដាសស្ទ្រី ឯ.ក</t>
        </is>
      </c>
      <c r="AD1582" s="450" t="n">
        <v>342464</v>
      </c>
      <c r="AE1582" s="450" t="n">
        <v>335752</v>
      </c>
      <c r="AF1582" s="450" t="n">
        <v>0</v>
      </c>
      <c r="AG1582" s="450" t="n">
        <v>0</v>
      </c>
      <c r="AH1582" s="450" t="n">
        <v>6712</v>
      </c>
      <c r="AI1582" s="450" t="n">
        <v>0</v>
      </c>
      <c r="AJ1582" s="450" t="n">
        <v>0</v>
      </c>
      <c r="AK1582" s="450" t="n">
        <v>0</v>
      </c>
      <c r="AL1582" s="450" t="n">
        <v>0</v>
      </c>
      <c r="AM1582" s="450" t="n">
        <v>0</v>
      </c>
      <c r="AN1582" s="450" t="n">
        <v>0</v>
      </c>
      <c r="AO1582" s="450" t="n">
        <v>0</v>
      </c>
      <c r="AP1582" s="450" t="n">
        <v>0</v>
      </c>
      <c r="AQ1582" s="414" t="inlineStr"/>
      <c r="AR1582" s="414" t="inlineStr">
        <is>
          <t>Revenue in March 2023</t>
        </is>
      </c>
      <c r="AS1582" s="414" t="inlineStr">
        <is>
          <t>បានប្រកាសពន្ធ</t>
        </is>
      </c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0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0" t="n"/>
      <c r="N1583" s="450">
        <f>IF(W1583&lt;0,AH1583,I1583)</f>
        <v/>
      </c>
      <c r="O1583" s="450">
        <f>I1583-M1583</f>
        <v/>
      </c>
      <c r="P1583" s="414" t="n"/>
      <c r="Q1583" s="414" t="inlineStr">
        <is>
          <t>PNHR000453778</t>
        </is>
      </c>
      <c r="R1583" s="414" t="inlineStr">
        <is>
          <t>PNHR000453778</t>
        </is>
      </c>
      <c r="S1583" s="414">
        <f>Q1583=R1583</f>
        <v/>
      </c>
      <c r="T1583" s="414">
        <f>AND(MONTH(F1583)=MONTH(X1583), YEAR(F1583)=YEAR(X1583))</f>
        <v/>
      </c>
      <c r="U1583" s="414">
        <f>AND(AB1583&lt;&gt;"", 'Company information'!D$4&lt;&gt;"", RIGHT(SUBSTITUTE(AB1583,"-",""),9)=RIGHT(SUBSTITUTE('Company information'!D$4,"-",""),9))</f>
        <v/>
      </c>
      <c r="V1583" s="414">
        <f>AH1583-I1583</f>
        <v/>
      </c>
      <c r="W1583" s="450" t="n"/>
      <c r="X1583" s="415" t="n">
        <v>45001</v>
      </c>
      <c r="Y1583" s="414" t="inlineStr">
        <is>
          <t>PNHR000453778</t>
        </is>
      </c>
      <c r="Z1583" s="414" t="inlineStr"/>
      <c r="AA1583" s="414" t="inlineStr">
        <is>
          <t>បុគ្គលជាប់អាករ</t>
        </is>
      </c>
      <c r="AB1583" s="414" t="inlineStr">
        <is>
          <t>L001-901905215</t>
        </is>
      </c>
      <c r="AC1583" s="414" t="inlineStr">
        <is>
          <t>វីអ៊ីស៊ិន (ខេមបូឌា) អ៊ិនដាសស្ទ្រី ឯ.ក</t>
        </is>
      </c>
      <c r="AD1583" s="450" t="n">
        <v>445575</v>
      </c>
      <c r="AE1583" s="450" t="n">
        <v>436837</v>
      </c>
      <c r="AF1583" s="450" t="n">
        <v>0</v>
      </c>
      <c r="AG1583" s="450" t="n">
        <v>0</v>
      </c>
      <c r="AH1583" s="450" t="n">
        <v>8738</v>
      </c>
      <c r="AI1583" s="450" t="n">
        <v>0</v>
      </c>
      <c r="AJ1583" s="450" t="n">
        <v>0</v>
      </c>
      <c r="AK1583" s="450" t="n">
        <v>0</v>
      </c>
      <c r="AL1583" s="450" t="n">
        <v>0</v>
      </c>
      <c r="AM1583" s="450" t="n">
        <v>0</v>
      </c>
      <c r="AN1583" s="450" t="n">
        <v>0</v>
      </c>
      <c r="AO1583" s="450" t="n">
        <v>0</v>
      </c>
      <c r="AP1583" s="450" t="n">
        <v>0</v>
      </c>
      <c r="AQ1583" s="414" t="inlineStr"/>
      <c r="AR1583" s="414" t="inlineStr">
        <is>
          <t>Revenue in March 2023</t>
        </is>
      </c>
      <c r="AS1583" s="414" t="inlineStr">
        <is>
          <t>បានប្រកាសពន្ធ</t>
        </is>
      </c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0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0" t="n"/>
      <c r="N1584" s="450">
        <f>IF(W1584&lt;0,AH1584,I1584)</f>
        <v/>
      </c>
      <c r="O1584" s="450">
        <f>I1584-M1584</f>
        <v/>
      </c>
      <c r="P1584" s="414" t="n"/>
      <c r="Q1584" s="414" t="inlineStr">
        <is>
          <t>PNHR000453065</t>
        </is>
      </c>
      <c r="R1584" s="414" t="inlineStr">
        <is>
          <t>PNHR000453065</t>
        </is>
      </c>
      <c r="S1584" s="414">
        <f>Q1584=R1584</f>
        <v/>
      </c>
      <c r="T1584" s="414">
        <f>AND(MONTH(F1584)=MONTH(X1584), YEAR(F1584)=YEAR(X1584))</f>
        <v/>
      </c>
      <c r="U1584" s="414">
        <f>AND(AB1584&lt;&gt;"", 'Company information'!D$4&lt;&gt;"", RIGHT(SUBSTITUTE(AB1584,"-",""),9)=RIGHT(SUBSTITUTE('Company information'!D$4,"-",""),9))</f>
        <v/>
      </c>
      <c r="V1584" s="414">
        <f>AH1584-I1584</f>
        <v/>
      </c>
      <c r="W1584" s="450" t="n"/>
      <c r="X1584" s="415" t="n">
        <v>44994</v>
      </c>
      <c r="Y1584" s="414" t="inlineStr">
        <is>
          <t>PNHR000453065</t>
        </is>
      </c>
      <c r="Z1584" s="414" t="inlineStr"/>
      <c r="AA1584" s="414" t="inlineStr">
        <is>
          <t>បុគ្គលជាប់អាករ</t>
        </is>
      </c>
      <c r="AB1584" s="414" t="inlineStr">
        <is>
          <t>L001-100178286</t>
        </is>
      </c>
      <c r="AC1584" s="414" t="inlineStr">
        <is>
          <t>ក្យូវ៉ាសីកាន (ខេមបូឌា)</t>
        </is>
      </c>
      <c r="AD1584" s="450" t="n">
        <v>1745781</v>
      </c>
      <c r="AE1584" s="450" t="n">
        <v>1711546</v>
      </c>
      <c r="AF1584" s="450" t="n">
        <v>0</v>
      </c>
      <c r="AG1584" s="450" t="n">
        <v>0</v>
      </c>
      <c r="AH1584" s="450" t="n">
        <v>34235</v>
      </c>
      <c r="AI1584" s="450" t="n">
        <v>0</v>
      </c>
      <c r="AJ1584" s="450" t="n">
        <v>0</v>
      </c>
      <c r="AK1584" s="450" t="n">
        <v>0</v>
      </c>
      <c r="AL1584" s="450" t="n">
        <v>0</v>
      </c>
      <c r="AM1584" s="450" t="n">
        <v>0</v>
      </c>
      <c r="AN1584" s="450" t="n">
        <v>0</v>
      </c>
      <c r="AO1584" s="450" t="n">
        <v>0</v>
      </c>
      <c r="AP1584" s="450" t="n">
        <v>0</v>
      </c>
      <c r="AQ1584" s="414" t="inlineStr"/>
      <c r="AR1584" s="414" t="inlineStr">
        <is>
          <t>Revenue in March 2023</t>
        </is>
      </c>
      <c r="AS1584" s="414" t="inlineStr">
        <is>
          <t>បានប្រកាសពន្ធ</t>
        </is>
      </c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0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0" t="n"/>
      <c r="N1585" s="450">
        <f>IF(W1585&lt;0,AH1585,I1585)</f>
        <v/>
      </c>
      <c r="O1585" s="450">
        <f>I1585-M1585</f>
        <v/>
      </c>
      <c r="P1585" s="414" t="n"/>
      <c r="Q1585" s="414" t="inlineStr">
        <is>
          <t>PNHR000452341</t>
        </is>
      </c>
      <c r="R1585" s="414" t="inlineStr">
        <is>
          <t>PNHR000452341</t>
        </is>
      </c>
      <c r="S1585" s="414">
        <f>Q1585=R1585</f>
        <v/>
      </c>
      <c r="T1585" s="414">
        <f>AND(MONTH(F1585)=MONTH(X1585), YEAR(F1585)=YEAR(X1585))</f>
        <v/>
      </c>
      <c r="U1585" s="414">
        <f>AND(AB1585&lt;&gt;"", 'Company information'!D$4&lt;&gt;"", RIGHT(SUBSTITUTE(AB1585,"-",""),9)=RIGHT(SUBSTITUTE('Company information'!D$4,"-",""),9))</f>
        <v/>
      </c>
      <c r="V1585" s="414">
        <f>AH1585-I1585</f>
        <v/>
      </c>
      <c r="W1585" s="450" t="n"/>
      <c r="X1585" s="415" t="n">
        <v>44985</v>
      </c>
      <c r="Y1585" s="414" t="inlineStr">
        <is>
          <t>PNHR000452341</t>
        </is>
      </c>
      <c r="Z1585" s="414" t="inlineStr"/>
      <c r="AA1585" s="414" t="inlineStr">
        <is>
          <t>បុគ្គលជាប់អាករ</t>
        </is>
      </c>
      <c r="AB1585" s="414" t="inlineStr">
        <is>
          <t>L001-901905215</t>
        </is>
      </c>
      <c r="AC1585" s="414" t="inlineStr">
        <is>
          <t>វីអ៊ីស៊ិន (ខេមបូឌា) អ៊ិនដាសស្ទ្រី ឯ.ក</t>
        </is>
      </c>
      <c r="AD1585" s="450" t="n">
        <v>2038723</v>
      </c>
      <c r="AE1585" s="450" t="n">
        <v>1998745</v>
      </c>
      <c r="AF1585" s="450" t="n">
        <v>0</v>
      </c>
      <c r="AG1585" s="450" t="n">
        <v>0</v>
      </c>
      <c r="AH1585" s="450" t="n">
        <v>39978</v>
      </c>
      <c r="AI1585" s="450" t="n">
        <v>0</v>
      </c>
      <c r="AJ1585" s="450" t="n">
        <v>0</v>
      </c>
      <c r="AK1585" s="450" t="n">
        <v>0</v>
      </c>
      <c r="AL1585" s="450" t="n">
        <v>0</v>
      </c>
      <c r="AM1585" s="450" t="n">
        <v>0</v>
      </c>
      <c r="AN1585" s="450" t="n">
        <v>0</v>
      </c>
      <c r="AO1585" s="450" t="n">
        <v>0</v>
      </c>
      <c r="AP1585" s="450" t="n">
        <v>0</v>
      </c>
      <c r="AQ1585" s="414" t="inlineStr"/>
      <c r="AR1585" s="414" t="inlineStr">
        <is>
          <t>Revenue in February 2023</t>
        </is>
      </c>
      <c r="AS1585" s="414" t="inlineStr">
        <is>
          <t>បានប្រកាសពន្ធ</t>
        </is>
      </c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0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0" t="n"/>
      <c r="N1586" s="450">
        <f>IF(W1586&lt;0,AH1586,I1586)</f>
        <v/>
      </c>
      <c r="O1586" s="450">
        <f>I1586-M1586</f>
        <v/>
      </c>
      <c r="P1586" s="414" t="n"/>
      <c r="Q1586" s="414" t="inlineStr">
        <is>
          <t>PNHIR00156769</t>
        </is>
      </c>
      <c r="R1586" s="414" t="inlineStr">
        <is>
          <t>PNHIR00156769</t>
        </is>
      </c>
      <c r="S1586" s="414">
        <f>Q1586=R1586</f>
        <v/>
      </c>
      <c r="T1586" s="414">
        <f>AND(MONTH(F1586)=MONTH(X1586), YEAR(F1586)=YEAR(X1586))</f>
        <v/>
      </c>
      <c r="U1586" s="414">
        <f>AND(AB1586&lt;&gt;"", 'Company information'!D$4&lt;&gt;"", RIGHT(SUBSTITUTE(AB1586,"-",""),9)=RIGHT(SUBSTITUTE('Company information'!D$4,"-",""),9))</f>
        <v/>
      </c>
      <c r="V1586" s="414">
        <f>AH1586-I1586</f>
        <v/>
      </c>
      <c r="W1586" s="450" t="n"/>
      <c r="X1586" s="415" t="n">
        <v>44994</v>
      </c>
      <c r="Y1586" s="414" t="inlineStr">
        <is>
          <t>PNHIR00156769</t>
        </is>
      </c>
      <c r="Z1586" s="414" t="inlineStr"/>
      <c r="AA1586" s="414" t="inlineStr">
        <is>
          <t>បុគ្គលជាប់អាករ</t>
        </is>
      </c>
      <c r="AB1586" s="414" t="inlineStr">
        <is>
          <t>L001-901905215</t>
        </is>
      </c>
      <c r="AC1586" s="414" t="inlineStr">
        <is>
          <t>វីអ៊ីស៊ិន (ខេមបូឌា) អ៊ិនដាសស្ទ្រី ឯ.ក</t>
        </is>
      </c>
      <c r="AD1586" s="450" t="n">
        <v>89056</v>
      </c>
      <c r="AE1586" s="450" t="n">
        <v>80960</v>
      </c>
      <c r="AF1586" s="450" t="n">
        <v>0</v>
      </c>
      <c r="AG1586" s="450" t="n">
        <v>0</v>
      </c>
      <c r="AH1586" s="450" t="n">
        <v>8096</v>
      </c>
      <c r="AI1586" s="450" t="n">
        <v>0</v>
      </c>
      <c r="AJ1586" s="450" t="n">
        <v>0</v>
      </c>
      <c r="AK1586" s="450" t="n">
        <v>0</v>
      </c>
      <c r="AL1586" s="450" t="n">
        <v>0</v>
      </c>
      <c r="AM1586" s="450" t="n">
        <v>0</v>
      </c>
      <c r="AN1586" s="450" t="n">
        <v>0</v>
      </c>
      <c r="AO1586" s="450" t="n">
        <v>0</v>
      </c>
      <c r="AP1586" s="450" t="n">
        <v>0</v>
      </c>
      <c r="AQ1586" s="414" t="inlineStr"/>
      <c r="AR1586" s="414" t="inlineStr">
        <is>
          <t>Revenue in March 2023</t>
        </is>
      </c>
      <c r="AS1586" s="414" t="inlineStr">
        <is>
          <t>បានប្រកាសពន្ធ</t>
        </is>
      </c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0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0" t="n"/>
      <c r="N1587" s="450">
        <f>IF(W1587&lt;0,AH1587,I1587)</f>
        <v/>
      </c>
      <c r="O1587" s="450">
        <f>I1587-M1587</f>
        <v/>
      </c>
      <c r="P1587" s="414" t="n"/>
      <c r="Q1587" s="414" t="inlineStr">
        <is>
          <t>2023-0625</t>
        </is>
      </c>
      <c r="R1587" s="414" t="inlineStr">
        <is>
          <t>2023-0625</t>
        </is>
      </c>
      <c r="S1587" s="414">
        <f>Q1587=R1587</f>
        <v/>
      </c>
      <c r="T1587" s="414">
        <f>AND(MONTH(F1587)=MONTH(X1587), YEAR(F1587)=YEAR(X1587))</f>
        <v/>
      </c>
      <c r="U1587" s="414">
        <f>AND(AB1587&lt;&gt;"", 'Company information'!D$4&lt;&gt;"", RIGHT(SUBSTITUTE(AB1587,"-",""),9)=RIGHT(SUBSTITUTE('Company information'!D$4,"-",""),9))</f>
        <v/>
      </c>
      <c r="V1587" s="414">
        <f>AH1587-I1587</f>
        <v/>
      </c>
      <c r="W1587" s="450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0" t="n">
        <v>9097176</v>
      </c>
      <c r="AE1587" s="450" t="n">
        <v>8270160</v>
      </c>
      <c r="AF1587" s="450" t="n">
        <v>0</v>
      </c>
      <c r="AG1587" s="450" t="n">
        <v>0</v>
      </c>
      <c r="AH1587" s="450" t="n">
        <v>827016</v>
      </c>
      <c r="AI1587" s="450" t="n">
        <v>0</v>
      </c>
      <c r="AJ1587" s="450" t="n">
        <v>0</v>
      </c>
      <c r="AK1587" s="450" t="n">
        <v>0</v>
      </c>
      <c r="AL1587" s="450" t="n">
        <v>0</v>
      </c>
      <c r="AM1587" s="450" t="n">
        <v>0</v>
      </c>
      <c r="AN1587" s="450" t="n">
        <v>0</v>
      </c>
      <c r="AO1587" s="450" t="n">
        <v>0</v>
      </c>
      <c r="AP1587" s="450" t="n">
        <v>0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0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0" t="n"/>
      <c r="N1588" s="450">
        <f>IF(W1588&lt;0,AH1588,I1588)</f>
        <v/>
      </c>
      <c r="O1588" s="450">
        <f>I1588-M1588</f>
        <v/>
      </c>
      <c r="P1588" s="414" t="n"/>
      <c r="Q1588" s="414" t="inlineStr">
        <is>
          <t>INV20230301</t>
        </is>
      </c>
      <c r="R1588" s="414" t="inlineStr">
        <is>
          <t>INV20230301</t>
        </is>
      </c>
      <c r="S1588" s="414">
        <f>Q1588=R1588</f>
        <v/>
      </c>
      <c r="T1588" s="414">
        <f>AND(MONTH(F1588)=MONTH(X1588), YEAR(F1588)=YEAR(X1588))</f>
        <v/>
      </c>
      <c r="U1588" s="414">
        <f>AND(AB1588&lt;&gt;"", 'Company information'!D$4&lt;&gt;"", RIGHT(SUBSTITUTE(AB1588,"-",""),9)=RIGHT(SUBSTITUTE('Company information'!D$4,"-",""),9))</f>
        <v/>
      </c>
      <c r="V1588" s="414">
        <f>AH1588-I1588</f>
        <v/>
      </c>
      <c r="W1588" s="450" t="n"/>
      <c r="X1588" s="415" t="n">
        <v>44986</v>
      </c>
      <c r="Y1588" s="414" t="inlineStr">
        <is>
          <t>INV20230301</t>
        </is>
      </c>
      <c r="Z1588" s="414" t="inlineStr"/>
      <c r="AA1588" s="414" t="inlineStr">
        <is>
          <t>បុគ្គលជាប់អាករ</t>
        </is>
      </c>
      <c r="AB1588" s="414" t="inlineStr">
        <is>
          <t>L001-901905215</t>
        </is>
      </c>
      <c r="AC1588" s="414" t="inlineStr">
        <is>
          <t>វីអ៊ីស៊ិន (ខេមបូឌា) អ៊ិនដាសស្ទ្រី ឯ.ក</t>
        </is>
      </c>
      <c r="AD1588" s="450" t="n">
        <v>8103297</v>
      </c>
      <c r="AE1588" s="450" t="n">
        <v>7366634</v>
      </c>
      <c r="AF1588" s="450" t="n">
        <v>0</v>
      </c>
      <c r="AG1588" s="450" t="n">
        <v>0</v>
      </c>
      <c r="AH1588" s="450" t="n">
        <v>736663</v>
      </c>
      <c r="AI1588" s="450" t="n">
        <v>0</v>
      </c>
      <c r="AJ1588" s="450" t="n">
        <v>0</v>
      </c>
      <c r="AK1588" s="450" t="n">
        <v>0</v>
      </c>
      <c r="AL1588" s="450" t="n">
        <v>0</v>
      </c>
      <c r="AM1588" s="450" t="n">
        <v>0</v>
      </c>
      <c r="AN1588" s="450" t="n">
        <v>0</v>
      </c>
      <c r="AO1588" s="450" t="n">
        <v>0</v>
      </c>
      <c r="AP1588" s="450" t="n">
        <v>0</v>
      </c>
      <c r="AQ1588" s="414" t="inlineStr"/>
      <c r="AR1588" s="414" t="inlineStr">
        <is>
          <t>Building rental and management charges</t>
        </is>
      </c>
      <c r="AS1588" s="414" t="inlineStr">
        <is>
          <t>បានប្រកាសពន្ធ</t>
        </is>
      </c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0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0" t="n"/>
      <c r="N1589" s="450">
        <f>IF(W1589&lt;0,AH1589,I1589)</f>
        <v/>
      </c>
      <c r="O1589" s="450">
        <f>I1589-M1589</f>
        <v/>
      </c>
      <c r="P1589" s="414" t="n"/>
      <c r="Q1589" s="414" t="inlineStr">
        <is>
          <t>2023-01274</t>
        </is>
      </c>
      <c r="R1589" s="414" t="inlineStr">
        <is>
          <t>2023-01274</t>
        </is>
      </c>
      <c r="S1589" s="414">
        <f>Q1589=R1589</f>
        <v/>
      </c>
      <c r="T1589" s="414">
        <f>AND(MONTH(F1589)=MONTH(X1589), YEAR(F1589)=YEAR(X1589))</f>
        <v/>
      </c>
      <c r="U1589" s="414">
        <f>AND(AB1589&lt;&gt;"", 'Company information'!D$4&lt;&gt;"", RIGHT(SUBSTITUTE(AB1589,"-",""),9)=RIGHT(SUBSTITUTE('Company information'!D$4,"-",""),9))</f>
        <v/>
      </c>
      <c r="V1589" s="414">
        <f>AH1589-I1589</f>
        <v/>
      </c>
      <c r="W1589" s="450" t="n"/>
      <c r="X1589" s="415" t="n">
        <v>45003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L001-901905215</t>
        </is>
      </c>
      <c r="AC1589" s="414" t="inlineStr">
        <is>
          <t>វីអ៊ីស៊ិន (ខេមបូឌា) អ៊ិនដាសស្ទ្រី ឯ.ក</t>
        </is>
      </c>
      <c r="AD1589" s="450" t="n">
        <v>1806421</v>
      </c>
      <c r="AE1589" s="450" t="n">
        <v>1642201</v>
      </c>
      <c r="AF1589" s="450" t="n">
        <v>0</v>
      </c>
      <c r="AG1589" s="450" t="n">
        <v>0</v>
      </c>
      <c r="AH1589" s="450" t="n">
        <v>164220</v>
      </c>
      <c r="AI1589" s="450" t="n">
        <v>0</v>
      </c>
      <c r="AJ1589" s="450" t="n">
        <v>0</v>
      </c>
      <c r="AK1589" s="450" t="n">
        <v>0</v>
      </c>
      <c r="AL1589" s="450" t="n">
        <v>0</v>
      </c>
      <c r="AM1589" s="450" t="n">
        <v>0</v>
      </c>
      <c r="AN1589" s="450" t="n">
        <v>0</v>
      </c>
      <c r="AO1589" s="450" t="n">
        <v>0</v>
      </c>
      <c r="AP1589" s="450" t="n">
        <v>0</v>
      </c>
      <c r="AQ1589" s="414" t="inlineStr"/>
      <c r="AR1589" s="414" t="inlineStr">
        <is>
          <t>Infrastructure Maintenance fee for Mar 2023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0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0" t="n"/>
      <c r="N1590" s="450">
        <f>IF(W1590&lt;0,AH1590,I1590)</f>
        <v/>
      </c>
      <c r="O1590" s="450">
        <f>I1590-M1590</f>
        <v/>
      </c>
      <c r="P1590" s="414" t="n"/>
      <c r="Q1590" s="414" t="inlineStr">
        <is>
          <t>2023-01265</t>
        </is>
      </c>
      <c r="R1590" s="414" t="inlineStr">
        <is>
          <t>2023-01265</t>
        </is>
      </c>
      <c r="S1590" s="414">
        <f>Q1590=R1590</f>
        <v/>
      </c>
      <c r="T1590" s="414">
        <f>AND(MONTH(F1590)=MONTH(X1590), YEAR(F1590)=YEAR(X1590))</f>
        <v/>
      </c>
      <c r="U1590" s="414">
        <f>AND(AB1590&lt;&gt;"", 'Company information'!D$4&lt;&gt;"", RIGHT(SUBSTITUTE(AB1590,"-",""),9)=RIGHT(SUBSTITUTE('Company information'!D$4,"-",""),9))</f>
        <v/>
      </c>
      <c r="V1590" s="414">
        <f>AH1590-I1590</f>
        <v/>
      </c>
      <c r="W1590" s="450" t="n"/>
      <c r="X1590" s="415" t="n">
        <v>45003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L001-901905215</t>
        </is>
      </c>
      <c r="AC1590" s="414" t="inlineStr">
        <is>
          <t>វីអ៊ីស៊ិន (ខេមបូឌា) អ៊ិនដាសស្ទ្រី ឯ.ក</t>
        </is>
      </c>
      <c r="AD1590" s="450" t="n">
        <v>2199407</v>
      </c>
      <c r="AE1590" s="450" t="n">
        <v>1999461</v>
      </c>
      <c r="AF1590" s="450" t="n">
        <v>0</v>
      </c>
      <c r="AG1590" s="450" t="n">
        <v>0</v>
      </c>
      <c r="AH1590" s="450" t="n">
        <v>199946</v>
      </c>
      <c r="AI1590" s="450" t="n">
        <v>0</v>
      </c>
      <c r="AJ1590" s="450" t="n">
        <v>0</v>
      </c>
      <c r="AK1590" s="450" t="n">
        <v>0</v>
      </c>
      <c r="AL1590" s="450" t="n">
        <v>0</v>
      </c>
      <c r="AM1590" s="450" t="n">
        <v>0</v>
      </c>
      <c r="AN1590" s="450" t="n">
        <v>0</v>
      </c>
      <c r="AO1590" s="450" t="n">
        <v>0</v>
      </c>
      <c r="AP1590" s="450" t="n">
        <v>0</v>
      </c>
      <c r="AQ1590" s="414" t="inlineStr"/>
      <c r="AR1590" s="414" t="inlineStr">
        <is>
          <t>Infrastructure Maintenance fee for Mar 2023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0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0" t="n"/>
      <c r="N1591" s="450">
        <f>IF(W1591&lt;0,AH1591,I1591)</f>
        <v/>
      </c>
      <c r="O1591" s="450">
        <f>I1591-M1591</f>
        <v/>
      </c>
      <c r="P1591" s="414" t="n"/>
      <c r="Q1591" s="414" t="inlineStr">
        <is>
          <t>23-001191</t>
        </is>
      </c>
      <c r="R1591" s="414" t="inlineStr">
        <is>
          <t>23-001191</t>
        </is>
      </c>
      <c r="S1591" s="414">
        <f>Q1591=R1591</f>
        <v/>
      </c>
      <c r="T1591" s="414">
        <f>AND(MONTH(F1591)=MONTH(X1591), YEAR(F1591)=YEAR(X1591))</f>
        <v/>
      </c>
      <c r="U1591" s="414">
        <f>AND(AB1591&lt;&gt;"", 'Company information'!D$4&lt;&gt;"", RIGHT(SUBSTITUTE(AB1591,"-",""),9)=RIGHT(SUBSTITUTE('Company information'!D$4,"-",""),9))</f>
        <v/>
      </c>
      <c r="V1591" s="414">
        <f>AH1591-I1591</f>
        <v/>
      </c>
      <c r="W1591" s="450" t="n"/>
      <c r="X1591" s="415" t="n">
        <v>45005</v>
      </c>
      <c r="Y1591" s="414" t="inlineStr">
        <is>
          <t>23-001191</t>
        </is>
      </c>
      <c r="Z1591" s="414" t="inlineStr"/>
      <c r="AA1591" s="414" t="inlineStr">
        <is>
          <t>បុគ្គលជាប់អាករ</t>
        </is>
      </c>
      <c r="AB1591" s="414" t="inlineStr">
        <is>
          <t>L001-901905215</t>
        </is>
      </c>
      <c r="AC1591" s="414" t="inlineStr">
        <is>
          <t>វីអ៊ីស៊ិន (ខេមបូឌា) អ៊ិនដាសស្ទ្រី ឯ.ក</t>
        </is>
      </c>
      <c r="AD1591" s="450" t="n">
        <v>7074500</v>
      </c>
      <c r="AE1591" s="450" t="n">
        <v>6431364</v>
      </c>
      <c r="AF1591" s="450" t="n">
        <v>0</v>
      </c>
      <c r="AG1591" s="450" t="n">
        <v>0</v>
      </c>
      <c r="AH1591" s="450" t="n">
        <v>643136</v>
      </c>
      <c r="AI1591" s="450" t="n">
        <v>0</v>
      </c>
      <c r="AJ1591" s="450" t="n">
        <v>0</v>
      </c>
      <c r="AK1591" s="450" t="n">
        <v>0</v>
      </c>
      <c r="AL1591" s="450" t="n">
        <v>0</v>
      </c>
      <c r="AM1591" s="450" t="n">
        <v>0</v>
      </c>
      <c r="AN1591" s="450" t="n">
        <v>0</v>
      </c>
      <c r="AO1591" s="450" t="n">
        <v>0</v>
      </c>
      <c r="AP1591" s="450" t="n">
        <v>0</v>
      </c>
      <c r="AQ1591" s="414" t="inlineStr"/>
      <c r="AR1591" s="414" t="inlineStr">
        <is>
          <t>Sea Export</t>
        </is>
      </c>
      <c r="AS1591" s="414" t="inlineStr">
        <is>
          <t>បានប្រកាសពន្ធ</t>
        </is>
      </c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0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0" t="n"/>
      <c r="N1592" s="450">
        <f>IF(W1592&lt;0,AH1592,I1592)</f>
        <v/>
      </c>
      <c r="O1592" s="450">
        <f>I1592-M1592</f>
        <v/>
      </c>
      <c r="P1592" s="414" t="n"/>
      <c r="Q1592" s="414" t="inlineStr">
        <is>
          <t>23000433</t>
        </is>
      </c>
      <c r="R1592" s="414" t="inlineStr">
        <is>
          <t>23000433</t>
        </is>
      </c>
      <c r="S1592" s="414">
        <f>Q1592=R1592</f>
        <v/>
      </c>
      <c r="T1592" s="414">
        <f>AND(MONTH(F1592)=MONTH(X1592), YEAR(F1592)=YEAR(X1592))</f>
        <v/>
      </c>
      <c r="U1592" s="414">
        <f>AND(AB1592&lt;&gt;"", 'Company information'!D$4&lt;&gt;"", RIGHT(SUBSTITUTE(AB1592,"-",""),9)=RIGHT(SUBSTITUTE('Company information'!D$4,"-",""),9))</f>
        <v/>
      </c>
      <c r="V1592" s="414">
        <f>AH1592-I1592</f>
        <v/>
      </c>
      <c r="W1592" s="450" t="n"/>
      <c r="X1592" s="415" t="n">
        <v>44999</v>
      </c>
      <c r="Y1592" s="414" t="inlineStr">
        <is>
          <t>23000433</t>
        </is>
      </c>
      <c r="Z1592" s="414" t="inlineStr"/>
      <c r="AA1592" s="414" t="inlineStr">
        <is>
          <t>បុគ្គលជាប់អាករ</t>
        </is>
      </c>
      <c r="AB1592" s="414" t="inlineStr">
        <is>
          <t>L001-901905215</t>
        </is>
      </c>
      <c r="AC1592" s="414" t="inlineStr">
        <is>
          <t>វីអ៊ីស៊ិន (ខេមបូឌា) អ៊ិនដាសស្ទ្រី ឯ.ក</t>
        </is>
      </c>
      <c r="AD1592" s="450" t="n">
        <v>1783760</v>
      </c>
      <c r="AE1592" s="450" t="n">
        <v>1621600</v>
      </c>
      <c r="AF1592" s="450" t="n">
        <v>0</v>
      </c>
      <c r="AG1592" s="450" t="n">
        <v>0</v>
      </c>
      <c r="AH1592" s="450" t="n">
        <v>162160</v>
      </c>
      <c r="AI1592" s="450" t="n">
        <v>0</v>
      </c>
      <c r="AJ1592" s="450" t="n">
        <v>0</v>
      </c>
      <c r="AK1592" s="450" t="n">
        <v>0</v>
      </c>
      <c r="AL1592" s="450" t="n">
        <v>0</v>
      </c>
      <c r="AM1592" s="450" t="n">
        <v>0</v>
      </c>
      <c r="AN1592" s="450" t="n">
        <v>0</v>
      </c>
      <c r="AO1592" s="450" t="n">
        <v>0</v>
      </c>
      <c r="AP1592" s="450" t="n">
        <v>0</v>
      </c>
      <c r="AQ1592" s="414" t="inlineStr"/>
      <c r="AR1592" s="414" t="inlineStr">
        <is>
          <t>CY THC</t>
        </is>
      </c>
      <c r="AS1592" s="414" t="inlineStr">
        <is>
          <t>បានប្រកាសពន្ធ</t>
        </is>
      </c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0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0" t="n"/>
      <c r="N1593" s="450">
        <f>IF(W1593&lt;0,AH1593,I1593)</f>
        <v/>
      </c>
      <c r="O1593" s="450">
        <f>I1593-M1593</f>
        <v/>
      </c>
      <c r="P1593" s="414" t="n"/>
      <c r="Q1593" s="414" t="inlineStr">
        <is>
          <t>23000343</t>
        </is>
      </c>
      <c r="R1593" s="414" t="inlineStr">
        <is>
          <t>23000343</t>
        </is>
      </c>
      <c r="S1593" s="414">
        <f>Q1593=R1593</f>
        <v/>
      </c>
      <c r="T1593" s="414">
        <f>AND(MONTH(F1593)=MONTH(X1593), YEAR(F1593)=YEAR(X1593))</f>
        <v/>
      </c>
      <c r="U1593" s="414">
        <f>AND(AB1593&lt;&gt;"", 'Company information'!D$4&lt;&gt;"", RIGHT(SUBSTITUTE(AB1593,"-",""),9)=RIGHT(SUBSTITUTE('Company information'!D$4,"-",""),9))</f>
        <v/>
      </c>
      <c r="V1593" s="414">
        <f>AH1593-I1593</f>
        <v/>
      </c>
      <c r="W1593" s="450" t="n"/>
      <c r="X1593" s="415" t="n">
        <v>44987</v>
      </c>
      <c r="Y1593" s="414" t="inlineStr">
        <is>
          <t>23000343</t>
        </is>
      </c>
      <c r="Z1593" s="414" t="inlineStr"/>
      <c r="AA1593" s="414" t="inlineStr">
        <is>
          <t>បុគ្គលជាប់អាករ</t>
        </is>
      </c>
      <c r="AB1593" s="414" t="inlineStr">
        <is>
          <t>L001-901905215</t>
        </is>
      </c>
      <c r="AC1593" s="414" t="inlineStr">
        <is>
          <t>វីអ៊ីស៊ិន (ខេមបូឌា) អ៊ិនដាសស្ទ្រី ឯ.ក</t>
        </is>
      </c>
      <c r="AD1593" s="450" t="n">
        <v>1783760</v>
      </c>
      <c r="AE1593" s="450" t="n">
        <v>1621600</v>
      </c>
      <c r="AF1593" s="450" t="n">
        <v>0</v>
      </c>
      <c r="AG1593" s="450" t="n">
        <v>0</v>
      </c>
      <c r="AH1593" s="450" t="n">
        <v>162160</v>
      </c>
      <c r="AI1593" s="450" t="n">
        <v>0</v>
      </c>
      <c r="AJ1593" s="450" t="n">
        <v>0</v>
      </c>
      <c r="AK1593" s="450" t="n">
        <v>0</v>
      </c>
      <c r="AL1593" s="450" t="n">
        <v>0</v>
      </c>
      <c r="AM1593" s="450" t="n">
        <v>0</v>
      </c>
      <c r="AN1593" s="450" t="n">
        <v>0</v>
      </c>
      <c r="AO1593" s="450" t="n">
        <v>0</v>
      </c>
      <c r="AP1593" s="450" t="n">
        <v>0</v>
      </c>
      <c r="AQ1593" s="414" t="inlineStr"/>
      <c r="AR1593" s="414" t="inlineStr">
        <is>
          <t>CY THC</t>
        </is>
      </c>
      <c r="AS1593" s="414" t="inlineStr">
        <is>
          <t>បានប្រកាសពន្ធ</t>
        </is>
      </c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0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0" t="n"/>
      <c r="N1594" s="450">
        <f>IF(W1594&lt;0,AH1594,I1594)</f>
        <v/>
      </c>
      <c r="O1594" s="450">
        <f>I1594-M1594</f>
        <v/>
      </c>
      <c r="P1594" s="414" t="n"/>
      <c r="Q1594" s="414" t="inlineStr">
        <is>
          <t>TI-0246193</t>
        </is>
      </c>
      <c r="R1594" s="414" t="inlineStr">
        <is>
          <t>TI-0246193</t>
        </is>
      </c>
      <c r="S1594" s="414">
        <f>Q1594=R1594</f>
        <v/>
      </c>
      <c r="T1594" s="414">
        <f>AND(MONTH(F1594)=MONTH(X1594), YEAR(F1594)=YEAR(X1594))</f>
        <v/>
      </c>
      <c r="U1594" s="414">
        <f>AND(AB1594&lt;&gt;"", 'Company information'!D$4&lt;&gt;"", RIGHT(SUBSTITUTE(AB1594,"-",""),9)=RIGHT(SUBSTITUTE('Company information'!D$4,"-",""),9))</f>
        <v/>
      </c>
      <c r="V1594" s="414">
        <f>AH1594-I1594</f>
        <v/>
      </c>
      <c r="W1594" s="450" t="n"/>
      <c r="X1594" s="415" t="n">
        <v>45012</v>
      </c>
      <c r="Y1594" s="414" t="inlineStr">
        <is>
          <t>TI-0246193</t>
        </is>
      </c>
      <c r="Z1594" s="414" t="inlineStr"/>
      <c r="AA1594" s="414" t="inlineStr">
        <is>
          <t>បុគ្គលជាប់អាករ</t>
        </is>
      </c>
      <c r="AB1594" s="414" t="inlineStr">
        <is>
          <t>L001-901905215</t>
        </is>
      </c>
      <c r="AC1594" s="414" t="inlineStr">
        <is>
          <t>វីអ៊ីស៊ិន (ខេមបូឌា) អ៊ិនដាសស្ទ្រី ឯ.ក</t>
        </is>
      </c>
      <c r="AD1594" s="450" t="n">
        <v>1094524</v>
      </c>
      <c r="AE1594" s="450" t="n">
        <v>995022</v>
      </c>
      <c r="AF1594" s="450" t="n">
        <v>0</v>
      </c>
      <c r="AG1594" s="450" t="n">
        <v>0</v>
      </c>
      <c r="AH1594" s="450" t="n">
        <v>99502</v>
      </c>
      <c r="AI1594" s="450" t="n">
        <v>0</v>
      </c>
      <c r="AJ1594" s="450" t="n">
        <v>0</v>
      </c>
      <c r="AK1594" s="450" t="n">
        <v>0</v>
      </c>
      <c r="AL1594" s="450" t="n">
        <v>0</v>
      </c>
      <c r="AM1594" s="450" t="n">
        <v>0</v>
      </c>
      <c r="AN1594" s="450" t="n">
        <v>0</v>
      </c>
      <c r="AO1594" s="450" t="n">
        <v>0</v>
      </c>
      <c r="AP1594" s="450" t="n">
        <v>0</v>
      </c>
      <c r="AQ1594" s="414" t="inlineStr"/>
      <c r="AR1594" s="414" t="inlineStr">
        <is>
          <t>Local Charge</t>
        </is>
      </c>
      <c r="AS1594" s="414" t="inlineStr">
        <is>
          <t>បានប្រកាសពន្ធ</t>
        </is>
      </c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0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0" t="n"/>
      <c r="N1595" s="450">
        <f>IF(W1595&lt;0,AH1595,I1595)</f>
        <v/>
      </c>
      <c r="O1595" s="450">
        <f>I1595-M1595</f>
        <v/>
      </c>
      <c r="P1595" s="414" t="n"/>
      <c r="Q1595" s="414" t="inlineStr">
        <is>
          <t>TI-0246186</t>
        </is>
      </c>
      <c r="R1595" s="414" t="inlineStr">
        <is>
          <t>TI-0246186</t>
        </is>
      </c>
      <c r="S1595" s="414">
        <f>Q1595=R1595</f>
        <v/>
      </c>
      <c r="T1595" s="414">
        <f>AND(MONTH(F1595)=MONTH(X1595), YEAR(F1595)=YEAR(X1595))</f>
        <v/>
      </c>
      <c r="U1595" s="414">
        <f>AND(AB1595&lt;&gt;"", 'Company information'!D$4&lt;&gt;"", RIGHT(SUBSTITUTE(AB1595,"-",""),9)=RIGHT(SUBSTITUTE('Company information'!D$4,"-",""),9))</f>
        <v/>
      </c>
      <c r="V1595" s="414">
        <f>AH1595-I1595</f>
        <v/>
      </c>
      <c r="W1595" s="450" t="n"/>
      <c r="X1595" s="415" t="n">
        <v>45012</v>
      </c>
      <c r="Y1595" s="414" t="inlineStr">
        <is>
          <t>TI-0246186</t>
        </is>
      </c>
      <c r="Z1595" s="414" t="inlineStr"/>
      <c r="AA1595" s="414" t="inlineStr">
        <is>
          <t>បុគ្គលជាប់អាករ</t>
        </is>
      </c>
      <c r="AB1595" s="414" t="inlineStr">
        <is>
          <t>L001-901905215</t>
        </is>
      </c>
      <c r="AC1595" s="414" t="inlineStr">
        <is>
          <t>វីអ៊ីស៊ិន (ខេមបូឌា) អ៊ិនដាសស្ទ្រី ឯ.ក</t>
        </is>
      </c>
      <c r="AD1595" s="450" t="n">
        <v>578508</v>
      </c>
      <c r="AE1595" s="450" t="n">
        <v>525916</v>
      </c>
      <c r="AF1595" s="450" t="n">
        <v>0</v>
      </c>
      <c r="AG1595" s="450" t="n">
        <v>0</v>
      </c>
      <c r="AH1595" s="450" t="n">
        <v>52592</v>
      </c>
      <c r="AI1595" s="450" t="n">
        <v>0</v>
      </c>
      <c r="AJ1595" s="450" t="n">
        <v>0</v>
      </c>
      <c r="AK1595" s="450" t="n">
        <v>0</v>
      </c>
      <c r="AL1595" s="450" t="n">
        <v>0</v>
      </c>
      <c r="AM1595" s="450" t="n">
        <v>0</v>
      </c>
      <c r="AN1595" s="450" t="n">
        <v>0</v>
      </c>
      <c r="AO1595" s="450" t="n">
        <v>0</v>
      </c>
      <c r="AP1595" s="450" t="n">
        <v>0</v>
      </c>
      <c r="AQ1595" s="414" t="inlineStr"/>
      <c r="AR1595" s="414" t="inlineStr">
        <is>
          <t>Local Charge</t>
        </is>
      </c>
      <c r="AS1595" s="414" t="inlineStr">
        <is>
          <t>បានប្រកាសពន្ធ</t>
        </is>
      </c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0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0" t="n"/>
      <c r="N1596" s="450">
        <f>IF(W1596&lt;0,AH1596,I1596)</f>
        <v/>
      </c>
      <c r="O1596" s="450">
        <f>I1596-M1596</f>
        <v/>
      </c>
      <c r="P1596" s="414" t="n"/>
      <c r="Q1596" s="414" t="inlineStr">
        <is>
          <t>TI-0246167</t>
        </is>
      </c>
      <c r="R1596" s="414" t="inlineStr">
        <is>
          <t>TI-0246167</t>
        </is>
      </c>
      <c r="S1596" s="414">
        <f>Q1596=R1596</f>
        <v/>
      </c>
      <c r="T1596" s="414">
        <f>AND(MONTH(F1596)=MONTH(X1596), YEAR(F1596)=YEAR(X1596))</f>
        <v/>
      </c>
      <c r="U1596" s="414">
        <f>AND(AB1596&lt;&gt;"", 'Company information'!D$4&lt;&gt;"", RIGHT(SUBSTITUTE(AB1596,"-",""),9)=RIGHT(SUBSTITUTE('Company information'!D$4,"-",""),9))</f>
        <v/>
      </c>
      <c r="V1596" s="414">
        <f>AH1596-I1596</f>
        <v/>
      </c>
      <c r="W1596" s="450" t="n"/>
      <c r="X1596" s="415" t="n">
        <v>45012</v>
      </c>
      <c r="Y1596" s="414" t="inlineStr">
        <is>
          <t>TI-0246167</t>
        </is>
      </c>
      <c r="Z1596" s="414" t="inlineStr"/>
      <c r="AA1596" s="414" t="inlineStr">
        <is>
          <t>បុគ្គលជាប់អាករ</t>
        </is>
      </c>
      <c r="AB1596" s="414" t="inlineStr">
        <is>
          <t>L001-901905215</t>
        </is>
      </c>
      <c r="AC1596" s="414" t="inlineStr">
        <is>
          <t>វីអ៊ីស៊ិន (ខេមបូឌា) អ៊ិនដាសស្ទ្រី ឯ.ក</t>
        </is>
      </c>
      <c r="AD1596" s="450" t="n">
        <v>3468373</v>
      </c>
      <c r="AE1596" s="450" t="n">
        <v>3153066</v>
      </c>
      <c r="AF1596" s="450" t="n">
        <v>0</v>
      </c>
      <c r="AG1596" s="450" t="n">
        <v>0</v>
      </c>
      <c r="AH1596" s="450" t="n">
        <v>315307</v>
      </c>
      <c r="AI1596" s="450" t="n">
        <v>0</v>
      </c>
      <c r="AJ1596" s="450" t="n">
        <v>0</v>
      </c>
      <c r="AK1596" s="450" t="n">
        <v>0</v>
      </c>
      <c r="AL1596" s="450" t="n">
        <v>0</v>
      </c>
      <c r="AM1596" s="450" t="n">
        <v>0</v>
      </c>
      <c r="AN1596" s="450" t="n">
        <v>0</v>
      </c>
      <c r="AO1596" s="450" t="n">
        <v>0</v>
      </c>
      <c r="AP1596" s="450" t="n">
        <v>0</v>
      </c>
      <c r="AQ1596" s="414" t="inlineStr"/>
      <c r="AR1596" s="414" t="inlineStr">
        <is>
          <t>Local Charge</t>
        </is>
      </c>
      <c r="AS1596" s="414" t="inlineStr">
        <is>
          <t>បានប្រកាសពន្ធ</t>
        </is>
      </c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0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0" t="n"/>
      <c r="N1597" s="450">
        <f>IF(W1597&lt;0,AH1597,I1597)</f>
        <v/>
      </c>
      <c r="O1597" s="450">
        <f>I1597-M1597</f>
        <v/>
      </c>
      <c r="P1597" s="414" t="n"/>
      <c r="Q1597" s="414" t="inlineStr">
        <is>
          <t>TI-0246161</t>
        </is>
      </c>
      <c r="R1597" s="414" t="inlineStr">
        <is>
          <t>TI-0246161</t>
        </is>
      </c>
      <c r="S1597" s="414">
        <f>Q1597=R1597</f>
        <v/>
      </c>
      <c r="T1597" s="414">
        <f>AND(MONTH(F1597)=MONTH(X1597), YEAR(F1597)=YEAR(X1597))</f>
        <v/>
      </c>
      <c r="U1597" s="414">
        <f>AND(AB1597&lt;&gt;"", 'Company information'!D$4&lt;&gt;"", RIGHT(SUBSTITUTE(AB1597,"-",""),9)=RIGHT(SUBSTITUTE('Company information'!D$4,"-",""),9))</f>
        <v/>
      </c>
      <c r="V1597" s="414">
        <f>AH1597-I1597</f>
        <v/>
      </c>
      <c r="W1597" s="450" t="n"/>
      <c r="X1597" s="415" t="n">
        <v>45012</v>
      </c>
      <c r="Y1597" s="414" t="inlineStr">
        <is>
          <t>TI-0246161</t>
        </is>
      </c>
      <c r="Z1597" s="414" t="inlineStr"/>
      <c r="AA1597" s="414" t="inlineStr">
        <is>
          <t>បុគ្គលជាប់អាករ</t>
        </is>
      </c>
      <c r="AB1597" s="414" t="inlineStr">
        <is>
          <t>L001-901905215</t>
        </is>
      </c>
      <c r="AC1597" s="414" t="inlineStr">
        <is>
          <t>វីអ៊ីស៊ិន (ខេមបូឌា) អ៊ិនដាសស្ទ្រី ឯ.ក</t>
        </is>
      </c>
      <c r="AD1597" s="450" t="n">
        <v>3138051</v>
      </c>
      <c r="AE1597" s="450" t="n">
        <v>2852774</v>
      </c>
      <c r="AF1597" s="450" t="n">
        <v>0</v>
      </c>
      <c r="AG1597" s="450" t="n">
        <v>0</v>
      </c>
      <c r="AH1597" s="450" t="n">
        <v>285277</v>
      </c>
      <c r="AI1597" s="450" t="n">
        <v>0</v>
      </c>
      <c r="AJ1597" s="450" t="n">
        <v>0</v>
      </c>
      <c r="AK1597" s="450" t="n">
        <v>0</v>
      </c>
      <c r="AL1597" s="450" t="n">
        <v>0</v>
      </c>
      <c r="AM1597" s="450" t="n">
        <v>0</v>
      </c>
      <c r="AN1597" s="450" t="n">
        <v>0</v>
      </c>
      <c r="AO1597" s="450" t="n">
        <v>0</v>
      </c>
      <c r="AP1597" s="450" t="n">
        <v>0</v>
      </c>
      <c r="AQ1597" s="414" t="inlineStr"/>
      <c r="AR1597" s="414" t="inlineStr">
        <is>
          <t>Local Charge</t>
        </is>
      </c>
      <c r="AS1597" s="414" t="inlineStr">
        <is>
          <t>បានប្រកាសពន្ធ</t>
        </is>
      </c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0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0" t="n"/>
      <c r="N1598" s="450">
        <f>IF(W1598&lt;0,AH1598,I1598)</f>
        <v/>
      </c>
      <c r="O1598" s="450">
        <f>I1598-M1598</f>
        <v/>
      </c>
      <c r="P1598" s="414" t="n"/>
      <c r="Q1598" s="414" t="inlineStr">
        <is>
          <t>TI-0246156</t>
        </is>
      </c>
      <c r="R1598" s="414" t="inlineStr">
        <is>
          <t>TI-0246156</t>
        </is>
      </c>
      <c r="S1598" s="414">
        <f>Q1598=R1598</f>
        <v/>
      </c>
      <c r="T1598" s="414">
        <f>AND(MONTH(F1598)=MONTH(X1598), YEAR(F1598)=YEAR(X1598))</f>
        <v/>
      </c>
      <c r="U1598" s="414">
        <f>AND(AB1598&lt;&gt;"", 'Company information'!D$4&lt;&gt;"", RIGHT(SUBSTITUTE(AB1598,"-",""),9)=RIGHT(SUBSTITUTE('Company information'!D$4,"-",""),9))</f>
        <v/>
      </c>
      <c r="V1598" s="414">
        <f>AH1598-I1598</f>
        <v/>
      </c>
      <c r="W1598" s="450" t="n"/>
      <c r="X1598" s="415" t="n">
        <v>45012</v>
      </c>
      <c r="Y1598" s="414" t="inlineStr">
        <is>
          <t>TI-0246156</t>
        </is>
      </c>
      <c r="Z1598" s="414" t="inlineStr"/>
      <c r="AA1598" s="414" t="inlineStr">
        <is>
          <t>បុគ្គលជាប់អាករ</t>
        </is>
      </c>
      <c r="AB1598" s="414" t="inlineStr">
        <is>
          <t>L001-901905215</t>
        </is>
      </c>
      <c r="AC1598" s="414" t="inlineStr">
        <is>
          <t>វីអ៊ីស៊ិន (ខេមបូឌា) អ៊ិនដាសស្ទ្រី ឯ.ក</t>
        </is>
      </c>
      <c r="AD1598" s="450" t="n">
        <v>728492</v>
      </c>
      <c r="AE1598" s="450" t="n">
        <v>662265</v>
      </c>
      <c r="AF1598" s="450" t="n">
        <v>0</v>
      </c>
      <c r="AG1598" s="450" t="n">
        <v>0</v>
      </c>
      <c r="AH1598" s="450" t="n">
        <v>66227</v>
      </c>
      <c r="AI1598" s="450" t="n">
        <v>0</v>
      </c>
      <c r="AJ1598" s="450" t="n">
        <v>0</v>
      </c>
      <c r="AK1598" s="450" t="n">
        <v>0</v>
      </c>
      <c r="AL1598" s="450" t="n">
        <v>0</v>
      </c>
      <c r="AM1598" s="450" t="n">
        <v>0</v>
      </c>
      <c r="AN1598" s="450" t="n">
        <v>0</v>
      </c>
      <c r="AO1598" s="450" t="n">
        <v>0</v>
      </c>
      <c r="AP1598" s="450" t="n">
        <v>0</v>
      </c>
      <c r="AQ1598" s="414" t="inlineStr"/>
      <c r="AR1598" s="414" t="inlineStr">
        <is>
          <t>Local Charge</t>
        </is>
      </c>
      <c r="AS1598" s="414" t="inlineStr">
        <is>
          <t>បានប្រកាសពន្ធ</t>
        </is>
      </c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0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0" t="n"/>
      <c r="N1599" s="450">
        <f>IF(W1599&lt;0,AH1599,I1599)</f>
        <v/>
      </c>
      <c r="O1599" s="450">
        <f>I1599-M1599</f>
        <v/>
      </c>
      <c r="P1599" s="414" t="n"/>
      <c r="Q1599" s="414" t="inlineStr">
        <is>
          <t>TI-0246148</t>
        </is>
      </c>
      <c r="R1599" s="414" t="inlineStr">
        <is>
          <t>TI-0246148</t>
        </is>
      </c>
      <c r="S1599" s="414">
        <f>Q1599=R1599</f>
        <v/>
      </c>
      <c r="T1599" s="414">
        <f>AND(MONTH(F1599)=MONTH(X1599), YEAR(F1599)=YEAR(X1599))</f>
        <v/>
      </c>
      <c r="U1599" s="414">
        <f>AND(AB1599&lt;&gt;"", 'Company information'!D$4&lt;&gt;"", RIGHT(SUBSTITUTE(AB1599,"-",""),9)=RIGHT(SUBSTITUTE('Company information'!D$4,"-",""),9))</f>
        <v/>
      </c>
      <c r="V1599" s="414">
        <f>AH1599-I1599</f>
        <v/>
      </c>
      <c r="W1599" s="450" t="n"/>
      <c r="X1599" s="415" t="n">
        <v>45012</v>
      </c>
      <c r="Y1599" s="414" t="inlineStr">
        <is>
          <t>TI-0246148</t>
        </is>
      </c>
      <c r="Z1599" s="414" t="inlineStr"/>
      <c r="AA1599" s="414" t="inlineStr">
        <is>
          <t>បុគ្គលជាប់អាករ</t>
        </is>
      </c>
      <c r="AB1599" s="414" t="inlineStr">
        <is>
          <t>L001-901905215</t>
        </is>
      </c>
      <c r="AC1599" s="414" t="inlineStr">
        <is>
          <t>វីអ៊ីស៊ិន (ខេមបូឌា) អ៊ិនដាសស្ទ្រី ឯ.ក</t>
        </is>
      </c>
      <c r="AD1599" s="450" t="n">
        <v>555743</v>
      </c>
      <c r="AE1599" s="450" t="n">
        <v>505221</v>
      </c>
      <c r="AF1599" s="450" t="n">
        <v>0</v>
      </c>
      <c r="AG1599" s="450" t="n">
        <v>0</v>
      </c>
      <c r="AH1599" s="450" t="n">
        <v>50522</v>
      </c>
      <c r="AI1599" s="450" t="n">
        <v>0</v>
      </c>
      <c r="AJ1599" s="450" t="n">
        <v>0</v>
      </c>
      <c r="AK1599" s="450" t="n">
        <v>0</v>
      </c>
      <c r="AL1599" s="450" t="n">
        <v>0</v>
      </c>
      <c r="AM1599" s="450" t="n">
        <v>0</v>
      </c>
      <c r="AN1599" s="450" t="n">
        <v>0</v>
      </c>
      <c r="AO1599" s="450" t="n">
        <v>0</v>
      </c>
      <c r="AP1599" s="450" t="n">
        <v>0</v>
      </c>
      <c r="AQ1599" s="414" t="inlineStr"/>
      <c r="AR1599" s="414" t="inlineStr">
        <is>
          <t>Local Charge</t>
        </is>
      </c>
      <c r="AS1599" s="414" t="inlineStr">
        <is>
          <t>បានប្រកាសពន្ធ</t>
        </is>
      </c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0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0" t="n"/>
      <c r="N1600" s="450">
        <f>IF(W1600&lt;0,AH1600,I1600)</f>
        <v/>
      </c>
      <c r="O1600" s="450">
        <f>I1600-M1600</f>
        <v/>
      </c>
      <c r="P1600" s="414" t="n"/>
      <c r="Q1600" s="414" t="inlineStr">
        <is>
          <t>TI-0246142</t>
        </is>
      </c>
      <c r="R1600" s="414" t="inlineStr">
        <is>
          <t>TI-0246142</t>
        </is>
      </c>
      <c r="S1600" s="414">
        <f>Q1600=R1600</f>
        <v/>
      </c>
      <c r="T1600" s="414">
        <f>AND(MONTH(F1600)=MONTH(X1600), YEAR(F1600)=YEAR(X1600))</f>
        <v/>
      </c>
      <c r="U1600" s="414">
        <f>AND(AB1600&lt;&gt;"", 'Company information'!D$4&lt;&gt;"", RIGHT(SUBSTITUTE(AB1600,"-",""),9)=RIGHT(SUBSTITUTE('Company information'!D$4,"-",""),9))</f>
        <v/>
      </c>
      <c r="V1600" s="414">
        <f>AH1600-I1600</f>
        <v/>
      </c>
      <c r="W1600" s="450" t="n"/>
      <c r="X1600" s="415" t="n">
        <v>45012</v>
      </c>
      <c r="Y1600" s="414" t="inlineStr">
        <is>
          <t>TI-0246142</t>
        </is>
      </c>
      <c r="Z1600" s="414" t="inlineStr"/>
      <c r="AA1600" s="414" t="inlineStr">
        <is>
          <t>បុគ្គលជាប់អាករ</t>
        </is>
      </c>
      <c r="AB1600" s="414" t="inlineStr">
        <is>
          <t>L001-901905215</t>
        </is>
      </c>
      <c r="AC1600" s="414" t="inlineStr">
        <is>
          <t>វីអ៊ីស៊ិន (ខេមបូឌា) អ៊ិនដាសស្ទ្រី ឯ.ក</t>
        </is>
      </c>
      <c r="AD1600" s="450" t="n">
        <v>510212</v>
      </c>
      <c r="AE1600" s="450" t="n">
        <v>463829</v>
      </c>
      <c r="AF1600" s="450" t="n">
        <v>0</v>
      </c>
      <c r="AG1600" s="450" t="n">
        <v>0</v>
      </c>
      <c r="AH1600" s="450" t="n">
        <v>46383</v>
      </c>
      <c r="AI1600" s="450" t="n">
        <v>0</v>
      </c>
      <c r="AJ1600" s="450" t="n">
        <v>0</v>
      </c>
      <c r="AK1600" s="450" t="n">
        <v>0</v>
      </c>
      <c r="AL1600" s="450" t="n">
        <v>0</v>
      </c>
      <c r="AM1600" s="450" t="n">
        <v>0</v>
      </c>
      <c r="AN1600" s="450" t="n">
        <v>0</v>
      </c>
      <c r="AO1600" s="450" t="n">
        <v>0</v>
      </c>
      <c r="AP1600" s="450" t="n">
        <v>0</v>
      </c>
      <c r="AQ1600" s="414" t="inlineStr"/>
      <c r="AR1600" s="414" t="inlineStr">
        <is>
          <t>Local Charge</t>
        </is>
      </c>
      <c r="AS1600" s="414" t="inlineStr">
        <is>
          <t>បានប្រកាសពន្ធ</t>
        </is>
      </c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0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0" t="n"/>
      <c r="N1601" s="450">
        <f>IF(W1601&lt;0,AH1601,I1601)</f>
        <v/>
      </c>
      <c r="O1601" s="450">
        <f>I1601-M1601</f>
        <v/>
      </c>
      <c r="P1601" s="414" t="n"/>
      <c r="Q1601" s="414" t="inlineStr">
        <is>
          <t>TI-0246139</t>
        </is>
      </c>
      <c r="R1601" s="414" t="inlineStr">
        <is>
          <t>TI-0246139</t>
        </is>
      </c>
      <c r="S1601" s="414">
        <f>Q1601=R1601</f>
        <v/>
      </c>
      <c r="T1601" s="414">
        <f>AND(MONTH(F1601)=MONTH(X1601), YEAR(F1601)=YEAR(X1601))</f>
        <v/>
      </c>
      <c r="U1601" s="414">
        <f>AND(AB1601&lt;&gt;"", 'Company information'!D$4&lt;&gt;"", RIGHT(SUBSTITUTE(AB1601,"-",""),9)=RIGHT(SUBSTITUTE('Company information'!D$4,"-",""),9))</f>
        <v/>
      </c>
      <c r="V1601" s="414">
        <f>AH1601-I1601</f>
        <v/>
      </c>
      <c r="W1601" s="450" t="n"/>
      <c r="X1601" s="415" t="n">
        <v>45012</v>
      </c>
      <c r="Y1601" s="414" t="inlineStr">
        <is>
          <t>TI-0246139</t>
        </is>
      </c>
      <c r="Z1601" s="414" t="inlineStr"/>
      <c r="AA1601" s="414" t="inlineStr">
        <is>
          <t>បុគ្គលជាប់អាករ</t>
        </is>
      </c>
      <c r="AB1601" s="414" t="inlineStr">
        <is>
          <t>L001-901905215</t>
        </is>
      </c>
      <c r="AC1601" s="414" t="inlineStr">
        <is>
          <t>វីអ៊ីស៊ិន (ខេមបូឌា) អ៊ិនដាសស្ទ្រី ឯ.ក</t>
        </is>
      </c>
      <c r="AD1601" s="450" t="n">
        <v>3124660</v>
      </c>
      <c r="AE1601" s="450" t="n">
        <v>2840600</v>
      </c>
      <c r="AF1601" s="450" t="n">
        <v>0</v>
      </c>
      <c r="AG1601" s="450" t="n">
        <v>0</v>
      </c>
      <c r="AH1601" s="450" t="n">
        <v>284060</v>
      </c>
      <c r="AI1601" s="450" t="n">
        <v>0</v>
      </c>
      <c r="AJ1601" s="450" t="n">
        <v>0</v>
      </c>
      <c r="AK1601" s="450" t="n">
        <v>0</v>
      </c>
      <c r="AL1601" s="450" t="n">
        <v>0</v>
      </c>
      <c r="AM1601" s="450" t="n">
        <v>0</v>
      </c>
      <c r="AN1601" s="450" t="n">
        <v>0</v>
      </c>
      <c r="AO1601" s="450" t="n">
        <v>0</v>
      </c>
      <c r="AP1601" s="450" t="n">
        <v>0</v>
      </c>
      <c r="AQ1601" s="414" t="inlineStr"/>
      <c r="AR1601" s="414" t="inlineStr">
        <is>
          <t>Local Charge</t>
        </is>
      </c>
      <c r="AS1601" s="414" t="inlineStr">
        <is>
          <t>បានប្រកាសពន្ធ</t>
        </is>
      </c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0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0" t="n"/>
      <c r="N1602" s="450">
        <f>IF(W1602&lt;0,AH1602,I1602)</f>
        <v/>
      </c>
      <c r="O1602" s="450">
        <f>I1602-M1602</f>
        <v/>
      </c>
      <c r="P1602" s="414" t="n"/>
      <c r="Q1602" s="414" t="inlineStr">
        <is>
          <t>TI-0246005</t>
        </is>
      </c>
      <c r="R1602" s="414" t="inlineStr">
        <is>
          <t>TI-0246005</t>
        </is>
      </c>
      <c r="S1602" s="414">
        <f>Q1602=R1602</f>
        <v/>
      </c>
      <c r="T1602" s="414">
        <f>AND(MONTH(F1602)=MONTH(X1602), YEAR(F1602)=YEAR(X1602))</f>
        <v/>
      </c>
      <c r="U1602" s="414">
        <f>AND(AB1602&lt;&gt;"", 'Company information'!D$4&lt;&gt;"", RIGHT(SUBSTITUTE(AB1602,"-",""),9)=RIGHT(SUBSTITUTE('Company information'!D$4,"-",""),9))</f>
        <v/>
      </c>
      <c r="V1602" s="414">
        <f>AH1602-I1602</f>
        <v/>
      </c>
      <c r="W1602" s="450" t="n"/>
      <c r="X1602" s="415" t="n">
        <v>45006</v>
      </c>
      <c r="Y1602" s="414" t="inlineStr">
        <is>
          <t>TI-0246005</t>
        </is>
      </c>
      <c r="Z1602" s="414" t="inlineStr"/>
      <c r="AA1602" s="414" t="inlineStr">
        <is>
          <t>បុគ្គលជាប់អាករ</t>
        </is>
      </c>
      <c r="AB1602" s="414" t="inlineStr">
        <is>
          <t>L001-901905215</t>
        </is>
      </c>
      <c r="AC1602" s="414" t="inlineStr">
        <is>
          <t>វីអ៊ីស៊ិន (ខេមបូឌា) អ៊ិនដាសស្ទ្រី ឯ.ក</t>
        </is>
      </c>
      <c r="AD1602" s="450" t="n">
        <v>3096797</v>
      </c>
      <c r="AE1602" s="450" t="n">
        <v>2815270</v>
      </c>
      <c r="AF1602" s="450" t="n">
        <v>0</v>
      </c>
      <c r="AG1602" s="450" t="n">
        <v>0</v>
      </c>
      <c r="AH1602" s="450" t="n">
        <v>281527</v>
      </c>
      <c r="AI1602" s="450" t="n">
        <v>0</v>
      </c>
      <c r="AJ1602" s="450" t="n">
        <v>0</v>
      </c>
      <c r="AK1602" s="450" t="n">
        <v>0</v>
      </c>
      <c r="AL1602" s="450" t="n">
        <v>0</v>
      </c>
      <c r="AM1602" s="450" t="n">
        <v>0</v>
      </c>
      <c r="AN1602" s="450" t="n">
        <v>0</v>
      </c>
      <c r="AO1602" s="450" t="n">
        <v>0</v>
      </c>
      <c r="AP1602" s="450" t="n">
        <v>0</v>
      </c>
      <c r="AQ1602" s="414" t="inlineStr"/>
      <c r="AR1602" s="414" t="inlineStr">
        <is>
          <t>Local Charge</t>
        </is>
      </c>
      <c r="AS1602" s="414" t="inlineStr">
        <is>
          <t>បានប្រកាសពន្ធ</t>
        </is>
      </c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0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0" t="n"/>
      <c r="N1603" s="450">
        <f>IF(W1603&lt;0,AH1603,I1603)</f>
        <v/>
      </c>
      <c r="O1603" s="450">
        <f>I1603-M1603</f>
        <v/>
      </c>
      <c r="P1603" s="414" t="n"/>
      <c r="Q1603" s="414" t="inlineStr">
        <is>
          <t>TI-0245997</t>
        </is>
      </c>
      <c r="R1603" s="414" t="inlineStr">
        <is>
          <t>TI-0245997</t>
        </is>
      </c>
      <c r="S1603" s="414">
        <f>Q1603=R1603</f>
        <v/>
      </c>
      <c r="T1603" s="414">
        <f>AND(MONTH(F1603)=MONTH(X1603), YEAR(F1603)=YEAR(X1603))</f>
        <v/>
      </c>
      <c r="U1603" s="414">
        <f>AND(AB1603&lt;&gt;"", 'Company information'!D$4&lt;&gt;"", RIGHT(SUBSTITUTE(AB1603,"-",""),9)=RIGHT(SUBSTITUTE('Company information'!D$4,"-",""),9))</f>
        <v/>
      </c>
      <c r="V1603" s="414">
        <f>AH1603-I1603</f>
        <v/>
      </c>
      <c r="W1603" s="450" t="n"/>
      <c r="X1603" s="415" t="n">
        <v>45006</v>
      </c>
      <c r="Y1603" s="414" t="inlineStr">
        <is>
          <t>TI-0245997</t>
        </is>
      </c>
      <c r="Z1603" s="414" t="inlineStr"/>
      <c r="AA1603" s="414" t="inlineStr">
        <is>
          <t>បុគ្គលជាប់អាករ</t>
        </is>
      </c>
      <c r="AB1603" s="414" t="inlineStr">
        <is>
          <t>L001-901905215</t>
        </is>
      </c>
      <c r="AC1603" s="414" t="inlineStr">
        <is>
          <t>វីអ៊ីស៊ិន (ខេមបូឌា) អ៊ិនដាសស្ទ្រី ឯ.ក</t>
        </is>
      </c>
      <c r="AD1603" s="450" t="n">
        <v>4535663</v>
      </c>
      <c r="AE1603" s="450" t="n">
        <v>4123330</v>
      </c>
      <c r="AF1603" s="450" t="n">
        <v>0</v>
      </c>
      <c r="AG1603" s="450" t="n">
        <v>0</v>
      </c>
      <c r="AH1603" s="450" t="n">
        <v>412333</v>
      </c>
      <c r="AI1603" s="450" t="n">
        <v>0</v>
      </c>
      <c r="AJ1603" s="450" t="n">
        <v>0</v>
      </c>
      <c r="AK1603" s="450" t="n">
        <v>0</v>
      </c>
      <c r="AL1603" s="450" t="n">
        <v>0</v>
      </c>
      <c r="AM1603" s="450" t="n">
        <v>0</v>
      </c>
      <c r="AN1603" s="450" t="n">
        <v>0</v>
      </c>
      <c r="AO1603" s="450" t="n">
        <v>0</v>
      </c>
      <c r="AP1603" s="450" t="n">
        <v>0</v>
      </c>
      <c r="AQ1603" s="414" t="inlineStr"/>
      <c r="AR1603" s="414" t="inlineStr">
        <is>
          <t>Local Charge</t>
        </is>
      </c>
      <c r="AS1603" s="414" t="inlineStr">
        <is>
          <t>បានប្រកាសពន្ធ</t>
        </is>
      </c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0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0" t="n"/>
      <c r="N1604" s="450">
        <f>IF(W1604&lt;0,AH1604,I1604)</f>
        <v/>
      </c>
      <c r="O1604" s="450">
        <f>I1604-M1604</f>
        <v/>
      </c>
      <c r="P1604" s="414" t="n"/>
      <c r="Q1604" s="414" t="inlineStr">
        <is>
          <t>TI-0245986</t>
        </is>
      </c>
      <c r="R1604" s="414" t="inlineStr">
        <is>
          <t>TI-0245986</t>
        </is>
      </c>
      <c r="S1604" s="414">
        <f>Q1604=R1604</f>
        <v/>
      </c>
      <c r="T1604" s="414">
        <f>AND(MONTH(F1604)=MONTH(X1604), YEAR(F1604)=YEAR(X1604))</f>
        <v/>
      </c>
      <c r="U1604" s="414">
        <f>AND(AB1604&lt;&gt;"", 'Company information'!D$4&lt;&gt;"", RIGHT(SUBSTITUTE(AB1604,"-",""),9)=RIGHT(SUBSTITUTE('Company information'!D$4,"-",""),9))</f>
        <v/>
      </c>
      <c r="V1604" s="414">
        <f>AH1604-I1604</f>
        <v/>
      </c>
      <c r="W1604" s="450" t="n"/>
      <c r="X1604" s="415" t="n">
        <v>45006</v>
      </c>
      <c r="Y1604" s="414" t="inlineStr">
        <is>
          <t>TI-0245986</t>
        </is>
      </c>
      <c r="Z1604" s="414" t="inlineStr"/>
      <c r="AA1604" s="414" t="inlineStr">
        <is>
          <t>បុគ្គលជាប់អាករ</t>
        </is>
      </c>
      <c r="AB1604" s="414" t="inlineStr">
        <is>
          <t>L001-901905215</t>
        </is>
      </c>
      <c r="AC1604" s="414" t="inlineStr">
        <is>
          <t>វីអ៊ីស៊ិន (ខេមបូឌា) អ៊ិនដាសស្ទ្រី ឯ.ក</t>
        </is>
      </c>
      <c r="AD1604" s="450" t="n">
        <v>706717</v>
      </c>
      <c r="AE1604" s="450" t="n">
        <v>642470</v>
      </c>
      <c r="AF1604" s="450" t="n">
        <v>0</v>
      </c>
      <c r="AG1604" s="450" t="n">
        <v>0</v>
      </c>
      <c r="AH1604" s="450" t="n">
        <v>64247</v>
      </c>
      <c r="AI1604" s="450" t="n">
        <v>0</v>
      </c>
      <c r="AJ1604" s="450" t="n">
        <v>0</v>
      </c>
      <c r="AK1604" s="450" t="n">
        <v>0</v>
      </c>
      <c r="AL1604" s="450" t="n">
        <v>0</v>
      </c>
      <c r="AM1604" s="450" t="n">
        <v>0</v>
      </c>
      <c r="AN1604" s="450" t="n">
        <v>0</v>
      </c>
      <c r="AO1604" s="450" t="n">
        <v>0</v>
      </c>
      <c r="AP1604" s="450" t="n">
        <v>0</v>
      </c>
      <c r="AQ1604" s="414" t="inlineStr"/>
      <c r="AR1604" s="414" t="inlineStr">
        <is>
          <t>Local Charge</t>
        </is>
      </c>
      <c r="AS1604" s="414" t="inlineStr">
        <is>
          <t>បានប្រកាសពន្ធ</t>
        </is>
      </c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0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0" t="n"/>
      <c r="N1605" s="450">
        <f>IF(W1605&lt;0,AH1605,I1605)</f>
        <v/>
      </c>
      <c r="O1605" s="450">
        <f>I1605-M1605</f>
        <v/>
      </c>
      <c r="P1605" s="414" t="n"/>
      <c r="Q1605" s="414" t="inlineStr">
        <is>
          <t>TI-0245984</t>
        </is>
      </c>
      <c r="R1605" s="414" t="inlineStr">
        <is>
          <t>TI-0245984</t>
        </is>
      </c>
      <c r="S1605" s="414">
        <f>Q1605=R1605</f>
        <v/>
      </c>
      <c r="T1605" s="414">
        <f>AND(MONTH(F1605)=MONTH(X1605), YEAR(F1605)=YEAR(X1605))</f>
        <v/>
      </c>
      <c r="U1605" s="414">
        <f>AND(AB1605&lt;&gt;"", 'Company information'!D$4&lt;&gt;"", RIGHT(SUBSTITUTE(AB1605,"-",""),9)=RIGHT(SUBSTITUTE('Company information'!D$4,"-",""),9))</f>
        <v/>
      </c>
      <c r="V1605" s="414">
        <f>AH1605-I1605</f>
        <v/>
      </c>
      <c r="W1605" s="450" t="n"/>
      <c r="X1605" s="415" t="n">
        <v>45006</v>
      </c>
      <c r="Y1605" s="414" t="inlineStr">
        <is>
          <t>TI-0245984</t>
        </is>
      </c>
      <c r="Z1605" s="414" t="inlineStr"/>
      <c r="AA1605" s="414" t="inlineStr">
        <is>
          <t>បុគ្គលជាប់អាករ</t>
        </is>
      </c>
      <c r="AB1605" s="414" t="inlineStr">
        <is>
          <t>L001-901905215</t>
        </is>
      </c>
      <c r="AC1605" s="414" t="inlineStr">
        <is>
          <t>វីអ៊ីស៊ិន (ខេមបូឌា) អ៊ិនដាសស្ទ្រី ឯ.ក</t>
        </is>
      </c>
      <c r="AD1605" s="450" t="n">
        <v>2784038</v>
      </c>
      <c r="AE1605" s="450" t="n">
        <v>2530944</v>
      </c>
      <c r="AF1605" s="450" t="n">
        <v>0</v>
      </c>
      <c r="AG1605" s="450" t="n">
        <v>0</v>
      </c>
      <c r="AH1605" s="450" t="n">
        <v>253094</v>
      </c>
      <c r="AI1605" s="450" t="n">
        <v>0</v>
      </c>
      <c r="AJ1605" s="450" t="n">
        <v>0</v>
      </c>
      <c r="AK1605" s="450" t="n">
        <v>0</v>
      </c>
      <c r="AL1605" s="450" t="n">
        <v>0</v>
      </c>
      <c r="AM1605" s="450" t="n">
        <v>0</v>
      </c>
      <c r="AN1605" s="450" t="n">
        <v>0</v>
      </c>
      <c r="AO1605" s="450" t="n">
        <v>0</v>
      </c>
      <c r="AP1605" s="450" t="n">
        <v>0</v>
      </c>
      <c r="AQ1605" s="414" t="inlineStr"/>
      <c r="AR1605" s="414" t="inlineStr">
        <is>
          <t>Local Charge</t>
        </is>
      </c>
      <c r="AS1605" s="414" t="inlineStr">
        <is>
          <t>បានប្រកាសពន្ធ</t>
        </is>
      </c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0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0" t="n"/>
      <c r="N1606" s="450">
        <f>IF(W1606&lt;0,AH1606,I1606)</f>
        <v/>
      </c>
      <c r="O1606" s="450">
        <f>I1606-M1606</f>
        <v/>
      </c>
      <c r="P1606" s="414" t="n"/>
      <c r="Q1606" s="414" t="inlineStr">
        <is>
          <t>TI-0245983</t>
        </is>
      </c>
      <c r="R1606" s="414" t="inlineStr">
        <is>
          <t>TI-0245983</t>
        </is>
      </c>
      <c r="S1606" s="414">
        <f>Q1606=R1606</f>
        <v/>
      </c>
      <c r="T1606" s="414">
        <f>AND(MONTH(F1606)=MONTH(X1606), YEAR(F1606)=YEAR(X1606))</f>
        <v/>
      </c>
      <c r="U1606" s="414">
        <f>AND(AB1606&lt;&gt;"", 'Company information'!D$4&lt;&gt;"", RIGHT(SUBSTITUTE(AB1606,"-",""),9)=RIGHT(SUBSTITUTE('Company information'!D$4,"-",""),9))</f>
        <v/>
      </c>
      <c r="V1606" s="414">
        <f>AH1606-I1606</f>
        <v/>
      </c>
      <c r="W1606" s="450" t="n"/>
      <c r="X1606" s="415" t="n">
        <v>45006</v>
      </c>
      <c r="Y1606" s="414" t="inlineStr">
        <is>
          <t>TI-0245983</t>
        </is>
      </c>
      <c r="Z1606" s="414" t="inlineStr"/>
      <c r="AA1606" s="414" t="inlineStr">
        <is>
          <t>បុគ្គលជាប់អាករ</t>
        </is>
      </c>
      <c r="AB1606" s="414" t="inlineStr">
        <is>
          <t>L001-901905215</t>
        </is>
      </c>
      <c r="AC1606" s="414" t="inlineStr">
        <is>
          <t>វីអ៊ីស៊ិន (ខេមបូឌា) អ៊ិនដាសស្ទ្រី ឯ.ក</t>
        </is>
      </c>
      <c r="AD1606" s="450" t="n">
        <v>1815871</v>
      </c>
      <c r="AE1606" s="450" t="n">
        <v>1650792</v>
      </c>
      <c r="AF1606" s="450" t="n">
        <v>0</v>
      </c>
      <c r="AG1606" s="450" t="n">
        <v>0</v>
      </c>
      <c r="AH1606" s="450" t="n">
        <v>165079</v>
      </c>
      <c r="AI1606" s="450" t="n">
        <v>0</v>
      </c>
      <c r="AJ1606" s="450" t="n">
        <v>0</v>
      </c>
      <c r="AK1606" s="450" t="n">
        <v>0</v>
      </c>
      <c r="AL1606" s="450" t="n">
        <v>0</v>
      </c>
      <c r="AM1606" s="450" t="n">
        <v>0</v>
      </c>
      <c r="AN1606" s="450" t="n">
        <v>0</v>
      </c>
      <c r="AO1606" s="450" t="n">
        <v>0</v>
      </c>
      <c r="AP1606" s="450" t="n">
        <v>0</v>
      </c>
      <c r="AQ1606" s="414" t="inlineStr"/>
      <c r="AR1606" s="414" t="inlineStr">
        <is>
          <t>Local Charge</t>
        </is>
      </c>
      <c r="AS1606" s="414" t="inlineStr">
        <is>
          <t>បានប្រកាសពន្ធ</t>
        </is>
      </c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0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0" t="n"/>
      <c r="N1607" s="450">
        <f>IF(W1607&lt;0,AH1607,I1607)</f>
        <v/>
      </c>
      <c r="O1607" s="450">
        <f>I1607-M1607</f>
        <v/>
      </c>
      <c r="P1607" s="414" t="n"/>
      <c r="Q1607" s="414" t="inlineStr">
        <is>
          <t>TI-0245982</t>
        </is>
      </c>
      <c r="R1607" s="414" t="inlineStr">
        <is>
          <t>TI-0245982</t>
        </is>
      </c>
      <c r="S1607" s="414">
        <f>Q1607=R1607</f>
        <v/>
      </c>
      <c r="T1607" s="414">
        <f>AND(MONTH(F1607)=MONTH(X1607), YEAR(F1607)=YEAR(X1607))</f>
        <v/>
      </c>
      <c r="U1607" s="414">
        <f>AND(AB1607&lt;&gt;"", 'Company information'!D$4&lt;&gt;"", RIGHT(SUBSTITUTE(AB1607,"-",""),9)=RIGHT(SUBSTITUTE('Company information'!D$4,"-",""),9))</f>
        <v/>
      </c>
      <c r="V1607" s="414">
        <f>AH1607-I1607</f>
        <v/>
      </c>
      <c r="W1607" s="450" t="n"/>
      <c r="X1607" s="415" t="n">
        <v>45006</v>
      </c>
      <c r="Y1607" s="414" t="inlineStr">
        <is>
          <t>TI-0245982</t>
        </is>
      </c>
      <c r="Z1607" s="414" t="inlineStr"/>
      <c r="AA1607" s="414" t="inlineStr">
        <is>
          <t>បុគ្គលជាប់អាករ</t>
        </is>
      </c>
      <c r="AB1607" s="414" t="inlineStr">
        <is>
          <t>L001-901905215</t>
        </is>
      </c>
      <c r="AC1607" s="414" t="inlineStr">
        <is>
          <t>វីអ៊ីស៊ិន (ខេមបូឌា) អ៊ិនដាសស្ទ្រី ឯ.ក</t>
        </is>
      </c>
      <c r="AD1607" s="450" t="n">
        <v>3939147</v>
      </c>
      <c r="AE1607" s="450" t="n">
        <v>3581043</v>
      </c>
      <c r="AF1607" s="450" t="n">
        <v>0</v>
      </c>
      <c r="AG1607" s="450" t="n">
        <v>0</v>
      </c>
      <c r="AH1607" s="450" t="n">
        <v>358104</v>
      </c>
      <c r="AI1607" s="450" t="n">
        <v>0</v>
      </c>
      <c r="AJ1607" s="450" t="n">
        <v>0</v>
      </c>
      <c r="AK1607" s="450" t="n">
        <v>0</v>
      </c>
      <c r="AL1607" s="450" t="n">
        <v>0</v>
      </c>
      <c r="AM1607" s="450" t="n">
        <v>0</v>
      </c>
      <c r="AN1607" s="450" t="n">
        <v>0</v>
      </c>
      <c r="AO1607" s="450" t="n">
        <v>0</v>
      </c>
      <c r="AP1607" s="450" t="n">
        <v>0</v>
      </c>
      <c r="AQ1607" s="414" t="inlineStr"/>
      <c r="AR1607" s="414" t="inlineStr">
        <is>
          <t>Local Charge</t>
        </is>
      </c>
      <c r="AS1607" s="414" t="inlineStr">
        <is>
          <t>បានប្រកាសពន្ធ</t>
        </is>
      </c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0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0" t="n"/>
      <c r="N1608" s="450">
        <f>IF(W1608&lt;0,AH1608,I1608)</f>
        <v/>
      </c>
      <c r="O1608" s="450">
        <f>I1608-M1608</f>
        <v/>
      </c>
      <c r="P1608" s="414" t="n"/>
      <c r="Q1608" s="414" t="inlineStr">
        <is>
          <t>TI-0245979</t>
        </is>
      </c>
      <c r="R1608" s="414" t="inlineStr">
        <is>
          <t>TI-0245979</t>
        </is>
      </c>
      <c r="S1608" s="414">
        <f>Q1608=R1608</f>
        <v/>
      </c>
      <c r="T1608" s="414">
        <f>AND(MONTH(F1608)=MONTH(X1608), YEAR(F1608)=YEAR(X1608))</f>
        <v/>
      </c>
      <c r="U1608" s="414">
        <f>AND(AB1608&lt;&gt;"", 'Company information'!D$4&lt;&gt;"", RIGHT(SUBSTITUTE(AB1608,"-",""),9)=RIGHT(SUBSTITUTE('Company information'!D$4,"-",""),9))</f>
        <v/>
      </c>
      <c r="V1608" s="414">
        <f>AH1608-I1608</f>
        <v/>
      </c>
      <c r="W1608" s="450" t="n"/>
      <c r="X1608" s="415" t="n">
        <v>45006</v>
      </c>
      <c r="Y1608" s="414" t="inlineStr">
        <is>
          <t>TI-0245979</t>
        </is>
      </c>
      <c r="Z1608" s="414" t="inlineStr"/>
      <c r="AA1608" s="414" t="inlineStr">
        <is>
          <t>បុគ្គលជាប់អាករ</t>
        </is>
      </c>
      <c r="AB1608" s="414" t="inlineStr">
        <is>
          <t>L001-901905215</t>
        </is>
      </c>
      <c r="AC1608" s="414" t="inlineStr">
        <is>
          <t>វីអ៊ីស៊ិន (ខេមបូឌា) អ៊ិនដាសស្ទ្រី ឯ.ក</t>
        </is>
      </c>
      <c r="AD1608" s="450" t="n">
        <v>579116</v>
      </c>
      <c r="AE1608" s="450" t="n">
        <v>526469</v>
      </c>
      <c r="AF1608" s="450" t="n">
        <v>0</v>
      </c>
      <c r="AG1608" s="450" t="n">
        <v>0</v>
      </c>
      <c r="AH1608" s="450" t="n">
        <v>52647</v>
      </c>
      <c r="AI1608" s="450" t="n">
        <v>0</v>
      </c>
      <c r="AJ1608" s="450" t="n">
        <v>0</v>
      </c>
      <c r="AK1608" s="450" t="n">
        <v>0</v>
      </c>
      <c r="AL1608" s="450" t="n">
        <v>0</v>
      </c>
      <c r="AM1608" s="450" t="n">
        <v>0</v>
      </c>
      <c r="AN1608" s="450" t="n">
        <v>0</v>
      </c>
      <c r="AO1608" s="450" t="n">
        <v>0</v>
      </c>
      <c r="AP1608" s="450" t="n">
        <v>0</v>
      </c>
      <c r="AQ1608" s="414" t="inlineStr"/>
      <c r="AR1608" s="414" t="inlineStr">
        <is>
          <t>Local Charge</t>
        </is>
      </c>
      <c r="AS1608" s="414" t="inlineStr">
        <is>
          <t>បានប្រកាសពន្ធ</t>
        </is>
      </c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0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0" t="n"/>
      <c r="N1609" s="450">
        <f>IF(W1609&lt;0,AH1609,I1609)</f>
        <v/>
      </c>
      <c r="O1609" s="450">
        <f>I1609-M1609</f>
        <v/>
      </c>
      <c r="P1609" s="414" t="n"/>
      <c r="Q1609" s="414" t="inlineStr">
        <is>
          <t>TI-0245971</t>
        </is>
      </c>
      <c r="R1609" s="414" t="inlineStr">
        <is>
          <t>TI-0245971</t>
        </is>
      </c>
      <c r="S1609" s="414">
        <f>Q1609=R1609</f>
        <v/>
      </c>
      <c r="T1609" s="414">
        <f>AND(MONTH(F1609)=MONTH(X1609), YEAR(F1609)=YEAR(X1609))</f>
        <v/>
      </c>
      <c r="U1609" s="414">
        <f>AND(AB1609&lt;&gt;"", 'Company information'!D$4&lt;&gt;"", RIGHT(SUBSTITUTE(AB1609,"-",""),9)=RIGHT(SUBSTITUTE('Company information'!D$4,"-",""),9))</f>
        <v/>
      </c>
      <c r="V1609" s="414">
        <f>AH1609-I1609</f>
        <v/>
      </c>
      <c r="W1609" s="450" t="n"/>
      <c r="X1609" s="415" t="n">
        <v>45006</v>
      </c>
      <c r="Y1609" s="414" t="inlineStr">
        <is>
          <t>TI-0245971</t>
        </is>
      </c>
      <c r="Z1609" s="414" t="inlineStr"/>
      <c r="AA1609" s="414" t="inlineStr">
        <is>
          <t>បុគ្គលជាប់អាករ</t>
        </is>
      </c>
      <c r="AB1609" s="414" t="inlineStr">
        <is>
          <t>L001-901905215</t>
        </is>
      </c>
      <c r="AC1609" s="414" t="inlineStr">
        <is>
          <t>វីអ៊ីស៊ិន (ខេមបូឌា) អ៊ិនដាសស្ទ្រី ឯ.ក</t>
        </is>
      </c>
      <c r="AD1609" s="450" t="n">
        <v>4952376</v>
      </c>
      <c r="AE1609" s="450" t="n">
        <v>4502160</v>
      </c>
      <c r="AF1609" s="450" t="n">
        <v>0</v>
      </c>
      <c r="AG1609" s="450" t="n">
        <v>0</v>
      </c>
      <c r="AH1609" s="450" t="n">
        <v>450216</v>
      </c>
      <c r="AI1609" s="450" t="n">
        <v>0</v>
      </c>
      <c r="AJ1609" s="450" t="n">
        <v>0</v>
      </c>
      <c r="AK1609" s="450" t="n">
        <v>0</v>
      </c>
      <c r="AL1609" s="450" t="n">
        <v>0</v>
      </c>
      <c r="AM1609" s="450" t="n">
        <v>0</v>
      </c>
      <c r="AN1609" s="450" t="n">
        <v>0</v>
      </c>
      <c r="AO1609" s="450" t="n">
        <v>0</v>
      </c>
      <c r="AP1609" s="450" t="n">
        <v>0</v>
      </c>
      <c r="AQ1609" s="414" t="inlineStr"/>
      <c r="AR1609" s="414" t="inlineStr">
        <is>
          <t>Local Charge</t>
        </is>
      </c>
      <c r="AS1609" s="414" t="inlineStr">
        <is>
          <t>បានប្រកាសពន្ធ</t>
        </is>
      </c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0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0" t="n"/>
      <c r="N1610" s="450">
        <f>IF(W1610&lt;0,AH1610,I1610)</f>
        <v/>
      </c>
      <c r="O1610" s="450">
        <f>I1610-M1610</f>
        <v/>
      </c>
      <c r="P1610" s="414" t="n"/>
      <c r="Q1610" s="414" t="inlineStr">
        <is>
          <t>TI-0245511</t>
        </is>
      </c>
      <c r="R1610" s="414" t="inlineStr">
        <is>
          <t>TI-0245511</t>
        </is>
      </c>
      <c r="S1610" s="414">
        <f>Q1610=R1610</f>
        <v/>
      </c>
      <c r="T1610" s="414">
        <f>AND(MONTH(F1610)=MONTH(X1610), YEAR(F1610)=YEAR(X1610))</f>
        <v/>
      </c>
      <c r="U1610" s="414">
        <f>AND(AB1610&lt;&gt;"", 'Company information'!D$4&lt;&gt;"", RIGHT(SUBSTITUTE(AB1610,"-",""),9)=RIGHT(SUBSTITUTE('Company information'!D$4,"-",""),9))</f>
        <v/>
      </c>
      <c r="V1610" s="414">
        <f>AH1610-I1610</f>
        <v/>
      </c>
      <c r="W1610" s="450" t="n"/>
      <c r="X1610" s="415" t="n">
        <v>44998</v>
      </c>
      <c r="Y1610" s="414" t="inlineStr">
        <is>
          <t>TI-0245511</t>
        </is>
      </c>
      <c r="Z1610" s="414" t="inlineStr"/>
      <c r="AA1610" s="414" t="inlineStr">
        <is>
          <t>បុគ្គលជាប់អាករ</t>
        </is>
      </c>
      <c r="AB1610" s="414" t="inlineStr">
        <is>
          <t>L001-901905215</t>
        </is>
      </c>
      <c r="AC1610" s="414" t="inlineStr">
        <is>
          <t>វីអ៊ីស៊ិន (ខេមបូឌា) អ៊ិនដាសស្ទ្រី ឯ.ក</t>
        </is>
      </c>
      <c r="AD1610" s="450" t="n">
        <v>2120502</v>
      </c>
      <c r="AE1610" s="450" t="n">
        <v>1927729</v>
      </c>
      <c r="AF1610" s="450" t="n">
        <v>0</v>
      </c>
      <c r="AG1610" s="450" t="n">
        <v>0</v>
      </c>
      <c r="AH1610" s="450" t="n">
        <v>192773</v>
      </c>
      <c r="AI1610" s="450" t="n">
        <v>0</v>
      </c>
      <c r="AJ1610" s="450" t="n">
        <v>0</v>
      </c>
      <c r="AK1610" s="450" t="n">
        <v>0</v>
      </c>
      <c r="AL1610" s="450" t="n">
        <v>0</v>
      </c>
      <c r="AM1610" s="450" t="n">
        <v>0</v>
      </c>
      <c r="AN1610" s="450" t="n">
        <v>0</v>
      </c>
      <c r="AO1610" s="450" t="n">
        <v>0</v>
      </c>
      <c r="AP1610" s="450" t="n">
        <v>0</v>
      </c>
      <c r="AQ1610" s="414" t="inlineStr"/>
      <c r="AR1610" s="414" t="inlineStr">
        <is>
          <t>Local Charge</t>
        </is>
      </c>
      <c r="AS1610" s="414" t="inlineStr">
        <is>
          <t>បានប្រកាសពន្ធ</t>
        </is>
      </c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0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0" t="n"/>
      <c r="N1611" s="450">
        <f>IF(W1611&lt;0,AH1611,I1611)</f>
        <v/>
      </c>
      <c r="O1611" s="450">
        <f>I1611-M1611</f>
        <v/>
      </c>
      <c r="P1611" s="414" t="n"/>
      <c r="Q1611" s="414" t="inlineStr">
        <is>
          <t>TI-0245509</t>
        </is>
      </c>
      <c r="R1611" s="414" t="inlineStr">
        <is>
          <t>TI-0245509</t>
        </is>
      </c>
      <c r="S1611" s="414">
        <f>Q1611=R1611</f>
        <v/>
      </c>
      <c r="T1611" s="414">
        <f>AND(MONTH(F1611)=MONTH(X1611), YEAR(F1611)=YEAR(X1611))</f>
        <v/>
      </c>
      <c r="U1611" s="414">
        <f>AND(AB1611&lt;&gt;"", 'Company information'!D$4&lt;&gt;"", RIGHT(SUBSTITUTE(AB1611,"-",""),9)=RIGHT(SUBSTITUTE('Company information'!D$4,"-",""),9))</f>
        <v/>
      </c>
      <c r="V1611" s="414">
        <f>AH1611-I1611</f>
        <v/>
      </c>
      <c r="W1611" s="450" t="n"/>
      <c r="X1611" s="415" t="n">
        <v>44998</v>
      </c>
      <c r="Y1611" s="414" t="inlineStr">
        <is>
          <t>TI-0245509</t>
        </is>
      </c>
      <c r="Z1611" s="414" t="inlineStr"/>
      <c r="AA1611" s="414" t="inlineStr">
        <is>
          <t>បុគ្គលជាប់អាករ</t>
        </is>
      </c>
      <c r="AB1611" s="414" t="inlineStr">
        <is>
          <t>L001-901905215</t>
        </is>
      </c>
      <c r="AC1611" s="414" t="inlineStr">
        <is>
          <t>វីអ៊ីស៊ិន (ខេមបូឌា) អ៊ិនដាសស្ទ្រី ឯ.ក</t>
        </is>
      </c>
      <c r="AD1611" s="450" t="n">
        <v>582125</v>
      </c>
      <c r="AE1611" s="450" t="n">
        <v>529205</v>
      </c>
      <c r="AF1611" s="450" t="n">
        <v>0</v>
      </c>
      <c r="AG1611" s="450" t="n">
        <v>0</v>
      </c>
      <c r="AH1611" s="450" t="n">
        <v>52920</v>
      </c>
      <c r="AI1611" s="450" t="n">
        <v>0</v>
      </c>
      <c r="AJ1611" s="450" t="n">
        <v>0</v>
      </c>
      <c r="AK1611" s="450" t="n">
        <v>0</v>
      </c>
      <c r="AL1611" s="450" t="n">
        <v>0</v>
      </c>
      <c r="AM1611" s="450" t="n">
        <v>0</v>
      </c>
      <c r="AN1611" s="450" t="n">
        <v>0</v>
      </c>
      <c r="AO1611" s="450" t="n">
        <v>0</v>
      </c>
      <c r="AP1611" s="450" t="n">
        <v>0</v>
      </c>
      <c r="AQ1611" s="414" t="inlineStr"/>
      <c r="AR1611" s="414" t="inlineStr">
        <is>
          <t>Local Charge</t>
        </is>
      </c>
      <c r="AS1611" s="414" t="inlineStr">
        <is>
          <t>បានប្រកាសពន្ធ</t>
        </is>
      </c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0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0" t="n"/>
      <c r="N1612" s="450">
        <f>IF(W1612&lt;0,AH1612,I1612)</f>
        <v/>
      </c>
      <c r="O1612" s="450">
        <f>I1612-M1612</f>
        <v/>
      </c>
      <c r="P1612" s="414" t="n"/>
      <c r="Q1612" s="414" t="inlineStr">
        <is>
          <t>TI-0245505</t>
        </is>
      </c>
      <c r="R1612" s="414" t="inlineStr">
        <is>
          <t>TI-0245505</t>
        </is>
      </c>
      <c r="S1612" s="414">
        <f>Q1612=R1612</f>
        <v/>
      </c>
      <c r="T1612" s="414">
        <f>AND(MONTH(F1612)=MONTH(X1612), YEAR(F1612)=YEAR(X1612))</f>
        <v/>
      </c>
      <c r="U1612" s="414">
        <f>AND(AB1612&lt;&gt;"", 'Company information'!D$4&lt;&gt;"", RIGHT(SUBSTITUTE(AB1612,"-",""),9)=RIGHT(SUBSTITUTE('Company information'!D$4,"-",""),9))</f>
        <v/>
      </c>
      <c r="V1612" s="414">
        <f>AH1612-I1612</f>
        <v/>
      </c>
      <c r="W1612" s="450" t="n"/>
      <c r="X1612" s="415" t="n">
        <v>44998</v>
      </c>
      <c r="Y1612" s="414" t="inlineStr">
        <is>
          <t>TI-0245505</t>
        </is>
      </c>
      <c r="Z1612" s="414" t="inlineStr"/>
      <c r="AA1612" s="414" t="inlineStr">
        <is>
          <t>បុគ្គលជាប់អាករ</t>
        </is>
      </c>
      <c r="AB1612" s="414" t="inlineStr">
        <is>
          <t>L001-901905215</t>
        </is>
      </c>
      <c r="AC1612" s="414" t="inlineStr">
        <is>
          <t>វីអ៊ីស៊ិន (ខេមបូឌា) អ៊ិនដាសស្ទ្រី ឯ.ក</t>
        </is>
      </c>
      <c r="AD1612" s="450" t="n">
        <v>3997821</v>
      </c>
      <c r="AE1612" s="450" t="n">
        <v>3634383</v>
      </c>
      <c r="AF1612" s="450" t="n">
        <v>0</v>
      </c>
      <c r="AG1612" s="450" t="n">
        <v>0</v>
      </c>
      <c r="AH1612" s="450" t="n">
        <v>363438</v>
      </c>
      <c r="AI1612" s="450" t="n">
        <v>0</v>
      </c>
      <c r="AJ1612" s="450" t="n">
        <v>0</v>
      </c>
      <c r="AK1612" s="450" t="n">
        <v>0</v>
      </c>
      <c r="AL1612" s="450" t="n">
        <v>0</v>
      </c>
      <c r="AM1612" s="450" t="n">
        <v>0</v>
      </c>
      <c r="AN1612" s="450" t="n">
        <v>0</v>
      </c>
      <c r="AO1612" s="450" t="n">
        <v>0</v>
      </c>
      <c r="AP1612" s="450" t="n">
        <v>0</v>
      </c>
      <c r="AQ1612" s="414" t="inlineStr"/>
      <c r="AR1612" s="414" t="inlineStr">
        <is>
          <t>Local Charge</t>
        </is>
      </c>
      <c r="AS1612" s="414" t="inlineStr">
        <is>
          <t>បានប្រកាសពន្ធ</t>
        </is>
      </c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0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0" t="n"/>
      <c r="N1613" s="450">
        <f>IF(W1613&lt;0,AH1613,I1613)</f>
        <v/>
      </c>
      <c r="O1613" s="450">
        <f>I1613-M1613</f>
        <v/>
      </c>
      <c r="P1613" s="414" t="n"/>
      <c r="Q1613" s="414" t="inlineStr">
        <is>
          <t>TI-0245495</t>
        </is>
      </c>
      <c r="R1613" s="414" t="inlineStr">
        <is>
          <t>TI-0245495</t>
        </is>
      </c>
      <c r="S1613" s="414">
        <f>Q1613=R1613</f>
        <v/>
      </c>
      <c r="T1613" s="414">
        <f>AND(MONTH(F1613)=MONTH(X1613), YEAR(F1613)=YEAR(X1613))</f>
        <v/>
      </c>
      <c r="U1613" s="414">
        <f>AND(AB1613&lt;&gt;"", 'Company information'!D$4&lt;&gt;"", RIGHT(SUBSTITUTE(AB1613,"-",""),9)=RIGHT(SUBSTITUTE('Company information'!D$4,"-",""),9))</f>
        <v/>
      </c>
      <c r="V1613" s="414">
        <f>AH1613-I1613</f>
        <v/>
      </c>
      <c r="W1613" s="450" t="n"/>
      <c r="X1613" s="415" t="n">
        <v>44998</v>
      </c>
      <c r="Y1613" s="414" t="inlineStr">
        <is>
          <t>TI-0245495</t>
        </is>
      </c>
      <c r="Z1613" s="414" t="inlineStr"/>
      <c r="AA1613" s="414" t="inlineStr">
        <is>
          <t>បុគ្គលជាប់អាករ</t>
        </is>
      </c>
      <c r="AB1613" s="414" t="inlineStr">
        <is>
          <t>L001-901905215</t>
        </is>
      </c>
      <c r="AC1613" s="414" t="inlineStr">
        <is>
          <t>វីអ៊ីស៊ិន (ខេមបូឌា) អ៊ិនដាសស្ទ្រី ឯ.ក</t>
        </is>
      </c>
      <c r="AD1613" s="450" t="n">
        <v>2142326</v>
      </c>
      <c r="AE1613" s="450" t="n">
        <v>1947569</v>
      </c>
      <c r="AF1613" s="450" t="n">
        <v>0</v>
      </c>
      <c r="AG1613" s="450" t="n">
        <v>0</v>
      </c>
      <c r="AH1613" s="450" t="n">
        <v>194757</v>
      </c>
      <c r="AI1613" s="450" t="n">
        <v>0</v>
      </c>
      <c r="AJ1613" s="450" t="n">
        <v>0</v>
      </c>
      <c r="AK1613" s="450" t="n">
        <v>0</v>
      </c>
      <c r="AL1613" s="450" t="n">
        <v>0</v>
      </c>
      <c r="AM1613" s="450" t="n">
        <v>0</v>
      </c>
      <c r="AN1613" s="450" t="n">
        <v>0</v>
      </c>
      <c r="AO1613" s="450" t="n">
        <v>0</v>
      </c>
      <c r="AP1613" s="450" t="n">
        <v>0</v>
      </c>
      <c r="AQ1613" s="414" t="inlineStr"/>
      <c r="AR1613" s="414" t="inlineStr">
        <is>
          <t>Local Charge</t>
        </is>
      </c>
      <c r="AS1613" s="414" t="inlineStr">
        <is>
          <t>បានប្រកាសពន្ធ</t>
        </is>
      </c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0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0" t="n"/>
      <c r="N1614" s="450">
        <f>IF(W1614&lt;0,AH1614,I1614)</f>
        <v/>
      </c>
      <c r="O1614" s="450">
        <f>I1614-M1614</f>
        <v/>
      </c>
      <c r="P1614" s="414" t="n"/>
      <c r="Q1614" s="414" t="inlineStr">
        <is>
          <t>TI-0245493</t>
        </is>
      </c>
      <c r="R1614" s="414" t="inlineStr">
        <is>
          <t>TI-0245493</t>
        </is>
      </c>
      <c r="S1614" s="414">
        <f>Q1614=R1614</f>
        <v/>
      </c>
      <c r="T1614" s="414">
        <f>AND(MONTH(F1614)=MONTH(X1614), YEAR(F1614)=YEAR(X1614))</f>
        <v/>
      </c>
      <c r="U1614" s="414">
        <f>AND(AB1614&lt;&gt;"", 'Company information'!D$4&lt;&gt;"", RIGHT(SUBSTITUTE(AB1614,"-",""),9)=RIGHT(SUBSTITUTE('Company information'!D$4,"-",""),9))</f>
        <v/>
      </c>
      <c r="V1614" s="414">
        <f>AH1614-I1614</f>
        <v/>
      </c>
      <c r="W1614" s="450" t="n"/>
      <c r="X1614" s="415" t="n">
        <v>44998</v>
      </c>
      <c r="Y1614" s="414" t="inlineStr">
        <is>
          <t>TI-0245493</t>
        </is>
      </c>
      <c r="Z1614" s="414" t="inlineStr"/>
      <c r="AA1614" s="414" t="inlineStr">
        <is>
          <t>បុគ្គលជាប់អាករ</t>
        </is>
      </c>
      <c r="AB1614" s="414" t="inlineStr">
        <is>
          <t>L001-901905215</t>
        </is>
      </c>
      <c r="AC1614" s="414" t="inlineStr">
        <is>
          <t>វីអ៊ីស៊ិន (ខេមបូឌា) អ៊ិនដាសស្ទ្រី ឯ.ក</t>
        </is>
      </c>
      <c r="AD1614" s="450" t="n">
        <v>2534714</v>
      </c>
      <c r="AE1614" s="450" t="n">
        <v>2304285</v>
      </c>
      <c r="AF1614" s="450" t="n">
        <v>0</v>
      </c>
      <c r="AG1614" s="450" t="n">
        <v>0</v>
      </c>
      <c r="AH1614" s="450" t="n">
        <v>230429</v>
      </c>
      <c r="AI1614" s="450" t="n">
        <v>0</v>
      </c>
      <c r="AJ1614" s="450" t="n">
        <v>0</v>
      </c>
      <c r="AK1614" s="450" t="n">
        <v>0</v>
      </c>
      <c r="AL1614" s="450" t="n">
        <v>0</v>
      </c>
      <c r="AM1614" s="450" t="n">
        <v>0</v>
      </c>
      <c r="AN1614" s="450" t="n">
        <v>0</v>
      </c>
      <c r="AO1614" s="450" t="n">
        <v>0</v>
      </c>
      <c r="AP1614" s="450" t="n">
        <v>0</v>
      </c>
      <c r="AQ1614" s="414" t="inlineStr"/>
      <c r="AR1614" s="414" t="inlineStr">
        <is>
          <t>Local Charge</t>
        </is>
      </c>
      <c r="AS1614" s="414" t="inlineStr">
        <is>
          <t>បានប្រកាសពន្ធ</t>
        </is>
      </c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0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0" t="n"/>
      <c r="N1615" s="450">
        <f>IF(W1615&lt;0,AH1615,I1615)</f>
        <v/>
      </c>
      <c r="O1615" s="450">
        <f>I1615-M1615</f>
        <v/>
      </c>
      <c r="P1615" s="414" t="n"/>
      <c r="Q1615" s="414" t="inlineStr">
        <is>
          <t>TI-0245486</t>
        </is>
      </c>
      <c r="R1615" s="414" t="inlineStr">
        <is>
          <t>TI-0245486</t>
        </is>
      </c>
      <c r="S1615" s="414">
        <f>Q1615=R1615</f>
        <v/>
      </c>
      <c r="T1615" s="414">
        <f>AND(MONTH(F1615)=MONTH(X1615), YEAR(F1615)=YEAR(X1615))</f>
        <v/>
      </c>
      <c r="U1615" s="414">
        <f>AND(AB1615&lt;&gt;"", 'Company information'!D$4&lt;&gt;"", RIGHT(SUBSTITUTE(AB1615,"-",""),9)=RIGHT(SUBSTITUTE('Company information'!D$4,"-",""),9))</f>
        <v/>
      </c>
      <c r="V1615" s="414">
        <f>AH1615-I1615</f>
        <v/>
      </c>
      <c r="W1615" s="450" t="n"/>
      <c r="X1615" s="415" t="n">
        <v>44998</v>
      </c>
      <c r="Y1615" s="414" t="inlineStr">
        <is>
          <t>TI-0245486</t>
        </is>
      </c>
      <c r="Z1615" s="414" t="inlineStr"/>
      <c r="AA1615" s="414" t="inlineStr">
        <is>
          <t>បុគ្គលជាប់អាករ</t>
        </is>
      </c>
      <c r="AB1615" s="414" t="inlineStr">
        <is>
          <t>L001-901905215</t>
        </is>
      </c>
      <c r="AC1615" s="414" t="inlineStr">
        <is>
          <t>វីអ៊ីស៊ិន (ខេមបូឌា) អ៊ិនដាសស្ទ្រី ឯ.ក</t>
        </is>
      </c>
      <c r="AD1615" s="450" t="n">
        <v>3456226</v>
      </c>
      <c r="AE1615" s="450" t="n">
        <v>3142024</v>
      </c>
      <c r="AF1615" s="450" t="n">
        <v>0</v>
      </c>
      <c r="AG1615" s="450" t="n">
        <v>0</v>
      </c>
      <c r="AH1615" s="450" t="n">
        <v>314202</v>
      </c>
      <c r="AI1615" s="450" t="n">
        <v>0</v>
      </c>
      <c r="AJ1615" s="450" t="n">
        <v>0</v>
      </c>
      <c r="AK1615" s="450" t="n">
        <v>0</v>
      </c>
      <c r="AL1615" s="450" t="n">
        <v>0</v>
      </c>
      <c r="AM1615" s="450" t="n">
        <v>0</v>
      </c>
      <c r="AN1615" s="450" t="n">
        <v>0</v>
      </c>
      <c r="AO1615" s="450" t="n">
        <v>0</v>
      </c>
      <c r="AP1615" s="450" t="n">
        <v>0</v>
      </c>
      <c r="AQ1615" s="414" t="inlineStr"/>
      <c r="AR1615" s="414" t="inlineStr">
        <is>
          <t>Local Charge</t>
        </is>
      </c>
      <c r="AS1615" s="414" t="inlineStr">
        <is>
          <t>បានប្រកាសពន្ធ</t>
        </is>
      </c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0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0" t="n"/>
      <c r="N1616" s="450">
        <f>IF(W1616&lt;0,AH1616,I1616)</f>
        <v/>
      </c>
      <c r="O1616" s="450">
        <f>I1616-M1616</f>
        <v/>
      </c>
      <c r="P1616" s="414" t="n"/>
      <c r="Q1616" s="414" t="inlineStr">
        <is>
          <t>TI-0245482</t>
        </is>
      </c>
      <c r="R1616" s="414" t="inlineStr">
        <is>
          <t>TI-0245482</t>
        </is>
      </c>
      <c r="S1616" s="414">
        <f>Q1616=R1616</f>
        <v/>
      </c>
      <c r="T1616" s="414">
        <f>AND(MONTH(F1616)=MONTH(X1616), YEAR(F1616)=YEAR(X1616))</f>
        <v/>
      </c>
      <c r="U1616" s="414">
        <f>AND(AB1616&lt;&gt;"", 'Company information'!D$4&lt;&gt;"", RIGHT(SUBSTITUTE(AB1616,"-",""),9)=RIGHT(SUBSTITUTE('Company information'!D$4,"-",""),9))</f>
        <v/>
      </c>
      <c r="V1616" s="414">
        <f>AH1616-I1616</f>
        <v/>
      </c>
      <c r="W1616" s="450" t="n"/>
      <c r="X1616" s="415" t="n">
        <v>44998</v>
      </c>
      <c r="Y1616" s="414" t="inlineStr">
        <is>
          <t>TI-0245482</t>
        </is>
      </c>
      <c r="Z1616" s="414" t="inlineStr"/>
      <c r="AA1616" s="414" t="inlineStr">
        <is>
          <t>បុគ្គលជាប់អាករ</t>
        </is>
      </c>
      <c r="AB1616" s="414" t="inlineStr">
        <is>
          <t>L001-901905215</t>
        </is>
      </c>
      <c r="AC1616" s="414" t="inlineStr">
        <is>
          <t>វីអ៊ីស៊ិន (ខេមបូឌា) អ៊ិនដាសស្ទ្រី ឯ.ក</t>
        </is>
      </c>
      <c r="AD1616" s="450" t="n">
        <v>513980</v>
      </c>
      <c r="AE1616" s="450" t="n">
        <v>467255</v>
      </c>
      <c r="AF1616" s="450" t="n">
        <v>0</v>
      </c>
      <c r="AG1616" s="450" t="n">
        <v>0</v>
      </c>
      <c r="AH1616" s="450" t="n">
        <v>46725</v>
      </c>
      <c r="AI1616" s="450" t="n">
        <v>0</v>
      </c>
      <c r="AJ1616" s="450" t="n">
        <v>0</v>
      </c>
      <c r="AK1616" s="450" t="n">
        <v>0</v>
      </c>
      <c r="AL1616" s="450" t="n">
        <v>0</v>
      </c>
      <c r="AM1616" s="450" t="n">
        <v>0</v>
      </c>
      <c r="AN1616" s="450" t="n">
        <v>0</v>
      </c>
      <c r="AO1616" s="450" t="n">
        <v>0</v>
      </c>
      <c r="AP1616" s="450" t="n">
        <v>0</v>
      </c>
      <c r="AQ1616" s="414" t="inlineStr"/>
      <c r="AR1616" s="414" t="inlineStr">
        <is>
          <t>Local Charge</t>
        </is>
      </c>
      <c r="AS1616" s="414" t="inlineStr">
        <is>
          <t>បានប្រកាសពន្ធ</t>
        </is>
      </c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0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0" t="n"/>
      <c r="N1617" s="450">
        <f>IF(W1617&lt;0,AH1617,I1617)</f>
        <v/>
      </c>
      <c r="O1617" s="450">
        <f>I1617-M1617</f>
        <v/>
      </c>
      <c r="P1617" s="414" t="n"/>
      <c r="Q1617" s="414" t="inlineStr">
        <is>
          <t>TI-0245463</t>
        </is>
      </c>
      <c r="R1617" s="414" t="inlineStr">
        <is>
          <t>TI-0245463</t>
        </is>
      </c>
      <c r="S1617" s="414">
        <f>Q1617=R1617</f>
        <v/>
      </c>
      <c r="T1617" s="414">
        <f>AND(MONTH(F1617)=MONTH(X1617), YEAR(F1617)=YEAR(X1617))</f>
        <v/>
      </c>
      <c r="U1617" s="414">
        <f>AND(AB1617&lt;&gt;"", 'Company information'!D$4&lt;&gt;"", RIGHT(SUBSTITUTE(AB1617,"-",""),9)=RIGHT(SUBSTITUTE('Company information'!D$4,"-",""),9))</f>
        <v/>
      </c>
      <c r="V1617" s="414">
        <f>AH1617-I1617</f>
        <v/>
      </c>
      <c r="W1617" s="450" t="n"/>
      <c r="X1617" s="415" t="n">
        <v>44998</v>
      </c>
      <c r="Y1617" s="414" t="inlineStr">
        <is>
          <t>TI-0245463</t>
        </is>
      </c>
      <c r="Z1617" s="414" t="inlineStr"/>
      <c r="AA1617" s="414" t="inlineStr">
        <is>
          <t>បុគ្គលជាប់អាករ</t>
        </is>
      </c>
      <c r="AB1617" s="414" t="inlineStr">
        <is>
          <t>L001-901905215</t>
        </is>
      </c>
      <c r="AC1617" s="414" t="inlineStr">
        <is>
          <t>វីអ៊ីស៊ិន (ខេមបូឌា) អ៊ិនដាសស្ទ្រី ឯ.ក</t>
        </is>
      </c>
      <c r="AD1617" s="450" t="n">
        <v>583461</v>
      </c>
      <c r="AE1617" s="450" t="n">
        <v>530419</v>
      </c>
      <c r="AF1617" s="450" t="n">
        <v>0</v>
      </c>
      <c r="AG1617" s="450" t="n">
        <v>0</v>
      </c>
      <c r="AH1617" s="450" t="n">
        <v>53042</v>
      </c>
      <c r="AI1617" s="450" t="n">
        <v>0</v>
      </c>
      <c r="AJ1617" s="450" t="n">
        <v>0</v>
      </c>
      <c r="AK1617" s="450" t="n">
        <v>0</v>
      </c>
      <c r="AL1617" s="450" t="n">
        <v>0</v>
      </c>
      <c r="AM1617" s="450" t="n">
        <v>0</v>
      </c>
      <c r="AN1617" s="450" t="n">
        <v>0</v>
      </c>
      <c r="AO1617" s="450" t="n">
        <v>0</v>
      </c>
      <c r="AP1617" s="450" t="n">
        <v>0</v>
      </c>
      <c r="AQ1617" s="414" t="inlineStr"/>
      <c r="AR1617" s="414" t="inlineStr">
        <is>
          <t>Local Charge</t>
        </is>
      </c>
      <c r="AS1617" s="414" t="inlineStr">
        <is>
          <t>បានប្រកាសពន្ធ</t>
        </is>
      </c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0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0" t="n"/>
      <c r="N1618" s="450">
        <f>IF(W1618&lt;0,AH1618,I1618)</f>
        <v/>
      </c>
      <c r="O1618" s="450">
        <f>I1618-M1618</f>
        <v/>
      </c>
      <c r="P1618" s="414" t="n"/>
      <c r="Q1618" s="414" t="inlineStr">
        <is>
          <t>TI-0245010</t>
        </is>
      </c>
      <c r="R1618" s="414" t="inlineStr">
        <is>
          <t>TI-0245010</t>
        </is>
      </c>
      <c r="S1618" s="414">
        <f>Q1618=R1618</f>
        <v/>
      </c>
      <c r="T1618" s="414">
        <f>AND(MONTH(F1618)=MONTH(X1618), YEAR(F1618)=YEAR(X1618))</f>
        <v/>
      </c>
      <c r="U1618" s="414">
        <f>AND(AB1618&lt;&gt;"", 'Company information'!D$4&lt;&gt;"", RIGHT(SUBSTITUTE(AB1618,"-",""),9)=RIGHT(SUBSTITUTE('Company information'!D$4,"-",""),9))</f>
        <v/>
      </c>
      <c r="V1618" s="414">
        <f>AH1618-I1618</f>
        <v/>
      </c>
      <c r="W1618" s="450" t="n"/>
      <c r="X1618" s="415" t="n">
        <v>44991</v>
      </c>
      <c r="Y1618" s="414" t="inlineStr">
        <is>
          <t>TI-0245010</t>
        </is>
      </c>
      <c r="Z1618" s="414" t="inlineStr"/>
      <c r="AA1618" s="414" t="inlineStr">
        <is>
          <t>បុគ្គលជាប់អាករ</t>
        </is>
      </c>
      <c r="AB1618" s="414" t="inlineStr">
        <is>
          <t>L001-901905215</t>
        </is>
      </c>
      <c r="AC1618" s="414" t="inlineStr">
        <is>
          <t>វីអ៊ីស៊ិន (ខេមបូឌា) អ៊ិនដាសស្ទ្រី ឯ.ក</t>
        </is>
      </c>
      <c r="AD1618" s="450" t="n">
        <v>1740453</v>
      </c>
      <c r="AE1618" s="450" t="n">
        <v>1582230</v>
      </c>
      <c r="AF1618" s="450" t="n">
        <v>0</v>
      </c>
      <c r="AG1618" s="450" t="n">
        <v>0</v>
      </c>
      <c r="AH1618" s="450" t="n">
        <v>158223</v>
      </c>
      <c r="AI1618" s="450" t="n">
        <v>0</v>
      </c>
      <c r="AJ1618" s="450" t="n">
        <v>0</v>
      </c>
      <c r="AK1618" s="450" t="n">
        <v>0</v>
      </c>
      <c r="AL1618" s="450" t="n">
        <v>0</v>
      </c>
      <c r="AM1618" s="450" t="n">
        <v>0</v>
      </c>
      <c r="AN1618" s="450" t="n">
        <v>0</v>
      </c>
      <c r="AO1618" s="450" t="n">
        <v>0</v>
      </c>
      <c r="AP1618" s="450" t="n">
        <v>0</v>
      </c>
      <c r="AQ1618" s="414" t="inlineStr"/>
      <c r="AR1618" s="414" t="inlineStr">
        <is>
          <t>Local Charge</t>
        </is>
      </c>
      <c r="AS1618" s="414" t="inlineStr">
        <is>
          <t>បានប្រកាសពន្ធ</t>
        </is>
      </c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0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0" t="n"/>
      <c r="N1619" s="450">
        <f>IF(W1619&lt;0,AH1619,I1619)</f>
        <v/>
      </c>
      <c r="O1619" s="450">
        <f>I1619-M1619</f>
        <v/>
      </c>
      <c r="P1619" s="414" t="n"/>
      <c r="Q1619" s="414" t="inlineStr">
        <is>
          <t>TI-0245008</t>
        </is>
      </c>
      <c r="R1619" s="414" t="inlineStr">
        <is>
          <t>TI-0245008</t>
        </is>
      </c>
      <c r="S1619" s="414">
        <f>Q1619=R1619</f>
        <v/>
      </c>
      <c r="T1619" s="414">
        <f>AND(MONTH(F1619)=MONTH(X1619), YEAR(F1619)=YEAR(X1619))</f>
        <v/>
      </c>
      <c r="U1619" s="414">
        <f>AND(AB1619&lt;&gt;"", 'Company information'!D$4&lt;&gt;"", RIGHT(SUBSTITUTE(AB1619,"-",""),9)=RIGHT(SUBSTITUTE('Company information'!D$4,"-",""),9))</f>
        <v/>
      </c>
      <c r="V1619" s="414">
        <f>AH1619-I1619</f>
        <v/>
      </c>
      <c r="W1619" s="450" t="n"/>
      <c r="X1619" s="415" t="n">
        <v>44991</v>
      </c>
      <c r="Y1619" s="414" t="inlineStr">
        <is>
          <t>TI-0245008</t>
        </is>
      </c>
      <c r="Z1619" s="414" t="inlineStr"/>
      <c r="AA1619" s="414" t="inlineStr">
        <is>
          <t>បុគ្គលជាប់អាករ</t>
        </is>
      </c>
      <c r="AB1619" s="414" t="inlineStr">
        <is>
          <t>L001-901905215</t>
        </is>
      </c>
      <c r="AC1619" s="414" t="inlineStr">
        <is>
          <t>វីអ៊ីស៊ិន (ខេមបូឌា) អ៊ិនដាសស្ទ្រី ឯ.ក</t>
        </is>
      </c>
      <c r="AD1619" s="450" t="n">
        <v>3317125</v>
      </c>
      <c r="AE1619" s="450" t="n">
        <v>3015568</v>
      </c>
      <c r="AF1619" s="450" t="n">
        <v>0</v>
      </c>
      <c r="AG1619" s="450" t="n">
        <v>0</v>
      </c>
      <c r="AH1619" s="450" t="n">
        <v>301557</v>
      </c>
      <c r="AI1619" s="450" t="n">
        <v>0</v>
      </c>
      <c r="AJ1619" s="450" t="n">
        <v>0</v>
      </c>
      <c r="AK1619" s="450" t="n">
        <v>0</v>
      </c>
      <c r="AL1619" s="450" t="n">
        <v>0</v>
      </c>
      <c r="AM1619" s="450" t="n">
        <v>0</v>
      </c>
      <c r="AN1619" s="450" t="n">
        <v>0</v>
      </c>
      <c r="AO1619" s="450" t="n">
        <v>0</v>
      </c>
      <c r="AP1619" s="450" t="n">
        <v>0</v>
      </c>
      <c r="AQ1619" s="414" t="inlineStr"/>
      <c r="AR1619" s="414" t="inlineStr">
        <is>
          <t>Local Charge</t>
        </is>
      </c>
      <c r="AS1619" s="414" t="inlineStr">
        <is>
          <t>បានប្រកាសពន្ធ</t>
        </is>
      </c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0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0" t="n"/>
      <c r="N1620" s="450">
        <f>IF(W1620&lt;0,AH1620,I1620)</f>
        <v/>
      </c>
      <c r="O1620" s="450">
        <f>I1620-M1620</f>
        <v/>
      </c>
      <c r="P1620" s="414" t="n"/>
      <c r="Q1620" s="414" t="inlineStr">
        <is>
          <t>TI-0245004</t>
        </is>
      </c>
      <c r="R1620" s="414" t="inlineStr">
        <is>
          <t>TI-0245004</t>
        </is>
      </c>
      <c r="S1620" s="414">
        <f>Q1620=R1620</f>
        <v/>
      </c>
      <c r="T1620" s="414">
        <f>AND(MONTH(F1620)=MONTH(X1620), YEAR(F1620)=YEAR(X1620))</f>
        <v/>
      </c>
      <c r="U1620" s="414">
        <f>AND(AB1620&lt;&gt;"", 'Company information'!D$4&lt;&gt;"", RIGHT(SUBSTITUTE(AB1620,"-",""),9)=RIGHT(SUBSTITUTE('Company information'!D$4,"-",""),9))</f>
        <v/>
      </c>
      <c r="V1620" s="414">
        <f>AH1620-I1620</f>
        <v/>
      </c>
      <c r="W1620" s="450" t="n"/>
      <c r="X1620" s="415" t="n">
        <v>44991</v>
      </c>
      <c r="Y1620" s="414" t="inlineStr">
        <is>
          <t>TI-0245004</t>
        </is>
      </c>
      <c r="Z1620" s="414" t="inlineStr"/>
      <c r="AA1620" s="414" t="inlineStr">
        <is>
          <t>បុគ្គលជាប់អាករ</t>
        </is>
      </c>
      <c r="AB1620" s="414" t="inlineStr">
        <is>
          <t>L001-901905215</t>
        </is>
      </c>
      <c r="AC1620" s="414" t="inlineStr">
        <is>
          <t>វីអ៊ីស៊ិន (ខេមបូឌា) អ៊ិនដាសស្ទ្រី ឯ.ក</t>
        </is>
      </c>
      <c r="AD1620" s="450" t="n">
        <v>3171195</v>
      </c>
      <c r="AE1620" s="450" t="n">
        <v>2882905</v>
      </c>
      <c r="AF1620" s="450" t="n">
        <v>0</v>
      </c>
      <c r="AG1620" s="450" t="n">
        <v>0</v>
      </c>
      <c r="AH1620" s="450" t="n">
        <v>288290</v>
      </c>
      <c r="AI1620" s="450" t="n">
        <v>0</v>
      </c>
      <c r="AJ1620" s="450" t="n">
        <v>0</v>
      </c>
      <c r="AK1620" s="450" t="n">
        <v>0</v>
      </c>
      <c r="AL1620" s="450" t="n">
        <v>0</v>
      </c>
      <c r="AM1620" s="450" t="n">
        <v>0</v>
      </c>
      <c r="AN1620" s="450" t="n">
        <v>0</v>
      </c>
      <c r="AO1620" s="450" t="n">
        <v>0</v>
      </c>
      <c r="AP1620" s="450" t="n">
        <v>0</v>
      </c>
      <c r="AQ1620" s="414" t="inlineStr"/>
      <c r="AR1620" s="414" t="inlineStr">
        <is>
          <t>Local Charge</t>
        </is>
      </c>
      <c r="AS1620" s="414" t="inlineStr">
        <is>
          <t>បានប្រកាសពន្ធ</t>
        </is>
      </c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0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0" t="n"/>
      <c r="N1621" s="450">
        <f>IF(W1621&lt;0,AH1621,I1621)</f>
        <v/>
      </c>
      <c r="O1621" s="450">
        <f>I1621-M1621</f>
        <v/>
      </c>
      <c r="P1621" s="414" t="n"/>
      <c r="Q1621" s="414" t="inlineStr">
        <is>
          <t>TI-0244994</t>
        </is>
      </c>
      <c r="R1621" s="414" t="inlineStr">
        <is>
          <t>TI-0244994</t>
        </is>
      </c>
      <c r="S1621" s="414">
        <f>Q1621=R1621</f>
        <v/>
      </c>
      <c r="T1621" s="414">
        <f>AND(MONTH(F1621)=MONTH(X1621), YEAR(F1621)=YEAR(X1621))</f>
        <v/>
      </c>
      <c r="U1621" s="414">
        <f>AND(AB1621&lt;&gt;"", 'Company information'!D$4&lt;&gt;"", RIGHT(SUBSTITUTE(AB1621,"-",""),9)=RIGHT(SUBSTITUTE('Company information'!D$4,"-",""),9))</f>
        <v/>
      </c>
      <c r="V1621" s="414">
        <f>AH1621-I1621</f>
        <v/>
      </c>
      <c r="W1621" s="450" t="n"/>
      <c r="X1621" s="415" t="n">
        <v>44991</v>
      </c>
      <c r="Y1621" s="414" t="inlineStr">
        <is>
          <t>TI-0244994</t>
        </is>
      </c>
      <c r="Z1621" s="414" t="inlineStr"/>
      <c r="AA1621" s="414" t="inlineStr">
        <is>
          <t>បុគ្គលជាប់អាករ</t>
        </is>
      </c>
      <c r="AB1621" s="414" t="inlineStr">
        <is>
          <t>L001-901905215</t>
        </is>
      </c>
      <c r="AC1621" s="414" t="inlineStr">
        <is>
          <t>វីអ៊ីស៊ិន (ខេមបូឌា) អ៊ិនដាសស្ទ្រី ឯ.ក</t>
        </is>
      </c>
      <c r="AD1621" s="450" t="n">
        <v>4891119</v>
      </c>
      <c r="AE1621" s="450" t="n">
        <v>4446472</v>
      </c>
      <c r="AF1621" s="450" t="n">
        <v>0</v>
      </c>
      <c r="AG1621" s="450" t="n">
        <v>0</v>
      </c>
      <c r="AH1621" s="450" t="n">
        <v>444647</v>
      </c>
      <c r="AI1621" s="450" t="n">
        <v>0</v>
      </c>
      <c r="AJ1621" s="450" t="n">
        <v>0</v>
      </c>
      <c r="AK1621" s="450" t="n">
        <v>0</v>
      </c>
      <c r="AL1621" s="450" t="n">
        <v>0</v>
      </c>
      <c r="AM1621" s="450" t="n">
        <v>0</v>
      </c>
      <c r="AN1621" s="450" t="n">
        <v>0</v>
      </c>
      <c r="AO1621" s="450" t="n">
        <v>0</v>
      </c>
      <c r="AP1621" s="450" t="n">
        <v>0</v>
      </c>
      <c r="AQ1621" s="414" t="inlineStr"/>
      <c r="AR1621" s="414" t="inlineStr">
        <is>
          <t>Local Charge</t>
        </is>
      </c>
      <c r="AS1621" s="414" t="inlineStr">
        <is>
          <t>បានប្រកាសពន្ធ</t>
        </is>
      </c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0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0" t="n"/>
      <c r="N1622" s="450">
        <f>IF(W1622&lt;0,AH1622,I1622)</f>
        <v/>
      </c>
      <c r="O1622" s="450">
        <f>I1622-M1622</f>
        <v/>
      </c>
      <c r="P1622" s="414" t="n"/>
      <c r="Q1622" s="414" t="inlineStr">
        <is>
          <t>TI-0244970</t>
        </is>
      </c>
      <c r="R1622" s="414" t="inlineStr">
        <is>
          <t>TI-0244970</t>
        </is>
      </c>
      <c r="S1622" s="414">
        <f>Q1622=R1622</f>
        <v/>
      </c>
      <c r="T1622" s="414">
        <f>AND(MONTH(F1622)=MONTH(X1622), YEAR(F1622)=YEAR(X1622))</f>
        <v/>
      </c>
      <c r="U1622" s="414">
        <f>AND(AB1622&lt;&gt;"", 'Company information'!D$4&lt;&gt;"", RIGHT(SUBSTITUTE(AB1622,"-",""),9)=RIGHT(SUBSTITUTE('Company information'!D$4,"-",""),9))</f>
        <v/>
      </c>
      <c r="V1622" s="414">
        <f>AH1622-I1622</f>
        <v/>
      </c>
      <c r="W1622" s="450" t="n"/>
      <c r="X1622" s="415" t="n">
        <v>44991</v>
      </c>
      <c r="Y1622" s="414" t="inlineStr">
        <is>
          <t>TI-0244970</t>
        </is>
      </c>
      <c r="Z1622" s="414" t="inlineStr"/>
      <c r="AA1622" s="414" t="inlineStr">
        <is>
          <t>បុគ្គលជាប់អាករ</t>
        </is>
      </c>
      <c r="AB1622" s="414" t="inlineStr">
        <is>
          <t>L001-901905215</t>
        </is>
      </c>
      <c r="AC1622" s="414" t="inlineStr">
        <is>
          <t>វីអ៊ីស៊ិន (ខេមបូឌា) អ៊ិនដាសស្ទ្រី ឯ.ក</t>
        </is>
      </c>
      <c r="AD1622" s="450" t="n">
        <v>4596581</v>
      </c>
      <c r="AE1622" s="450" t="n">
        <v>4178710</v>
      </c>
      <c r="AF1622" s="450" t="n">
        <v>0</v>
      </c>
      <c r="AG1622" s="450" t="n">
        <v>0</v>
      </c>
      <c r="AH1622" s="450" t="n">
        <v>417871</v>
      </c>
      <c r="AI1622" s="450" t="n">
        <v>0</v>
      </c>
      <c r="AJ1622" s="450" t="n">
        <v>0</v>
      </c>
      <c r="AK1622" s="450" t="n">
        <v>0</v>
      </c>
      <c r="AL1622" s="450" t="n">
        <v>0</v>
      </c>
      <c r="AM1622" s="450" t="n">
        <v>0</v>
      </c>
      <c r="AN1622" s="450" t="n">
        <v>0</v>
      </c>
      <c r="AO1622" s="450" t="n">
        <v>0</v>
      </c>
      <c r="AP1622" s="450" t="n">
        <v>0</v>
      </c>
      <c r="AQ1622" s="414" t="inlineStr"/>
      <c r="AR1622" s="414" t="inlineStr">
        <is>
          <t>Local Charge</t>
        </is>
      </c>
      <c r="AS1622" s="414" t="inlineStr">
        <is>
          <t>បានប្រកាសពន្ធ</t>
        </is>
      </c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0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0" t="n"/>
      <c r="N1623" s="450">
        <f>IF(W1623&lt;0,AH1623,I1623)</f>
        <v/>
      </c>
      <c r="O1623" s="450">
        <f>I1623-M1623</f>
        <v/>
      </c>
      <c r="P1623" s="414" t="n"/>
      <c r="Q1623" s="414" t="inlineStr">
        <is>
          <t>TI-0244969</t>
        </is>
      </c>
      <c r="R1623" s="414" t="inlineStr">
        <is>
          <t>TI-0244969</t>
        </is>
      </c>
      <c r="S1623" s="414">
        <f>Q1623=R1623</f>
        <v/>
      </c>
      <c r="T1623" s="414">
        <f>AND(MONTH(F1623)=MONTH(X1623), YEAR(F1623)=YEAR(X1623))</f>
        <v/>
      </c>
      <c r="U1623" s="414">
        <f>AND(AB1623&lt;&gt;"", 'Company information'!D$4&lt;&gt;"", RIGHT(SUBSTITUTE(AB1623,"-",""),9)=RIGHT(SUBSTITUTE('Company information'!D$4,"-",""),9))</f>
        <v/>
      </c>
      <c r="V1623" s="414">
        <f>AH1623-I1623</f>
        <v/>
      </c>
      <c r="W1623" s="450" t="n"/>
      <c r="X1623" s="415" t="n">
        <v>44991</v>
      </c>
      <c r="Y1623" s="414" t="inlineStr">
        <is>
          <t>TI-0244969</t>
        </is>
      </c>
      <c r="Z1623" s="414" t="inlineStr"/>
      <c r="AA1623" s="414" t="inlineStr">
        <is>
          <t>បុគ្គលជាប់អាករ</t>
        </is>
      </c>
      <c r="AB1623" s="414" t="inlineStr">
        <is>
          <t>L001-901905215</t>
        </is>
      </c>
      <c r="AC1623" s="414" t="inlineStr">
        <is>
          <t>វីអ៊ីស៊ិន (ខេមបូឌា) អ៊ិនដាសស្ទ្រី ឯ.ក</t>
        </is>
      </c>
      <c r="AD1623" s="450" t="n">
        <v>956803</v>
      </c>
      <c r="AE1623" s="450" t="n">
        <v>869821</v>
      </c>
      <c r="AF1623" s="450" t="n">
        <v>0</v>
      </c>
      <c r="AG1623" s="450" t="n">
        <v>0</v>
      </c>
      <c r="AH1623" s="450" t="n">
        <v>86982</v>
      </c>
      <c r="AI1623" s="450" t="n">
        <v>0</v>
      </c>
      <c r="AJ1623" s="450" t="n">
        <v>0</v>
      </c>
      <c r="AK1623" s="450" t="n">
        <v>0</v>
      </c>
      <c r="AL1623" s="450" t="n">
        <v>0</v>
      </c>
      <c r="AM1623" s="450" t="n">
        <v>0</v>
      </c>
      <c r="AN1623" s="450" t="n">
        <v>0</v>
      </c>
      <c r="AO1623" s="450" t="n">
        <v>0</v>
      </c>
      <c r="AP1623" s="450" t="n">
        <v>0</v>
      </c>
      <c r="AQ1623" s="414" t="inlineStr"/>
      <c r="AR1623" s="414" t="inlineStr">
        <is>
          <t>Local Charge</t>
        </is>
      </c>
      <c r="AS1623" s="414" t="inlineStr">
        <is>
          <t>បានប្រកាសពន្ធ</t>
        </is>
      </c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0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0" t="n"/>
      <c r="N1624" s="450">
        <f>IF(W1624&lt;0,AH1624,I1624)</f>
        <v/>
      </c>
      <c r="O1624" s="450">
        <f>I1624-M1624</f>
        <v/>
      </c>
      <c r="P1624" s="414" t="n"/>
      <c r="Q1624" s="414" t="inlineStr">
        <is>
          <t>TI-0244963</t>
        </is>
      </c>
      <c r="R1624" s="414" t="inlineStr">
        <is>
          <t>TI-0244963</t>
        </is>
      </c>
      <c r="S1624" s="414">
        <f>Q1624=R1624</f>
        <v/>
      </c>
      <c r="T1624" s="414">
        <f>AND(MONTH(F1624)=MONTH(X1624), YEAR(F1624)=YEAR(X1624))</f>
        <v/>
      </c>
      <c r="U1624" s="414">
        <f>AND(AB1624&lt;&gt;"", 'Company information'!D$4&lt;&gt;"", RIGHT(SUBSTITUTE(AB1624,"-",""),9)=RIGHT(SUBSTITUTE('Company information'!D$4,"-",""),9))</f>
        <v/>
      </c>
      <c r="V1624" s="414">
        <f>AH1624-I1624</f>
        <v/>
      </c>
      <c r="W1624" s="450" t="n"/>
      <c r="X1624" s="415" t="n">
        <v>44991</v>
      </c>
      <c r="Y1624" s="414" t="inlineStr">
        <is>
          <t>TI-0244963</t>
        </is>
      </c>
      <c r="Z1624" s="414" t="inlineStr"/>
      <c r="AA1624" s="414" t="inlineStr">
        <is>
          <t>បុគ្គលជាប់អាករ</t>
        </is>
      </c>
      <c r="AB1624" s="414" t="inlineStr">
        <is>
          <t>L001-901905215</t>
        </is>
      </c>
      <c r="AC1624" s="414" t="inlineStr">
        <is>
          <t>វីអ៊ីស៊ិន (ខេមបូឌា) អ៊ិនដាសស្ទ្រី ឯ.ក</t>
        </is>
      </c>
      <c r="AD1624" s="450" t="n">
        <v>2463410</v>
      </c>
      <c r="AE1624" s="450" t="n">
        <v>2239464</v>
      </c>
      <c r="AF1624" s="450" t="n">
        <v>0</v>
      </c>
      <c r="AG1624" s="450" t="n">
        <v>0</v>
      </c>
      <c r="AH1624" s="450" t="n">
        <v>223946</v>
      </c>
      <c r="AI1624" s="450" t="n">
        <v>0</v>
      </c>
      <c r="AJ1624" s="450" t="n">
        <v>0</v>
      </c>
      <c r="AK1624" s="450" t="n">
        <v>0</v>
      </c>
      <c r="AL1624" s="450" t="n">
        <v>0</v>
      </c>
      <c r="AM1624" s="450" t="n">
        <v>0</v>
      </c>
      <c r="AN1624" s="450" t="n">
        <v>0</v>
      </c>
      <c r="AO1624" s="450" t="n">
        <v>0</v>
      </c>
      <c r="AP1624" s="450" t="n">
        <v>0</v>
      </c>
      <c r="AQ1624" s="414" t="inlineStr"/>
      <c r="AR1624" s="414" t="inlineStr">
        <is>
          <t>Local Charge</t>
        </is>
      </c>
      <c r="AS1624" s="414" t="inlineStr">
        <is>
          <t>បានប្រកាសពន្ធ</t>
        </is>
      </c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0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0" t="n"/>
      <c r="N1625" s="450">
        <f>IF(W1625&lt;0,AH1625,I1625)</f>
        <v/>
      </c>
      <c r="O1625" s="450">
        <f>I1625-M1625</f>
        <v/>
      </c>
      <c r="P1625" s="414" t="n"/>
      <c r="Q1625" s="414" t="inlineStr">
        <is>
          <t>2303002245</t>
        </is>
      </c>
      <c r="R1625" s="414" t="inlineStr">
        <is>
          <t>2303002245</t>
        </is>
      </c>
      <c r="S1625" s="414">
        <f>Q1625=R1625</f>
        <v/>
      </c>
      <c r="T1625" s="414">
        <f>AND(MONTH(F1625)=MONTH(X1625), YEAR(F1625)=YEAR(X1625))</f>
        <v/>
      </c>
      <c r="U1625" s="414">
        <f>AND(AB1625&lt;&gt;"", 'Company information'!D$4&lt;&gt;"", RIGHT(SUBSTITUTE(AB1625,"-",""),9)=RIGHT(SUBSTITUTE('Company information'!D$4,"-",""),9))</f>
        <v/>
      </c>
      <c r="V1625" s="414">
        <f>AH1625-I1625</f>
        <v/>
      </c>
      <c r="W1625" s="450" t="n"/>
      <c r="X1625" s="415" t="n">
        <v>44991</v>
      </c>
      <c r="Y1625" s="414" t="inlineStr">
        <is>
          <t>2303002245</t>
        </is>
      </c>
      <c r="Z1625" s="414" t="inlineStr"/>
      <c r="AA1625" s="414" t="inlineStr">
        <is>
          <t>បុគ្គលជាប់អាករ</t>
        </is>
      </c>
      <c r="AB1625" s="414" t="inlineStr">
        <is>
          <t>L001-901905215</t>
        </is>
      </c>
      <c r="AC1625" s="414" t="inlineStr">
        <is>
          <t>វីអ៊ីស៊ិន (ខេមបូឌា) អ៊ិនដាសស្ទ្រី ឯ.ក</t>
        </is>
      </c>
      <c r="AD1625" s="450" t="n">
        <v>133881</v>
      </c>
      <c r="AE1625" s="450" t="n">
        <v>121710</v>
      </c>
      <c r="AF1625" s="450" t="n">
        <v>0</v>
      </c>
      <c r="AG1625" s="450" t="n">
        <v>0</v>
      </c>
      <c r="AH1625" s="450" t="n">
        <v>12171</v>
      </c>
      <c r="AI1625" s="450" t="n">
        <v>0</v>
      </c>
      <c r="AJ1625" s="450" t="n">
        <v>0</v>
      </c>
      <c r="AK1625" s="450" t="n">
        <v>0</v>
      </c>
      <c r="AL1625" s="450" t="n">
        <v>0</v>
      </c>
      <c r="AM1625" s="450" t="n">
        <v>0</v>
      </c>
      <c r="AN1625" s="450" t="n">
        <v>0</v>
      </c>
      <c r="AO1625" s="450" t="n">
        <v>0</v>
      </c>
      <c r="AP1625" s="450" t="n">
        <v>0</v>
      </c>
      <c r="AQ1625" s="414" t="inlineStr"/>
      <c r="AR1625" s="414" t="inlineStr">
        <is>
          <t>Worker Fee</t>
        </is>
      </c>
      <c r="AS1625" s="414" t="inlineStr">
        <is>
          <t>បានប្រកាសពន្ធ</t>
        </is>
      </c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0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0" t="n"/>
      <c r="N1626" s="450">
        <f>IF(W1626&lt;0,AH1626,I1626)</f>
        <v/>
      </c>
      <c r="O1626" s="450">
        <f>I1626-M1626</f>
        <v/>
      </c>
      <c r="P1626" s="414" t="n"/>
      <c r="Q1626" s="414" t="inlineStr">
        <is>
          <t>2303003044</t>
        </is>
      </c>
      <c r="R1626" s="414" t="inlineStr">
        <is>
          <t>2303003044</t>
        </is>
      </c>
      <c r="S1626" s="414">
        <f>Q1626=R1626</f>
        <v/>
      </c>
      <c r="T1626" s="414">
        <f>AND(MONTH(F1626)=MONTH(X1626), YEAR(F1626)=YEAR(X1626))</f>
        <v/>
      </c>
      <c r="U1626" s="414">
        <f>AND(AB1626&lt;&gt;"", 'Company information'!D$4&lt;&gt;"", RIGHT(SUBSTITUTE(AB1626,"-",""),9)=RIGHT(SUBSTITUTE('Company information'!D$4,"-",""),9))</f>
        <v/>
      </c>
      <c r="V1626" s="414">
        <f>AH1626-I1626</f>
        <v/>
      </c>
      <c r="W1626" s="450" t="n"/>
      <c r="X1626" s="415" t="n">
        <v>45012</v>
      </c>
      <c r="Y1626" s="414" t="inlineStr">
        <is>
          <t>2303003044</t>
        </is>
      </c>
      <c r="Z1626" s="414" t="inlineStr"/>
      <c r="AA1626" s="414" t="inlineStr">
        <is>
          <t>បុគ្គលជាប់អាករ</t>
        </is>
      </c>
      <c r="AB1626" s="414" t="inlineStr">
        <is>
          <t>L001-901905215</t>
        </is>
      </c>
      <c r="AC1626" s="414" t="inlineStr">
        <is>
          <t>វីអ៊ីស៊ិន (ខេមបូឌា) អ៊ិនដាសស្ទ្រី ឯ.ក</t>
        </is>
      </c>
      <c r="AD1626" s="450" t="n">
        <v>35710</v>
      </c>
      <c r="AE1626" s="450" t="n">
        <v>32464</v>
      </c>
      <c r="AF1626" s="450" t="n">
        <v>0</v>
      </c>
      <c r="AG1626" s="450" t="n">
        <v>0</v>
      </c>
      <c r="AH1626" s="450" t="n">
        <v>3246</v>
      </c>
      <c r="AI1626" s="450" t="n">
        <v>0</v>
      </c>
      <c r="AJ1626" s="450" t="n">
        <v>0</v>
      </c>
      <c r="AK1626" s="450" t="n">
        <v>0</v>
      </c>
      <c r="AL1626" s="450" t="n">
        <v>0</v>
      </c>
      <c r="AM1626" s="450" t="n">
        <v>0</v>
      </c>
      <c r="AN1626" s="450" t="n">
        <v>0</v>
      </c>
      <c r="AO1626" s="450" t="n">
        <v>0</v>
      </c>
      <c r="AP1626" s="450" t="n">
        <v>0</v>
      </c>
      <c r="AQ1626" s="414" t="inlineStr"/>
      <c r="AR1626" s="414" t="inlineStr">
        <is>
          <t>Worker Fee</t>
        </is>
      </c>
      <c r="AS1626" s="414" t="inlineStr">
        <is>
          <t>បានប្រកាសពន្ធ</t>
        </is>
      </c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0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0" t="n"/>
      <c r="N1627" s="450">
        <f>IF(W1627&lt;0,AH1627,I1627)</f>
        <v/>
      </c>
      <c r="O1627" s="450">
        <f>I1627-M1627</f>
        <v/>
      </c>
      <c r="P1627" s="414" t="n"/>
      <c r="Q1627" s="414" t="inlineStr">
        <is>
          <t>2303003011</t>
        </is>
      </c>
      <c r="R1627" s="414" t="inlineStr">
        <is>
          <t>2303003011</t>
        </is>
      </c>
      <c r="S1627" s="414">
        <f>Q1627=R1627</f>
        <v/>
      </c>
      <c r="T1627" s="414">
        <f>AND(MONTH(F1627)=MONTH(X1627), YEAR(F1627)=YEAR(X1627))</f>
        <v/>
      </c>
      <c r="U1627" s="414">
        <f>AND(AB1627&lt;&gt;"", 'Company information'!D$4&lt;&gt;"", RIGHT(SUBSTITUTE(AB1627,"-",""),9)=RIGHT(SUBSTITUTE('Company information'!D$4,"-",""),9))</f>
        <v/>
      </c>
      <c r="V1627" s="414">
        <f>AH1627-I1627</f>
        <v/>
      </c>
      <c r="W1627" s="450" t="n"/>
      <c r="X1627" s="415" t="n">
        <v>45012</v>
      </c>
      <c r="Y1627" s="414" t="inlineStr">
        <is>
          <t>2303003011</t>
        </is>
      </c>
      <c r="Z1627" s="414" t="inlineStr"/>
      <c r="AA1627" s="414" t="inlineStr">
        <is>
          <t>បុគ្គលជាប់អាករ</t>
        </is>
      </c>
      <c r="AB1627" s="414" t="inlineStr">
        <is>
          <t>L001-901905215</t>
        </is>
      </c>
      <c r="AC1627" s="414" t="inlineStr">
        <is>
          <t>វីអ៊ីស៊ិន (ខេមបូឌា) អ៊ិនដាសស្ទ្រី ឯ.ក</t>
        </is>
      </c>
      <c r="AD1627" s="450" t="n">
        <v>843658</v>
      </c>
      <c r="AE1627" s="450" t="n">
        <v>766962</v>
      </c>
      <c r="AF1627" s="450" t="n">
        <v>0</v>
      </c>
      <c r="AG1627" s="450" t="n">
        <v>0</v>
      </c>
      <c r="AH1627" s="450" t="n">
        <v>76696</v>
      </c>
      <c r="AI1627" s="450" t="n">
        <v>0</v>
      </c>
      <c r="AJ1627" s="450" t="n">
        <v>0</v>
      </c>
      <c r="AK1627" s="450" t="n">
        <v>0</v>
      </c>
      <c r="AL1627" s="450" t="n">
        <v>0</v>
      </c>
      <c r="AM1627" s="450" t="n">
        <v>0</v>
      </c>
      <c r="AN1627" s="450" t="n">
        <v>0</v>
      </c>
      <c r="AO1627" s="450" t="n">
        <v>0</v>
      </c>
      <c r="AP1627" s="450" t="n">
        <v>0</v>
      </c>
      <c r="AQ1627" s="414" t="inlineStr"/>
      <c r="AR1627" s="414" t="inlineStr">
        <is>
          <t>Export Administration Fee</t>
        </is>
      </c>
      <c r="AS1627" s="414" t="inlineStr">
        <is>
          <t>បានប្រកាសពន្ធ</t>
        </is>
      </c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0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0" t="n"/>
      <c r="N1628" s="450">
        <f>IF(W1628&lt;0,AH1628,I1628)</f>
        <v/>
      </c>
      <c r="O1628" s="450">
        <f>I1628-M1628</f>
        <v/>
      </c>
      <c r="P1628" s="414" t="n"/>
      <c r="Q1628" s="414" t="inlineStr">
        <is>
          <t>2303003007</t>
        </is>
      </c>
      <c r="R1628" s="414" t="inlineStr">
        <is>
          <t>2303003007</t>
        </is>
      </c>
      <c r="S1628" s="414">
        <f>Q1628=R1628</f>
        <v/>
      </c>
      <c r="T1628" s="414">
        <f>AND(MONTH(F1628)=MONTH(X1628), YEAR(F1628)=YEAR(X1628))</f>
        <v/>
      </c>
      <c r="U1628" s="414">
        <f>AND(AB1628&lt;&gt;"", 'Company information'!D$4&lt;&gt;"", RIGHT(SUBSTITUTE(AB1628,"-",""),9)=RIGHT(SUBSTITUTE('Company information'!D$4,"-",""),9))</f>
        <v/>
      </c>
      <c r="V1628" s="414">
        <f>AH1628-I1628</f>
        <v/>
      </c>
      <c r="W1628" s="450" t="n"/>
      <c r="X1628" s="415" t="n">
        <v>45012</v>
      </c>
      <c r="Y1628" s="414" t="inlineStr">
        <is>
          <t>2303003007</t>
        </is>
      </c>
      <c r="Z1628" s="414" t="inlineStr"/>
      <c r="AA1628" s="414" t="inlineStr">
        <is>
          <t>បុគ្គលជាប់អាករ</t>
        </is>
      </c>
      <c r="AB1628" s="414" t="inlineStr">
        <is>
          <t>L001-901905215</t>
        </is>
      </c>
      <c r="AC1628" s="414" t="inlineStr">
        <is>
          <t>វីអ៊ីស៊ិន (ខេមបូឌា) អ៊ិនដាសស្ទ្រី ឯ.ក</t>
        </is>
      </c>
      <c r="AD1628" s="450" t="n">
        <v>843658</v>
      </c>
      <c r="AE1628" s="450" t="n">
        <v>766962</v>
      </c>
      <c r="AF1628" s="450" t="n">
        <v>0</v>
      </c>
      <c r="AG1628" s="450" t="n">
        <v>0</v>
      </c>
      <c r="AH1628" s="450" t="n">
        <v>76696</v>
      </c>
      <c r="AI1628" s="450" t="n">
        <v>0</v>
      </c>
      <c r="AJ1628" s="450" t="n">
        <v>0</v>
      </c>
      <c r="AK1628" s="450" t="n">
        <v>0</v>
      </c>
      <c r="AL1628" s="450" t="n">
        <v>0</v>
      </c>
      <c r="AM1628" s="450" t="n">
        <v>0</v>
      </c>
      <c r="AN1628" s="450" t="n">
        <v>0</v>
      </c>
      <c r="AO1628" s="450" t="n">
        <v>0</v>
      </c>
      <c r="AP1628" s="450" t="n">
        <v>0</v>
      </c>
      <c r="AQ1628" s="414" t="inlineStr"/>
      <c r="AR1628" s="414" t="inlineStr">
        <is>
          <t>Export Administration Fee</t>
        </is>
      </c>
      <c r="AS1628" s="414" t="inlineStr">
        <is>
          <t>បានប្រកាសពន្ធ</t>
        </is>
      </c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0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0" t="n"/>
      <c r="N1629" s="450">
        <f>IF(W1629&lt;0,AH1629,I1629)</f>
        <v/>
      </c>
      <c r="O1629" s="450">
        <f>I1629-M1629</f>
        <v/>
      </c>
      <c r="P1629" s="414" t="n"/>
      <c r="Q1629" s="414" t="inlineStr">
        <is>
          <t>2303003005</t>
        </is>
      </c>
      <c r="R1629" s="414" t="inlineStr">
        <is>
          <t>2303003005</t>
        </is>
      </c>
      <c r="S1629" s="414">
        <f>Q1629=R1629</f>
        <v/>
      </c>
      <c r="T1629" s="414">
        <f>AND(MONTH(F1629)=MONTH(X1629), YEAR(F1629)=YEAR(X1629))</f>
        <v/>
      </c>
      <c r="U1629" s="414">
        <f>AND(AB1629&lt;&gt;"", 'Company information'!D$4&lt;&gt;"", RIGHT(SUBSTITUTE(AB1629,"-",""),9)=RIGHT(SUBSTITUTE('Company information'!D$4,"-",""),9))</f>
        <v/>
      </c>
      <c r="V1629" s="414">
        <f>AH1629-I1629</f>
        <v/>
      </c>
      <c r="W1629" s="450" t="n"/>
      <c r="X1629" s="415" t="n">
        <v>45012</v>
      </c>
      <c r="Y1629" s="414" t="inlineStr">
        <is>
          <t>2303003005</t>
        </is>
      </c>
      <c r="Z1629" s="414" t="inlineStr"/>
      <c r="AA1629" s="414" t="inlineStr">
        <is>
          <t>បុគ្គលជាប់អាករ</t>
        </is>
      </c>
      <c r="AB1629" s="414" t="inlineStr">
        <is>
          <t>L001-901905215</t>
        </is>
      </c>
      <c r="AC1629" s="414" t="inlineStr">
        <is>
          <t>វីអ៊ីស៊ិន (ខេមបូឌា) អ៊ិនដាសស្ទ្រី ឯ.ក</t>
        </is>
      </c>
      <c r="AD1629" s="450" t="n">
        <v>843658</v>
      </c>
      <c r="AE1629" s="450" t="n">
        <v>766962</v>
      </c>
      <c r="AF1629" s="450" t="n">
        <v>0</v>
      </c>
      <c r="AG1629" s="450" t="n">
        <v>0</v>
      </c>
      <c r="AH1629" s="450" t="n">
        <v>76696</v>
      </c>
      <c r="AI1629" s="450" t="n">
        <v>0</v>
      </c>
      <c r="AJ1629" s="450" t="n">
        <v>0</v>
      </c>
      <c r="AK1629" s="450" t="n">
        <v>0</v>
      </c>
      <c r="AL1629" s="450" t="n">
        <v>0</v>
      </c>
      <c r="AM1629" s="450" t="n">
        <v>0</v>
      </c>
      <c r="AN1629" s="450" t="n">
        <v>0</v>
      </c>
      <c r="AO1629" s="450" t="n">
        <v>0</v>
      </c>
      <c r="AP1629" s="450" t="n">
        <v>0</v>
      </c>
      <c r="AQ1629" s="414" t="inlineStr"/>
      <c r="AR1629" s="414" t="inlineStr">
        <is>
          <t>Export Administration Fee</t>
        </is>
      </c>
      <c r="AS1629" s="414" t="inlineStr">
        <is>
          <t>បានប្រកាសពន្ធ</t>
        </is>
      </c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0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0" t="n"/>
      <c r="N1630" s="450">
        <f>IF(W1630&lt;0,AH1630,I1630)</f>
        <v/>
      </c>
      <c r="O1630" s="450">
        <f>I1630-M1630</f>
        <v/>
      </c>
      <c r="P1630" s="414" t="n"/>
      <c r="Q1630" s="414" t="inlineStr">
        <is>
          <t>2303002995</t>
        </is>
      </c>
      <c r="R1630" s="414" t="inlineStr">
        <is>
          <t>2303002995</t>
        </is>
      </c>
      <c r="S1630" s="414">
        <f>Q1630=R1630</f>
        <v/>
      </c>
      <c r="T1630" s="414">
        <f>AND(MONTH(F1630)=MONTH(X1630), YEAR(F1630)=YEAR(X1630))</f>
        <v/>
      </c>
      <c r="U1630" s="414">
        <f>AND(AB1630&lt;&gt;"", 'Company information'!D$4&lt;&gt;"", RIGHT(SUBSTITUTE(AB1630,"-",""),9)=RIGHT(SUBSTITUTE('Company information'!D$4,"-",""),9))</f>
        <v/>
      </c>
      <c r="V1630" s="414">
        <f>AH1630-I1630</f>
        <v/>
      </c>
      <c r="W1630" s="450" t="n"/>
      <c r="X1630" s="415" t="n">
        <v>45012</v>
      </c>
      <c r="Y1630" s="414" t="inlineStr">
        <is>
          <t>2303002995</t>
        </is>
      </c>
      <c r="Z1630" s="414" t="inlineStr"/>
      <c r="AA1630" s="414" t="inlineStr">
        <is>
          <t>បុគ្គលជាប់អាករ</t>
        </is>
      </c>
      <c r="AB1630" s="414" t="inlineStr">
        <is>
          <t>L001-901905215</t>
        </is>
      </c>
      <c r="AC1630" s="414" t="inlineStr">
        <is>
          <t>វីអ៊ីស៊ិន (ខេមបូឌា) អ៊ិនដាសស្ទ្រី ឯ.ក</t>
        </is>
      </c>
      <c r="AD1630" s="450" t="n">
        <v>977572</v>
      </c>
      <c r="AE1630" s="450" t="n">
        <v>888702</v>
      </c>
      <c r="AF1630" s="450" t="n">
        <v>0</v>
      </c>
      <c r="AG1630" s="450" t="n">
        <v>0</v>
      </c>
      <c r="AH1630" s="450" t="n">
        <v>88870</v>
      </c>
      <c r="AI1630" s="450" t="n">
        <v>0</v>
      </c>
      <c r="AJ1630" s="450" t="n">
        <v>0</v>
      </c>
      <c r="AK1630" s="450" t="n">
        <v>0</v>
      </c>
      <c r="AL1630" s="450" t="n">
        <v>0</v>
      </c>
      <c r="AM1630" s="450" t="n">
        <v>0</v>
      </c>
      <c r="AN1630" s="450" t="n">
        <v>0</v>
      </c>
      <c r="AO1630" s="450" t="n">
        <v>0</v>
      </c>
      <c r="AP1630" s="450" t="n">
        <v>0</v>
      </c>
      <c r="AQ1630" s="414" t="inlineStr"/>
      <c r="AR1630" s="414" t="inlineStr">
        <is>
          <t>Export Administration Fee</t>
        </is>
      </c>
      <c r="AS1630" s="414" t="inlineStr">
        <is>
          <t>បានប្រកាសពន្ធ</t>
        </is>
      </c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0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0" t="n"/>
      <c r="N1631" s="450">
        <f>IF(W1631&lt;0,AH1631,I1631)</f>
        <v/>
      </c>
      <c r="O1631" s="450">
        <f>I1631-M1631</f>
        <v/>
      </c>
      <c r="P1631" s="414" t="n"/>
      <c r="Q1631" s="414" t="inlineStr">
        <is>
          <t>2303002993</t>
        </is>
      </c>
      <c r="R1631" s="414" t="inlineStr">
        <is>
          <t>2303002993</t>
        </is>
      </c>
      <c r="S1631" s="414">
        <f>Q1631=R1631</f>
        <v/>
      </c>
      <c r="T1631" s="414">
        <f>AND(MONTH(F1631)=MONTH(X1631), YEAR(F1631)=YEAR(X1631))</f>
        <v/>
      </c>
      <c r="U1631" s="414">
        <f>AND(AB1631&lt;&gt;"", 'Company information'!D$4&lt;&gt;"", RIGHT(SUBSTITUTE(AB1631,"-",""),9)=RIGHT(SUBSTITUTE('Company information'!D$4,"-",""),9))</f>
        <v/>
      </c>
      <c r="V1631" s="414">
        <f>AH1631-I1631</f>
        <v/>
      </c>
      <c r="W1631" s="450" t="n"/>
      <c r="X1631" s="415" t="n">
        <v>45012</v>
      </c>
      <c r="Y1631" s="414" t="inlineStr">
        <is>
          <t>2303002993</t>
        </is>
      </c>
      <c r="Z1631" s="414" t="inlineStr"/>
      <c r="AA1631" s="414" t="inlineStr">
        <is>
          <t>បុគ្គលជាប់អាករ</t>
        </is>
      </c>
      <c r="AB1631" s="414" t="inlineStr">
        <is>
          <t>L001-901905215</t>
        </is>
      </c>
      <c r="AC1631" s="414" t="inlineStr">
        <is>
          <t>វីអ៊ីស៊ិន (ខេមបូឌា) អ៊ិនដាសស្ទ្រី ឯ.ក</t>
        </is>
      </c>
      <c r="AD1631" s="450" t="n">
        <v>843658</v>
      </c>
      <c r="AE1631" s="450" t="n">
        <v>766962</v>
      </c>
      <c r="AF1631" s="450" t="n">
        <v>0</v>
      </c>
      <c r="AG1631" s="450" t="n">
        <v>0</v>
      </c>
      <c r="AH1631" s="450" t="n">
        <v>76696</v>
      </c>
      <c r="AI1631" s="450" t="n">
        <v>0</v>
      </c>
      <c r="AJ1631" s="450" t="n">
        <v>0</v>
      </c>
      <c r="AK1631" s="450" t="n">
        <v>0</v>
      </c>
      <c r="AL1631" s="450" t="n">
        <v>0</v>
      </c>
      <c r="AM1631" s="450" t="n">
        <v>0</v>
      </c>
      <c r="AN1631" s="450" t="n">
        <v>0</v>
      </c>
      <c r="AO1631" s="450" t="n">
        <v>0</v>
      </c>
      <c r="AP1631" s="450" t="n">
        <v>0</v>
      </c>
      <c r="AQ1631" s="414" t="inlineStr"/>
      <c r="AR1631" s="414" t="inlineStr">
        <is>
          <t>Export Administration Fee</t>
        </is>
      </c>
      <c r="AS1631" s="414" t="inlineStr">
        <is>
          <t>បានប្រកាសពន្ធ</t>
        </is>
      </c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0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0" t="n"/>
      <c r="N1632" s="450">
        <f>IF(W1632&lt;0,AH1632,I1632)</f>
        <v/>
      </c>
      <c r="O1632" s="450">
        <f>I1632-M1632</f>
        <v/>
      </c>
      <c r="P1632" s="414" t="n"/>
      <c r="Q1632" s="414" t="inlineStr">
        <is>
          <t>2303002760</t>
        </is>
      </c>
      <c r="R1632" s="414" t="inlineStr">
        <is>
          <t>2303002760</t>
        </is>
      </c>
      <c r="S1632" s="414">
        <f>Q1632=R1632</f>
        <v/>
      </c>
      <c r="T1632" s="414">
        <f>AND(MONTH(F1632)=MONTH(X1632), YEAR(F1632)=YEAR(X1632))</f>
        <v/>
      </c>
      <c r="U1632" s="414">
        <f>AND(AB1632&lt;&gt;"", 'Company information'!D$4&lt;&gt;"", RIGHT(SUBSTITUTE(AB1632,"-",""),9)=RIGHT(SUBSTITUTE('Company information'!D$4,"-",""),9))</f>
        <v/>
      </c>
      <c r="V1632" s="414">
        <f>AH1632-I1632</f>
        <v/>
      </c>
      <c r="W1632" s="450" t="n"/>
      <c r="X1632" s="415" t="n">
        <v>45005</v>
      </c>
      <c r="Y1632" s="414" t="inlineStr">
        <is>
          <t>2303002760</t>
        </is>
      </c>
      <c r="Z1632" s="414" t="inlineStr"/>
      <c r="AA1632" s="414" t="inlineStr">
        <is>
          <t>បុគ្គលជាប់អាករ</t>
        </is>
      </c>
      <c r="AB1632" s="414" t="inlineStr">
        <is>
          <t>L001-901905215</t>
        </is>
      </c>
      <c r="AC1632" s="414" t="inlineStr">
        <is>
          <t>វីអ៊ីស៊ិន (ខេមបូឌា) អ៊ិនដាសស្ទ្រី ឯ.ក</t>
        </is>
      </c>
      <c r="AD1632" s="450" t="n">
        <v>236873</v>
      </c>
      <c r="AE1632" s="450" t="n">
        <v>215339</v>
      </c>
      <c r="AF1632" s="450" t="n">
        <v>0</v>
      </c>
      <c r="AG1632" s="450" t="n">
        <v>0</v>
      </c>
      <c r="AH1632" s="450" t="n">
        <v>21534</v>
      </c>
      <c r="AI1632" s="450" t="n">
        <v>0</v>
      </c>
      <c r="AJ1632" s="450" t="n">
        <v>0</v>
      </c>
      <c r="AK1632" s="450" t="n">
        <v>0</v>
      </c>
      <c r="AL1632" s="450" t="n">
        <v>0</v>
      </c>
      <c r="AM1632" s="450" t="n">
        <v>0</v>
      </c>
      <c r="AN1632" s="450" t="n">
        <v>0</v>
      </c>
      <c r="AO1632" s="450" t="n">
        <v>0</v>
      </c>
      <c r="AP1632" s="450" t="n">
        <v>0</v>
      </c>
      <c r="AQ1632" s="414" t="inlineStr"/>
      <c r="AR1632" s="414" t="inlineStr">
        <is>
          <t>Worker Fee</t>
        </is>
      </c>
      <c r="AS1632" s="414" t="inlineStr">
        <is>
          <t>បានប្រកាសពន្ធ</t>
        </is>
      </c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0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0" t="n"/>
      <c r="N1633" s="450">
        <f>IF(W1633&lt;0,AH1633,I1633)</f>
        <v/>
      </c>
      <c r="O1633" s="450">
        <f>I1633-M1633</f>
        <v/>
      </c>
      <c r="P1633" s="414" t="n"/>
      <c r="Q1633" s="414" t="inlineStr">
        <is>
          <t>2303002744</t>
        </is>
      </c>
      <c r="R1633" s="414" t="inlineStr">
        <is>
          <t>2303002744</t>
        </is>
      </c>
      <c r="S1633" s="414">
        <f>Q1633=R1633</f>
        <v/>
      </c>
      <c r="T1633" s="414">
        <f>AND(MONTH(F1633)=MONTH(X1633), YEAR(F1633)=YEAR(X1633))</f>
        <v/>
      </c>
      <c r="U1633" s="414">
        <f>AND(AB1633&lt;&gt;"", 'Company information'!D$4&lt;&gt;"", RIGHT(SUBSTITUTE(AB1633,"-",""),9)=RIGHT(SUBSTITUTE('Company information'!D$4,"-",""),9))</f>
        <v/>
      </c>
      <c r="V1633" s="414">
        <f>AH1633-I1633</f>
        <v/>
      </c>
      <c r="W1633" s="450" t="n"/>
      <c r="X1633" s="415" t="n">
        <v>45005</v>
      </c>
      <c r="Y1633" s="414" t="inlineStr">
        <is>
          <t>2303002744</t>
        </is>
      </c>
      <c r="Z1633" s="414" t="inlineStr"/>
      <c r="AA1633" s="414" t="inlineStr">
        <is>
          <t>បុគ្គលជាប់អាករ</t>
        </is>
      </c>
      <c r="AB1633" s="414" t="inlineStr">
        <is>
          <t>L001-901905215</t>
        </is>
      </c>
      <c r="AC1633" s="414" t="inlineStr">
        <is>
          <t>វីអ៊ីស៊ិន (ខេមបូឌា) អ៊ិនដាសស្ទ្រី ឯ.ក</t>
        </is>
      </c>
      <c r="AD1633" s="450" t="n">
        <v>844698</v>
      </c>
      <c r="AE1633" s="450" t="n">
        <v>767907</v>
      </c>
      <c r="AF1633" s="450" t="n">
        <v>0</v>
      </c>
      <c r="AG1633" s="450" t="n">
        <v>0</v>
      </c>
      <c r="AH1633" s="450" t="n">
        <v>76791</v>
      </c>
      <c r="AI1633" s="450" t="n">
        <v>0</v>
      </c>
      <c r="AJ1633" s="450" t="n">
        <v>0</v>
      </c>
      <c r="AK1633" s="450" t="n">
        <v>0</v>
      </c>
      <c r="AL1633" s="450" t="n">
        <v>0</v>
      </c>
      <c r="AM1633" s="450" t="n">
        <v>0</v>
      </c>
      <c r="AN1633" s="450" t="n">
        <v>0</v>
      </c>
      <c r="AO1633" s="450" t="n">
        <v>0</v>
      </c>
      <c r="AP1633" s="450" t="n">
        <v>0</v>
      </c>
      <c r="AQ1633" s="414" t="inlineStr"/>
      <c r="AR1633" s="414" t="inlineStr">
        <is>
          <t>Export Administration Fee</t>
        </is>
      </c>
      <c r="AS1633" s="414" t="inlineStr">
        <is>
          <t>បានប្រកាសពន្ធ</t>
        </is>
      </c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0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0" t="n"/>
      <c r="N1634" s="450">
        <f>IF(W1634&lt;0,AH1634,I1634)</f>
        <v/>
      </c>
      <c r="O1634" s="450">
        <f>I1634-M1634</f>
        <v/>
      </c>
      <c r="P1634" s="414" t="n"/>
      <c r="Q1634" s="414" t="inlineStr">
        <is>
          <t>2303002742</t>
        </is>
      </c>
      <c r="R1634" s="414" t="inlineStr">
        <is>
          <t>2303002742</t>
        </is>
      </c>
      <c r="S1634" s="414">
        <f>Q1634=R1634</f>
        <v/>
      </c>
      <c r="T1634" s="414">
        <f>AND(MONTH(F1634)=MONTH(X1634), YEAR(F1634)=YEAR(X1634))</f>
        <v/>
      </c>
      <c r="U1634" s="414">
        <f>AND(AB1634&lt;&gt;"", 'Company information'!D$4&lt;&gt;"", RIGHT(SUBSTITUTE(AB1634,"-",""),9)=RIGHT(SUBSTITUTE('Company information'!D$4,"-",""),9))</f>
        <v/>
      </c>
      <c r="V1634" s="414">
        <f>AH1634-I1634</f>
        <v/>
      </c>
      <c r="W1634" s="450" t="n"/>
      <c r="X1634" s="415" t="n">
        <v>45005</v>
      </c>
      <c r="Y1634" s="414" t="inlineStr">
        <is>
          <t>2303002742</t>
        </is>
      </c>
      <c r="Z1634" s="414" t="inlineStr"/>
      <c r="AA1634" s="414" t="inlineStr">
        <is>
          <t>បុគ្គលជាប់អាករ</t>
        </is>
      </c>
      <c r="AB1634" s="414" t="inlineStr">
        <is>
          <t>L001-901905215</t>
        </is>
      </c>
      <c r="AC1634" s="414" t="inlineStr">
        <is>
          <t>វីអ៊ីស៊ិន (ខេមបូឌា) អ៊ិនដាសស្ទ្រី ឯ.ក</t>
        </is>
      </c>
      <c r="AD1634" s="450" t="n">
        <v>978777</v>
      </c>
      <c r="AE1634" s="450" t="n">
        <v>889797</v>
      </c>
      <c r="AF1634" s="450" t="n">
        <v>0</v>
      </c>
      <c r="AG1634" s="450" t="n">
        <v>0</v>
      </c>
      <c r="AH1634" s="450" t="n">
        <v>88980</v>
      </c>
      <c r="AI1634" s="450" t="n">
        <v>0</v>
      </c>
      <c r="AJ1634" s="450" t="n">
        <v>0</v>
      </c>
      <c r="AK1634" s="450" t="n">
        <v>0</v>
      </c>
      <c r="AL1634" s="450" t="n">
        <v>0</v>
      </c>
      <c r="AM1634" s="450" t="n">
        <v>0</v>
      </c>
      <c r="AN1634" s="450" t="n">
        <v>0</v>
      </c>
      <c r="AO1634" s="450" t="n">
        <v>0</v>
      </c>
      <c r="AP1634" s="450" t="n">
        <v>0</v>
      </c>
      <c r="AQ1634" s="414" t="inlineStr"/>
      <c r="AR1634" s="414" t="inlineStr">
        <is>
          <t>Export Administration Fee</t>
        </is>
      </c>
      <c r="AS1634" s="414" t="inlineStr">
        <is>
          <t>បានប្រកាសពន្ធ</t>
        </is>
      </c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0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0" t="n"/>
      <c r="N1635" s="450">
        <f>IF(W1635&lt;0,AH1635,I1635)</f>
        <v/>
      </c>
      <c r="O1635" s="450">
        <f>I1635-M1635</f>
        <v/>
      </c>
      <c r="P1635" s="414" t="n"/>
      <c r="Q1635" s="414" t="inlineStr">
        <is>
          <t>2303002740</t>
        </is>
      </c>
      <c r="R1635" s="414" t="inlineStr">
        <is>
          <t>2303002740</t>
        </is>
      </c>
      <c r="S1635" s="414">
        <f>Q1635=R1635</f>
        <v/>
      </c>
      <c r="T1635" s="414">
        <f>AND(MONTH(F1635)=MONTH(X1635), YEAR(F1635)=YEAR(X1635))</f>
        <v/>
      </c>
      <c r="U1635" s="414">
        <f>AND(AB1635&lt;&gt;"", 'Company information'!D$4&lt;&gt;"", RIGHT(SUBSTITUTE(AB1635,"-",""),9)=RIGHT(SUBSTITUTE('Company information'!D$4,"-",""),9))</f>
        <v/>
      </c>
      <c r="V1635" s="414">
        <f>AH1635-I1635</f>
        <v/>
      </c>
      <c r="W1635" s="450" t="n"/>
      <c r="X1635" s="415" t="n">
        <v>45005</v>
      </c>
      <c r="Y1635" s="414" t="inlineStr">
        <is>
          <t>2303002740</t>
        </is>
      </c>
      <c r="Z1635" s="414" t="inlineStr"/>
      <c r="AA1635" s="414" t="inlineStr">
        <is>
          <t>បុគ្គលជាប់អាករ</t>
        </is>
      </c>
      <c r="AB1635" s="414" t="inlineStr">
        <is>
          <t>L001-901905215</t>
        </is>
      </c>
      <c r="AC1635" s="414" t="inlineStr">
        <is>
          <t>វីអ៊ីស៊ិន (ខេមបូឌា) អ៊ិនដាសស្ទ្រី ឯ.ក</t>
        </is>
      </c>
      <c r="AD1635" s="450" t="n">
        <v>1112856</v>
      </c>
      <c r="AE1635" s="450" t="n">
        <v>1011687</v>
      </c>
      <c r="AF1635" s="450" t="n">
        <v>0</v>
      </c>
      <c r="AG1635" s="450" t="n">
        <v>0</v>
      </c>
      <c r="AH1635" s="450" t="n">
        <v>101169</v>
      </c>
      <c r="AI1635" s="450" t="n">
        <v>0</v>
      </c>
      <c r="AJ1635" s="450" t="n">
        <v>0</v>
      </c>
      <c r="AK1635" s="450" t="n">
        <v>0</v>
      </c>
      <c r="AL1635" s="450" t="n">
        <v>0</v>
      </c>
      <c r="AM1635" s="450" t="n">
        <v>0</v>
      </c>
      <c r="AN1635" s="450" t="n">
        <v>0</v>
      </c>
      <c r="AO1635" s="450" t="n">
        <v>0</v>
      </c>
      <c r="AP1635" s="450" t="n">
        <v>0</v>
      </c>
      <c r="AQ1635" s="414" t="inlineStr"/>
      <c r="AR1635" s="414" t="inlineStr">
        <is>
          <t>Export Administration Fee</t>
        </is>
      </c>
      <c r="AS1635" s="414" t="inlineStr">
        <is>
          <t>បានប្រកាសពន្ធ</t>
        </is>
      </c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0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0" t="n"/>
      <c r="N1636" s="450">
        <f>IF(W1636&lt;0,AH1636,I1636)</f>
        <v/>
      </c>
      <c r="O1636" s="450">
        <f>I1636-M1636</f>
        <v/>
      </c>
      <c r="P1636" s="414" t="n"/>
      <c r="Q1636" s="414" t="inlineStr">
        <is>
          <t>2303002734</t>
        </is>
      </c>
      <c r="R1636" s="414" t="inlineStr">
        <is>
          <t>2303002734</t>
        </is>
      </c>
      <c r="S1636" s="414">
        <f>Q1636=R1636</f>
        <v/>
      </c>
      <c r="T1636" s="414">
        <f>AND(MONTH(F1636)=MONTH(X1636), YEAR(F1636)=YEAR(X1636))</f>
        <v/>
      </c>
      <c r="U1636" s="414">
        <f>AND(AB1636&lt;&gt;"", 'Company information'!D$4&lt;&gt;"", RIGHT(SUBSTITUTE(AB1636,"-",""),9)=RIGHT(SUBSTITUTE('Company information'!D$4,"-",""),9))</f>
        <v/>
      </c>
      <c r="V1636" s="414">
        <f>AH1636-I1636</f>
        <v/>
      </c>
      <c r="W1636" s="450" t="n"/>
      <c r="X1636" s="415" t="n">
        <v>45005</v>
      </c>
      <c r="Y1636" s="414" t="inlineStr">
        <is>
          <t>2303002734</t>
        </is>
      </c>
      <c r="Z1636" s="414" t="inlineStr"/>
      <c r="AA1636" s="414" t="inlineStr">
        <is>
          <t>បុគ្គលជាប់អាករ</t>
        </is>
      </c>
      <c r="AB1636" s="414" t="inlineStr">
        <is>
          <t>L001-901905215</t>
        </is>
      </c>
      <c r="AC1636" s="414" t="inlineStr">
        <is>
          <t>វីអ៊ីស៊ិន (ខេមបូឌា) អ៊ិនដាសស្ទ្រី ឯ.ក</t>
        </is>
      </c>
      <c r="AD1636" s="450" t="n">
        <v>844698</v>
      </c>
      <c r="AE1636" s="450" t="n">
        <v>767907</v>
      </c>
      <c r="AF1636" s="450" t="n">
        <v>0</v>
      </c>
      <c r="AG1636" s="450" t="n">
        <v>0</v>
      </c>
      <c r="AH1636" s="450" t="n">
        <v>76791</v>
      </c>
      <c r="AI1636" s="450" t="n">
        <v>0</v>
      </c>
      <c r="AJ1636" s="450" t="n">
        <v>0</v>
      </c>
      <c r="AK1636" s="450" t="n">
        <v>0</v>
      </c>
      <c r="AL1636" s="450" t="n">
        <v>0</v>
      </c>
      <c r="AM1636" s="450" t="n">
        <v>0</v>
      </c>
      <c r="AN1636" s="450" t="n">
        <v>0</v>
      </c>
      <c r="AO1636" s="450" t="n">
        <v>0</v>
      </c>
      <c r="AP1636" s="450" t="n">
        <v>0</v>
      </c>
      <c r="AQ1636" s="414" t="inlineStr"/>
      <c r="AR1636" s="414" t="inlineStr">
        <is>
          <t>Export Administration Fee</t>
        </is>
      </c>
      <c r="AS1636" s="414" t="inlineStr">
        <is>
          <t>បានប្រកាសពន្ធ</t>
        </is>
      </c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0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0" t="n"/>
      <c r="N1637" s="450">
        <f>IF(W1637&lt;0,AH1637,I1637)</f>
        <v/>
      </c>
      <c r="O1637" s="450">
        <f>I1637-M1637</f>
        <v/>
      </c>
      <c r="P1637" s="414" t="n"/>
      <c r="Q1637" s="414" t="inlineStr">
        <is>
          <t>2303002732</t>
        </is>
      </c>
      <c r="R1637" s="414" t="inlineStr">
        <is>
          <t>2303002732</t>
        </is>
      </c>
      <c r="S1637" s="414">
        <f>Q1637=R1637</f>
        <v/>
      </c>
      <c r="T1637" s="414">
        <f>AND(MONTH(F1637)=MONTH(X1637), YEAR(F1637)=YEAR(X1637))</f>
        <v/>
      </c>
      <c r="U1637" s="414">
        <f>AND(AB1637&lt;&gt;"", 'Company information'!D$4&lt;&gt;"", RIGHT(SUBSTITUTE(AB1637,"-",""),9)=RIGHT(SUBSTITUTE('Company information'!D$4,"-",""),9))</f>
        <v/>
      </c>
      <c r="V1637" s="414">
        <f>AH1637-I1637</f>
        <v/>
      </c>
      <c r="W1637" s="450" t="n"/>
      <c r="X1637" s="415" t="n">
        <v>45005</v>
      </c>
      <c r="Y1637" s="414" t="inlineStr">
        <is>
          <t>2303002732</t>
        </is>
      </c>
      <c r="Z1637" s="414" t="inlineStr"/>
      <c r="AA1637" s="414" t="inlineStr">
        <is>
          <t>បុគ្គលជាប់អាករ</t>
        </is>
      </c>
      <c r="AB1637" s="414" t="inlineStr">
        <is>
          <t>L001-901905215</t>
        </is>
      </c>
      <c r="AC1637" s="414" t="inlineStr">
        <is>
          <t>វីអ៊ីស៊ិន (ខេមបូឌា) អ៊ិនដាសស្ទ្រី ឯ.ក</t>
        </is>
      </c>
      <c r="AD1637" s="450" t="n">
        <v>978777</v>
      </c>
      <c r="AE1637" s="450" t="n">
        <v>889797</v>
      </c>
      <c r="AF1637" s="450" t="n">
        <v>0</v>
      </c>
      <c r="AG1637" s="450" t="n">
        <v>0</v>
      </c>
      <c r="AH1637" s="450" t="n">
        <v>88980</v>
      </c>
      <c r="AI1637" s="450" t="n">
        <v>0</v>
      </c>
      <c r="AJ1637" s="450" t="n">
        <v>0</v>
      </c>
      <c r="AK1637" s="450" t="n">
        <v>0</v>
      </c>
      <c r="AL1637" s="450" t="n">
        <v>0</v>
      </c>
      <c r="AM1637" s="450" t="n">
        <v>0</v>
      </c>
      <c r="AN1637" s="450" t="n">
        <v>0</v>
      </c>
      <c r="AO1637" s="450" t="n">
        <v>0</v>
      </c>
      <c r="AP1637" s="450" t="n">
        <v>0</v>
      </c>
      <c r="AQ1637" s="414" t="inlineStr"/>
      <c r="AR1637" s="414" t="inlineStr">
        <is>
          <t>Export Administration Fee</t>
        </is>
      </c>
      <c r="AS1637" s="414" t="inlineStr">
        <is>
          <t>បានប្រកាសពន្ធ</t>
        </is>
      </c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0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0" t="n"/>
      <c r="N1638" s="450">
        <f>IF(W1638&lt;0,AH1638,I1638)</f>
        <v/>
      </c>
      <c r="O1638" s="450">
        <f>I1638-M1638</f>
        <v/>
      </c>
      <c r="P1638" s="414" t="n"/>
      <c r="Q1638" s="414" t="inlineStr">
        <is>
          <t>2303002507</t>
        </is>
      </c>
      <c r="R1638" s="414" t="inlineStr">
        <is>
          <t>2303002507</t>
        </is>
      </c>
      <c r="S1638" s="414">
        <f>Q1638=R1638</f>
        <v/>
      </c>
      <c r="T1638" s="414">
        <f>AND(MONTH(F1638)=MONTH(X1638), YEAR(F1638)=YEAR(X1638))</f>
        <v/>
      </c>
      <c r="U1638" s="414">
        <f>AND(AB1638&lt;&gt;"", 'Company information'!D$4&lt;&gt;"", RIGHT(SUBSTITUTE(AB1638,"-",""),9)=RIGHT(SUBSTITUTE('Company information'!D$4,"-",""),9))</f>
        <v/>
      </c>
      <c r="V1638" s="414">
        <f>AH1638-I1638</f>
        <v/>
      </c>
      <c r="W1638" s="450" t="n"/>
      <c r="X1638" s="415" t="n">
        <v>44998</v>
      </c>
      <c r="Y1638" s="414" t="inlineStr">
        <is>
          <t>2303002507</t>
        </is>
      </c>
      <c r="Z1638" s="414" t="inlineStr"/>
      <c r="AA1638" s="414" t="inlineStr">
        <is>
          <t>បុគ្គលជាប់អាករ</t>
        </is>
      </c>
      <c r="AB1638" s="414" t="inlineStr">
        <is>
          <t>L001-901905215</t>
        </is>
      </c>
      <c r="AC1638" s="414" t="inlineStr">
        <is>
          <t>វីអ៊ីស៊ិន (ខេមបូឌា) អ៊ិនដាសស្ទ្រី ឯ.ក</t>
        </is>
      </c>
      <c r="AD1638" s="450" t="n">
        <v>133617</v>
      </c>
      <c r="AE1638" s="450" t="n">
        <v>121470</v>
      </c>
      <c r="AF1638" s="450" t="n">
        <v>0</v>
      </c>
      <c r="AG1638" s="450" t="n">
        <v>0</v>
      </c>
      <c r="AH1638" s="450" t="n">
        <v>12147</v>
      </c>
      <c r="AI1638" s="450" t="n">
        <v>0</v>
      </c>
      <c r="AJ1638" s="450" t="n">
        <v>0</v>
      </c>
      <c r="AK1638" s="450" t="n">
        <v>0</v>
      </c>
      <c r="AL1638" s="450" t="n">
        <v>0</v>
      </c>
      <c r="AM1638" s="450" t="n">
        <v>0</v>
      </c>
      <c r="AN1638" s="450" t="n">
        <v>0</v>
      </c>
      <c r="AO1638" s="450" t="n">
        <v>0</v>
      </c>
      <c r="AP1638" s="450" t="n">
        <v>0</v>
      </c>
      <c r="AQ1638" s="414" t="inlineStr"/>
      <c r="AR1638" s="414" t="inlineStr">
        <is>
          <t>Worker Fee</t>
        </is>
      </c>
      <c r="AS1638" s="414" t="inlineStr">
        <is>
          <t>បានប្រកាសពន្ធ</t>
        </is>
      </c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0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0" t="n"/>
      <c r="N1639" s="450">
        <f>IF(W1639&lt;0,AH1639,I1639)</f>
        <v/>
      </c>
      <c r="O1639" s="450">
        <f>I1639-M1639</f>
        <v/>
      </c>
      <c r="P1639" s="414" t="n"/>
      <c r="Q1639" s="414" t="inlineStr">
        <is>
          <t>2303002480</t>
        </is>
      </c>
      <c r="R1639" s="414" t="inlineStr">
        <is>
          <t>2303002480</t>
        </is>
      </c>
      <c r="S1639" s="414">
        <f>Q1639=R1639</f>
        <v/>
      </c>
      <c r="T1639" s="414">
        <f>AND(MONTH(F1639)=MONTH(X1639), YEAR(F1639)=YEAR(X1639))</f>
        <v/>
      </c>
      <c r="U1639" s="414">
        <f>AND(AB1639&lt;&gt;"", 'Company information'!D$4&lt;&gt;"", RIGHT(SUBSTITUTE(AB1639,"-",""),9)=RIGHT(SUBSTITUTE('Company information'!D$4,"-",""),9))</f>
        <v/>
      </c>
      <c r="V1639" s="414">
        <f>AH1639-I1639</f>
        <v/>
      </c>
      <c r="W1639" s="450" t="n"/>
      <c r="X1639" s="415" t="n">
        <v>44998</v>
      </c>
      <c r="Y1639" s="414" t="inlineStr">
        <is>
          <t>2303002480</t>
        </is>
      </c>
      <c r="Z1639" s="414" t="inlineStr"/>
      <c r="AA1639" s="414" t="inlineStr">
        <is>
          <t>បុគ្គលជាប់អាករ</t>
        </is>
      </c>
      <c r="AB1639" s="414" t="inlineStr">
        <is>
          <t>L001-901905215</t>
        </is>
      </c>
      <c r="AC1639" s="414" t="inlineStr">
        <is>
          <t>វីអ៊ីស៊ិន (ខេមបូឌា) អ៊ិនដាសស្ទ្រី ឯ.ក</t>
        </is>
      </c>
      <c r="AD1639" s="450" t="n">
        <v>841787</v>
      </c>
      <c r="AE1639" s="450" t="n">
        <v>765261</v>
      </c>
      <c r="AF1639" s="450" t="n">
        <v>0</v>
      </c>
      <c r="AG1639" s="450" t="n">
        <v>0</v>
      </c>
      <c r="AH1639" s="450" t="n">
        <v>76526</v>
      </c>
      <c r="AI1639" s="450" t="n">
        <v>0</v>
      </c>
      <c r="AJ1639" s="450" t="n">
        <v>0</v>
      </c>
      <c r="AK1639" s="450" t="n">
        <v>0</v>
      </c>
      <c r="AL1639" s="450" t="n">
        <v>0</v>
      </c>
      <c r="AM1639" s="450" t="n">
        <v>0</v>
      </c>
      <c r="AN1639" s="450" t="n">
        <v>0</v>
      </c>
      <c r="AO1639" s="450" t="n">
        <v>0</v>
      </c>
      <c r="AP1639" s="450" t="n">
        <v>0</v>
      </c>
      <c r="AQ1639" s="414" t="inlineStr"/>
      <c r="AR1639" s="414" t="inlineStr">
        <is>
          <t>Export Administration Fee</t>
        </is>
      </c>
      <c r="AS1639" s="414" t="inlineStr">
        <is>
          <t>បានប្រកាសពន្ធ</t>
        </is>
      </c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0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0" t="n"/>
      <c r="N1640" s="450">
        <f>IF(W1640&lt;0,AH1640,I1640)</f>
        <v/>
      </c>
      <c r="O1640" s="450">
        <f>I1640-M1640</f>
        <v/>
      </c>
      <c r="P1640" s="414" t="n"/>
      <c r="Q1640" s="414" t="inlineStr">
        <is>
          <t>2303002479</t>
        </is>
      </c>
      <c r="R1640" s="414" t="inlineStr">
        <is>
          <t>2303002479</t>
        </is>
      </c>
      <c r="S1640" s="414">
        <f>Q1640=R1640</f>
        <v/>
      </c>
      <c r="T1640" s="414">
        <f>AND(MONTH(F1640)=MONTH(X1640), YEAR(F1640)=YEAR(X1640))</f>
        <v/>
      </c>
      <c r="U1640" s="414">
        <f>AND(AB1640&lt;&gt;"", 'Company information'!D$4&lt;&gt;"", RIGHT(SUBSTITUTE(AB1640,"-",""),9)=RIGHT(SUBSTITUTE('Company information'!D$4,"-",""),9))</f>
        <v/>
      </c>
      <c r="V1640" s="414">
        <f>AH1640-I1640</f>
        <v/>
      </c>
      <c r="W1640" s="450" t="n"/>
      <c r="X1640" s="415" t="n">
        <v>44998</v>
      </c>
      <c r="Y1640" s="414" t="inlineStr">
        <is>
          <t>2303002479</t>
        </is>
      </c>
      <c r="Z1640" s="414" t="inlineStr"/>
      <c r="AA1640" s="414" t="inlineStr">
        <is>
          <t>បុគ្គលជាប់អាករ</t>
        </is>
      </c>
      <c r="AB1640" s="414" t="inlineStr">
        <is>
          <t>L001-901905215</t>
        </is>
      </c>
      <c r="AC1640" s="414" t="inlineStr">
        <is>
          <t>វីអ៊ីស៊ិន (ខេមបូឌា) អ៊ិនដាសស្ទ្រី ឯ.ក</t>
        </is>
      </c>
      <c r="AD1640" s="450" t="n">
        <v>841787</v>
      </c>
      <c r="AE1640" s="450" t="n">
        <v>765261</v>
      </c>
      <c r="AF1640" s="450" t="n">
        <v>0</v>
      </c>
      <c r="AG1640" s="450" t="n">
        <v>0</v>
      </c>
      <c r="AH1640" s="450" t="n">
        <v>76526</v>
      </c>
      <c r="AI1640" s="450" t="n">
        <v>0</v>
      </c>
      <c r="AJ1640" s="450" t="n">
        <v>0</v>
      </c>
      <c r="AK1640" s="450" t="n">
        <v>0</v>
      </c>
      <c r="AL1640" s="450" t="n">
        <v>0</v>
      </c>
      <c r="AM1640" s="450" t="n">
        <v>0</v>
      </c>
      <c r="AN1640" s="450" t="n">
        <v>0</v>
      </c>
      <c r="AO1640" s="450" t="n">
        <v>0</v>
      </c>
      <c r="AP1640" s="450" t="n">
        <v>0</v>
      </c>
      <c r="AQ1640" s="414" t="inlineStr"/>
      <c r="AR1640" s="414" t="inlineStr">
        <is>
          <t>Export Administration Fee</t>
        </is>
      </c>
      <c r="AS1640" s="414" t="inlineStr">
        <is>
          <t>បានប្រកាសពន្ធ</t>
        </is>
      </c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0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0" t="n"/>
      <c r="N1641" s="450">
        <f>IF(W1641&lt;0,AH1641,I1641)</f>
        <v/>
      </c>
      <c r="O1641" s="450">
        <f>I1641-M1641</f>
        <v/>
      </c>
      <c r="P1641" s="414" t="n"/>
      <c r="Q1641" s="414" t="inlineStr">
        <is>
          <t>2303002477</t>
        </is>
      </c>
      <c r="R1641" s="414" t="inlineStr">
        <is>
          <t>2303002477</t>
        </is>
      </c>
      <c r="S1641" s="414">
        <f>Q1641=R1641</f>
        <v/>
      </c>
      <c r="T1641" s="414">
        <f>AND(MONTH(F1641)=MONTH(X1641), YEAR(F1641)=YEAR(X1641))</f>
        <v/>
      </c>
      <c r="U1641" s="414">
        <f>AND(AB1641&lt;&gt;"", 'Company information'!D$4&lt;&gt;"", RIGHT(SUBSTITUTE(AB1641,"-",""),9)=RIGHT(SUBSTITUTE('Company information'!D$4,"-",""),9))</f>
        <v/>
      </c>
      <c r="V1641" s="414">
        <f>AH1641-I1641</f>
        <v/>
      </c>
      <c r="W1641" s="450" t="n"/>
      <c r="X1641" s="415" t="n">
        <v>44998</v>
      </c>
      <c r="Y1641" s="414" t="inlineStr">
        <is>
          <t>2303002477</t>
        </is>
      </c>
      <c r="Z1641" s="414" t="inlineStr"/>
      <c r="AA1641" s="414" t="inlineStr">
        <is>
          <t>បុគ្គលជាប់អាករ</t>
        </is>
      </c>
      <c r="AB1641" s="414" t="inlineStr">
        <is>
          <t>L001-901905215</t>
        </is>
      </c>
      <c r="AC1641" s="414" t="inlineStr">
        <is>
          <t>វីអ៊ីស៊ិន (ខេមបូឌា) អ៊ិនដាសស្ទ្រី ឯ.ក</t>
        </is>
      </c>
      <c r="AD1641" s="450" t="n">
        <v>975404</v>
      </c>
      <c r="AE1641" s="450" t="n">
        <v>886731</v>
      </c>
      <c r="AF1641" s="450" t="n">
        <v>0</v>
      </c>
      <c r="AG1641" s="450" t="n">
        <v>0</v>
      </c>
      <c r="AH1641" s="450" t="n">
        <v>88673</v>
      </c>
      <c r="AI1641" s="450" t="n">
        <v>0</v>
      </c>
      <c r="AJ1641" s="450" t="n">
        <v>0</v>
      </c>
      <c r="AK1641" s="450" t="n">
        <v>0</v>
      </c>
      <c r="AL1641" s="450" t="n">
        <v>0</v>
      </c>
      <c r="AM1641" s="450" t="n">
        <v>0</v>
      </c>
      <c r="AN1641" s="450" t="n">
        <v>0</v>
      </c>
      <c r="AO1641" s="450" t="n">
        <v>0</v>
      </c>
      <c r="AP1641" s="450" t="n">
        <v>0</v>
      </c>
      <c r="AQ1641" s="414" t="inlineStr"/>
      <c r="AR1641" s="414" t="inlineStr">
        <is>
          <t>Export Administration Fee</t>
        </is>
      </c>
      <c r="AS1641" s="414" t="inlineStr">
        <is>
          <t>បានប្រកាសពន្ធ</t>
        </is>
      </c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0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0" t="n"/>
      <c r="N1642" s="450">
        <f>IF(W1642&lt;0,AH1642,I1642)</f>
        <v/>
      </c>
      <c r="O1642" s="450">
        <f>I1642-M1642</f>
        <v/>
      </c>
      <c r="P1642" s="414" t="n"/>
      <c r="Q1642" s="414" t="inlineStr">
        <is>
          <t>2303002475</t>
        </is>
      </c>
      <c r="R1642" s="414" t="inlineStr">
        <is>
          <t>2303002475</t>
        </is>
      </c>
      <c r="S1642" s="414">
        <f>Q1642=R1642</f>
        <v/>
      </c>
      <c r="T1642" s="414">
        <f>AND(MONTH(F1642)=MONTH(X1642), YEAR(F1642)=YEAR(X1642))</f>
        <v/>
      </c>
      <c r="U1642" s="414">
        <f>AND(AB1642&lt;&gt;"", 'Company information'!D$4&lt;&gt;"", RIGHT(SUBSTITUTE(AB1642,"-",""),9)=RIGHT(SUBSTITUTE('Company information'!D$4,"-",""),9))</f>
        <v/>
      </c>
      <c r="V1642" s="414">
        <f>AH1642-I1642</f>
        <v/>
      </c>
      <c r="W1642" s="450" t="n"/>
      <c r="X1642" s="415" t="n">
        <v>44998</v>
      </c>
      <c r="Y1642" s="414" t="inlineStr">
        <is>
          <t>2303002475</t>
        </is>
      </c>
      <c r="Z1642" s="414" t="inlineStr"/>
      <c r="AA1642" s="414" t="inlineStr">
        <is>
          <t>បុគ្គលជាប់អាករ</t>
        </is>
      </c>
      <c r="AB1642" s="414" t="inlineStr">
        <is>
          <t>L001-901905215</t>
        </is>
      </c>
      <c r="AC1642" s="414" t="inlineStr">
        <is>
          <t>វីអ៊ីស៊ិន (ខេមបូឌា) អ៊ិនដាសស្ទ្រី ឯ.ក</t>
        </is>
      </c>
      <c r="AD1642" s="450" t="n">
        <v>841787</v>
      </c>
      <c r="AE1642" s="450" t="n">
        <v>765261</v>
      </c>
      <c r="AF1642" s="450" t="n">
        <v>0</v>
      </c>
      <c r="AG1642" s="450" t="n">
        <v>0</v>
      </c>
      <c r="AH1642" s="450" t="n">
        <v>76526</v>
      </c>
      <c r="AI1642" s="450" t="n">
        <v>0</v>
      </c>
      <c r="AJ1642" s="450" t="n">
        <v>0</v>
      </c>
      <c r="AK1642" s="450" t="n">
        <v>0</v>
      </c>
      <c r="AL1642" s="450" t="n">
        <v>0</v>
      </c>
      <c r="AM1642" s="450" t="n">
        <v>0</v>
      </c>
      <c r="AN1642" s="450" t="n">
        <v>0</v>
      </c>
      <c r="AO1642" s="450" t="n">
        <v>0</v>
      </c>
      <c r="AP1642" s="450" t="n">
        <v>0</v>
      </c>
      <c r="AQ1642" s="414" t="inlineStr"/>
      <c r="AR1642" s="414" t="inlineStr">
        <is>
          <t>Export Administration Fee</t>
        </is>
      </c>
      <c r="AS1642" s="414" t="inlineStr">
        <is>
          <t>បានប្រកាសពន្ធ</t>
        </is>
      </c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0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0" t="n"/>
      <c r="N1643" s="450">
        <f>IF(W1643&lt;0,AH1643,I1643)</f>
        <v/>
      </c>
      <c r="O1643" s="450">
        <f>I1643-M1643</f>
        <v/>
      </c>
      <c r="P1643" s="414" t="n"/>
      <c r="Q1643" s="414" t="inlineStr">
        <is>
          <t>2303002473</t>
        </is>
      </c>
      <c r="R1643" s="414" t="inlineStr">
        <is>
          <t>2303002473</t>
        </is>
      </c>
      <c r="S1643" s="414">
        <f>Q1643=R1643</f>
        <v/>
      </c>
      <c r="T1643" s="414">
        <f>AND(MONTH(F1643)=MONTH(X1643), YEAR(F1643)=YEAR(X1643))</f>
        <v/>
      </c>
      <c r="U1643" s="414">
        <f>AND(AB1643&lt;&gt;"", 'Company information'!D$4&lt;&gt;"", RIGHT(SUBSTITUTE(AB1643,"-",""),9)=RIGHT(SUBSTITUTE('Company information'!D$4,"-",""),9))</f>
        <v/>
      </c>
      <c r="V1643" s="414">
        <f>AH1643-I1643</f>
        <v/>
      </c>
      <c r="W1643" s="450" t="n"/>
      <c r="X1643" s="415" t="n">
        <v>44998</v>
      </c>
      <c r="Y1643" s="414" t="inlineStr">
        <is>
          <t>2303002473</t>
        </is>
      </c>
      <c r="Z1643" s="414" t="inlineStr"/>
      <c r="AA1643" s="414" t="inlineStr">
        <is>
          <t>បុគ្គលជាប់អាករ</t>
        </is>
      </c>
      <c r="AB1643" s="414" t="inlineStr">
        <is>
          <t>L001-901905215</t>
        </is>
      </c>
      <c r="AC1643" s="414" t="inlineStr">
        <is>
          <t>វីអ៊ីស៊ិន (ខេមបូឌា) អ៊ិនដាសស្ទ្រី ឯ.ក</t>
        </is>
      </c>
      <c r="AD1643" s="450" t="n">
        <v>975404</v>
      </c>
      <c r="AE1643" s="450" t="n">
        <v>886731</v>
      </c>
      <c r="AF1643" s="450" t="n">
        <v>0</v>
      </c>
      <c r="AG1643" s="450" t="n">
        <v>0</v>
      </c>
      <c r="AH1643" s="450" t="n">
        <v>88673</v>
      </c>
      <c r="AI1643" s="450" t="n">
        <v>0</v>
      </c>
      <c r="AJ1643" s="450" t="n">
        <v>0</v>
      </c>
      <c r="AK1643" s="450" t="n">
        <v>0</v>
      </c>
      <c r="AL1643" s="450" t="n">
        <v>0</v>
      </c>
      <c r="AM1643" s="450" t="n">
        <v>0</v>
      </c>
      <c r="AN1643" s="450" t="n">
        <v>0</v>
      </c>
      <c r="AO1643" s="450" t="n">
        <v>0</v>
      </c>
      <c r="AP1643" s="450" t="n">
        <v>0</v>
      </c>
      <c r="AQ1643" s="414" t="inlineStr"/>
      <c r="AR1643" s="414" t="inlineStr">
        <is>
          <t>Export Administration Fee</t>
        </is>
      </c>
      <c r="AS1643" s="414" t="inlineStr">
        <is>
          <t>បានប្រកាសពន្ធ</t>
        </is>
      </c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0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0" t="n"/>
      <c r="N1644" s="450">
        <f>IF(W1644&lt;0,AH1644,I1644)</f>
        <v/>
      </c>
      <c r="O1644" s="450">
        <f>I1644-M1644</f>
        <v/>
      </c>
      <c r="P1644" s="414" t="n"/>
      <c r="Q1644" s="414" t="inlineStr">
        <is>
          <t>2303002470</t>
        </is>
      </c>
      <c r="R1644" s="414" t="inlineStr">
        <is>
          <t>2303002470</t>
        </is>
      </c>
      <c r="S1644" s="414">
        <f>Q1644=R1644</f>
        <v/>
      </c>
      <c r="T1644" s="414">
        <f>AND(MONTH(F1644)=MONTH(X1644), YEAR(F1644)=YEAR(X1644))</f>
        <v/>
      </c>
      <c r="U1644" s="414">
        <f>AND(AB1644&lt;&gt;"", 'Company information'!D$4&lt;&gt;"", RIGHT(SUBSTITUTE(AB1644,"-",""),9)=RIGHT(SUBSTITUTE('Company information'!D$4,"-",""),9))</f>
        <v/>
      </c>
      <c r="V1644" s="414">
        <f>AH1644-I1644</f>
        <v/>
      </c>
      <c r="W1644" s="450" t="n"/>
      <c r="X1644" s="415" t="n">
        <v>44998</v>
      </c>
      <c r="Y1644" s="414" t="inlineStr">
        <is>
          <t>2303002470</t>
        </is>
      </c>
      <c r="Z1644" s="414" t="inlineStr"/>
      <c r="AA1644" s="414" t="inlineStr">
        <is>
          <t>បុគ្គលជាប់អាករ</t>
        </is>
      </c>
      <c r="AB1644" s="414" t="inlineStr">
        <is>
          <t>L001-901905215</t>
        </is>
      </c>
      <c r="AC1644" s="414" t="inlineStr">
        <is>
          <t>វីអ៊ីស៊ិន (ខេមបូឌា) អ៊ិនដាសស្ទ្រី ឯ.ក</t>
        </is>
      </c>
      <c r="AD1644" s="450" t="n">
        <v>841787</v>
      </c>
      <c r="AE1644" s="450" t="n">
        <v>765261</v>
      </c>
      <c r="AF1644" s="450" t="n">
        <v>0</v>
      </c>
      <c r="AG1644" s="450" t="n">
        <v>0</v>
      </c>
      <c r="AH1644" s="450" t="n">
        <v>76526</v>
      </c>
      <c r="AI1644" s="450" t="n">
        <v>0</v>
      </c>
      <c r="AJ1644" s="450" t="n">
        <v>0</v>
      </c>
      <c r="AK1644" s="450" t="n">
        <v>0</v>
      </c>
      <c r="AL1644" s="450" t="n">
        <v>0</v>
      </c>
      <c r="AM1644" s="450" t="n">
        <v>0</v>
      </c>
      <c r="AN1644" s="450" t="n">
        <v>0</v>
      </c>
      <c r="AO1644" s="450" t="n">
        <v>0</v>
      </c>
      <c r="AP1644" s="450" t="n">
        <v>0</v>
      </c>
      <c r="AQ1644" s="414" t="inlineStr"/>
      <c r="AR1644" s="414" t="inlineStr">
        <is>
          <t>Export Administration Fee</t>
        </is>
      </c>
      <c r="AS1644" s="414" t="inlineStr">
        <is>
          <t>បានប្រកាសពន្ធ</t>
        </is>
      </c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0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0" t="n"/>
      <c r="N1645" s="450">
        <f>IF(W1645&lt;0,AH1645,I1645)</f>
        <v/>
      </c>
      <c r="O1645" s="450">
        <f>I1645-M1645</f>
        <v/>
      </c>
      <c r="P1645" s="414" t="n"/>
      <c r="Q1645" s="414" t="inlineStr">
        <is>
          <t>2303002220</t>
        </is>
      </c>
      <c r="R1645" s="414" t="inlineStr">
        <is>
          <t>2303002220</t>
        </is>
      </c>
      <c r="S1645" s="414">
        <f>Q1645=R1645</f>
        <v/>
      </c>
      <c r="T1645" s="414">
        <f>AND(MONTH(F1645)=MONTH(X1645), YEAR(F1645)=YEAR(X1645))</f>
        <v/>
      </c>
      <c r="U1645" s="414">
        <f>AND(AB1645&lt;&gt;"", 'Company information'!D$4&lt;&gt;"", RIGHT(SUBSTITUTE(AB1645,"-",""),9)=RIGHT(SUBSTITUTE('Company information'!D$4,"-",""),9))</f>
        <v/>
      </c>
      <c r="V1645" s="414">
        <f>AH1645-I1645</f>
        <v/>
      </c>
      <c r="W1645" s="450" t="n"/>
      <c r="X1645" s="415" t="n">
        <v>44991</v>
      </c>
      <c r="Y1645" s="414" t="inlineStr">
        <is>
          <t>2303002220</t>
        </is>
      </c>
      <c r="Z1645" s="414" t="inlineStr"/>
      <c r="AA1645" s="414" t="inlineStr">
        <is>
          <t>បុគ្គលជាប់អាករ</t>
        </is>
      </c>
      <c r="AB1645" s="414" t="inlineStr">
        <is>
          <t>L001-901905215</t>
        </is>
      </c>
      <c r="AC1645" s="414" t="inlineStr">
        <is>
          <t>វីអ៊ីស៊ិន (ខេមបូឌា) អ៊ិនដាសស្ទ្រី ឯ.ក</t>
        </is>
      </c>
      <c r="AD1645" s="450" t="n">
        <v>977331</v>
      </c>
      <c r="AE1645" s="450" t="n">
        <v>888483</v>
      </c>
      <c r="AF1645" s="450" t="n">
        <v>0</v>
      </c>
      <c r="AG1645" s="450" t="n">
        <v>0</v>
      </c>
      <c r="AH1645" s="450" t="n">
        <v>88848</v>
      </c>
      <c r="AI1645" s="450" t="n">
        <v>0</v>
      </c>
      <c r="AJ1645" s="450" t="n">
        <v>0</v>
      </c>
      <c r="AK1645" s="450" t="n">
        <v>0</v>
      </c>
      <c r="AL1645" s="450" t="n">
        <v>0</v>
      </c>
      <c r="AM1645" s="450" t="n">
        <v>0</v>
      </c>
      <c r="AN1645" s="450" t="n">
        <v>0</v>
      </c>
      <c r="AO1645" s="450" t="n">
        <v>0</v>
      </c>
      <c r="AP1645" s="450" t="n">
        <v>0</v>
      </c>
      <c r="AQ1645" s="414" t="inlineStr"/>
      <c r="AR1645" s="414" t="inlineStr">
        <is>
          <t>Export Administration Fee</t>
        </is>
      </c>
      <c r="AS1645" s="414" t="inlineStr">
        <is>
          <t>បានប្រកាសពន្ធ</t>
        </is>
      </c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0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0" t="n"/>
      <c r="N1646" s="450">
        <f>IF(W1646&lt;0,AH1646,I1646)</f>
        <v/>
      </c>
      <c r="O1646" s="450">
        <f>I1646-M1646</f>
        <v/>
      </c>
      <c r="P1646" s="414" t="n"/>
      <c r="Q1646" s="414" t="inlineStr">
        <is>
          <t>2303002215</t>
        </is>
      </c>
      <c r="R1646" s="414" t="inlineStr">
        <is>
          <t>2303002215</t>
        </is>
      </c>
      <c r="S1646" s="414">
        <f>Q1646=R1646</f>
        <v/>
      </c>
      <c r="T1646" s="414">
        <f>AND(MONTH(F1646)=MONTH(X1646), YEAR(F1646)=YEAR(X1646))</f>
        <v/>
      </c>
      <c r="U1646" s="414">
        <f>AND(AB1646&lt;&gt;"", 'Company information'!D$4&lt;&gt;"", RIGHT(SUBSTITUTE(AB1646,"-",""),9)=RIGHT(SUBSTITUTE('Company information'!D$4,"-",""),9))</f>
        <v/>
      </c>
      <c r="V1646" s="414">
        <f>AH1646-I1646</f>
        <v/>
      </c>
      <c r="W1646" s="450" t="n"/>
      <c r="X1646" s="415" t="n">
        <v>44991</v>
      </c>
      <c r="Y1646" s="414" t="inlineStr">
        <is>
          <t>2303002215</t>
        </is>
      </c>
      <c r="Z1646" s="414" t="inlineStr"/>
      <c r="AA1646" s="414" t="inlineStr">
        <is>
          <t>បុគ្គលជាប់អាករ</t>
        </is>
      </c>
      <c r="AB1646" s="414" t="inlineStr">
        <is>
          <t>L001-901905215</t>
        </is>
      </c>
      <c r="AC1646" s="414" t="inlineStr">
        <is>
          <t>វីអ៊ីស៊ិន (ខេមបូឌា) អ៊ិនដាសស្ទ្រី ឯ.ក</t>
        </is>
      </c>
      <c r="AD1646" s="450" t="n">
        <v>843450</v>
      </c>
      <c r="AE1646" s="450" t="n">
        <v>766773</v>
      </c>
      <c r="AF1646" s="450" t="n">
        <v>0</v>
      </c>
      <c r="AG1646" s="450" t="n">
        <v>0</v>
      </c>
      <c r="AH1646" s="450" t="n">
        <v>76677</v>
      </c>
      <c r="AI1646" s="450" t="n">
        <v>0</v>
      </c>
      <c r="AJ1646" s="450" t="n">
        <v>0</v>
      </c>
      <c r="AK1646" s="450" t="n">
        <v>0</v>
      </c>
      <c r="AL1646" s="450" t="n">
        <v>0</v>
      </c>
      <c r="AM1646" s="450" t="n">
        <v>0</v>
      </c>
      <c r="AN1646" s="450" t="n">
        <v>0</v>
      </c>
      <c r="AO1646" s="450" t="n">
        <v>0</v>
      </c>
      <c r="AP1646" s="450" t="n">
        <v>0</v>
      </c>
      <c r="AQ1646" s="414" t="inlineStr"/>
      <c r="AR1646" s="414" t="inlineStr">
        <is>
          <t>Export Administration Fee</t>
        </is>
      </c>
      <c r="AS1646" s="414" t="inlineStr">
        <is>
          <t>បានប្រកាសពន្ធ</t>
        </is>
      </c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0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0" t="n"/>
      <c r="N1647" s="450">
        <f>IF(W1647&lt;0,AH1647,I1647)</f>
        <v/>
      </c>
      <c r="O1647" s="450">
        <f>I1647-M1647</f>
        <v/>
      </c>
      <c r="P1647" s="414" t="n"/>
      <c r="Q1647" s="414" t="inlineStr">
        <is>
          <t>2303002211</t>
        </is>
      </c>
      <c r="R1647" s="414" t="inlineStr">
        <is>
          <t>2303002211</t>
        </is>
      </c>
      <c r="S1647" s="414">
        <f>Q1647=R1647</f>
        <v/>
      </c>
      <c r="T1647" s="414">
        <f>AND(MONTH(F1647)=MONTH(X1647), YEAR(F1647)=YEAR(X1647))</f>
        <v/>
      </c>
      <c r="U1647" s="414">
        <f>AND(AB1647&lt;&gt;"", 'Company information'!D$4&lt;&gt;"", RIGHT(SUBSTITUTE(AB1647,"-",""),9)=RIGHT(SUBSTITUTE('Company information'!D$4,"-",""),9))</f>
        <v/>
      </c>
      <c r="V1647" s="414">
        <f>AH1647-I1647</f>
        <v/>
      </c>
      <c r="W1647" s="450" t="n"/>
      <c r="X1647" s="415" t="n">
        <v>44991</v>
      </c>
      <c r="Y1647" s="414" t="inlineStr">
        <is>
          <t>2303002211</t>
        </is>
      </c>
      <c r="Z1647" s="414" t="inlineStr"/>
      <c r="AA1647" s="414" t="inlineStr">
        <is>
          <t>បុគ្គលជាប់អាករ</t>
        </is>
      </c>
      <c r="AB1647" s="414" t="inlineStr">
        <is>
          <t>L001-901905215</t>
        </is>
      </c>
      <c r="AC1647" s="414" t="inlineStr">
        <is>
          <t>វីអ៊ីស៊ិន (ខេមបូឌា) អ៊ិនដាសស្ទ្រី ឯ.ក</t>
        </is>
      </c>
      <c r="AD1647" s="450" t="n">
        <v>977331</v>
      </c>
      <c r="AE1647" s="450" t="n">
        <v>888483</v>
      </c>
      <c r="AF1647" s="450" t="n">
        <v>0</v>
      </c>
      <c r="AG1647" s="450" t="n">
        <v>0</v>
      </c>
      <c r="AH1647" s="450" t="n">
        <v>88848</v>
      </c>
      <c r="AI1647" s="450" t="n">
        <v>0</v>
      </c>
      <c r="AJ1647" s="450" t="n">
        <v>0</v>
      </c>
      <c r="AK1647" s="450" t="n">
        <v>0</v>
      </c>
      <c r="AL1647" s="450" t="n">
        <v>0</v>
      </c>
      <c r="AM1647" s="450" t="n">
        <v>0</v>
      </c>
      <c r="AN1647" s="450" t="n">
        <v>0</v>
      </c>
      <c r="AO1647" s="450" t="n">
        <v>0</v>
      </c>
      <c r="AP1647" s="450" t="n">
        <v>0</v>
      </c>
      <c r="AQ1647" s="414" t="inlineStr"/>
      <c r="AR1647" s="414" t="inlineStr">
        <is>
          <t>Export Administration Fee</t>
        </is>
      </c>
      <c r="AS1647" s="414" t="inlineStr">
        <is>
          <t>បានប្រកាសពន្ធ</t>
        </is>
      </c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0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0" t="n"/>
      <c r="N1648" s="450">
        <f>IF(W1648&lt;0,AH1648,I1648)</f>
        <v/>
      </c>
      <c r="O1648" s="450">
        <f>I1648-M1648</f>
        <v/>
      </c>
      <c r="P1648" s="414" t="n"/>
      <c r="Q1648" s="414" t="inlineStr">
        <is>
          <t>2303002213</t>
        </is>
      </c>
      <c r="R1648" s="414" t="inlineStr">
        <is>
          <t>2303002213</t>
        </is>
      </c>
      <c r="S1648" s="414">
        <f>Q1648=R1648</f>
        <v/>
      </c>
      <c r="T1648" s="414">
        <f>AND(MONTH(F1648)=MONTH(X1648), YEAR(F1648)=YEAR(X1648))</f>
        <v/>
      </c>
      <c r="U1648" s="414">
        <f>AND(AB1648&lt;&gt;"", 'Company information'!D$4&lt;&gt;"", RIGHT(SUBSTITUTE(AB1648,"-",""),9)=RIGHT(SUBSTITUTE('Company information'!D$4,"-",""),9))</f>
        <v/>
      </c>
      <c r="V1648" s="414">
        <f>AH1648-I1648</f>
        <v/>
      </c>
      <c r="W1648" s="450" t="n"/>
      <c r="X1648" s="415" t="n">
        <v>44991</v>
      </c>
      <c r="Y1648" s="414" t="inlineStr">
        <is>
          <t>2303002213</t>
        </is>
      </c>
      <c r="Z1648" s="414" t="inlineStr"/>
      <c r="AA1648" s="414" t="inlineStr">
        <is>
          <t>បុគ្គលជាប់អាករ</t>
        </is>
      </c>
      <c r="AB1648" s="414" t="inlineStr">
        <is>
          <t>L001-901905215</t>
        </is>
      </c>
      <c r="AC1648" s="414" t="inlineStr">
        <is>
          <t>វីអ៊ីស៊ិន (ខេមបូឌា) អ៊ិនដាសស្ទ្រី ឯ.ក</t>
        </is>
      </c>
      <c r="AD1648" s="450" t="n">
        <v>843450</v>
      </c>
      <c r="AE1648" s="450" t="n">
        <v>766773</v>
      </c>
      <c r="AF1648" s="450" t="n">
        <v>0</v>
      </c>
      <c r="AG1648" s="450" t="n">
        <v>0</v>
      </c>
      <c r="AH1648" s="450" t="n">
        <v>76677</v>
      </c>
      <c r="AI1648" s="450" t="n">
        <v>0</v>
      </c>
      <c r="AJ1648" s="450" t="n">
        <v>0</v>
      </c>
      <c r="AK1648" s="450" t="n">
        <v>0</v>
      </c>
      <c r="AL1648" s="450" t="n">
        <v>0</v>
      </c>
      <c r="AM1648" s="450" t="n">
        <v>0</v>
      </c>
      <c r="AN1648" s="450" t="n">
        <v>0</v>
      </c>
      <c r="AO1648" s="450" t="n">
        <v>0</v>
      </c>
      <c r="AP1648" s="450" t="n">
        <v>0</v>
      </c>
      <c r="AQ1648" s="414" t="inlineStr"/>
      <c r="AR1648" s="414" t="inlineStr">
        <is>
          <t>Export Administration Fee</t>
        </is>
      </c>
      <c r="AS1648" s="414" t="inlineStr">
        <is>
          <t>បានប្រកាសពន្ធ</t>
        </is>
      </c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0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0" t="n"/>
      <c r="N1649" s="450">
        <f>IF(W1649&lt;0,AH1649,I1649)</f>
        <v/>
      </c>
      <c r="O1649" s="450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AND(AB1649&lt;&gt;"", 'Company information'!D$4&lt;&gt;"", RIGHT(SUBSTITUTE(AB1649,"-",""),9)=RIGHT(SUBSTITUTE('Company information'!D$4,"-",""),9))</f>
        <v/>
      </c>
      <c r="V1649" s="414">
        <f>AH1649-I1649</f>
        <v/>
      </c>
      <c r="W1649" s="450" t="n"/>
      <c r="X1649" s="413" t="n"/>
      <c r="Y1649" s="414" t="n"/>
      <c r="Z1649" s="414" t="n"/>
      <c r="AA1649" s="414" t="n"/>
      <c r="AB1649" s="414" t="n"/>
      <c r="AC1649" s="414" t="n"/>
      <c r="AD1649" s="450" t="n"/>
      <c r="AE1649" s="450" t="n"/>
      <c r="AF1649" s="450" t="n"/>
      <c r="AG1649" s="450" t="n"/>
      <c r="AH1649" s="450" t="n"/>
      <c r="AI1649" s="450" t="n"/>
      <c r="AJ1649" s="450" t="n"/>
      <c r="AK1649" s="450" t="n"/>
      <c r="AL1649" s="450" t="n"/>
      <c r="AM1649" s="450" t="n"/>
      <c r="AN1649" s="450" t="n"/>
      <c r="AO1649" s="450" t="n"/>
      <c r="AP1649" s="450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0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0" t="n"/>
      <c r="N1650" s="450">
        <f>IF(W1650&lt;0,AH1650,I1650)</f>
        <v/>
      </c>
      <c r="O1650" s="450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AND(AB1650&lt;&gt;"", 'Company information'!D$4&lt;&gt;"", RIGHT(SUBSTITUTE(AB1650,"-",""),9)=RIGHT(SUBSTITUTE('Company information'!D$4,"-",""),9))</f>
        <v/>
      </c>
      <c r="V1650" s="414">
        <f>AH1650-I1650</f>
        <v/>
      </c>
      <c r="W1650" s="450" t="n"/>
      <c r="X1650" s="413" t="n"/>
      <c r="Y1650" s="414" t="n"/>
      <c r="Z1650" s="414" t="n"/>
      <c r="AA1650" s="414" t="n"/>
      <c r="AB1650" s="414" t="n"/>
      <c r="AC1650" s="414" t="n"/>
      <c r="AD1650" s="450" t="n"/>
      <c r="AE1650" s="450" t="n"/>
      <c r="AF1650" s="450" t="n"/>
      <c r="AG1650" s="450" t="n"/>
      <c r="AH1650" s="450" t="n"/>
      <c r="AI1650" s="450" t="n"/>
      <c r="AJ1650" s="450" t="n"/>
      <c r="AK1650" s="450" t="n"/>
      <c r="AL1650" s="450" t="n"/>
      <c r="AM1650" s="450" t="n"/>
      <c r="AN1650" s="450" t="n"/>
      <c r="AO1650" s="450" t="n"/>
      <c r="AP1650" s="450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0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0" t="n"/>
      <c r="N1651" s="450">
        <f>IF(W1651&lt;0,AH1651,I1651)</f>
        <v/>
      </c>
      <c r="O1651" s="450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AND(AB1651&lt;&gt;"", 'Company information'!D$4&lt;&gt;"", RIGHT(SUBSTITUTE(AB1651,"-",""),9)=RIGHT(SUBSTITUTE('Company information'!D$4,"-",""),9))</f>
        <v/>
      </c>
      <c r="V1651" s="414">
        <f>AH1651-I1651</f>
        <v/>
      </c>
      <c r="W1651" s="450" t="n"/>
      <c r="X1651" s="413" t="n"/>
      <c r="Y1651" s="414" t="n"/>
      <c r="Z1651" s="414" t="n"/>
      <c r="AA1651" s="414" t="n"/>
      <c r="AB1651" s="414" t="n"/>
      <c r="AC1651" s="414" t="n"/>
      <c r="AD1651" s="450" t="n"/>
      <c r="AE1651" s="450" t="n"/>
      <c r="AF1651" s="450" t="n"/>
      <c r="AG1651" s="450" t="n"/>
      <c r="AH1651" s="450" t="n"/>
      <c r="AI1651" s="450" t="n"/>
      <c r="AJ1651" s="450" t="n"/>
      <c r="AK1651" s="450" t="n"/>
      <c r="AL1651" s="450" t="n"/>
      <c r="AM1651" s="450" t="n"/>
      <c r="AN1651" s="450" t="n"/>
      <c r="AO1651" s="450" t="n"/>
      <c r="AP1651" s="450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0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0" t="n"/>
      <c r="N1652" s="450">
        <f>IF(W1652&lt;0,AH1652,I1652)</f>
        <v/>
      </c>
      <c r="O1652" s="450">
        <f>I1652-M1652</f>
        <v/>
      </c>
      <c r="P1652" s="414" t="n"/>
      <c r="Q1652" s="414" t="inlineStr">
        <is>
          <t>000092</t>
        </is>
      </c>
      <c r="R1652" s="414" t="inlineStr">
        <is>
          <t>000092</t>
        </is>
      </c>
      <c r="S1652" s="414">
        <f>Q1652=R1652</f>
        <v/>
      </c>
      <c r="T1652" s="414">
        <f>AND(MONTH(F1652)=MONTH(X1652), YEAR(F1652)=YEAR(X1652))</f>
        <v/>
      </c>
      <c r="U1652" s="414">
        <f>AND(AB1652&lt;&gt;"", 'Company information'!D$4&lt;&gt;"", RIGHT(SUBSTITUTE(AB1652,"-",""),9)=RIGHT(SUBSTITUTE('Company information'!D$4,"-",""),9))</f>
        <v/>
      </c>
      <c r="V1652" s="414">
        <f>AH1652-I1652</f>
        <v/>
      </c>
      <c r="W1652" s="450" t="n"/>
      <c r="X1652" s="415" t="n">
        <v>45013</v>
      </c>
      <c r="Y1652" s="414" t="inlineStr">
        <is>
          <t>000092</t>
        </is>
      </c>
      <c r="Z1652" s="414" t="inlineStr"/>
      <c r="AA1652" s="414" t="inlineStr">
        <is>
          <t>បុគ្គលជាប់អាករ</t>
        </is>
      </c>
      <c r="AB1652" s="414" t="inlineStr">
        <is>
          <t>L001-901905215</t>
        </is>
      </c>
      <c r="AC1652" s="414" t="inlineStr">
        <is>
          <t>វីអ៊ីស៊ិន (ខេមបូឌា) អ៊ិនដាសស្ទ្រី ឯ.ក</t>
        </is>
      </c>
      <c r="AD1652" s="450" t="n">
        <v>3208509</v>
      </c>
      <c r="AE1652" s="450" t="n">
        <v>2916826</v>
      </c>
      <c r="AF1652" s="450" t="n">
        <v>0</v>
      </c>
      <c r="AG1652" s="450" t="n">
        <v>0</v>
      </c>
      <c r="AH1652" s="450" t="n">
        <v>291683</v>
      </c>
      <c r="AI1652" s="450" t="n">
        <v>0</v>
      </c>
      <c r="AJ1652" s="450" t="n">
        <v>0</v>
      </c>
      <c r="AK1652" s="450" t="n">
        <v>0</v>
      </c>
      <c r="AL1652" s="450" t="n">
        <v>0</v>
      </c>
      <c r="AM1652" s="450" t="n">
        <v>0</v>
      </c>
      <c r="AN1652" s="450" t="n">
        <v>0</v>
      </c>
      <c r="AO1652" s="450" t="n">
        <v>0</v>
      </c>
      <c r="AP1652" s="450" t="n">
        <v>0</v>
      </c>
      <c r="AQ1652" s="414" t="inlineStr"/>
      <c r="AR1652" s="414" t="inlineStr">
        <is>
          <t>PELLET EPE</t>
        </is>
      </c>
      <c r="AS1652" s="414" t="inlineStr">
        <is>
          <t>បានប្រកាសពន្ធ</t>
        </is>
      </c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0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0" t="n"/>
      <c r="N1653" s="450">
        <f>IF(W1653&lt;0,AH1653,I1653)</f>
        <v/>
      </c>
      <c r="O1653" s="450">
        <f>I1653-M1653</f>
        <v/>
      </c>
      <c r="P1653" s="414" t="n"/>
      <c r="Q1653" s="414" t="inlineStr">
        <is>
          <t>YM-0010</t>
        </is>
      </c>
      <c r="R1653" s="414" t="inlineStr">
        <is>
          <t>YM-0010</t>
        </is>
      </c>
      <c r="S1653" s="414">
        <f>Q1653=R1653</f>
        <v/>
      </c>
      <c r="T1653" s="414">
        <f>AND(MONTH(F1653)=MONTH(X1653), YEAR(F1653)=YEAR(X1653))</f>
        <v/>
      </c>
      <c r="U1653" s="414">
        <f>AND(AB1653&lt;&gt;"", 'Company information'!D$4&lt;&gt;"", RIGHT(SUBSTITUTE(AB1653,"-",""),9)=RIGHT(SUBSTITUTE('Company information'!D$4,"-",""),9))</f>
        <v/>
      </c>
      <c r="V1653" s="414">
        <f>AH1653-I1653</f>
        <v/>
      </c>
      <c r="W1653" s="450" t="n"/>
      <c r="X1653" s="415" t="n">
        <v>44681</v>
      </c>
      <c r="Y1653" s="414" t="inlineStr">
        <is>
          <t>YM-0010</t>
        </is>
      </c>
      <c r="Z1653" s="414" t="inlineStr"/>
      <c r="AA1653" s="414" t="inlineStr">
        <is>
          <t>បុគ្គលជាប់អាករ</t>
        </is>
      </c>
      <c r="AB1653" s="414" t="inlineStr">
        <is>
          <t>L001-901703295</t>
        </is>
      </c>
      <c r="AC1653" s="414" t="inlineStr">
        <is>
          <t>ហូលលី វែល ហ៊ែនប៊ែក មេនូហ្វេកឆឺរីង ឯ.ក</t>
        </is>
      </c>
      <c r="AD1653" s="450" t="n">
        <v>123290724</v>
      </c>
      <c r="AE1653" s="450" t="n">
        <v>123290724</v>
      </c>
      <c r="AF1653" s="450" t="n">
        <v>0</v>
      </c>
      <c r="AG1653" s="450" t="n">
        <v>0</v>
      </c>
      <c r="AH1653" s="450" t="n">
        <v>0</v>
      </c>
      <c r="AI1653" s="450" t="n">
        <v>0</v>
      </c>
      <c r="AJ1653" s="450" t="n">
        <v>0</v>
      </c>
      <c r="AK1653" s="450" t="n">
        <v>0</v>
      </c>
      <c r="AL1653" s="450" t="n">
        <v>0</v>
      </c>
      <c r="AM1653" s="450" t="n">
        <v>0</v>
      </c>
      <c r="AN1653" s="450" t="n">
        <v>0</v>
      </c>
      <c r="AO1653" s="450" t="n">
        <v>0</v>
      </c>
      <c r="AP1653" s="450" t="n">
        <v>0</v>
      </c>
      <c r="AQ1653" s="414" t="inlineStr"/>
      <c r="AR1653" s="414" t="inlineStr">
        <is>
          <t>Card-Board</t>
        </is>
      </c>
      <c r="AS1653" s="414" t="inlineStr">
        <is>
          <t>បានប្រកាសពន្ធ</t>
        </is>
      </c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0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0" t="n"/>
      <c r="N1654" s="450">
        <f>IF(W1654&lt;0,AH1654,I1654)</f>
        <v/>
      </c>
      <c r="O1654" s="450">
        <f>I1654-M1654</f>
        <v/>
      </c>
      <c r="P1654" s="414" t="n"/>
      <c r="Q1654" s="414" t="inlineStr">
        <is>
          <t>XFY-YD2023050</t>
        </is>
      </c>
      <c r="R1654" s="414" t="inlineStr">
        <is>
          <t>XFY-YD2023050</t>
        </is>
      </c>
      <c r="S1654" s="414">
        <f>Q1654=R1654</f>
        <v/>
      </c>
      <c r="T1654" s="414">
        <f>AND(MONTH(F1654)=MONTH(X1654), YEAR(F1654)=YEAR(X1654))</f>
        <v/>
      </c>
      <c r="U1654" s="414">
        <f>AND(AB1654&lt;&gt;"", 'Company information'!D$4&lt;&gt;"", RIGHT(SUBSTITUTE(AB1654,"-",""),9)=RIGHT(SUBSTITUTE('Company information'!D$4,"-",""),9))</f>
        <v/>
      </c>
      <c r="V1654" s="414">
        <f>AH1654-I1654</f>
        <v/>
      </c>
      <c r="W1654" s="450" t="n"/>
      <c r="X1654" s="415" t="n">
        <v>45014</v>
      </c>
      <c r="Y1654" s="414" t="inlineStr">
        <is>
          <t>XFY-YD2023050</t>
        </is>
      </c>
      <c r="Z1654" s="414" t="inlineStr"/>
      <c r="AA1654" s="414" t="inlineStr">
        <is>
          <t>បុគ្គលជាប់អាករ</t>
        </is>
      </c>
      <c r="AB1654" s="414" t="inlineStr">
        <is>
          <t>L001-901905215</t>
        </is>
      </c>
      <c r="AC1654" s="414" t="inlineStr">
        <is>
          <t>វីអ៊ីស៊ិន (ខេមបូឌា) អ៊ិនដាសស្ទ្រី ឯ.ក</t>
        </is>
      </c>
      <c r="AD1654" s="450" t="n">
        <v>8586796</v>
      </c>
      <c r="AE1654" s="450" t="n">
        <v>7806178</v>
      </c>
      <c r="AF1654" s="450" t="n">
        <v>0</v>
      </c>
      <c r="AG1654" s="450" t="n">
        <v>0</v>
      </c>
      <c r="AH1654" s="450" t="n">
        <v>780618</v>
      </c>
      <c r="AI1654" s="450" t="n">
        <v>0</v>
      </c>
      <c r="AJ1654" s="450" t="n">
        <v>0</v>
      </c>
      <c r="AK1654" s="450" t="n">
        <v>0</v>
      </c>
      <c r="AL1654" s="450" t="n">
        <v>0</v>
      </c>
      <c r="AM1654" s="450" t="n">
        <v>0</v>
      </c>
      <c r="AN1654" s="450" t="n">
        <v>0</v>
      </c>
      <c r="AO1654" s="450" t="n">
        <v>0</v>
      </c>
      <c r="AP1654" s="450" t="n">
        <v>0</v>
      </c>
      <c r="AQ1654" s="414" t="inlineStr"/>
      <c r="AR1654" s="414" t="inlineStr">
        <is>
          <t>(ផ្លាក) Paper Label</t>
        </is>
      </c>
      <c r="AS1654" s="414" t="inlineStr">
        <is>
          <t>បានប្រកាសពន្ធ</t>
        </is>
      </c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0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0" t="n"/>
      <c r="N1655" s="450">
        <f>IF(W1655&lt;0,AH1655,I1655)</f>
        <v/>
      </c>
      <c r="O1655" s="450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AND(AB1655&lt;&gt;"", 'Company information'!D$4&lt;&gt;"", RIGHT(SUBSTITUTE(AB1655,"-",""),9)=RIGHT(SUBSTITUTE('Company information'!D$4,"-",""),9))</f>
        <v/>
      </c>
      <c r="V1655" s="414">
        <f>AH1655-I1655</f>
        <v/>
      </c>
      <c r="W1655" s="450" t="n"/>
      <c r="X1655" s="415" t="n">
        <v>45016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L001-901905215</t>
        </is>
      </c>
      <c r="AC1655" s="414" t="inlineStr">
        <is>
          <t>វីអ៊ីស៊ិន (ខេមបូឌា) អ៊ិនដាសស្ទ្រី ឯ.ក</t>
        </is>
      </c>
      <c r="AD1655" s="450" t="n">
        <v>59878553</v>
      </c>
      <c r="AE1655" s="450" t="n">
        <v>54435048</v>
      </c>
      <c r="AF1655" s="450" t="n">
        <v>0</v>
      </c>
      <c r="AG1655" s="450" t="n">
        <v>0</v>
      </c>
      <c r="AH1655" s="450" t="n">
        <v>5443505</v>
      </c>
      <c r="AI1655" s="450" t="n">
        <v>0</v>
      </c>
      <c r="AJ1655" s="450" t="n">
        <v>0</v>
      </c>
      <c r="AK1655" s="450" t="n">
        <v>0</v>
      </c>
      <c r="AL1655" s="450" t="n">
        <v>0</v>
      </c>
      <c r="AM1655" s="450" t="n">
        <v>0</v>
      </c>
      <c r="AN1655" s="450" t="n">
        <v>0</v>
      </c>
      <c r="AO1655" s="450" t="n">
        <v>0</v>
      </c>
      <c r="AP1655" s="450" t="n">
        <v>0</v>
      </c>
      <c r="AQ1655" s="414" t="inlineStr"/>
      <c r="AR1655" s="414" t="inlineStr">
        <is>
          <t>ចំណូលពីការលក់ Carton Box, Color Box, Paper Card and PDQ</t>
        </is>
      </c>
      <c r="AS1655" s="414" t="inlineStr">
        <is>
          <t>បានប្រកាសពន្ធ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0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0" t="n"/>
      <c r="N1656" s="450">
        <f>IF(W1656&lt;0,AH1656,I1656)</f>
        <v/>
      </c>
      <c r="O1656" s="450">
        <f>I1656-M1656</f>
        <v/>
      </c>
      <c r="P1656" s="414" t="n"/>
      <c r="Q1656" s="414" t="inlineStr">
        <is>
          <t>T2023-000112</t>
        </is>
      </c>
      <c r="R1656" s="414" t="inlineStr">
        <is>
          <t>T2023-000112</t>
        </is>
      </c>
      <c r="S1656" s="414">
        <f>Q1656=R1656</f>
        <v/>
      </c>
      <c r="T1656" s="414">
        <f>AND(MONTH(F1656)=MONTH(X1656), YEAR(F1656)=YEAR(X1656))</f>
        <v/>
      </c>
      <c r="U1656" s="414">
        <f>AND(AB1656&lt;&gt;"", 'Company information'!D$4&lt;&gt;"", RIGHT(SUBSTITUTE(AB1656,"-",""),9)=RIGHT(SUBSTITUTE('Company information'!D$4,"-",""),9))</f>
        <v/>
      </c>
      <c r="V1656" s="414">
        <f>AH1656-I1656</f>
        <v/>
      </c>
      <c r="W1656" s="450" t="n"/>
      <c r="X1656" s="415" t="n">
        <v>45015</v>
      </c>
      <c r="Y1656" s="414" t="inlineStr">
        <is>
          <t>T2023-000112</t>
        </is>
      </c>
      <c r="Z1656" s="414" t="inlineStr"/>
      <c r="AA1656" s="414" t="inlineStr">
        <is>
          <t>បុគ្គលជាប់អាករ</t>
        </is>
      </c>
      <c r="AB1656" s="414" t="inlineStr">
        <is>
          <t>L001-901905215</t>
        </is>
      </c>
      <c r="AC1656" s="414" t="inlineStr">
        <is>
          <t>វីអ៊ីស៊ិន (ខេមបូឌា) អ៊ិនដាសស្ទ្រី ឯ.ក</t>
        </is>
      </c>
      <c r="AD1656" s="450" t="n">
        <v>564699</v>
      </c>
      <c r="AE1656" s="450" t="n">
        <v>513363</v>
      </c>
      <c r="AF1656" s="450" t="n">
        <v>0</v>
      </c>
      <c r="AG1656" s="450" t="n">
        <v>0</v>
      </c>
      <c r="AH1656" s="450" t="n">
        <v>51336</v>
      </c>
      <c r="AI1656" s="450" t="n">
        <v>0</v>
      </c>
      <c r="AJ1656" s="450" t="n">
        <v>0</v>
      </c>
      <c r="AK1656" s="450" t="n">
        <v>0</v>
      </c>
      <c r="AL1656" s="450" t="n">
        <v>0</v>
      </c>
      <c r="AM1656" s="450" t="n">
        <v>0</v>
      </c>
      <c r="AN1656" s="450" t="n">
        <v>0</v>
      </c>
      <c r="AO1656" s="450" t="n">
        <v>0</v>
      </c>
      <c r="AP1656" s="450" t="n">
        <v>0</v>
      </c>
      <c r="AQ1656" s="414" t="inlineStr"/>
      <c r="AR1656" s="414" t="inlineStr">
        <is>
          <t>Poly bag</t>
        </is>
      </c>
      <c r="AS1656" s="414" t="inlineStr">
        <is>
          <t>បានប្រកាសពន្ធ</t>
        </is>
      </c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0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0" t="n"/>
      <c r="N1657" s="450">
        <f>IF(W1657&lt;0,AH1657,I1657)</f>
        <v/>
      </c>
      <c r="O1657" s="450">
        <f>I1657-M1657</f>
        <v/>
      </c>
      <c r="P1657" s="414" t="n"/>
      <c r="Q1657" s="414" t="inlineStr">
        <is>
          <t>00072</t>
        </is>
      </c>
      <c r="R1657" s="414" t="inlineStr">
        <is>
          <t>00072</t>
        </is>
      </c>
      <c r="S1657" s="414">
        <f>Q1657=R1657</f>
        <v/>
      </c>
      <c r="T1657" s="414">
        <f>AND(MONTH(F1657)=MONTH(X1657), YEAR(F1657)=YEAR(X1657))</f>
        <v/>
      </c>
      <c r="U1657" s="414">
        <f>AND(AB1657&lt;&gt;"", 'Company information'!D$4&lt;&gt;"", RIGHT(SUBSTITUTE(AB1657,"-",""),9)=RIGHT(SUBSTITUTE('Company information'!D$4,"-",""),9))</f>
        <v/>
      </c>
      <c r="V1657" s="414">
        <f>AH1657-I1657</f>
        <v/>
      </c>
      <c r="W1657" s="450" t="n"/>
      <c r="X1657" s="415" t="n">
        <v>45010</v>
      </c>
      <c r="Y1657" s="414" t="inlineStr">
        <is>
          <t>00072</t>
        </is>
      </c>
      <c r="Z1657" s="414" t="inlineStr"/>
      <c r="AA1657" s="414" t="inlineStr">
        <is>
          <t>បុគ្គលជាប់អាករ</t>
        </is>
      </c>
      <c r="AB1657" s="414" t="inlineStr">
        <is>
          <t>L001-901905215</t>
        </is>
      </c>
      <c r="AC1657" s="414" t="inlineStr">
        <is>
          <t>វីអ៊ីស៊ិន (ខេមបូឌា) អ៊ិនដាសស្ទ្រី ឯ.ក</t>
        </is>
      </c>
      <c r="AD1657" s="450" t="n">
        <v>37046444</v>
      </c>
      <c r="AE1657" s="450" t="n">
        <v>33678585</v>
      </c>
      <c r="AF1657" s="450" t="n">
        <v>0</v>
      </c>
      <c r="AG1657" s="450" t="n">
        <v>0</v>
      </c>
      <c r="AH1657" s="450" t="n">
        <v>3367859</v>
      </c>
      <c r="AI1657" s="450" t="n">
        <v>0</v>
      </c>
      <c r="AJ1657" s="450" t="n">
        <v>0</v>
      </c>
      <c r="AK1657" s="450" t="n">
        <v>0</v>
      </c>
      <c r="AL1657" s="450" t="n">
        <v>0</v>
      </c>
      <c r="AM1657" s="450" t="n">
        <v>0</v>
      </c>
      <c r="AN1657" s="450" t="n">
        <v>0</v>
      </c>
      <c r="AO1657" s="450" t="n">
        <v>0</v>
      </c>
      <c r="AP1657" s="450" t="n">
        <v>0</v>
      </c>
      <c r="AQ1657" s="414" t="inlineStr"/>
      <c r="AR1657" s="414" t="inlineStr">
        <is>
          <t>ផ្លាកក្រដាស និង ក្រដាស</t>
        </is>
      </c>
      <c r="AS1657" s="414" t="inlineStr">
        <is>
          <t>បានប្រកាសពន្ធ</t>
        </is>
      </c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0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0" t="n"/>
      <c r="N1658" s="450">
        <f>IF(W1658&lt;0,AH1658,I1658)</f>
        <v/>
      </c>
      <c r="O1658" s="450">
        <f>I1658-M1658</f>
        <v/>
      </c>
      <c r="P1658" s="414" t="n"/>
      <c r="Q1658" s="414" t="inlineStr">
        <is>
          <t>59014582</t>
        </is>
      </c>
      <c r="R1658" s="414" t="inlineStr">
        <is>
          <t>59014582</t>
        </is>
      </c>
      <c r="S1658" s="414">
        <f>Q1658=R1658</f>
        <v/>
      </c>
      <c r="T1658" s="414">
        <f>AND(MONTH(F1658)=MONTH(X1658), YEAR(F1658)=YEAR(X1658))</f>
        <v/>
      </c>
      <c r="U1658" s="414">
        <f>AND(AB1658&lt;&gt;"", 'Company information'!D$4&lt;&gt;"", RIGHT(SUBSTITUTE(AB1658,"-",""),9)=RIGHT(SUBSTITUTE('Company information'!D$4,"-",""),9))</f>
        <v/>
      </c>
      <c r="V1658" s="414">
        <f>AH1658-I1658</f>
        <v/>
      </c>
      <c r="W1658" s="450" t="n"/>
      <c r="X1658" s="415" t="n">
        <v>45016</v>
      </c>
      <c r="Y1658" s="414" t="inlineStr">
        <is>
          <t>59014582</t>
        </is>
      </c>
      <c r="Z1658" s="414" t="inlineStr"/>
      <c r="AA1658" s="414" t="inlineStr">
        <is>
          <t>បុគ្គលជាប់អាករ</t>
        </is>
      </c>
      <c r="AB1658" s="414" t="inlineStr">
        <is>
          <t>L001-901905215</t>
        </is>
      </c>
      <c r="AC1658" s="414" t="inlineStr">
        <is>
          <t>វីអ៊ីស៊ិន (ខេមបូឌា) អ៊ិនដាសស្ទ្រី ឯ.ក</t>
        </is>
      </c>
      <c r="AD1658" s="450" t="n">
        <v>604046</v>
      </c>
      <c r="AE1658" s="450" t="n">
        <v>549133</v>
      </c>
      <c r="AF1658" s="450" t="n">
        <v>0</v>
      </c>
      <c r="AG1658" s="450" t="n">
        <v>0</v>
      </c>
      <c r="AH1658" s="450" t="n">
        <v>54913</v>
      </c>
      <c r="AI1658" s="450" t="n">
        <v>0</v>
      </c>
      <c r="AJ1658" s="450" t="n">
        <v>0</v>
      </c>
      <c r="AK1658" s="450" t="n">
        <v>0</v>
      </c>
      <c r="AL1658" s="450" t="n">
        <v>0</v>
      </c>
      <c r="AM1658" s="450" t="n">
        <v>0</v>
      </c>
      <c r="AN1658" s="450" t="n">
        <v>0</v>
      </c>
      <c r="AO1658" s="450" t="n">
        <v>0</v>
      </c>
      <c r="AP1658" s="450" t="n">
        <v>0</v>
      </c>
      <c r="AQ1658" s="414" t="inlineStr"/>
      <c r="AR1658" s="414" t="inlineStr">
        <is>
          <t>ចំនូលបានមកពីការលក់</t>
        </is>
      </c>
      <c r="AS1658" s="414" t="inlineStr">
        <is>
          <t>បានប្រកាសពន្ធ</t>
        </is>
      </c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0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0" t="n"/>
      <c r="N1659" s="450">
        <f>IF(W1659&lt;0,AH1659,I1659)</f>
        <v/>
      </c>
      <c r="O1659" s="450">
        <f>I1659-M1659</f>
        <v/>
      </c>
      <c r="P1659" s="414" t="n"/>
      <c r="Q1659" s="414" t="inlineStr">
        <is>
          <t>59014578</t>
        </is>
      </c>
      <c r="R1659" s="414" t="inlineStr">
        <is>
          <t>59014578</t>
        </is>
      </c>
      <c r="S1659" s="414">
        <f>Q1659=R1659</f>
        <v/>
      </c>
      <c r="T1659" s="414">
        <f>AND(MONTH(F1659)=MONTH(X1659), YEAR(F1659)=YEAR(X1659))</f>
        <v/>
      </c>
      <c r="U1659" s="414">
        <f>AND(AB1659&lt;&gt;"", 'Company information'!D$4&lt;&gt;"", RIGHT(SUBSTITUTE(AB1659,"-",""),9)=RIGHT(SUBSTITUTE('Company information'!D$4,"-",""),9))</f>
        <v/>
      </c>
      <c r="V1659" s="414">
        <f>AH1659-I1659</f>
        <v/>
      </c>
      <c r="W1659" s="450" t="n"/>
      <c r="X1659" s="415" t="n">
        <v>45016</v>
      </c>
      <c r="Y1659" s="414" t="inlineStr">
        <is>
          <t>59014578</t>
        </is>
      </c>
      <c r="Z1659" s="414" t="inlineStr"/>
      <c r="AA1659" s="414" t="inlineStr">
        <is>
          <t>បុគ្គលជាប់អាករ</t>
        </is>
      </c>
      <c r="AB1659" s="414" t="inlineStr">
        <is>
          <t>L001-901905215</t>
        </is>
      </c>
      <c r="AC1659" s="414" t="inlineStr">
        <is>
          <t>វីអ៊ីស៊ិន (ខេមបូឌា) អ៊ិនដាសស្ទ្រី ឯ.ក</t>
        </is>
      </c>
      <c r="AD1659" s="450" t="n">
        <v>1208052</v>
      </c>
      <c r="AE1659" s="450" t="n">
        <v>1098229</v>
      </c>
      <c r="AF1659" s="450" t="n">
        <v>0</v>
      </c>
      <c r="AG1659" s="450" t="n">
        <v>0</v>
      </c>
      <c r="AH1659" s="450" t="n">
        <v>109823</v>
      </c>
      <c r="AI1659" s="450" t="n">
        <v>0</v>
      </c>
      <c r="AJ1659" s="450" t="n">
        <v>0</v>
      </c>
      <c r="AK1659" s="450" t="n">
        <v>0</v>
      </c>
      <c r="AL1659" s="450" t="n">
        <v>0</v>
      </c>
      <c r="AM1659" s="450" t="n">
        <v>0</v>
      </c>
      <c r="AN1659" s="450" t="n">
        <v>0</v>
      </c>
      <c r="AO1659" s="450" t="n">
        <v>0</v>
      </c>
      <c r="AP1659" s="450" t="n">
        <v>0</v>
      </c>
      <c r="AQ1659" s="414" t="inlineStr"/>
      <c r="AR1659" s="414" t="inlineStr">
        <is>
          <t>ចំនូលបានមកពីការលក់</t>
        </is>
      </c>
      <c r="AS1659" s="414" t="inlineStr">
        <is>
          <t>បានប្រកាសពន្ធ</t>
        </is>
      </c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0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0" t="n"/>
      <c r="N1660" s="450">
        <f>IF(W1660&lt;0,AH1660,I1660)</f>
        <v/>
      </c>
      <c r="O1660" s="450">
        <f>I1660-M1660</f>
        <v/>
      </c>
      <c r="P1660" s="414" t="n"/>
      <c r="Q1660" s="414" t="inlineStr">
        <is>
          <t>59014560</t>
        </is>
      </c>
      <c r="R1660" s="414" t="inlineStr">
        <is>
          <t>59014560</t>
        </is>
      </c>
      <c r="S1660" s="414">
        <f>Q1660=R1660</f>
        <v/>
      </c>
      <c r="T1660" s="414">
        <f>AND(MONTH(F1660)=MONTH(X1660), YEAR(F1660)=YEAR(X1660))</f>
        <v/>
      </c>
      <c r="U1660" s="414">
        <f>AND(AB1660&lt;&gt;"", 'Company information'!D$4&lt;&gt;"", RIGHT(SUBSTITUTE(AB1660,"-",""),9)=RIGHT(SUBSTITUTE('Company information'!D$4,"-",""),9))</f>
        <v/>
      </c>
      <c r="V1660" s="414">
        <f>AH1660-I1660</f>
        <v/>
      </c>
      <c r="W1660" s="450" t="n"/>
      <c r="X1660" s="415" t="n">
        <v>45015</v>
      </c>
      <c r="Y1660" s="414" t="inlineStr">
        <is>
          <t>59014560</t>
        </is>
      </c>
      <c r="Z1660" s="414" t="inlineStr"/>
      <c r="AA1660" s="414" t="inlineStr">
        <is>
          <t>បុគ្គលជាប់អាករ</t>
        </is>
      </c>
      <c r="AB1660" s="414" t="inlineStr">
        <is>
          <t>L001-901905215</t>
        </is>
      </c>
      <c r="AC1660" s="414" t="inlineStr">
        <is>
          <t>វីអ៊ីស៊ិន (ខេមបូឌា) អ៊ិនដាសស្ទ្រី ឯ.ក</t>
        </is>
      </c>
      <c r="AD1660" s="450" t="n">
        <v>1208350</v>
      </c>
      <c r="AE1660" s="450" t="n">
        <v>1098500</v>
      </c>
      <c r="AF1660" s="450" t="n">
        <v>0</v>
      </c>
      <c r="AG1660" s="450" t="n">
        <v>0</v>
      </c>
      <c r="AH1660" s="450" t="n">
        <v>109850</v>
      </c>
      <c r="AI1660" s="450" t="n">
        <v>0</v>
      </c>
      <c r="AJ1660" s="450" t="n">
        <v>0</v>
      </c>
      <c r="AK1660" s="450" t="n">
        <v>0</v>
      </c>
      <c r="AL1660" s="450" t="n">
        <v>0</v>
      </c>
      <c r="AM1660" s="450" t="n">
        <v>0</v>
      </c>
      <c r="AN1660" s="450" t="n">
        <v>0</v>
      </c>
      <c r="AO1660" s="450" t="n">
        <v>0</v>
      </c>
      <c r="AP1660" s="450" t="n">
        <v>0</v>
      </c>
      <c r="AQ1660" s="414" t="inlineStr"/>
      <c r="AR1660" s="414" t="inlineStr">
        <is>
          <t>ចំនូលបានមកពីការលក់</t>
        </is>
      </c>
      <c r="AS1660" s="414" t="inlineStr">
        <is>
          <t>បានប្រកាសពន្ធ</t>
        </is>
      </c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0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0" t="n"/>
      <c r="N1661" s="450">
        <f>IF(W1661&lt;0,AH1661,I1661)</f>
        <v/>
      </c>
      <c r="O1661" s="450">
        <f>I1661-M1661</f>
        <v/>
      </c>
      <c r="P1661" s="414" t="n"/>
      <c r="Q1661" s="414" t="inlineStr">
        <is>
          <t>59014522</t>
        </is>
      </c>
      <c r="R1661" s="414" t="inlineStr">
        <is>
          <t>59014522</t>
        </is>
      </c>
      <c r="S1661" s="414">
        <f>Q1661=R1661</f>
        <v/>
      </c>
      <c r="T1661" s="414">
        <f>AND(MONTH(F1661)=MONTH(X1661), YEAR(F1661)=YEAR(X1661))</f>
        <v/>
      </c>
      <c r="U1661" s="414">
        <f>AND(AB1661&lt;&gt;"", 'Company information'!D$4&lt;&gt;"", RIGHT(SUBSTITUTE(AB1661,"-",""),9)=RIGHT(SUBSTITUTE('Company information'!D$4,"-",""),9))</f>
        <v/>
      </c>
      <c r="V1661" s="414">
        <f>AH1661-I1661</f>
        <v/>
      </c>
      <c r="W1661" s="450" t="n"/>
      <c r="X1661" s="415" t="n">
        <v>45009</v>
      </c>
      <c r="Y1661" s="414" t="inlineStr">
        <is>
          <t>59014522</t>
        </is>
      </c>
      <c r="Z1661" s="414" t="inlineStr"/>
      <c r="AA1661" s="414" t="inlineStr">
        <is>
          <t>បុគ្គលជាប់អាករ</t>
        </is>
      </c>
      <c r="AB1661" s="414" t="inlineStr">
        <is>
          <t>L001-901905215</t>
        </is>
      </c>
      <c r="AC1661" s="414" t="inlineStr">
        <is>
          <t>វីអ៊ីស៊ិន (ខេមបូឌា) អ៊ិនដាសស្ទ្រី ឯ.ក</t>
        </is>
      </c>
      <c r="AD1661" s="450" t="n">
        <v>1209839</v>
      </c>
      <c r="AE1661" s="450" t="n">
        <v>1099854</v>
      </c>
      <c r="AF1661" s="450" t="n">
        <v>0</v>
      </c>
      <c r="AG1661" s="450" t="n">
        <v>0</v>
      </c>
      <c r="AH1661" s="450" t="n">
        <v>109985</v>
      </c>
      <c r="AI1661" s="450" t="n">
        <v>0</v>
      </c>
      <c r="AJ1661" s="450" t="n">
        <v>0</v>
      </c>
      <c r="AK1661" s="450" t="n">
        <v>0</v>
      </c>
      <c r="AL1661" s="450" t="n">
        <v>0</v>
      </c>
      <c r="AM1661" s="450" t="n">
        <v>0</v>
      </c>
      <c r="AN1661" s="450" t="n">
        <v>0</v>
      </c>
      <c r="AO1661" s="450" t="n">
        <v>0</v>
      </c>
      <c r="AP1661" s="450" t="n">
        <v>0</v>
      </c>
      <c r="AQ1661" s="414" t="inlineStr"/>
      <c r="AR1661" s="414" t="inlineStr">
        <is>
          <t>ចំនូលបានមកពីការលក់</t>
        </is>
      </c>
      <c r="AS1661" s="414" t="inlineStr">
        <is>
          <t>បានប្រកាសពន្ធ</t>
        </is>
      </c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0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0" t="n"/>
      <c r="N1662" s="450">
        <f>IF(W1662&lt;0,AH1662,I1662)</f>
        <v/>
      </c>
      <c r="O1662" s="450">
        <f>I1662-M1662</f>
        <v/>
      </c>
      <c r="P1662" s="414" t="n"/>
      <c r="Q1662" s="414" t="inlineStr">
        <is>
          <t>59014505</t>
        </is>
      </c>
      <c r="R1662" s="414" t="inlineStr">
        <is>
          <t>59014505</t>
        </is>
      </c>
      <c r="S1662" s="414">
        <f>Q1662=R1662</f>
        <v/>
      </c>
      <c r="T1662" s="414">
        <f>AND(MONTH(F1662)=MONTH(X1662), YEAR(F1662)=YEAR(X1662))</f>
        <v/>
      </c>
      <c r="U1662" s="414">
        <f>AND(AB1662&lt;&gt;"", 'Company information'!D$4&lt;&gt;"", RIGHT(SUBSTITUTE(AB1662,"-",""),9)=RIGHT(SUBSTITUTE('Company information'!D$4,"-",""),9))</f>
        <v/>
      </c>
      <c r="V1662" s="414">
        <f>AH1662-I1662</f>
        <v/>
      </c>
      <c r="W1662" s="450" t="n"/>
      <c r="X1662" s="415" t="n">
        <v>45006</v>
      </c>
      <c r="Y1662" s="414" t="inlineStr">
        <is>
          <t>59014505</t>
        </is>
      </c>
      <c r="Z1662" s="414" t="inlineStr"/>
      <c r="AA1662" s="414" t="inlineStr">
        <is>
          <t>បុគ្គលជាប់អាករ</t>
        </is>
      </c>
      <c r="AB1662" s="414" t="inlineStr">
        <is>
          <t>L001-901905215</t>
        </is>
      </c>
      <c r="AC1662" s="414" t="inlineStr">
        <is>
          <t>វីអ៊ីស៊ិន (ខេមបូឌា) អ៊ិនដាសស្ទ្រី ឯ.ក</t>
        </is>
      </c>
      <c r="AD1662" s="450" t="n">
        <v>604344</v>
      </c>
      <c r="AE1662" s="450" t="n">
        <v>549404</v>
      </c>
      <c r="AF1662" s="450" t="n">
        <v>0</v>
      </c>
      <c r="AG1662" s="450" t="n">
        <v>0</v>
      </c>
      <c r="AH1662" s="450" t="n">
        <v>54940</v>
      </c>
      <c r="AI1662" s="450" t="n">
        <v>0</v>
      </c>
      <c r="AJ1662" s="450" t="n">
        <v>0</v>
      </c>
      <c r="AK1662" s="450" t="n">
        <v>0</v>
      </c>
      <c r="AL1662" s="450" t="n">
        <v>0</v>
      </c>
      <c r="AM1662" s="450" t="n">
        <v>0</v>
      </c>
      <c r="AN1662" s="450" t="n">
        <v>0</v>
      </c>
      <c r="AO1662" s="450" t="n">
        <v>0</v>
      </c>
      <c r="AP1662" s="450" t="n">
        <v>0</v>
      </c>
      <c r="AQ1662" s="414" t="inlineStr"/>
      <c r="AR1662" s="414" t="inlineStr">
        <is>
          <t>ចំនូលបានមកពីការលក់</t>
        </is>
      </c>
      <c r="AS1662" s="414" t="inlineStr">
        <is>
          <t>បានប្រកាសពន្ធ</t>
        </is>
      </c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0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0" t="n"/>
      <c r="N1663" s="450">
        <f>IF(W1663&lt;0,AH1663,I1663)</f>
        <v/>
      </c>
      <c r="O1663" s="450">
        <f>I1663-M1663</f>
        <v/>
      </c>
      <c r="P1663" s="414" t="n"/>
      <c r="Q1663" s="414" t="inlineStr">
        <is>
          <t>59014458</t>
        </is>
      </c>
      <c r="R1663" s="414" t="inlineStr">
        <is>
          <t>59014458</t>
        </is>
      </c>
      <c r="S1663" s="414">
        <f>Q1663=R1663</f>
        <v/>
      </c>
      <c r="T1663" s="414">
        <f>AND(MONTH(F1663)=MONTH(X1663), YEAR(F1663)=YEAR(X1663))</f>
        <v/>
      </c>
      <c r="U1663" s="414">
        <f>AND(AB1663&lt;&gt;"", 'Company information'!D$4&lt;&gt;"", RIGHT(SUBSTITUTE(AB1663,"-",""),9)=RIGHT(SUBSTITUTE('Company information'!D$4,"-",""),9))</f>
        <v/>
      </c>
      <c r="V1663" s="414">
        <f>AH1663-I1663</f>
        <v/>
      </c>
      <c r="W1663" s="450" t="n"/>
      <c r="X1663" s="415" t="n">
        <v>45000</v>
      </c>
      <c r="Y1663" s="414" t="inlineStr">
        <is>
          <t>59014458</t>
        </is>
      </c>
      <c r="Z1663" s="414" t="inlineStr"/>
      <c r="AA1663" s="414" t="inlineStr">
        <is>
          <t>បុគ្គលជាប់អាករ</t>
        </is>
      </c>
      <c r="AB1663" s="414" t="inlineStr">
        <is>
          <t>L001-901905215</t>
        </is>
      </c>
      <c r="AC1663" s="414" t="inlineStr">
        <is>
          <t>វីអ៊ីស៊ិន (ខេមបូឌា) អ៊ិនដាសស្ទ្រី ឯ.ក</t>
        </is>
      </c>
      <c r="AD1663" s="450" t="n">
        <v>603748</v>
      </c>
      <c r="AE1663" s="450" t="n">
        <v>548862</v>
      </c>
      <c r="AF1663" s="450" t="n">
        <v>0</v>
      </c>
      <c r="AG1663" s="450" t="n">
        <v>0</v>
      </c>
      <c r="AH1663" s="450" t="n">
        <v>54886</v>
      </c>
      <c r="AI1663" s="450" t="n">
        <v>0</v>
      </c>
      <c r="AJ1663" s="450" t="n">
        <v>0</v>
      </c>
      <c r="AK1663" s="450" t="n">
        <v>0</v>
      </c>
      <c r="AL1663" s="450" t="n">
        <v>0</v>
      </c>
      <c r="AM1663" s="450" t="n">
        <v>0</v>
      </c>
      <c r="AN1663" s="450" t="n">
        <v>0</v>
      </c>
      <c r="AO1663" s="450" t="n">
        <v>0</v>
      </c>
      <c r="AP1663" s="450" t="n">
        <v>0</v>
      </c>
      <c r="AQ1663" s="414" t="inlineStr"/>
      <c r="AR1663" s="414" t="inlineStr">
        <is>
          <t>ចំនូលបានមកពីការលក់</t>
        </is>
      </c>
      <c r="AS1663" s="414" t="inlineStr">
        <is>
          <t>បានប្រកាសពន្ធ</t>
        </is>
      </c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0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0" t="n"/>
      <c r="N1664" s="450">
        <f>IF(W1664&lt;0,AH1664,I1664)</f>
        <v/>
      </c>
      <c r="O1664" s="450">
        <f>I1664-M1664</f>
        <v/>
      </c>
      <c r="P1664" s="414" t="n"/>
      <c r="Q1664" s="414" t="inlineStr">
        <is>
          <t>59014445</t>
        </is>
      </c>
      <c r="R1664" s="414" t="inlineStr">
        <is>
          <t>59014445</t>
        </is>
      </c>
      <c r="S1664" s="414">
        <f>Q1664=R1664</f>
        <v/>
      </c>
      <c r="T1664" s="414">
        <f>AND(MONTH(F1664)=MONTH(X1664), YEAR(F1664)=YEAR(X1664))</f>
        <v/>
      </c>
      <c r="U1664" s="414">
        <f>AND(AB1664&lt;&gt;"", 'Company information'!D$4&lt;&gt;"", RIGHT(SUBSTITUTE(AB1664,"-",""),9)=RIGHT(SUBSTITUTE('Company information'!D$4,"-",""),9))</f>
        <v/>
      </c>
      <c r="V1664" s="414">
        <f>AH1664-I1664</f>
        <v/>
      </c>
      <c r="W1664" s="450" t="n"/>
      <c r="X1664" s="415" t="n">
        <v>44996</v>
      </c>
      <c r="Y1664" s="414" t="inlineStr">
        <is>
          <t>59014445</t>
        </is>
      </c>
      <c r="Z1664" s="414" t="inlineStr"/>
      <c r="AA1664" s="414" t="inlineStr">
        <is>
          <t>បុគ្គលជាប់អាករ</t>
        </is>
      </c>
      <c r="AB1664" s="414" t="inlineStr">
        <is>
          <t>L001-901905215</t>
        </is>
      </c>
      <c r="AC1664" s="414" t="inlineStr">
        <is>
          <t>វីអ៊ីស៊ិន (ខេមបូឌា) អ៊ិនដាសស្ទ្រី ឯ.ក</t>
        </is>
      </c>
      <c r="AD1664" s="450" t="n">
        <v>602854</v>
      </c>
      <c r="AE1664" s="450" t="n">
        <v>548049</v>
      </c>
      <c r="AF1664" s="450" t="n">
        <v>0</v>
      </c>
      <c r="AG1664" s="450" t="n">
        <v>0</v>
      </c>
      <c r="AH1664" s="450" t="n">
        <v>54805</v>
      </c>
      <c r="AI1664" s="450" t="n">
        <v>0</v>
      </c>
      <c r="AJ1664" s="450" t="n">
        <v>0</v>
      </c>
      <c r="AK1664" s="450" t="n">
        <v>0</v>
      </c>
      <c r="AL1664" s="450" t="n">
        <v>0</v>
      </c>
      <c r="AM1664" s="450" t="n">
        <v>0</v>
      </c>
      <c r="AN1664" s="450" t="n">
        <v>0</v>
      </c>
      <c r="AO1664" s="450" t="n">
        <v>0</v>
      </c>
      <c r="AP1664" s="450" t="n">
        <v>0</v>
      </c>
      <c r="AQ1664" s="414" t="inlineStr"/>
      <c r="AR1664" s="414" t="inlineStr">
        <is>
          <t>ចំនូលបានមកពីការលក់</t>
        </is>
      </c>
      <c r="AS1664" s="414" t="inlineStr">
        <is>
          <t>បានប្រកាសពន្ធ</t>
        </is>
      </c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0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0" t="n"/>
      <c r="N1665" s="450">
        <f>IF(W1665&lt;0,AH1665,I1665)</f>
        <v/>
      </c>
      <c r="O1665" s="450">
        <f>I1665-M1665</f>
        <v/>
      </c>
      <c r="P1665" s="414" t="n"/>
      <c r="Q1665" s="414" t="inlineStr">
        <is>
          <t>59014444</t>
        </is>
      </c>
      <c r="R1665" s="414" t="inlineStr">
        <is>
          <t>59014444</t>
        </is>
      </c>
      <c r="S1665" s="414">
        <f>Q1665=R1665</f>
        <v/>
      </c>
      <c r="T1665" s="414">
        <f>AND(MONTH(F1665)=MONTH(X1665), YEAR(F1665)=YEAR(X1665))</f>
        <v/>
      </c>
      <c r="U1665" s="414">
        <f>AND(AB1665&lt;&gt;"", 'Company information'!D$4&lt;&gt;"", RIGHT(SUBSTITUTE(AB1665,"-",""),9)=RIGHT(SUBSTITUTE('Company information'!D$4,"-",""),9))</f>
        <v/>
      </c>
      <c r="V1665" s="414">
        <f>AH1665-I1665</f>
        <v/>
      </c>
      <c r="W1665" s="450" t="n"/>
      <c r="X1665" s="415" t="n">
        <v>44996</v>
      </c>
      <c r="Y1665" s="414" t="inlineStr">
        <is>
          <t>59014444</t>
        </is>
      </c>
      <c r="Z1665" s="414" t="inlineStr"/>
      <c r="AA1665" s="414" t="inlineStr">
        <is>
          <t>បុគ្គលជាប់អាករ</t>
        </is>
      </c>
      <c r="AB1665" s="414" t="inlineStr">
        <is>
          <t>L001-901905215</t>
        </is>
      </c>
      <c r="AC1665" s="414" t="inlineStr">
        <is>
          <t>វីអ៊ីស៊ិន (ខេមបូឌា) អ៊ិនដាសស្ទ្រី ឯ.ក</t>
        </is>
      </c>
      <c r="AD1665" s="450" t="n">
        <v>1205667</v>
      </c>
      <c r="AE1665" s="450" t="n">
        <v>1096061</v>
      </c>
      <c r="AF1665" s="450" t="n">
        <v>0</v>
      </c>
      <c r="AG1665" s="450" t="n">
        <v>0</v>
      </c>
      <c r="AH1665" s="450" t="n">
        <v>109606</v>
      </c>
      <c r="AI1665" s="450" t="n">
        <v>0</v>
      </c>
      <c r="AJ1665" s="450" t="n">
        <v>0</v>
      </c>
      <c r="AK1665" s="450" t="n">
        <v>0</v>
      </c>
      <c r="AL1665" s="450" t="n">
        <v>0</v>
      </c>
      <c r="AM1665" s="450" t="n">
        <v>0</v>
      </c>
      <c r="AN1665" s="450" t="n">
        <v>0</v>
      </c>
      <c r="AO1665" s="450" t="n">
        <v>0</v>
      </c>
      <c r="AP1665" s="450" t="n">
        <v>0</v>
      </c>
      <c r="AQ1665" s="414" t="inlineStr"/>
      <c r="AR1665" s="414" t="inlineStr">
        <is>
          <t>ចំនូលបានមកពីការលក់</t>
        </is>
      </c>
      <c r="AS1665" s="414" t="inlineStr">
        <is>
          <t>បានប្រកាសពន្ធ</t>
        </is>
      </c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0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0" t="n"/>
      <c r="N1666" s="450">
        <f>IF(W1666&lt;0,AH1666,I1666)</f>
        <v/>
      </c>
      <c r="O1666" s="450">
        <f>I1666-M1666</f>
        <v/>
      </c>
      <c r="P1666" s="414" t="n"/>
      <c r="Q1666" s="414" t="inlineStr">
        <is>
          <t>59014432</t>
        </is>
      </c>
      <c r="R1666" s="414" t="inlineStr">
        <is>
          <t>59014432</t>
        </is>
      </c>
      <c r="S1666" s="414">
        <f>Q1666=R1666</f>
        <v/>
      </c>
      <c r="T1666" s="414">
        <f>AND(MONTH(F1666)=MONTH(X1666), YEAR(F1666)=YEAR(X1666))</f>
        <v/>
      </c>
      <c r="U1666" s="414">
        <f>AND(AB1666&lt;&gt;"", 'Company information'!D$4&lt;&gt;"", RIGHT(SUBSTITUTE(AB1666,"-",""),9)=RIGHT(SUBSTITUTE('Company information'!D$4,"-",""),9))</f>
        <v/>
      </c>
      <c r="V1666" s="414">
        <f>AH1666-I1666</f>
        <v/>
      </c>
      <c r="W1666" s="450" t="n"/>
      <c r="X1666" s="415" t="n">
        <v>44991</v>
      </c>
      <c r="Y1666" s="414" t="inlineStr">
        <is>
          <t>59014432</t>
        </is>
      </c>
      <c r="Z1666" s="414" t="inlineStr"/>
      <c r="AA1666" s="414" t="inlineStr">
        <is>
          <t>បុគ្គលជាប់អាករ</t>
        </is>
      </c>
      <c r="AB1666" s="414" t="inlineStr">
        <is>
          <t>L001-901905215</t>
        </is>
      </c>
      <c r="AC1666" s="414" t="inlineStr">
        <is>
          <t>វីអ៊ីស៊ិន (ខេមបូឌា) អ៊ិនដាសស្ទ្រី ឯ.ក</t>
        </is>
      </c>
      <c r="AD1666" s="450" t="n">
        <v>604493</v>
      </c>
      <c r="AE1666" s="450" t="n">
        <v>549539</v>
      </c>
      <c r="AF1666" s="450" t="n">
        <v>0</v>
      </c>
      <c r="AG1666" s="450" t="n">
        <v>0</v>
      </c>
      <c r="AH1666" s="450" t="n">
        <v>54954</v>
      </c>
      <c r="AI1666" s="450" t="n">
        <v>0</v>
      </c>
      <c r="AJ1666" s="450" t="n">
        <v>0</v>
      </c>
      <c r="AK1666" s="450" t="n">
        <v>0</v>
      </c>
      <c r="AL1666" s="450" t="n">
        <v>0</v>
      </c>
      <c r="AM1666" s="450" t="n">
        <v>0</v>
      </c>
      <c r="AN1666" s="450" t="n">
        <v>0</v>
      </c>
      <c r="AO1666" s="450" t="n">
        <v>0</v>
      </c>
      <c r="AP1666" s="450" t="n">
        <v>0</v>
      </c>
      <c r="AQ1666" s="414" t="inlineStr"/>
      <c r="AR1666" s="414" t="inlineStr">
        <is>
          <t>ចំនូលបានមកពីការលក់</t>
        </is>
      </c>
      <c r="AS1666" s="414" t="inlineStr">
        <is>
          <t>បានប្រកាសពន្ធ</t>
        </is>
      </c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0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0" t="n"/>
      <c r="N1667" s="450">
        <f>IF(W1667&lt;0,AH1667,I1667)</f>
        <v/>
      </c>
      <c r="O1667" s="450">
        <f>I1667-M1667</f>
        <v/>
      </c>
      <c r="P1667" s="414" t="n"/>
      <c r="Q1667" s="414" t="inlineStr">
        <is>
          <t>59014431</t>
        </is>
      </c>
      <c r="R1667" s="414" t="inlineStr">
        <is>
          <t>59014431</t>
        </is>
      </c>
      <c r="S1667" s="414">
        <f>Q1667=R1667</f>
        <v/>
      </c>
      <c r="T1667" s="414">
        <f>AND(MONTH(F1667)=MONTH(X1667), YEAR(F1667)=YEAR(X1667))</f>
        <v/>
      </c>
      <c r="U1667" s="414">
        <f>AND(AB1667&lt;&gt;"", 'Company information'!D$4&lt;&gt;"", RIGHT(SUBSTITUTE(AB1667,"-",""),9)=RIGHT(SUBSTITUTE('Company information'!D$4,"-",""),9))</f>
        <v/>
      </c>
      <c r="V1667" s="414">
        <f>AH1667-I1667</f>
        <v/>
      </c>
      <c r="W1667" s="450" t="n"/>
      <c r="X1667" s="415" t="n">
        <v>44991</v>
      </c>
      <c r="Y1667" s="414" t="inlineStr">
        <is>
          <t>59014431</t>
        </is>
      </c>
      <c r="Z1667" s="414" t="inlineStr"/>
      <c r="AA1667" s="414" t="inlineStr">
        <is>
          <t>បុគ្គលជាប់អាករ</t>
        </is>
      </c>
      <c r="AB1667" s="414" t="inlineStr">
        <is>
          <t>L001-901905215</t>
        </is>
      </c>
      <c r="AC1667" s="414" t="inlineStr">
        <is>
          <t>វីអ៊ីស៊ិន (ខេមបូឌា) អ៊ិនដាសស្ទ្រី ឯ.ក</t>
        </is>
      </c>
      <c r="AD1667" s="450" t="n">
        <v>1041838</v>
      </c>
      <c r="AE1667" s="450" t="n">
        <v>947125</v>
      </c>
      <c r="AF1667" s="450" t="n">
        <v>0</v>
      </c>
      <c r="AG1667" s="450" t="n">
        <v>0</v>
      </c>
      <c r="AH1667" s="450" t="n">
        <v>94713</v>
      </c>
      <c r="AI1667" s="450" t="n">
        <v>0</v>
      </c>
      <c r="AJ1667" s="450" t="n">
        <v>0</v>
      </c>
      <c r="AK1667" s="450" t="n">
        <v>0</v>
      </c>
      <c r="AL1667" s="450" t="n">
        <v>0</v>
      </c>
      <c r="AM1667" s="450" t="n">
        <v>0</v>
      </c>
      <c r="AN1667" s="450" t="n">
        <v>0</v>
      </c>
      <c r="AO1667" s="450" t="n">
        <v>0</v>
      </c>
      <c r="AP1667" s="450" t="n">
        <v>0</v>
      </c>
      <c r="AQ1667" s="414" t="inlineStr"/>
      <c r="AR1667" s="414" t="inlineStr">
        <is>
          <t>ចំនូលបានមកពីការលក់</t>
        </is>
      </c>
      <c r="AS1667" s="414" t="inlineStr">
        <is>
          <t>បានប្រកាសពន្ធ</t>
        </is>
      </c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0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0" t="n"/>
      <c r="N1668" s="450">
        <f>IF(W1668&lt;0,AH1668,I1668)</f>
        <v/>
      </c>
      <c r="O1668" s="450">
        <f>I1668-M1668</f>
        <v/>
      </c>
      <c r="P1668" s="414" t="n"/>
      <c r="Q1668" s="414" t="inlineStr">
        <is>
          <t>59014423</t>
        </is>
      </c>
      <c r="R1668" s="414" t="inlineStr">
        <is>
          <t>59014423</t>
        </is>
      </c>
      <c r="S1668" s="414">
        <f>Q1668=R1668</f>
        <v/>
      </c>
      <c r="T1668" s="414">
        <f>AND(MONTH(F1668)=MONTH(X1668), YEAR(F1668)=YEAR(X1668))</f>
        <v/>
      </c>
      <c r="U1668" s="414">
        <f>AND(AB1668&lt;&gt;"", 'Company information'!D$4&lt;&gt;"", RIGHT(SUBSTITUTE(AB1668,"-",""),9)=RIGHT(SUBSTITUTE('Company information'!D$4,"-",""),9))</f>
        <v/>
      </c>
      <c r="V1668" s="414">
        <f>AH1668-I1668</f>
        <v/>
      </c>
      <c r="W1668" s="450" t="n"/>
      <c r="X1668" s="415" t="n">
        <v>44989</v>
      </c>
      <c r="Y1668" s="414" t="inlineStr">
        <is>
          <t>59014423</t>
        </is>
      </c>
      <c r="Z1668" s="414" t="inlineStr"/>
      <c r="AA1668" s="414" t="inlineStr">
        <is>
          <t>បុគ្គលជាប់អាករ</t>
        </is>
      </c>
      <c r="AB1668" s="414" t="inlineStr">
        <is>
          <t>L001-901905215</t>
        </is>
      </c>
      <c r="AC1668" s="414" t="inlineStr">
        <is>
          <t>វីអ៊ីស៊ិន (ខេមបូឌា) អ៊ិនដាសស្ទ្រី ឯ.ក</t>
        </is>
      </c>
      <c r="AD1668" s="450" t="n">
        <v>604940</v>
      </c>
      <c r="AE1668" s="450" t="n">
        <v>549945</v>
      </c>
      <c r="AF1668" s="450" t="n">
        <v>0</v>
      </c>
      <c r="AG1668" s="450" t="n">
        <v>0</v>
      </c>
      <c r="AH1668" s="450" t="n">
        <v>54995</v>
      </c>
      <c r="AI1668" s="450" t="n">
        <v>0</v>
      </c>
      <c r="AJ1668" s="450" t="n">
        <v>0</v>
      </c>
      <c r="AK1668" s="450" t="n">
        <v>0</v>
      </c>
      <c r="AL1668" s="450" t="n">
        <v>0</v>
      </c>
      <c r="AM1668" s="450" t="n">
        <v>0</v>
      </c>
      <c r="AN1668" s="450" t="n">
        <v>0</v>
      </c>
      <c r="AO1668" s="450" t="n">
        <v>0</v>
      </c>
      <c r="AP1668" s="450" t="n">
        <v>0</v>
      </c>
      <c r="AQ1668" s="414" t="inlineStr"/>
      <c r="AR1668" s="414" t="inlineStr">
        <is>
          <t>ចំនូលបានមកពីការលក់</t>
        </is>
      </c>
      <c r="AS1668" s="414" t="inlineStr">
        <is>
          <t>បានប្រកាសពន្ធ</t>
        </is>
      </c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0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0" t="n"/>
      <c r="N1669" s="450">
        <f>IF(W1669&lt;0,AH1669,I1669)</f>
        <v/>
      </c>
      <c r="O1669" s="450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AND(AB1669&lt;&gt;"", 'Company information'!D$4&lt;&gt;"", RIGHT(SUBSTITUTE(AB1669,"-",""),9)=RIGHT(SUBSTITUTE('Company information'!D$4,"-",""),9))</f>
        <v/>
      </c>
      <c r="V1669" s="414">
        <f>AH1669-I1669</f>
        <v/>
      </c>
      <c r="W1669" s="450" t="n"/>
      <c r="X1669" s="413" t="n"/>
      <c r="Y1669" s="414" t="n"/>
      <c r="Z1669" s="414" t="n"/>
      <c r="AA1669" s="414" t="n"/>
      <c r="AB1669" s="414" t="n"/>
      <c r="AC1669" s="414" t="n"/>
      <c r="AD1669" s="450" t="n"/>
      <c r="AE1669" s="450" t="n"/>
      <c r="AF1669" s="450" t="n"/>
      <c r="AG1669" s="450" t="n"/>
      <c r="AH1669" s="450" t="n"/>
      <c r="AI1669" s="450" t="n"/>
      <c r="AJ1669" s="450" t="n"/>
      <c r="AK1669" s="450" t="n"/>
      <c r="AL1669" s="450" t="n"/>
      <c r="AM1669" s="450" t="n"/>
      <c r="AN1669" s="450" t="n"/>
      <c r="AO1669" s="450" t="n"/>
      <c r="AP1669" s="450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0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0" t="n"/>
      <c r="N1670" s="450">
        <f>IF(W1670&lt;0,AH1670,I1670)</f>
        <v/>
      </c>
      <c r="O1670" s="450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AND(AB1670&lt;&gt;"", 'Company information'!D$4&lt;&gt;"", RIGHT(SUBSTITUTE(AB1670,"-",""),9)=RIGHT(SUBSTITUTE('Company information'!D$4,"-",""),9))</f>
        <v/>
      </c>
      <c r="V1670" s="414">
        <f>AH1670-I1670</f>
        <v/>
      </c>
      <c r="W1670" s="450" t="n"/>
      <c r="X1670" s="413" t="n"/>
      <c r="Y1670" s="414" t="n"/>
      <c r="Z1670" s="414" t="n"/>
      <c r="AA1670" s="414" t="n"/>
      <c r="AB1670" s="414" t="n"/>
      <c r="AC1670" s="414" t="n"/>
      <c r="AD1670" s="450" t="n"/>
      <c r="AE1670" s="450" t="n"/>
      <c r="AF1670" s="450" t="n"/>
      <c r="AG1670" s="450" t="n"/>
      <c r="AH1670" s="450" t="n"/>
      <c r="AI1670" s="450" t="n"/>
      <c r="AJ1670" s="450" t="n"/>
      <c r="AK1670" s="450" t="n"/>
      <c r="AL1670" s="450" t="n"/>
      <c r="AM1670" s="450" t="n"/>
      <c r="AN1670" s="450" t="n"/>
      <c r="AO1670" s="450" t="n"/>
      <c r="AP1670" s="450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0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0" t="n"/>
      <c r="N1671" s="450">
        <f>IF(W1671&lt;0,AH1671,I1671)</f>
        <v/>
      </c>
      <c r="O1671" s="450">
        <f>I1671-M1671</f>
        <v/>
      </c>
      <c r="P1671" s="414" t="n"/>
      <c r="Q1671" s="414" t="inlineStr">
        <is>
          <t>GRIN2020141</t>
        </is>
      </c>
      <c r="R1671" s="414" t="inlineStr">
        <is>
          <t>GR-IN2020141</t>
        </is>
      </c>
      <c r="S1671" s="414">
        <f>Q1671=R1671</f>
        <v/>
      </c>
      <c r="T1671" s="414">
        <f>AND(MONTH(F1671)=MONTH(X1671), YEAR(F1671)=YEAR(X1671))</f>
        <v/>
      </c>
      <c r="U1671" s="414">
        <f>AND(AB1671&lt;&gt;"", 'Company information'!D$4&lt;&gt;"", RIGHT(SUBSTITUTE(AB1671,"-",""),9)=RIGHT(SUBSTITUTE('Company information'!D$4,"-",""),9))</f>
        <v/>
      </c>
      <c r="V1671" s="414">
        <f>AH1671-I1671</f>
        <v/>
      </c>
      <c r="W1671" s="450" t="n"/>
      <c r="X1671" s="415" t="n">
        <v>43950</v>
      </c>
      <c r="Y1671" s="414" t="inlineStr">
        <is>
          <t>GR-IN2020141</t>
        </is>
      </c>
      <c r="Z1671" s="414" t="inlineStr"/>
      <c r="AA1671" s="414" t="inlineStr">
        <is>
          <t>បុគ្គលជាប់អាករ</t>
        </is>
      </c>
      <c r="AB1671" s="414" t="inlineStr">
        <is>
          <t>L001-901905215</t>
        </is>
      </c>
      <c r="AC1671" s="414" t="inlineStr">
        <is>
          <t>វីអ៊ីស៊ិន (ខេមបូឌា) អ៊ិនដាសស្ទ្រី ឯ.ក</t>
        </is>
      </c>
      <c r="AD1671" s="450" t="n">
        <v>180356</v>
      </c>
      <c r="AE1671" s="450" t="n">
        <v>163960</v>
      </c>
      <c r="AF1671" s="450" t="n">
        <v>0</v>
      </c>
      <c r="AG1671" s="450" t="n">
        <v>0</v>
      </c>
      <c r="AH1671" s="450" t="n">
        <v>16396</v>
      </c>
      <c r="AI1671" s="450" t="n">
        <v>0</v>
      </c>
      <c r="AJ1671" s="450" t="n">
        <v>0</v>
      </c>
      <c r="AK1671" s="450" t="n">
        <v>0</v>
      </c>
      <c r="AL1671" s="450" t="n">
        <v>0</v>
      </c>
      <c r="AM1671" s="450" t="n">
        <v>0</v>
      </c>
      <c r="AN1671" s="450" t="n">
        <v>0</v>
      </c>
      <c r="AO1671" s="450" t="n">
        <v>0</v>
      </c>
      <c r="AP1671" s="450" t="n">
        <v>0</v>
      </c>
      <c r="AQ1671" s="414" t="inlineStr"/>
      <c r="AR1671" s="414" t="inlineStr"/>
      <c r="AS1671" s="414" t="inlineStr">
        <is>
          <t>បានប្រកាសពន្ធ</t>
        </is>
      </c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0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0" t="n"/>
      <c r="N1672" s="450">
        <f>IF(W1672&lt;0,AH1672,I1672)</f>
        <v/>
      </c>
      <c r="O1672" s="450">
        <f>I1672-M1672</f>
        <v/>
      </c>
      <c r="P1672" s="414" t="n"/>
      <c r="Q1672" s="414" t="inlineStr">
        <is>
          <t>TI0175492</t>
        </is>
      </c>
      <c r="R1672" s="414" t="inlineStr">
        <is>
          <t>TI-0175492</t>
        </is>
      </c>
      <c r="S1672" s="414">
        <f>Q1672=R1672</f>
        <v/>
      </c>
      <c r="T1672" s="414">
        <f>AND(MONTH(F1672)=MONTH(X1672), YEAR(F1672)=YEAR(X1672))</f>
        <v/>
      </c>
      <c r="U1672" s="414">
        <f>AND(AB1672&lt;&gt;"", 'Company information'!D$4&lt;&gt;"", RIGHT(SUBSTITUTE(AB1672,"-",""),9)=RIGHT(SUBSTITUTE('Company information'!D$4,"-",""),9))</f>
        <v/>
      </c>
      <c r="V1672" s="414">
        <f>AH1672-I1672</f>
        <v/>
      </c>
      <c r="W1672" s="450" t="n"/>
      <c r="X1672" s="415" t="n">
        <v>43948</v>
      </c>
      <c r="Y1672" s="414" t="inlineStr">
        <is>
          <t>TI-0175492</t>
        </is>
      </c>
      <c r="Z1672" s="414" t="inlineStr"/>
      <c r="AA1672" s="414" t="inlineStr">
        <is>
          <t>បុគ្គលជាប់អាករ</t>
        </is>
      </c>
      <c r="AB1672" s="414" t="inlineStr">
        <is>
          <t>L001-901905215</t>
        </is>
      </c>
      <c r="AC1672" s="414" t="inlineStr">
        <is>
          <t>វីអ៊ីស៊ិន (ខេមបូឌា) អ៊ិនដាសស្ទ្រី ឯ.ក</t>
        </is>
      </c>
      <c r="AD1672" s="450" t="n">
        <v>1633137</v>
      </c>
      <c r="AE1672" s="450" t="n">
        <v>1484670</v>
      </c>
      <c r="AF1672" s="450" t="n">
        <v>0</v>
      </c>
      <c r="AG1672" s="450" t="n">
        <v>0</v>
      </c>
      <c r="AH1672" s="450" t="n">
        <v>148467</v>
      </c>
      <c r="AI1672" s="450" t="n">
        <v>0</v>
      </c>
      <c r="AJ1672" s="450" t="n">
        <v>0</v>
      </c>
      <c r="AK1672" s="450" t="n">
        <v>0</v>
      </c>
      <c r="AL1672" s="450" t="n">
        <v>0</v>
      </c>
      <c r="AM1672" s="450" t="n">
        <v>0</v>
      </c>
      <c r="AN1672" s="450" t="n">
        <v>0</v>
      </c>
      <c r="AO1672" s="450" t="n">
        <v>0</v>
      </c>
      <c r="AP1672" s="450" t="n">
        <v>0</v>
      </c>
      <c r="AQ1672" s="414" t="inlineStr"/>
      <c r="AR1672" s="414" t="inlineStr"/>
      <c r="AS1672" s="414" t="inlineStr">
        <is>
          <t>បានប្រកាសពន្ធ</t>
        </is>
      </c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0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0" t="n"/>
      <c r="N1673" s="450">
        <f>IF(W1673&lt;0,AH1673,I1673)</f>
        <v/>
      </c>
      <c r="O1673" s="450">
        <f>I1673-M1673</f>
        <v/>
      </c>
      <c r="P1673" s="414" t="n"/>
      <c r="Q1673" s="414" t="inlineStr">
        <is>
          <t>TI0175491</t>
        </is>
      </c>
      <c r="R1673" s="414" t="inlineStr">
        <is>
          <t>TI-0175491</t>
        </is>
      </c>
      <c r="S1673" s="414">
        <f>Q1673=R1673</f>
        <v/>
      </c>
      <c r="T1673" s="414">
        <f>AND(MONTH(F1673)=MONTH(X1673), YEAR(F1673)=YEAR(X1673))</f>
        <v/>
      </c>
      <c r="U1673" s="414">
        <f>AND(AB1673&lt;&gt;"", 'Company information'!D$4&lt;&gt;"", RIGHT(SUBSTITUTE(AB1673,"-",""),9)=RIGHT(SUBSTITUTE('Company information'!D$4,"-",""),9))</f>
        <v/>
      </c>
      <c r="V1673" s="414">
        <f>AH1673-I1673</f>
        <v/>
      </c>
      <c r="W1673" s="450" t="n"/>
      <c r="X1673" s="415" t="n">
        <v>43948</v>
      </c>
      <c r="Y1673" s="414" t="inlineStr">
        <is>
          <t>TI-0175491</t>
        </is>
      </c>
      <c r="Z1673" s="414" t="inlineStr"/>
      <c r="AA1673" s="414" t="inlineStr">
        <is>
          <t>បុគ្គលជាប់អាករ</t>
        </is>
      </c>
      <c r="AB1673" s="414" t="inlineStr">
        <is>
          <t>L001-901905215</t>
        </is>
      </c>
      <c r="AC1673" s="414" t="inlineStr">
        <is>
          <t>វីអ៊ីស៊ិន (ខេមបូឌា) អ៊ិនដាសស្ទ្រី ឯ.ក</t>
        </is>
      </c>
      <c r="AD1673" s="450" t="n">
        <v>1678127</v>
      </c>
      <c r="AE1673" s="450" t="n">
        <v>1525570</v>
      </c>
      <c r="AF1673" s="450" t="n">
        <v>0</v>
      </c>
      <c r="AG1673" s="450" t="n">
        <v>0</v>
      </c>
      <c r="AH1673" s="450" t="n">
        <v>152557</v>
      </c>
      <c r="AI1673" s="450" t="n">
        <v>0</v>
      </c>
      <c r="AJ1673" s="450" t="n">
        <v>0</v>
      </c>
      <c r="AK1673" s="450" t="n">
        <v>0</v>
      </c>
      <c r="AL1673" s="450" t="n">
        <v>0</v>
      </c>
      <c r="AM1673" s="450" t="n">
        <v>0</v>
      </c>
      <c r="AN1673" s="450" t="n">
        <v>0</v>
      </c>
      <c r="AO1673" s="450" t="n">
        <v>0</v>
      </c>
      <c r="AP1673" s="450" t="n">
        <v>0</v>
      </c>
      <c r="AQ1673" s="414" t="inlineStr"/>
      <c r="AR1673" s="414" t="inlineStr"/>
      <c r="AS1673" s="414" t="inlineStr">
        <is>
          <t>បានប្រកាសពន្ធ</t>
        </is>
      </c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0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0" t="n"/>
      <c r="N1674" s="450">
        <f>IF(W1674&lt;0,AH1674,I1674)</f>
        <v/>
      </c>
      <c r="O1674" s="450">
        <f>I1674-M1674</f>
        <v/>
      </c>
      <c r="P1674" s="414" t="n"/>
      <c r="Q1674" s="414" t="inlineStr">
        <is>
          <t>TI0175490</t>
        </is>
      </c>
      <c r="R1674" s="414" t="inlineStr">
        <is>
          <t>TI-0175490</t>
        </is>
      </c>
      <c r="S1674" s="414">
        <f>Q1674=R1674</f>
        <v/>
      </c>
      <c r="T1674" s="414">
        <f>AND(MONTH(F1674)=MONTH(X1674), YEAR(F1674)=YEAR(X1674))</f>
        <v/>
      </c>
      <c r="U1674" s="414">
        <f>AND(AB1674&lt;&gt;"", 'Company information'!D$4&lt;&gt;"", RIGHT(SUBSTITUTE(AB1674,"-",""),9)=RIGHT(SUBSTITUTE('Company information'!D$4,"-",""),9))</f>
        <v/>
      </c>
      <c r="V1674" s="414">
        <f>AH1674-I1674</f>
        <v/>
      </c>
      <c r="W1674" s="450" t="n"/>
      <c r="X1674" s="415" t="n">
        <v>43948</v>
      </c>
      <c r="Y1674" s="414" t="inlineStr">
        <is>
          <t>TI-0175490</t>
        </is>
      </c>
      <c r="Z1674" s="414" t="inlineStr"/>
      <c r="AA1674" s="414" t="inlineStr">
        <is>
          <t>បុគ្គលជាប់អាករ</t>
        </is>
      </c>
      <c r="AB1674" s="414" t="inlineStr">
        <is>
          <t>L001-901905215</t>
        </is>
      </c>
      <c r="AC1674" s="414" t="inlineStr">
        <is>
          <t>វីអ៊ីស៊ិន (ខេមបូឌា) អ៊ិនដាសស្ទ្រី ឯ.ក</t>
        </is>
      </c>
      <c r="AD1674" s="450" t="n">
        <v>1678127</v>
      </c>
      <c r="AE1674" s="450" t="n">
        <v>1525570</v>
      </c>
      <c r="AF1674" s="450" t="n">
        <v>0</v>
      </c>
      <c r="AG1674" s="450" t="n">
        <v>0</v>
      </c>
      <c r="AH1674" s="450" t="n">
        <v>152557</v>
      </c>
      <c r="AI1674" s="450" t="n">
        <v>0</v>
      </c>
      <c r="AJ1674" s="450" t="n">
        <v>0</v>
      </c>
      <c r="AK1674" s="450" t="n">
        <v>0</v>
      </c>
      <c r="AL1674" s="450" t="n">
        <v>0</v>
      </c>
      <c r="AM1674" s="450" t="n">
        <v>0</v>
      </c>
      <c r="AN1674" s="450" t="n">
        <v>0</v>
      </c>
      <c r="AO1674" s="450" t="n">
        <v>0</v>
      </c>
      <c r="AP1674" s="450" t="n">
        <v>0</v>
      </c>
      <c r="AQ1674" s="414" t="inlineStr"/>
      <c r="AR1674" s="414" t="inlineStr"/>
      <c r="AS1674" s="414" t="inlineStr">
        <is>
          <t>បានប្រកាសពន្ធ</t>
        </is>
      </c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0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0" t="n"/>
      <c r="N1675" s="450">
        <f>IF(W1675&lt;0,AH1675,I1675)</f>
        <v/>
      </c>
      <c r="O1675" s="450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AND(AB1675&lt;&gt;"", 'Company information'!D$4&lt;&gt;"", RIGHT(SUBSTITUTE(AB1675,"-",""),9)=RIGHT(SUBSTITUTE('Company information'!D$4,"-",""),9))</f>
        <v/>
      </c>
      <c r="V1675" s="414">
        <f>AH1675-I1675</f>
        <v/>
      </c>
      <c r="W1675" s="450" t="n"/>
      <c r="X1675" s="415" t="n">
        <v>43945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L001-901905215</t>
        </is>
      </c>
      <c r="AC1675" s="414" t="inlineStr">
        <is>
          <t>វីអ៊ីស៊ិន (ខេមបូឌា) អ៊ិនដាសស្ទ្រី ឯ.ក</t>
        </is>
      </c>
      <c r="AD1675" s="450" t="n">
        <v>1032240</v>
      </c>
      <c r="AE1675" s="450" t="n">
        <v>938400</v>
      </c>
      <c r="AF1675" s="450" t="n">
        <v>0</v>
      </c>
      <c r="AG1675" s="450" t="n">
        <v>0</v>
      </c>
      <c r="AH1675" s="450" t="n">
        <v>93840</v>
      </c>
      <c r="AI1675" s="450" t="n">
        <v>0</v>
      </c>
      <c r="AJ1675" s="450" t="n">
        <v>0</v>
      </c>
      <c r="AK1675" s="450" t="n">
        <v>0</v>
      </c>
      <c r="AL1675" s="450" t="n">
        <v>0</v>
      </c>
      <c r="AM1675" s="450" t="n">
        <v>0</v>
      </c>
      <c r="AN1675" s="450" t="n">
        <v>0</v>
      </c>
      <c r="AO1675" s="450" t="n">
        <v>0</v>
      </c>
      <c r="AP1675" s="450" t="n">
        <v>0</v>
      </c>
      <c r="AQ1675" s="414" t="inlineStr"/>
      <c r="AR1675" s="414" t="inlineStr"/>
      <c r="AS1675" s="414" t="inlineStr">
        <is>
          <t>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0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0" t="n"/>
      <c r="N1676" s="450">
        <f>IF(W1676&lt;0,AH1676,I1676)</f>
        <v/>
      </c>
      <c r="O1676" s="450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AND(AB1676&lt;&gt;"", 'Company information'!D$4&lt;&gt;"", RIGHT(SUBSTITUTE(AB1676,"-",""),9)=RIGHT(SUBSTITUTE('Company information'!D$4,"-",""),9))</f>
        <v/>
      </c>
      <c r="V1676" s="414">
        <f>AH1676-I1676</f>
        <v/>
      </c>
      <c r="W1676" s="450" t="n"/>
      <c r="X1676" s="415" t="n">
        <v>43945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L001-901905215</t>
        </is>
      </c>
      <c r="AC1676" s="414" t="inlineStr">
        <is>
          <t>វីអ៊ីស៊ិន (ខេមបូឌា) អ៊ិនដាសស្ទ្រី ឯ.ក</t>
        </is>
      </c>
      <c r="AD1676" s="450" t="n">
        <v>987360</v>
      </c>
      <c r="AE1676" s="450" t="n">
        <v>897600</v>
      </c>
      <c r="AF1676" s="450" t="n">
        <v>0</v>
      </c>
      <c r="AG1676" s="450" t="n">
        <v>0</v>
      </c>
      <c r="AH1676" s="450" t="n">
        <v>89760</v>
      </c>
      <c r="AI1676" s="450" t="n">
        <v>0</v>
      </c>
      <c r="AJ1676" s="450" t="n">
        <v>0</v>
      </c>
      <c r="AK1676" s="450" t="n">
        <v>0</v>
      </c>
      <c r="AL1676" s="450" t="n">
        <v>0</v>
      </c>
      <c r="AM1676" s="450" t="n">
        <v>0</v>
      </c>
      <c r="AN1676" s="450" t="n">
        <v>0</v>
      </c>
      <c r="AO1676" s="450" t="n">
        <v>0</v>
      </c>
      <c r="AP1676" s="450" t="n">
        <v>0</v>
      </c>
      <c r="AQ1676" s="414" t="inlineStr"/>
      <c r="AR1676" s="414" t="inlineStr"/>
      <c r="AS1676" s="414" t="inlineStr">
        <is>
          <t>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0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0" t="n"/>
      <c r="N1677" s="450">
        <f>IF(W1677&lt;0,AH1677,I1677)</f>
        <v/>
      </c>
      <c r="O1677" s="450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AND(AB1677&lt;&gt;"", 'Company information'!D$4&lt;&gt;"", RIGHT(SUBSTITUTE(AB1677,"-",""),9)=RIGHT(SUBSTITUTE('Company information'!D$4,"-",""),9))</f>
        <v/>
      </c>
      <c r="V1677" s="414">
        <f>AH1677-I1677</f>
        <v/>
      </c>
      <c r="W1677" s="450" t="n"/>
      <c r="X1677" s="415" t="n">
        <v>43945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L001-901905215</t>
        </is>
      </c>
      <c r="AC1677" s="414" t="inlineStr">
        <is>
          <t>វីអ៊ីស៊ិន (ខេមបូឌា) អ៊ិនដាសស្ទ្រី ឯ.ក</t>
        </is>
      </c>
      <c r="AD1677" s="450" t="n">
        <v>987360</v>
      </c>
      <c r="AE1677" s="450" t="n">
        <v>897600</v>
      </c>
      <c r="AF1677" s="450" t="n">
        <v>0</v>
      </c>
      <c r="AG1677" s="450" t="n">
        <v>0</v>
      </c>
      <c r="AH1677" s="450" t="n">
        <v>89760</v>
      </c>
      <c r="AI1677" s="450" t="n">
        <v>0</v>
      </c>
      <c r="AJ1677" s="450" t="n">
        <v>0</v>
      </c>
      <c r="AK1677" s="450" t="n">
        <v>0</v>
      </c>
      <c r="AL1677" s="450" t="n">
        <v>0</v>
      </c>
      <c r="AM1677" s="450" t="n">
        <v>0</v>
      </c>
      <c r="AN1677" s="450" t="n">
        <v>0</v>
      </c>
      <c r="AO1677" s="450" t="n">
        <v>0</v>
      </c>
      <c r="AP1677" s="450" t="n">
        <v>0</v>
      </c>
      <c r="AQ1677" s="414" t="inlineStr"/>
      <c r="AR1677" s="414" t="inlineStr"/>
      <c r="AS1677" s="414" t="inlineStr">
        <is>
          <t>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0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0" t="n"/>
      <c r="N1678" s="450">
        <f>IF(W1678&lt;0,AH1678,I1678)</f>
        <v/>
      </c>
      <c r="O1678" s="450">
        <f>I1678-M1678</f>
        <v/>
      </c>
      <c r="P1678" s="414" t="n"/>
      <c r="Q1678" s="414" t="inlineStr">
        <is>
          <t>INV200458</t>
        </is>
      </c>
      <c r="R1678" s="414" t="inlineStr">
        <is>
          <t>INV200458</t>
        </is>
      </c>
      <c r="S1678" s="414">
        <f>Q1678=R1678</f>
        <v/>
      </c>
      <c r="T1678" s="414">
        <f>AND(MONTH(F1678)=MONTH(X1678), YEAR(F1678)=YEAR(X1678))</f>
        <v/>
      </c>
      <c r="U1678" s="414">
        <f>AND(AB1678&lt;&gt;"", 'Company information'!D$4&lt;&gt;"", RIGHT(SUBSTITUTE(AB1678,"-",""),9)=RIGHT(SUBSTITUTE('Company information'!D$4,"-",""),9))</f>
        <v/>
      </c>
      <c r="V1678" s="414">
        <f>AH1678-I1678</f>
        <v/>
      </c>
      <c r="W1678" s="450" t="n"/>
      <c r="X1678" s="415" t="n">
        <v>43942</v>
      </c>
      <c r="Y1678" s="414" t="inlineStr">
        <is>
          <t>INV200458</t>
        </is>
      </c>
      <c r="Z1678" s="414" t="inlineStr"/>
      <c r="AA1678" s="414" t="inlineStr">
        <is>
          <t>បុគ្គលជាប់អាករ</t>
        </is>
      </c>
      <c r="AB1678" s="414" t="inlineStr">
        <is>
          <t>L001-901905215</t>
        </is>
      </c>
      <c r="AC1678" s="414" t="inlineStr">
        <is>
          <t>វីអ៊ីស៊ិន (ខេមបូឌា) អ៊ិនដាសស្ទ្រី ឯ.ក</t>
        </is>
      </c>
      <c r="AD1678" s="450" t="n">
        <v>0</v>
      </c>
      <c r="AE1678" s="450" t="n">
        <v>0</v>
      </c>
      <c r="AF1678" s="450" t="n">
        <v>0</v>
      </c>
      <c r="AG1678" s="450" t="n">
        <v>0</v>
      </c>
      <c r="AH1678" s="450" t="n">
        <v>0</v>
      </c>
      <c r="AI1678" s="450" t="n">
        <v>0</v>
      </c>
      <c r="AJ1678" s="450" t="n">
        <v>0</v>
      </c>
      <c r="AK1678" s="450" t="n">
        <v>0</v>
      </c>
      <c r="AL1678" s="450" t="n">
        <v>0</v>
      </c>
      <c r="AM1678" s="450" t="n">
        <v>0</v>
      </c>
      <c r="AN1678" s="450" t="n">
        <v>0</v>
      </c>
      <c r="AO1678" s="450" t="n">
        <v>0</v>
      </c>
      <c r="AP1678" s="450" t="n">
        <v>0</v>
      </c>
      <c r="AQ1678" s="414" t="inlineStr"/>
      <c r="AR1678" s="414" t="inlineStr"/>
      <c r="AS1678" s="414" t="inlineStr">
        <is>
          <t>បានប្រកាសពន្ធ</t>
        </is>
      </c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0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0" t="n"/>
      <c r="N1679" s="450">
        <f>IF(W1679&lt;0,AH1679,I1679)</f>
        <v/>
      </c>
      <c r="O1679" s="450">
        <f>I1679-M1679</f>
        <v/>
      </c>
      <c r="P1679" s="414" t="n"/>
      <c r="Q1679" s="414" t="inlineStr">
        <is>
          <t>TI0175264</t>
        </is>
      </c>
      <c r="R1679" s="414" t="inlineStr">
        <is>
          <t>TI-0175264</t>
        </is>
      </c>
      <c r="S1679" s="414">
        <f>Q1679=R1679</f>
        <v/>
      </c>
      <c r="T1679" s="414">
        <f>AND(MONTH(F1679)=MONTH(X1679), YEAR(F1679)=YEAR(X1679))</f>
        <v/>
      </c>
      <c r="U1679" s="414">
        <f>AND(AB1679&lt;&gt;"", 'Company information'!D$4&lt;&gt;"", RIGHT(SUBSTITUTE(AB1679,"-",""),9)=RIGHT(SUBSTITUTE('Company information'!D$4,"-",""),9))</f>
        <v/>
      </c>
      <c r="V1679" s="414">
        <f>AH1679-I1679</f>
        <v/>
      </c>
      <c r="W1679" s="450" t="n"/>
      <c r="X1679" s="415" t="n">
        <v>43941</v>
      </c>
      <c r="Y1679" s="414" t="inlineStr">
        <is>
          <t>TI-0175264</t>
        </is>
      </c>
      <c r="Z1679" s="414" t="inlineStr"/>
      <c r="AA1679" s="414" t="inlineStr">
        <is>
          <t>បុគ្គលជាប់អាករ</t>
        </is>
      </c>
      <c r="AB1679" s="414" t="inlineStr">
        <is>
          <t>L001-901905215</t>
        </is>
      </c>
      <c r="AC1679" s="414" t="inlineStr">
        <is>
          <t>វីអ៊ីស៊ិន (ខេមបូឌា) អ៊ិនដាសស្ទ្រី ឯ.ក</t>
        </is>
      </c>
      <c r="AD1679" s="450" t="n">
        <v>2132906</v>
      </c>
      <c r="AE1679" s="450" t="n">
        <v>1939005</v>
      </c>
      <c r="AF1679" s="450" t="n">
        <v>0</v>
      </c>
      <c r="AG1679" s="450" t="n">
        <v>0</v>
      </c>
      <c r="AH1679" s="450" t="n">
        <v>193901</v>
      </c>
      <c r="AI1679" s="450" t="n">
        <v>0</v>
      </c>
      <c r="AJ1679" s="450" t="n">
        <v>0</v>
      </c>
      <c r="AK1679" s="450" t="n">
        <v>0</v>
      </c>
      <c r="AL1679" s="450" t="n">
        <v>0</v>
      </c>
      <c r="AM1679" s="450" t="n">
        <v>0</v>
      </c>
      <c r="AN1679" s="450" t="n">
        <v>0</v>
      </c>
      <c r="AO1679" s="450" t="n">
        <v>0</v>
      </c>
      <c r="AP1679" s="450" t="n">
        <v>0</v>
      </c>
      <c r="AQ1679" s="414" t="inlineStr"/>
      <c r="AR1679" s="414" t="inlineStr"/>
      <c r="AS1679" s="414" t="inlineStr">
        <is>
          <t>បានប្រកាសពន្ធ</t>
        </is>
      </c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0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0" t="n"/>
      <c r="N1680" s="450">
        <f>IF(W1680&lt;0,AH1680,I1680)</f>
        <v/>
      </c>
      <c r="O1680" s="450">
        <f>I1680-M1680</f>
        <v/>
      </c>
      <c r="P1680" s="414" t="n"/>
      <c r="Q1680" s="414" t="inlineStr">
        <is>
          <t>INV200441</t>
        </is>
      </c>
      <c r="R1680" s="414" t="inlineStr">
        <is>
          <t>INV200441</t>
        </is>
      </c>
      <c r="S1680" s="414">
        <f>Q1680=R1680</f>
        <v/>
      </c>
      <c r="T1680" s="414">
        <f>AND(MONTH(F1680)=MONTH(X1680), YEAR(F1680)=YEAR(X1680))</f>
        <v/>
      </c>
      <c r="U1680" s="414">
        <f>AND(AB1680&lt;&gt;"", 'Company information'!D$4&lt;&gt;"", RIGHT(SUBSTITUTE(AB1680,"-",""),9)=RIGHT(SUBSTITUTE('Company information'!D$4,"-",""),9))</f>
        <v/>
      </c>
      <c r="V1680" s="414">
        <f>AH1680-I1680</f>
        <v/>
      </c>
      <c r="W1680" s="450" t="n"/>
      <c r="X1680" s="415" t="n">
        <v>43936</v>
      </c>
      <c r="Y1680" s="414" t="inlineStr">
        <is>
          <t>INV200441</t>
        </is>
      </c>
      <c r="Z1680" s="414" t="inlineStr"/>
      <c r="AA1680" s="414" t="inlineStr">
        <is>
          <t>បុគ្គលជាប់អាករ</t>
        </is>
      </c>
      <c r="AB1680" s="414" t="inlineStr">
        <is>
          <t>L001-901905215</t>
        </is>
      </c>
      <c r="AC1680" s="414" t="inlineStr">
        <is>
          <t>វីអ៊ីស៊ិន (ខេមបូឌា) អ៊ិនដាសស្ទ្រី ឯ.ក</t>
        </is>
      </c>
      <c r="AD1680" s="450" t="n">
        <v>901780</v>
      </c>
      <c r="AE1680" s="450" t="n">
        <v>819800</v>
      </c>
      <c r="AF1680" s="450" t="n">
        <v>0</v>
      </c>
      <c r="AG1680" s="450" t="n">
        <v>0</v>
      </c>
      <c r="AH1680" s="450" t="n">
        <v>81980</v>
      </c>
      <c r="AI1680" s="450" t="n">
        <v>0</v>
      </c>
      <c r="AJ1680" s="450" t="n">
        <v>0</v>
      </c>
      <c r="AK1680" s="450" t="n">
        <v>0</v>
      </c>
      <c r="AL1680" s="450" t="n">
        <v>0</v>
      </c>
      <c r="AM1680" s="450" t="n">
        <v>0</v>
      </c>
      <c r="AN1680" s="450" t="n">
        <v>0</v>
      </c>
      <c r="AO1680" s="450" t="n">
        <v>0</v>
      </c>
      <c r="AP1680" s="450" t="n">
        <v>0</v>
      </c>
      <c r="AQ1680" s="414" t="inlineStr"/>
      <c r="AR1680" s="414" t="inlineStr"/>
      <c r="AS1680" s="414" t="inlineStr">
        <is>
          <t>បានប្រកាសពន្ធ</t>
        </is>
      </c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0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0" t="n"/>
      <c r="N1681" s="450">
        <f>IF(W1681&lt;0,AH1681,I1681)</f>
        <v/>
      </c>
      <c r="O1681" s="450">
        <f>I1681-M1681</f>
        <v/>
      </c>
      <c r="P1681" s="414" t="n"/>
      <c r="Q1681" s="414" t="inlineStr">
        <is>
          <t>TI0174957</t>
        </is>
      </c>
      <c r="R1681" s="414" t="inlineStr">
        <is>
          <t>TI-0174957</t>
        </is>
      </c>
      <c r="S1681" s="414">
        <f>Q1681=R1681</f>
        <v/>
      </c>
      <c r="T1681" s="414">
        <f>AND(MONTH(F1681)=MONTH(X1681), YEAR(F1681)=YEAR(X1681))</f>
        <v/>
      </c>
      <c r="U1681" s="414">
        <f>AND(AB1681&lt;&gt;"", 'Company information'!D$4&lt;&gt;"", RIGHT(SUBSTITUTE(AB1681,"-",""),9)=RIGHT(SUBSTITUTE('Company information'!D$4,"-",""),9))</f>
        <v/>
      </c>
      <c r="V1681" s="414">
        <f>AH1681-I1681</f>
        <v/>
      </c>
      <c r="W1681" s="450" t="n"/>
      <c r="X1681" s="415" t="n">
        <v>43934</v>
      </c>
      <c r="Y1681" s="414" t="inlineStr">
        <is>
          <t>TI-0174957</t>
        </is>
      </c>
      <c r="Z1681" s="414" t="inlineStr"/>
      <c r="AA1681" s="414" t="inlineStr">
        <is>
          <t>បុគ្គលជាប់អាករ</t>
        </is>
      </c>
      <c r="AB1681" s="414" t="inlineStr">
        <is>
          <t>L001-901905215</t>
        </is>
      </c>
      <c r="AC1681" s="414" t="inlineStr">
        <is>
          <t>វីអ៊ីស៊ិន (ខេមបូឌា) អ៊ិនដាសស្ទ្រី ឯ.ក</t>
        </is>
      </c>
      <c r="AD1681" s="450" t="n">
        <v>1354320</v>
      </c>
      <c r="AE1681" s="450" t="n">
        <v>1231200</v>
      </c>
      <c r="AF1681" s="450" t="n">
        <v>0</v>
      </c>
      <c r="AG1681" s="450" t="n">
        <v>0</v>
      </c>
      <c r="AH1681" s="450" t="n">
        <v>123120</v>
      </c>
      <c r="AI1681" s="450" t="n">
        <v>0</v>
      </c>
      <c r="AJ1681" s="450" t="n">
        <v>0</v>
      </c>
      <c r="AK1681" s="450" t="n">
        <v>0</v>
      </c>
      <c r="AL1681" s="450" t="n">
        <v>0</v>
      </c>
      <c r="AM1681" s="450" t="n">
        <v>0</v>
      </c>
      <c r="AN1681" s="450" t="n">
        <v>0</v>
      </c>
      <c r="AO1681" s="450" t="n">
        <v>0</v>
      </c>
      <c r="AP1681" s="450" t="n">
        <v>0</v>
      </c>
      <c r="AQ1681" s="414" t="inlineStr"/>
      <c r="AR1681" s="414" t="inlineStr"/>
      <c r="AS1681" s="414" t="inlineStr">
        <is>
          <t>បានប្រកាសពន្ធ</t>
        </is>
      </c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0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0" t="n"/>
      <c r="N1682" s="450">
        <f>IF(W1682&lt;0,AH1682,I1682)</f>
        <v/>
      </c>
      <c r="O1682" s="450">
        <f>I1682-M1682</f>
        <v/>
      </c>
      <c r="P1682" s="414" t="n"/>
      <c r="Q1682" s="414" t="inlineStr">
        <is>
          <t>TI0174956</t>
        </is>
      </c>
      <c r="R1682" s="414" t="inlineStr">
        <is>
          <t>TI-0174956</t>
        </is>
      </c>
      <c r="S1682" s="414">
        <f>Q1682=R1682</f>
        <v/>
      </c>
      <c r="T1682" s="414">
        <f>AND(MONTH(F1682)=MONTH(X1682), YEAR(F1682)=YEAR(X1682))</f>
        <v/>
      </c>
      <c r="U1682" s="414">
        <f>AND(AB1682&lt;&gt;"", 'Company information'!D$4&lt;&gt;"", RIGHT(SUBSTITUTE(AB1682,"-",""),9)=RIGHT(SUBSTITUTE('Company information'!D$4,"-",""),9))</f>
        <v/>
      </c>
      <c r="V1682" s="414">
        <f>AH1682-I1682</f>
        <v/>
      </c>
      <c r="W1682" s="450" t="n"/>
      <c r="X1682" s="415" t="n">
        <v>43934</v>
      </c>
      <c r="Y1682" s="414" t="inlineStr">
        <is>
          <t>TI-0174956</t>
        </is>
      </c>
      <c r="Z1682" s="414" t="inlineStr"/>
      <c r="AA1682" s="414" t="inlineStr">
        <is>
          <t>បុគ្គលជាប់អាករ</t>
        </is>
      </c>
      <c r="AB1682" s="414" t="inlineStr">
        <is>
          <t>L001-901905215</t>
        </is>
      </c>
      <c r="AC1682" s="414" t="inlineStr">
        <is>
          <t>វីអ៊ីស៊ិន (ខេមបូឌា) អ៊ិនដាសស្ទ្រី ឯ.ក</t>
        </is>
      </c>
      <c r="AD1682" s="450" t="n">
        <v>2191860</v>
      </c>
      <c r="AE1682" s="450" t="n">
        <v>1992600</v>
      </c>
      <c r="AF1682" s="450" t="n">
        <v>0</v>
      </c>
      <c r="AG1682" s="450" t="n">
        <v>0</v>
      </c>
      <c r="AH1682" s="450" t="n">
        <v>199260</v>
      </c>
      <c r="AI1682" s="450" t="n">
        <v>0</v>
      </c>
      <c r="AJ1682" s="450" t="n">
        <v>0</v>
      </c>
      <c r="AK1682" s="450" t="n">
        <v>0</v>
      </c>
      <c r="AL1682" s="450" t="n">
        <v>0</v>
      </c>
      <c r="AM1682" s="450" t="n">
        <v>0</v>
      </c>
      <c r="AN1682" s="450" t="n">
        <v>0</v>
      </c>
      <c r="AO1682" s="450" t="n">
        <v>0</v>
      </c>
      <c r="AP1682" s="450" t="n">
        <v>0</v>
      </c>
      <c r="AQ1682" s="414" t="inlineStr"/>
      <c r="AR1682" s="414" t="inlineStr"/>
      <c r="AS1682" s="414" t="inlineStr">
        <is>
          <t>បានប្រកាសពន្ធ</t>
        </is>
      </c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0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0" t="n"/>
      <c r="N1683" s="450">
        <f>IF(W1683&lt;0,AH1683,I1683)</f>
        <v/>
      </c>
      <c r="O1683" s="450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AND(AB1683&lt;&gt;"", 'Company information'!D$4&lt;&gt;"", RIGHT(SUBSTITUTE(AB1683,"-",""),9)=RIGHT(SUBSTITUTE('Company information'!D$4,"-",""),9))</f>
        <v/>
      </c>
      <c r="V1683" s="414">
        <f>AH1683-I1683</f>
        <v/>
      </c>
      <c r="W1683" s="450" t="n"/>
      <c r="X1683" s="415" t="n">
        <v>43931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L001-901905215</t>
        </is>
      </c>
      <c r="AC1683" s="414" t="inlineStr">
        <is>
          <t>វីអ៊ីស៊ិន (ខេមបូឌា) អ៊ិនដាសស្ទ្រី ឯ.ក</t>
        </is>
      </c>
      <c r="AD1683" s="450" t="n">
        <v>1025915</v>
      </c>
      <c r="AE1683" s="450" t="n">
        <v>932650</v>
      </c>
      <c r="AF1683" s="450" t="n">
        <v>0</v>
      </c>
      <c r="AG1683" s="450" t="n">
        <v>0</v>
      </c>
      <c r="AH1683" s="450" t="n">
        <v>93265</v>
      </c>
      <c r="AI1683" s="450" t="n">
        <v>0</v>
      </c>
      <c r="AJ1683" s="450" t="n">
        <v>0</v>
      </c>
      <c r="AK1683" s="450" t="n">
        <v>0</v>
      </c>
      <c r="AL1683" s="450" t="n">
        <v>0</v>
      </c>
      <c r="AM1683" s="450" t="n">
        <v>0</v>
      </c>
      <c r="AN1683" s="450" t="n">
        <v>0</v>
      </c>
      <c r="AO1683" s="450" t="n">
        <v>0</v>
      </c>
      <c r="AP1683" s="450" t="n">
        <v>0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0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0" t="n"/>
      <c r="N1684" s="450">
        <f>IF(W1684&lt;0,AH1684,I1684)</f>
        <v/>
      </c>
      <c r="O1684" s="450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AND(AB1684&lt;&gt;"", 'Company information'!D$4&lt;&gt;"", RIGHT(SUBSTITUTE(AB1684,"-",""),9)=RIGHT(SUBSTITUTE('Company information'!D$4,"-",""),9))</f>
        <v/>
      </c>
      <c r="V1684" s="414">
        <f>AH1684-I1684</f>
        <v/>
      </c>
      <c r="W1684" s="450" t="n"/>
      <c r="X1684" s="415" t="n">
        <v>43931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L001-901905215</t>
        </is>
      </c>
      <c r="AC1684" s="414" t="inlineStr">
        <is>
          <t>វីអ៊ីស៊ិន (ខេមបូឌា) អ៊ិនដាសស្ទ្រី ឯ.ក</t>
        </is>
      </c>
      <c r="AD1684" s="450" t="n">
        <v>981310</v>
      </c>
      <c r="AE1684" s="450" t="n">
        <v>892100</v>
      </c>
      <c r="AF1684" s="450" t="n">
        <v>0</v>
      </c>
      <c r="AG1684" s="450" t="n">
        <v>0</v>
      </c>
      <c r="AH1684" s="450" t="n">
        <v>89210</v>
      </c>
      <c r="AI1684" s="450" t="n">
        <v>0</v>
      </c>
      <c r="AJ1684" s="450" t="n">
        <v>0</v>
      </c>
      <c r="AK1684" s="450" t="n">
        <v>0</v>
      </c>
      <c r="AL1684" s="450" t="n">
        <v>0</v>
      </c>
      <c r="AM1684" s="450" t="n">
        <v>0</v>
      </c>
      <c r="AN1684" s="450" t="n">
        <v>0</v>
      </c>
      <c r="AO1684" s="450" t="n">
        <v>0</v>
      </c>
      <c r="AP1684" s="450" t="n">
        <v>0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0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0" t="n"/>
      <c r="N1685" s="450">
        <f>IF(W1685&lt;0,AH1685,I1685)</f>
        <v/>
      </c>
      <c r="O1685" s="450">
        <f>I1685-M1685</f>
        <v/>
      </c>
      <c r="P1685" s="414" t="n"/>
      <c r="Q1685" s="414" t="inlineStr">
        <is>
          <t>INV200410</t>
        </is>
      </c>
      <c r="R1685" s="414" t="inlineStr">
        <is>
          <t>INV200410</t>
        </is>
      </c>
      <c r="S1685" s="414">
        <f>Q1685=R1685</f>
        <v/>
      </c>
      <c r="T1685" s="414">
        <f>AND(MONTH(F1685)=MONTH(X1685), YEAR(F1685)=YEAR(X1685))</f>
        <v/>
      </c>
      <c r="U1685" s="414">
        <f>AND(AB1685&lt;&gt;"", 'Company information'!D$4&lt;&gt;"", RIGHT(SUBSTITUTE(AB1685,"-",""),9)=RIGHT(SUBSTITUTE('Company information'!D$4,"-",""),9))</f>
        <v/>
      </c>
      <c r="V1685" s="414">
        <f>AH1685-I1685</f>
        <v/>
      </c>
      <c r="W1685" s="450" t="n"/>
      <c r="X1685" s="415" t="n">
        <v>43930</v>
      </c>
      <c r="Y1685" s="414" t="inlineStr">
        <is>
          <t>INV200410</t>
        </is>
      </c>
      <c r="Z1685" s="414" t="inlineStr"/>
      <c r="AA1685" s="414" t="inlineStr">
        <is>
          <t>បុគ្គលជាប់អាករ</t>
        </is>
      </c>
      <c r="AB1685" s="414" t="inlineStr">
        <is>
          <t>L001-901905215</t>
        </is>
      </c>
      <c r="AC1685" s="414" t="inlineStr">
        <is>
          <t>វីអ៊ីស៊ិន (ខេមបូឌា) អ៊ិនដាសស្ទ្រី ឯ.ក</t>
        </is>
      </c>
      <c r="AD1685" s="450" t="n">
        <v>4058010</v>
      </c>
      <c r="AE1685" s="450" t="n">
        <v>3689100</v>
      </c>
      <c r="AF1685" s="450" t="n">
        <v>0</v>
      </c>
      <c r="AG1685" s="450" t="n">
        <v>0</v>
      </c>
      <c r="AH1685" s="450" t="n">
        <v>368910</v>
      </c>
      <c r="AI1685" s="450" t="n">
        <v>0</v>
      </c>
      <c r="AJ1685" s="450" t="n">
        <v>0</v>
      </c>
      <c r="AK1685" s="450" t="n">
        <v>0</v>
      </c>
      <c r="AL1685" s="450" t="n">
        <v>0</v>
      </c>
      <c r="AM1685" s="450" t="n">
        <v>0</v>
      </c>
      <c r="AN1685" s="450" t="n">
        <v>0</v>
      </c>
      <c r="AO1685" s="450" t="n">
        <v>0</v>
      </c>
      <c r="AP1685" s="450" t="n">
        <v>0</v>
      </c>
      <c r="AQ1685" s="414" t="inlineStr"/>
      <c r="AR1685" s="414" t="inlineStr"/>
      <c r="AS1685" s="414" t="inlineStr">
        <is>
          <t>បានប្រកាសពន្ធ</t>
        </is>
      </c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0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0" t="n"/>
      <c r="N1686" s="450">
        <f>IF(W1686&lt;0,AH1686,I1686)</f>
        <v/>
      </c>
      <c r="O1686" s="450">
        <f>I1686-M1686</f>
        <v/>
      </c>
      <c r="P1686" s="414" t="n"/>
      <c r="Q1686" s="414" t="inlineStr">
        <is>
          <t>INV200405</t>
        </is>
      </c>
      <c r="R1686" s="414" t="inlineStr">
        <is>
          <t>INV200405</t>
        </is>
      </c>
      <c r="S1686" s="414">
        <f>Q1686=R1686</f>
        <v/>
      </c>
      <c r="T1686" s="414">
        <f>AND(MONTH(F1686)=MONTH(X1686), YEAR(F1686)=YEAR(X1686))</f>
        <v/>
      </c>
      <c r="U1686" s="414">
        <f>AND(AB1686&lt;&gt;"", 'Company information'!D$4&lt;&gt;"", RIGHT(SUBSTITUTE(AB1686,"-",""),9)=RIGHT(SUBSTITUTE('Company information'!D$4,"-",""),9))</f>
        <v/>
      </c>
      <c r="V1686" s="414">
        <f>AH1686-I1686</f>
        <v/>
      </c>
      <c r="W1686" s="450" t="n"/>
      <c r="X1686" s="415" t="n">
        <v>43930</v>
      </c>
      <c r="Y1686" s="414" t="inlineStr">
        <is>
          <t>INV200405</t>
        </is>
      </c>
      <c r="Z1686" s="414" t="inlineStr"/>
      <c r="AA1686" s="414" t="inlineStr">
        <is>
          <t>បុគ្គលជាប់អាករ</t>
        </is>
      </c>
      <c r="AB1686" s="414" t="inlineStr">
        <is>
          <t>L001-901905215</t>
        </is>
      </c>
      <c r="AC1686" s="414" t="inlineStr">
        <is>
          <t>វីអ៊ីស៊ិន (ខេមបូឌា) អ៊ិនដាសស្ទ្រី ឯ.ក</t>
        </is>
      </c>
      <c r="AD1686" s="450" t="n">
        <v>1938827</v>
      </c>
      <c r="AE1686" s="450" t="n">
        <v>1762570</v>
      </c>
      <c r="AF1686" s="450" t="n">
        <v>0</v>
      </c>
      <c r="AG1686" s="450" t="n">
        <v>0</v>
      </c>
      <c r="AH1686" s="450" t="n">
        <v>176257</v>
      </c>
      <c r="AI1686" s="450" t="n">
        <v>0</v>
      </c>
      <c r="AJ1686" s="450" t="n">
        <v>0</v>
      </c>
      <c r="AK1686" s="450" t="n">
        <v>0</v>
      </c>
      <c r="AL1686" s="450" t="n">
        <v>0</v>
      </c>
      <c r="AM1686" s="450" t="n">
        <v>0</v>
      </c>
      <c r="AN1686" s="450" t="n">
        <v>0</v>
      </c>
      <c r="AO1686" s="450" t="n">
        <v>0</v>
      </c>
      <c r="AP1686" s="450" t="n">
        <v>0</v>
      </c>
      <c r="AQ1686" s="414" t="inlineStr"/>
      <c r="AR1686" s="414" t="inlineStr"/>
      <c r="AS1686" s="414" t="inlineStr">
        <is>
          <t>បានប្រកាសពន្ធ</t>
        </is>
      </c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0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0" t="n"/>
      <c r="N1687" s="450">
        <f>IF(W1687&lt;0,AH1687,I1687)</f>
        <v/>
      </c>
      <c r="O1687" s="450">
        <f>I1687-M1687</f>
        <v/>
      </c>
      <c r="P1687" s="414" t="n"/>
      <c r="Q1687" s="414" t="inlineStr">
        <is>
          <t>000058</t>
        </is>
      </c>
      <c r="R1687" s="414" t="inlineStr">
        <is>
          <t>000058</t>
        </is>
      </c>
      <c r="S1687" s="414">
        <f>Q1687=R1687</f>
        <v/>
      </c>
      <c r="T1687" s="414">
        <f>AND(MONTH(F1687)=MONTH(X1687), YEAR(F1687)=YEAR(X1687))</f>
        <v/>
      </c>
      <c r="U1687" s="414">
        <f>AND(AB1687&lt;&gt;"", 'Company information'!D$4&lt;&gt;"", RIGHT(SUBSTITUTE(AB1687,"-",""),9)=RIGHT(SUBSTITUTE('Company information'!D$4,"-",""),9))</f>
        <v/>
      </c>
      <c r="V1687" s="414">
        <f>AH1687-I1687</f>
        <v/>
      </c>
      <c r="W1687" s="450" t="n"/>
      <c r="X1687" s="415" t="n">
        <v>43927</v>
      </c>
      <c r="Y1687" s="414" t="inlineStr">
        <is>
          <t>000058</t>
        </is>
      </c>
      <c r="Z1687" s="414" t="inlineStr"/>
      <c r="AA1687" s="414" t="inlineStr">
        <is>
          <t>បុគ្គលជាប់អាករ</t>
        </is>
      </c>
      <c r="AB1687" s="414" t="inlineStr">
        <is>
          <t>L001-901905215</t>
        </is>
      </c>
      <c r="AC1687" s="414" t="inlineStr">
        <is>
          <t>វីអ៊ីស៊ិន (ខេមបូឌា) អ៊ិនដាសស្ទ្រី ឯ.ក</t>
        </is>
      </c>
      <c r="AD1687" s="450" t="n">
        <v>1788600</v>
      </c>
      <c r="AE1687" s="450" t="n">
        <v>1626000</v>
      </c>
      <c r="AF1687" s="450" t="n">
        <v>0</v>
      </c>
      <c r="AG1687" s="450" t="n">
        <v>0</v>
      </c>
      <c r="AH1687" s="450" t="n">
        <v>162600</v>
      </c>
      <c r="AI1687" s="450" t="n">
        <v>0</v>
      </c>
      <c r="AJ1687" s="450" t="n">
        <v>0</v>
      </c>
      <c r="AK1687" s="450" t="n">
        <v>0</v>
      </c>
      <c r="AL1687" s="450" t="n">
        <v>0</v>
      </c>
      <c r="AM1687" s="450" t="n">
        <v>0</v>
      </c>
      <c r="AN1687" s="450" t="n">
        <v>0</v>
      </c>
      <c r="AO1687" s="450" t="n">
        <v>0</v>
      </c>
      <c r="AP1687" s="450" t="n">
        <v>0</v>
      </c>
      <c r="AQ1687" s="414" t="inlineStr"/>
      <c r="AR1687" s="414" t="inlineStr"/>
      <c r="AS1687" s="414" t="inlineStr">
        <is>
          <t>បានប្រកាសពន្ធ</t>
        </is>
      </c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0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0" t="n"/>
      <c r="N1688" s="450">
        <f>IF(W1688&lt;0,AH1688,I1688)</f>
        <v/>
      </c>
      <c r="O1688" s="450">
        <f>I1688-M1688</f>
        <v/>
      </c>
      <c r="P1688" s="414" t="n"/>
      <c r="Q1688" s="414" t="inlineStr">
        <is>
          <t>2000-024610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AND(AB1688&lt;&gt;"", 'Company information'!D$4&lt;&gt;"", RIGHT(SUBSTITUTE(AB1688,"-",""),9)=RIGHT(SUBSTITUTE('Company information'!D$4,"-",""),9))</f>
        <v/>
      </c>
      <c r="V1688" s="414">
        <f>AH1688-I1688</f>
        <v/>
      </c>
      <c r="W1688" s="450" t="n"/>
      <c r="X1688" s="413" t="n"/>
      <c r="Y1688" s="414" t="n"/>
      <c r="Z1688" s="414" t="n"/>
      <c r="AA1688" s="414" t="n"/>
      <c r="AB1688" s="414" t="n"/>
      <c r="AC1688" s="414" t="n"/>
      <c r="AD1688" s="450" t="n"/>
      <c r="AE1688" s="450" t="n"/>
      <c r="AF1688" s="450" t="n"/>
      <c r="AG1688" s="450" t="n"/>
      <c r="AH1688" s="450" t="n"/>
      <c r="AI1688" s="450" t="n"/>
      <c r="AJ1688" s="450" t="n"/>
      <c r="AK1688" s="450" t="n"/>
      <c r="AL1688" s="450" t="n"/>
      <c r="AM1688" s="450" t="n"/>
      <c r="AN1688" s="450" t="n"/>
      <c r="AO1688" s="450" t="n"/>
      <c r="AP1688" s="450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0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0" t="n"/>
      <c r="N1689" s="450">
        <f>IF(W1689&lt;0,AH1689,I1689)</f>
        <v/>
      </c>
      <c r="O1689" s="450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AND(AB1689&lt;&gt;"", 'Company information'!D$4&lt;&gt;"", RIGHT(SUBSTITUTE(AB1689,"-",""),9)=RIGHT(SUBSTITUTE('Company information'!D$4,"-",""),9))</f>
        <v/>
      </c>
      <c r="V1689" s="414">
        <f>AH1689-I1689</f>
        <v/>
      </c>
      <c r="W1689" s="450" t="n"/>
      <c r="X1689" s="415" t="n">
        <v>43924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L001-901905215</t>
        </is>
      </c>
      <c r="AC1689" s="414" t="inlineStr">
        <is>
          <t>វីអ៊ីស៊ិន (ខេមបូឌា) អ៊ិនដាសស្ទ្រី ឯ.ក</t>
        </is>
      </c>
      <c r="AD1689" s="450" t="n">
        <v>1029204</v>
      </c>
      <c r="AE1689" s="450" t="n">
        <v>935640</v>
      </c>
      <c r="AF1689" s="450" t="n">
        <v>0</v>
      </c>
      <c r="AG1689" s="450" t="n">
        <v>0</v>
      </c>
      <c r="AH1689" s="450" t="n">
        <v>93564</v>
      </c>
      <c r="AI1689" s="450" t="n">
        <v>0</v>
      </c>
      <c r="AJ1689" s="450" t="n">
        <v>0</v>
      </c>
      <c r="AK1689" s="450" t="n">
        <v>0</v>
      </c>
      <c r="AL1689" s="450" t="n">
        <v>0</v>
      </c>
      <c r="AM1689" s="450" t="n">
        <v>0</v>
      </c>
      <c r="AN1689" s="450" t="n">
        <v>0</v>
      </c>
      <c r="AO1689" s="450" t="n">
        <v>0</v>
      </c>
      <c r="AP1689" s="450" t="n">
        <v>0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0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0" t="n"/>
      <c r="N1690" s="450">
        <f>IF(W1690&lt;0,AH1690,I1690)</f>
        <v/>
      </c>
      <c r="O1690" s="450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AND(AB1690&lt;&gt;"", 'Company information'!D$4&lt;&gt;"", RIGHT(SUBSTITUTE(AB1690,"-",""),9)=RIGHT(SUBSTITUTE('Company information'!D$4,"-",""),9))</f>
        <v/>
      </c>
      <c r="V1690" s="414">
        <f>AH1690-I1690</f>
        <v/>
      </c>
      <c r="W1690" s="450" t="n"/>
      <c r="X1690" s="415" t="n">
        <v>43924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L001-901905215</t>
        </is>
      </c>
      <c r="AC1690" s="414" t="inlineStr">
        <is>
          <t>វីអ៊ីស៊ិន (ខេមបូឌា) អ៊ិនដាសស្ទ្រី ឯ.ក</t>
        </is>
      </c>
      <c r="AD1690" s="450" t="n">
        <v>984456</v>
      </c>
      <c r="AE1690" s="450" t="n">
        <v>894960</v>
      </c>
      <c r="AF1690" s="450" t="n">
        <v>0</v>
      </c>
      <c r="AG1690" s="450" t="n">
        <v>0</v>
      </c>
      <c r="AH1690" s="450" t="n">
        <v>89496</v>
      </c>
      <c r="AI1690" s="450" t="n">
        <v>0</v>
      </c>
      <c r="AJ1690" s="450" t="n">
        <v>0</v>
      </c>
      <c r="AK1690" s="450" t="n">
        <v>0</v>
      </c>
      <c r="AL1690" s="450" t="n">
        <v>0</v>
      </c>
      <c r="AM1690" s="450" t="n">
        <v>0</v>
      </c>
      <c r="AN1690" s="450" t="n">
        <v>0</v>
      </c>
      <c r="AO1690" s="450" t="n">
        <v>0</v>
      </c>
      <c r="AP1690" s="450" t="n">
        <v>0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0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0" t="n"/>
      <c r="N1691" s="450">
        <f>IF(W1691&lt;0,AH1691,I1691)</f>
        <v/>
      </c>
      <c r="O1691" s="450">
        <f>I1691-M1691</f>
        <v/>
      </c>
      <c r="P1691" s="414" t="n"/>
      <c r="Q1691" s="414" t="inlineStr">
        <is>
          <t>2021-01710</t>
        </is>
      </c>
      <c r="R1691" s="414" t="inlineStr">
        <is>
          <t>2021-01710</t>
        </is>
      </c>
      <c r="S1691" s="414">
        <f>Q1691=R1691</f>
        <v/>
      </c>
      <c r="T1691" s="414">
        <f>AND(MONTH(F1691)=MONTH(X1691), YEAR(F1691)=YEAR(X1691))</f>
        <v/>
      </c>
      <c r="U1691" s="414">
        <f>AND(AB1691&lt;&gt;"", 'Company information'!D$4&lt;&gt;"", RIGHT(SUBSTITUTE(AB1691,"-",""),9)=RIGHT(SUBSTITUTE('Company information'!D$4,"-",""),9))</f>
        <v/>
      </c>
      <c r="V1691" s="414">
        <f>AH1691-I1691</f>
        <v/>
      </c>
      <c r="W1691" s="450" t="n"/>
      <c r="X1691" s="415" t="n">
        <v>44309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L001-901905215</t>
        </is>
      </c>
      <c r="AC1691" s="414" t="inlineStr">
        <is>
          <t>វីអ៊ីស៊ិន (ខេមបូឌា) អ៊ិនដាសស្ទ្រី ឯ.ក</t>
        </is>
      </c>
      <c r="AD1691" s="450" t="n">
        <v>1802849</v>
      </c>
      <c r="AE1691" s="450" t="n">
        <v>1638954</v>
      </c>
      <c r="AF1691" s="450" t="n">
        <v>0</v>
      </c>
      <c r="AG1691" s="450" t="n">
        <v>0</v>
      </c>
      <c r="AH1691" s="450" t="n">
        <v>163895</v>
      </c>
      <c r="AI1691" s="450" t="n">
        <v>0</v>
      </c>
      <c r="AJ1691" s="450" t="n">
        <v>0</v>
      </c>
      <c r="AK1691" s="450" t="n">
        <v>0</v>
      </c>
      <c r="AL1691" s="450" t="n">
        <v>0</v>
      </c>
      <c r="AM1691" s="450" t="n">
        <v>0</v>
      </c>
      <c r="AN1691" s="450" t="n">
        <v>0</v>
      </c>
      <c r="AO1691" s="450" t="n">
        <v>0</v>
      </c>
      <c r="AP1691" s="450" t="n">
        <v>0</v>
      </c>
      <c r="AQ1691" s="414" t="inlineStr"/>
      <c r="AR1691" s="414" t="inlineStr">
        <is>
          <t>Infrastructure Maintenance fee for April 2021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0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0" t="n"/>
      <c r="N1692" s="450">
        <f>IF(W1692&lt;0,AH1692,I1692)</f>
        <v/>
      </c>
      <c r="O1692" s="450">
        <f>I1692-M1692</f>
        <v/>
      </c>
      <c r="P1692" s="414" t="n"/>
      <c r="Q1692" s="414" t="inlineStr">
        <is>
          <t>2021-01701</t>
        </is>
      </c>
      <c r="R1692" s="414" t="inlineStr">
        <is>
          <t>2021-01701</t>
        </is>
      </c>
      <c r="S1692" s="414">
        <f>Q1692=R1692</f>
        <v/>
      </c>
      <c r="T1692" s="414">
        <f>AND(MONTH(F1692)=MONTH(X1692), YEAR(F1692)=YEAR(X1692))</f>
        <v/>
      </c>
      <c r="U1692" s="414">
        <f>AND(AB1692&lt;&gt;"", 'Company information'!D$4&lt;&gt;"", RIGHT(SUBSTITUTE(AB1692,"-",""),9)=RIGHT(SUBSTITUTE('Company information'!D$4,"-",""),9))</f>
        <v/>
      </c>
      <c r="V1692" s="414">
        <f>AH1692-I1692</f>
        <v/>
      </c>
      <c r="W1692" s="450" t="n"/>
      <c r="X1692" s="415" t="n">
        <v>44309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L001-901905215</t>
        </is>
      </c>
      <c r="AC1692" s="414" t="inlineStr">
        <is>
          <t>វីអ៊ីស៊ិន (ខេមបូឌា) អ៊ិនដាសស្ទ្រី ឯ.ក</t>
        </is>
      </c>
      <c r="AD1692" s="450" t="n">
        <v>2195052</v>
      </c>
      <c r="AE1692" s="450" t="n">
        <v>1995502</v>
      </c>
      <c r="AF1692" s="450" t="n">
        <v>0</v>
      </c>
      <c r="AG1692" s="450" t="n">
        <v>0</v>
      </c>
      <c r="AH1692" s="450" t="n">
        <v>199550</v>
      </c>
      <c r="AI1692" s="450" t="n">
        <v>0</v>
      </c>
      <c r="AJ1692" s="450" t="n">
        <v>0</v>
      </c>
      <c r="AK1692" s="450" t="n">
        <v>0</v>
      </c>
      <c r="AL1692" s="450" t="n">
        <v>0</v>
      </c>
      <c r="AM1692" s="450" t="n">
        <v>0</v>
      </c>
      <c r="AN1692" s="450" t="n">
        <v>0</v>
      </c>
      <c r="AO1692" s="450" t="n">
        <v>0</v>
      </c>
      <c r="AP1692" s="450" t="n">
        <v>0</v>
      </c>
      <c r="AQ1692" s="414" t="inlineStr"/>
      <c r="AR1692" s="414" t="inlineStr">
        <is>
          <t>Infrastructure Maintenance fee for April 2021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0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0" t="n"/>
      <c r="N1693" s="450">
        <f>IF(W1693&lt;0,AH1693,I1693)</f>
        <v/>
      </c>
      <c r="O1693" s="450">
        <f>I1693-M1693</f>
        <v/>
      </c>
      <c r="P1693" s="414" t="n"/>
      <c r="Q1693" s="414" t="inlineStr">
        <is>
          <t>SHTI210149</t>
        </is>
      </c>
      <c r="R1693" s="414" t="inlineStr">
        <is>
          <t>SHTI210149</t>
        </is>
      </c>
      <c r="S1693" s="414">
        <f>Q1693=R1693</f>
        <v/>
      </c>
      <c r="T1693" s="414">
        <f>AND(MONTH(F1693)=MONTH(X1693), YEAR(F1693)=YEAR(X1693))</f>
        <v/>
      </c>
      <c r="U1693" s="414">
        <f>AND(AB1693&lt;&gt;"", 'Company information'!D$4&lt;&gt;"", RIGHT(SUBSTITUTE(AB1693,"-",""),9)=RIGHT(SUBSTITUTE('Company information'!D$4,"-",""),9))</f>
        <v/>
      </c>
      <c r="V1693" s="414">
        <f>AH1693-I1693</f>
        <v/>
      </c>
      <c r="W1693" s="450" t="n"/>
      <c r="X1693" s="415" t="n">
        <v>44308</v>
      </c>
      <c r="Y1693" s="414" t="inlineStr">
        <is>
          <t>SHTI210149</t>
        </is>
      </c>
      <c r="Z1693" s="414" t="inlineStr"/>
      <c r="AA1693" s="414" t="inlineStr">
        <is>
          <t>បុគ្គលជាប់អាករ</t>
        </is>
      </c>
      <c r="AB1693" s="414" t="inlineStr">
        <is>
          <t>L001-901905215</t>
        </is>
      </c>
      <c r="AC1693" s="414" t="inlineStr">
        <is>
          <t>វីអ៊ីស៊ិន (ខេមបូឌា) អ៊ិនដាសស្ទ្រី ឯ.ក</t>
        </is>
      </c>
      <c r="AD1693" s="450" t="n">
        <v>2493568</v>
      </c>
      <c r="AE1693" s="450" t="n">
        <v>2266880</v>
      </c>
      <c r="AF1693" s="450" t="n">
        <v>0</v>
      </c>
      <c r="AG1693" s="450" t="n">
        <v>0</v>
      </c>
      <c r="AH1693" s="450" t="n">
        <v>226688</v>
      </c>
      <c r="AI1693" s="450" t="n">
        <v>0</v>
      </c>
      <c r="AJ1693" s="450" t="n">
        <v>0</v>
      </c>
      <c r="AK1693" s="450" t="n">
        <v>0</v>
      </c>
      <c r="AL1693" s="450" t="n">
        <v>0</v>
      </c>
      <c r="AM1693" s="450" t="n">
        <v>0</v>
      </c>
      <c r="AN1693" s="450" t="n">
        <v>0</v>
      </c>
      <c r="AO1693" s="450" t="n">
        <v>0</v>
      </c>
      <c r="AP1693" s="450" t="n">
        <v>0</v>
      </c>
      <c r="AQ1693" s="414" t="inlineStr"/>
      <c r="AR1693" s="414" t="inlineStr">
        <is>
          <t>Security guards service fee in April 2021</t>
        </is>
      </c>
      <c r="AS1693" s="414" t="inlineStr">
        <is>
          <t>បានប្រកាសពន្ធ</t>
        </is>
      </c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0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0" t="n"/>
      <c r="N1694" s="450">
        <f>IF(W1694&lt;0,AH1694,I1694)</f>
        <v/>
      </c>
      <c r="O1694" s="450">
        <f>I1694-M1694</f>
        <v/>
      </c>
      <c r="P1694" s="414" t="n"/>
      <c r="Q1694" s="414" t="inlineStr">
        <is>
          <t>GR-TIN21/04-024</t>
        </is>
      </c>
      <c r="R1694" s="414" t="inlineStr">
        <is>
          <t>GR-TIN21/04-024</t>
        </is>
      </c>
      <c r="S1694" s="414">
        <f>Q1694=R1694</f>
        <v/>
      </c>
      <c r="T1694" s="414">
        <f>AND(MONTH(F1694)=MONTH(X1694), YEAR(F1694)=YEAR(X1694))</f>
        <v/>
      </c>
      <c r="U1694" s="414">
        <f>AND(AB1694&lt;&gt;"", 'Company information'!D$4&lt;&gt;"", RIGHT(SUBSTITUTE(AB1694,"-",""),9)=RIGHT(SUBSTITUTE('Company information'!D$4,"-",""),9))</f>
        <v/>
      </c>
      <c r="V1694" s="414">
        <f>AH1694-I1694</f>
        <v/>
      </c>
      <c r="W1694" s="450" t="n"/>
      <c r="X1694" s="415" t="n">
        <v>44315</v>
      </c>
      <c r="Y1694" s="414" t="inlineStr">
        <is>
          <t>GR-TIN21/04-024</t>
        </is>
      </c>
      <c r="Z1694" s="414" t="inlineStr"/>
      <c r="AA1694" s="414" t="inlineStr">
        <is>
          <t>បុគ្គលជាប់អាករ</t>
        </is>
      </c>
      <c r="AB1694" s="414" t="inlineStr">
        <is>
          <t>L001-901905215</t>
        </is>
      </c>
      <c r="AC1694" s="414" t="inlineStr">
        <is>
          <t>វីអ៊ីស៊ិន (ខេមបូឌា) អ៊ិនដាសស្ទ្រី ឯ.ក</t>
        </is>
      </c>
      <c r="AD1694" s="450" t="n">
        <v>89056</v>
      </c>
      <c r="AE1694" s="450" t="n">
        <v>80960</v>
      </c>
      <c r="AF1694" s="450" t="n">
        <v>0</v>
      </c>
      <c r="AG1694" s="450" t="n">
        <v>0</v>
      </c>
      <c r="AH1694" s="450" t="n">
        <v>8096</v>
      </c>
      <c r="AI1694" s="450" t="n">
        <v>0</v>
      </c>
      <c r="AJ1694" s="450" t="n">
        <v>0</v>
      </c>
      <c r="AK1694" s="450" t="n">
        <v>0</v>
      </c>
      <c r="AL1694" s="450" t="n">
        <v>0</v>
      </c>
      <c r="AM1694" s="450" t="n">
        <v>0</v>
      </c>
      <c r="AN1694" s="450" t="n">
        <v>0</v>
      </c>
      <c r="AO1694" s="450" t="n">
        <v>0</v>
      </c>
      <c r="AP1694" s="450" t="n">
        <v>0</v>
      </c>
      <c r="AQ1694" s="414" t="inlineStr"/>
      <c r="AR1694" s="414" t="inlineStr">
        <is>
          <t>Waste Collection</t>
        </is>
      </c>
      <c r="AS1694" s="414" t="inlineStr">
        <is>
          <t>បានប្រកាសពន្ធ</t>
        </is>
      </c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0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0" t="n"/>
      <c r="N1695" s="450">
        <f>IF(W1695&lt;0,AH1695,I1695)</f>
        <v/>
      </c>
      <c r="O1695" s="450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AND(AB1695&lt;&gt;"", 'Company information'!D$4&lt;&gt;"", RIGHT(SUBSTITUTE(AB1695,"-",""),9)=RIGHT(SUBSTITUTE('Company information'!D$4,"-",""),9))</f>
        <v/>
      </c>
      <c r="V1695" s="414">
        <f>AH1695-I1695</f>
        <v/>
      </c>
      <c r="W1695" s="450" t="n"/>
      <c r="X1695" s="413" t="n"/>
      <c r="Y1695" s="414" t="n"/>
      <c r="Z1695" s="414" t="n"/>
      <c r="AA1695" s="414" t="n"/>
      <c r="AB1695" s="414" t="n"/>
      <c r="AC1695" s="414" t="n"/>
      <c r="AD1695" s="450" t="n"/>
      <c r="AE1695" s="450" t="n"/>
      <c r="AF1695" s="450" t="n"/>
      <c r="AG1695" s="450" t="n"/>
      <c r="AH1695" s="450" t="n"/>
      <c r="AI1695" s="450" t="n"/>
      <c r="AJ1695" s="450" t="n"/>
      <c r="AK1695" s="450" t="n"/>
      <c r="AL1695" s="450" t="n"/>
      <c r="AM1695" s="450" t="n"/>
      <c r="AN1695" s="450" t="n"/>
      <c r="AO1695" s="450" t="n"/>
      <c r="AP1695" s="450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0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0" t="n"/>
      <c r="N1696" s="450">
        <f>IF(W1696&lt;0,AH1696,I1696)</f>
        <v/>
      </c>
      <c r="O1696" s="450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AND(AB1696&lt;&gt;"", 'Company information'!D$4&lt;&gt;"", RIGHT(SUBSTITUTE(AB1696,"-",""),9)=RIGHT(SUBSTITUTE('Company information'!D$4,"-",""),9))</f>
        <v/>
      </c>
      <c r="V1696" s="414">
        <f>AH1696-I1696</f>
        <v/>
      </c>
      <c r="W1696" s="450" t="n"/>
      <c r="X1696" s="413" t="n"/>
      <c r="Y1696" s="414" t="n"/>
      <c r="Z1696" s="414" t="n"/>
      <c r="AA1696" s="414" t="n"/>
      <c r="AB1696" s="414" t="n"/>
      <c r="AC1696" s="414" t="n"/>
      <c r="AD1696" s="450" t="n"/>
      <c r="AE1696" s="450" t="n"/>
      <c r="AF1696" s="450" t="n"/>
      <c r="AG1696" s="450" t="n"/>
      <c r="AH1696" s="450" t="n"/>
      <c r="AI1696" s="450" t="n"/>
      <c r="AJ1696" s="450" t="n"/>
      <c r="AK1696" s="450" t="n"/>
      <c r="AL1696" s="450" t="n"/>
      <c r="AM1696" s="450" t="n"/>
      <c r="AN1696" s="450" t="n"/>
      <c r="AO1696" s="450" t="n"/>
      <c r="AP1696" s="450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0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0" t="n"/>
      <c r="N1697" s="450">
        <f>IF(W1697&lt;0,AH1697,I1697)</f>
        <v/>
      </c>
      <c r="O1697" s="450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AND(AB1697&lt;&gt;"", 'Company information'!D$4&lt;&gt;"", RIGHT(SUBSTITUTE(AB1697,"-",""),9)=RIGHT(SUBSTITUTE('Company information'!D$4,"-",""),9))</f>
        <v/>
      </c>
      <c r="V1697" s="414">
        <f>AH1697-I1697</f>
        <v/>
      </c>
      <c r="W1697" s="450" t="n"/>
      <c r="X1697" s="413" t="n"/>
      <c r="Y1697" s="414" t="n"/>
      <c r="Z1697" s="414" t="n"/>
      <c r="AA1697" s="414" t="n"/>
      <c r="AB1697" s="414" t="n"/>
      <c r="AC1697" s="414" t="n"/>
      <c r="AD1697" s="450" t="n"/>
      <c r="AE1697" s="450" t="n"/>
      <c r="AF1697" s="450" t="n"/>
      <c r="AG1697" s="450" t="n"/>
      <c r="AH1697" s="450" t="n"/>
      <c r="AI1697" s="450" t="n"/>
      <c r="AJ1697" s="450" t="n"/>
      <c r="AK1697" s="450" t="n"/>
      <c r="AL1697" s="450" t="n"/>
      <c r="AM1697" s="450" t="n"/>
      <c r="AN1697" s="450" t="n"/>
      <c r="AO1697" s="450" t="n"/>
      <c r="AP1697" s="450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0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0" t="n"/>
      <c r="N1698" s="450">
        <f>IF(W1698&lt;0,AH1698,I1698)</f>
        <v/>
      </c>
      <c r="O1698" s="450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AND(AB1698&lt;&gt;"", 'Company information'!D$4&lt;&gt;"", RIGHT(SUBSTITUTE(AB1698,"-",""),9)=RIGHT(SUBSTITUTE('Company information'!D$4,"-",""),9))</f>
        <v/>
      </c>
      <c r="V1698" s="414">
        <f>AH1698-I1698</f>
        <v/>
      </c>
      <c r="W1698" s="450" t="n"/>
      <c r="X1698" s="413" t="n"/>
      <c r="Y1698" s="414" t="n"/>
      <c r="Z1698" s="414" t="n"/>
      <c r="AA1698" s="414" t="n"/>
      <c r="AB1698" s="414" t="n"/>
      <c r="AC1698" s="414" t="n"/>
      <c r="AD1698" s="450" t="n"/>
      <c r="AE1698" s="450" t="n"/>
      <c r="AF1698" s="450" t="n"/>
      <c r="AG1698" s="450" t="n"/>
      <c r="AH1698" s="450" t="n"/>
      <c r="AI1698" s="450" t="n"/>
      <c r="AJ1698" s="450" t="n"/>
      <c r="AK1698" s="450" t="n"/>
      <c r="AL1698" s="450" t="n"/>
      <c r="AM1698" s="450" t="n"/>
      <c r="AN1698" s="450" t="n"/>
      <c r="AO1698" s="450" t="n"/>
      <c r="AP1698" s="450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0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0" t="n"/>
      <c r="N1699" s="450">
        <f>IF(W1699&lt;0,AH1699,I1699)</f>
        <v/>
      </c>
      <c r="O1699" s="450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AND(AB1699&lt;&gt;"", 'Company information'!D$4&lt;&gt;"", RIGHT(SUBSTITUTE(AB1699,"-",""),9)=RIGHT(SUBSTITUTE('Company information'!D$4,"-",""),9))</f>
        <v/>
      </c>
      <c r="V1699" s="414">
        <f>AH1699-I1699</f>
        <v/>
      </c>
      <c r="W1699" s="450" t="n"/>
      <c r="X1699" s="413" t="n"/>
      <c r="Y1699" s="414" t="n"/>
      <c r="Z1699" s="414" t="n"/>
      <c r="AA1699" s="414" t="n"/>
      <c r="AB1699" s="414" t="n"/>
      <c r="AC1699" s="414" t="n"/>
      <c r="AD1699" s="450" t="n"/>
      <c r="AE1699" s="450" t="n"/>
      <c r="AF1699" s="450" t="n"/>
      <c r="AG1699" s="450" t="n"/>
      <c r="AH1699" s="450" t="n"/>
      <c r="AI1699" s="450" t="n"/>
      <c r="AJ1699" s="450" t="n"/>
      <c r="AK1699" s="450" t="n"/>
      <c r="AL1699" s="450" t="n"/>
      <c r="AM1699" s="450" t="n"/>
      <c r="AN1699" s="450" t="n"/>
      <c r="AO1699" s="450" t="n"/>
      <c r="AP1699" s="450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0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0" t="n"/>
      <c r="N1700" s="450">
        <f>IF(W1700&lt;0,AH1700,I1700)</f>
        <v/>
      </c>
      <c r="O1700" s="450">
        <f>I1700-M1700</f>
        <v/>
      </c>
      <c r="P1700" s="414" t="n"/>
      <c r="Q1700" s="414" t="inlineStr">
        <is>
          <t>9961014289</t>
        </is>
      </c>
      <c r="R1700" s="414" t="inlineStr">
        <is>
          <t>9961014289</t>
        </is>
      </c>
      <c r="S1700" s="414">
        <f>Q1700=R1700</f>
        <v/>
      </c>
      <c r="T1700" s="414">
        <f>AND(MONTH(F1700)=MONTH(X1700), YEAR(F1700)=YEAR(X1700))</f>
        <v/>
      </c>
      <c r="U1700" s="414">
        <f>AND(AB1700&lt;&gt;"", 'Company information'!D$4&lt;&gt;"", RIGHT(SUBSTITUTE(AB1700,"-",""),9)=RIGHT(SUBSTITUTE('Company information'!D$4,"-",""),9))</f>
        <v/>
      </c>
      <c r="V1700" s="414">
        <f>AH1700-I1700</f>
        <v/>
      </c>
      <c r="W1700" s="450" t="n"/>
      <c r="X1700" s="415" t="n">
        <v>44292</v>
      </c>
      <c r="Y1700" s="414" t="inlineStr">
        <is>
          <t>9961014289</t>
        </is>
      </c>
      <c r="Z1700" s="414" t="inlineStr"/>
      <c r="AA1700" s="414" t="inlineStr">
        <is>
          <t>បុគ្គលជាប់អាករ</t>
        </is>
      </c>
      <c r="AB1700" s="414" t="inlineStr">
        <is>
          <t>K004-902004795</t>
        </is>
      </c>
      <c r="AC1700" s="414" t="inlineStr">
        <is>
          <t>56ប៊ី-លីង សឹបផ្លាយ ឆេន មេនេចម៉ិន ឯ.ក</t>
        </is>
      </c>
      <c r="AD1700" s="450" t="n">
        <v>3553334</v>
      </c>
      <c r="AE1700" s="450" t="n">
        <v>3230304</v>
      </c>
      <c r="AF1700" s="450" t="n">
        <v>0</v>
      </c>
      <c r="AG1700" s="450" t="n">
        <v>0</v>
      </c>
      <c r="AH1700" s="450" t="n">
        <v>323030</v>
      </c>
      <c r="AI1700" s="450" t="n">
        <v>0</v>
      </c>
      <c r="AJ1700" s="450" t="n">
        <v>0</v>
      </c>
      <c r="AK1700" s="450" t="n">
        <v>0</v>
      </c>
      <c r="AL1700" s="450" t="n">
        <v>0</v>
      </c>
      <c r="AM1700" s="450" t="n">
        <v>0</v>
      </c>
      <c r="AN1700" s="450" t="n">
        <v>0</v>
      </c>
      <c r="AO1700" s="450" t="n">
        <v>0</v>
      </c>
      <c r="AP1700" s="450" t="n">
        <v>0</v>
      </c>
      <c r="AQ1700" s="414" t="inlineStr"/>
      <c r="AR1700" s="414" t="inlineStr">
        <is>
          <t>THC,CFS,DOC FEE</t>
        </is>
      </c>
      <c r="AS1700" s="414" t="inlineStr">
        <is>
          <t>បានប្រកាសពន្ធ</t>
        </is>
      </c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0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0" t="n"/>
      <c r="N1701" s="450">
        <f>IF(W1701&lt;0,AH1701,I1701)</f>
        <v/>
      </c>
      <c r="O1701" s="450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AND(AB1701&lt;&gt;"", 'Company information'!D$4&lt;&gt;"", RIGHT(SUBSTITUTE(AB1701,"-",""),9)=RIGHT(SUBSTITUTE('Company information'!D$4,"-",""),9))</f>
        <v/>
      </c>
      <c r="V1701" s="414">
        <f>AH1701-I1701</f>
        <v/>
      </c>
      <c r="W1701" s="450" t="n"/>
      <c r="X1701" s="413" t="n"/>
      <c r="Y1701" s="414" t="n"/>
      <c r="Z1701" s="414" t="n"/>
      <c r="AA1701" s="414" t="n"/>
      <c r="AB1701" s="414" t="n"/>
      <c r="AC1701" s="414" t="n"/>
      <c r="AD1701" s="450" t="n"/>
      <c r="AE1701" s="450" t="n"/>
      <c r="AF1701" s="450" t="n"/>
      <c r="AG1701" s="450" t="n"/>
      <c r="AH1701" s="450" t="n"/>
      <c r="AI1701" s="450" t="n"/>
      <c r="AJ1701" s="450" t="n"/>
      <c r="AK1701" s="450" t="n"/>
      <c r="AL1701" s="450" t="n"/>
      <c r="AM1701" s="450" t="n"/>
      <c r="AN1701" s="450" t="n"/>
      <c r="AO1701" s="450" t="n"/>
      <c r="AP1701" s="450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0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0" t="n"/>
      <c r="N1702" s="450">
        <f>IF(W1702&lt;0,AH1702,I1702)</f>
        <v/>
      </c>
      <c r="O1702" s="450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AND(AB1702&lt;&gt;"", 'Company information'!D$4&lt;&gt;"", RIGHT(SUBSTITUTE(AB1702,"-",""),9)=RIGHT(SUBSTITUTE('Company information'!D$4,"-",""),9))</f>
        <v/>
      </c>
      <c r="V1702" s="414">
        <f>AH1702-I1702</f>
        <v/>
      </c>
      <c r="W1702" s="450" t="n"/>
      <c r="X1702" s="413" t="n"/>
      <c r="Y1702" s="414" t="n"/>
      <c r="Z1702" s="414" t="n"/>
      <c r="AA1702" s="414" t="n"/>
      <c r="AB1702" s="414" t="n"/>
      <c r="AC1702" s="414" t="n"/>
      <c r="AD1702" s="450" t="n"/>
      <c r="AE1702" s="450" t="n"/>
      <c r="AF1702" s="450" t="n"/>
      <c r="AG1702" s="450" t="n"/>
      <c r="AH1702" s="450" t="n"/>
      <c r="AI1702" s="450" t="n"/>
      <c r="AJ1702" s="450" t="n"/>
      <c r="AK1702" s="450" t="n"/>
      <c r="AL1702" s="450" t="n"/>
      <c r="AM1702" s="450" t="n"/>
      <c r="AN1702" s="450" t="n"/>
      <c r="AO1702" s="450" t="n"/>
      <c r="AP1702" s="450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0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0" t="n"/>
      <c r="N1703" s="450">
        <f>IF(W1703&lt;0,AH1703,I1703)</f>
        <v/>
      </c>
      <c r="O1703" s="450">
        <f>I1703-M1703</f>
        <v/>
      </c>
      <c r="P1703" s="414" t="n"/>
      <c r="Q1703" s="414" t="inlineStr">
        <is>
          <t>COS2104-04665</t>
        </is>
      </c>
      <c r="R1703" s="414" t="inlineStr">
        <is>
          <t>COS2104-04665</t>
        </is>
      </c>
      <c r="S1703" s="414">
        <f>Q1703=R1703</f>
        <v/>
      </c>
      <c r="T1703" s="414">
        <f>AND(MONTH(F1703)=MONTH(X1703), YEAR(F1703)=YEAR(X1703))</f>
        <v/>
      </c>
      <c r="U1703" s="414">
        <f>AND(AB1703&lt;&gt;"", 'Company information'!D$4&lt;&gt;"", RIGHT(SUBSTITUTE(AB1703,"-",""),9)=RIGHT(SUBSTITUTE('Company information'!D$4,"-",""),9))</f>
        <v/>
      </c>
      <c r="V1703" s="414">
        <f>AH1703-I1703</f>
        <v/>
      </c>
      <c r="W1703" s="450" t="n"/>
      <c r="X1703" s="415" t="n">
        <v>44292</v>
      </c>
      <c r="Y1703" s="414" t="inlineStr">
        <is>
          <t>COS2104-04665</t>
        </is>
      </c>
      <c r="Z1703" s="414" t="inlineStr"/>
      <c r="AA1703" s="414" t="inlineStr">
        <is>
          <t>បុគ្គលជាប់អាករ</t>
        </is>
      </c>
      <c r="AB1703" s="414" t="inlineStr">
        <is>
          <t>L001-901905215</t>
        </is>
      </c>
      <c r="AC1703" s="414" t="inlineStr">
        <is>
          <t>វីអ៊ីស៊ិន (ខេមបូឌា) អ៊ិនដាសស្ទ្រី ឯ.ក</t>
        </is>
      </c>
      <c r="AD1703" s="450" t="n">
        <v>1210264</v>
      </c>
      <c r="AE1703" s="450" t="n">
        <v>1100240</v>
      </c>
      <c r="AF1703" s="450" t="n">
        <v>0</v>
      </c>
      <c r="AG1703" s="450" t="n">
        <v>0</v>
      </c>
      <c r="AH1703" s="450" t="n">
        <v>110024</v>
      </c>
      <c r="AI1703" s="450" t="n">
        <v>0</v>
      </c>
      <c r="AJ1703" s="450" t="n">
        <v>0</v>
      </c>
      <c r="AK1703" s="450" t="n">
        <v>0</v>
      </c>
      <c r="AL1703" s="450" t="n">
        <v>0</v>
      </c>
      <c r="AM1703" s="450" t="n">
        <v>0</v>
      </c>
      <c r="AN1703" s="450" t="n">
        <v>0</v>
      </c>
      <c r="AO1703" s="450" t="n">
        <v>0</v>
      </c>
      <c r="AP1703" s="450" t="n">
        <v>0</v>
      </c>
      <c r="AQ1703" s="414" t="inlineStr"/>
      <c r="AR1703" s="414" t="inlineStr">
        <is>
          <t>THC &amp; DOC</t>
        </is>
      </c>
      <c r="AS1703" s="414" t="inlineStr">
        <is>
          <t>បានប្រកាសពន្ធ</t>
        </is>
      </c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0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0" t="n"/>
      <c r="N1704" s="450">
        <f>IF(W1704&lt;0,AH1704,I1704)</f>
        <v/>
      </c>
      <c r="O1704" s="450">
        <f>I1704-M1704</f>
        <v/>
      </c>
      <c r="P1704" s="414" t="n"/>
      <c r="Q1704" s="414" t="inlineStr">
        <is>
          <t>YKT21-057</t>
        </is>
      </c>
      <c r="R1704" s="414" t="inlineStr">
        <is>
          <t>YKT21-057</t>
        </is>
      </c>
      <c r="S1704" s="414">
        <f>Q1704=R1704</f>
        <v/>
      </c>
      <c r="T1704" s="414">
        <f>AND(MONTH(F1704)=MONTH(X1704), YEAR(F1704)=YEAR(X1704))</f>
        <v/>
      </c>
      <c r="U1704" s="414">
        <f>AND(AB1704&lt;&gt;"", 'Company information'!D$4&lt;&gt;"", RIGHT(SUBSTITUTE(AB1704,"-",""),9)=RIGHT(SUBSTITUTE('Company information'!D$4,"-",""),9))</f>
        <v/>
      </c>
      <c r="V1704" s="414">
        <f>AH1704-I1704</f>
        <v/>
      </c>
      <c r="W1704" s="450" t="n"/>
      <c r="X1704" s="415" t="n">
        <v>44291</v>
      </c>
      <c r="Y1704" s="414" t="inlineStr">
        <is>
          <t>YKT21-057</t>
        </is>
      </c>
      <c r="Z1704" s="414" t="inlineStr"/>
      <c r="AA1704" s="414" t="inlineStr">
        <is>
          <t>បុគ្គលជាប់អាករ</t>
        </is>
      </c>
      <c r="AB1704" s="414" t="inlineStr">
        <is>
          <t>L001-901905215</t>
        </is>
      </c>
      <c r="AC1704" s="414" t="inlineStr">
        <is>
          <t>វីអ៊ីស៊ិន (ខេមបូឌា) អ៊ិនដាសស្ទ្រី ឯ.ក</t>
        </is>
      </c>
      <c r="AD1704" s="450" t="n">
        <v>2629254</v>
      </c>
      <c r="AE1704" s="450" t="n">
        <v>2390231</v>
      </c>
      <c r="AF1704" s="450" t="n">
        <v>0</v>
      </c>
      <c r="AG1704" s="450" t="n">
        <v>0</v>
      </c>
      <c r="AH1704" s="450" t="n">
        <v>239023</v>
      </c>
      <c r="AI1704" s="450" t="n">
        <v>0</v>
      </c>
      <c r="AJ1704" s="450" t="n">
        <v>0</v>
      </c>
      <c r="AK1704" s="450" t="n">
        <v>0</v>
      </c>
      <c r="AL1704" s="450" t="n">
        <v>0</v>
      </c>
      <c r="AM1704" s="450" t="n">
        <v>0</v>
      </c>
      <c r="AN1704" s="450" t="n">
        <v>0</v>
      </c>
      <c r="AO1704" s="450" t="n">
        <v>0</v>
      </c>
      <c r="AP1704" s="450" t="n">
        <v>0</v>
      </c>
      <c r="AQ1704" s="414" t="inlineStr"/>
      <c r="AR1704" s="414" t="inlineStr">
        <is>
          <t>ថ្លៃសេវារៀបឯកសារពន្ធប្រចាំខែមិនា</t>
        </is>
      </c>
      <c r="AS1704" s="414" t="inlineStr">
        <is>
          <t>បានប្រកាសពន្ធ</t>
        </is>
      </c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0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0" t="n"/>
      <c r="N1705" s="450">
        <f>IF(W1705&lt;0,AH1705,I1705)</f>
        <v/>
      </c>
      <c r="O1705" s="450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AND(AB1705&lt;&gt;"", 'Company information'!D$4&lt;&gt;"", RIGHT(SUBSTITUTE(AB1705,"-",""),9)=RIGHT(SUBSTITUTE('Company information'!D$4,"-",""),9))</f>
        <v/>
      </c>
      <c r="V1705" s="414">
        <f>AH1705-I1705</f>
        <v/>
      </c>
      <c r="W1705" s="450" t="n"/>
      <c r="X1705" s="413" t="n"/>
      <c r="Y1705" s="414" t="n"/>
      <c r="Z1705" s="414" t="n"/>
      <c r="AA1705" s="414" t="n"/>
      <c r="AB1705" s="414" t="n"/>
      <c r="AC1705" s="414" t="n"/>
      <c r="AD1705" s="450" t="n"/>
      <c r="AE1705" s="450" t="n"/>
      <c r="AF1705" s="450" t="n"/>
      <c r="AG1705" s="450" t="n"/>
      <c r="AH1705" s="450" t="n"/>
      <c r="AI1705" s="450" t="n"/>
      <c r="AJ1705" s="450" t="n"/>
      <c r="AK1705" s="450" t="n"/>
      <c r="AL1705" s="450" t="n"/>
      <c r="AM1705" s="450" t="n"/>
      <c r="AN1705" s="450" t="n"/>
      <c r="AO1705" s="450" t="n"/>
      <c r="AP1705" s="450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0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0" t="n"/>
      <c r="N1706" s="450">
        <f>IF(W1706&lt;0,AH1706,I1706)</f>
        <v/>
      </c>
      <c r="O1706" s="450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AND(AB1706&lt;&gt;"", 'Company information'!D$4&lt;&gt;"", RIGHT(SUBSTITUTE(AB1706,"-",""),9)=RIGHT(SUBSTITUTE('Company information'!D$4,"-",""),9))</f>
        <v/>
      </c>
      <c r="V1706" s="414">
        <f>AH1706-I1706</f>
        <v/>
      </c>
      <c r="W1706" s="450" t="n"/>
      <c r="X1706" s="413" t="n"/>
      <c r="Y1706" s="414" t="n"/>
      <c r="Z1706" s="414" t="n"/>
      <c r="AA1706" s="414" t="n"/>
      <c r="AB1706" s="414" t="n"/>
      <c r="AC1706" s="414" t="n"/>
      <c r="AD1706" s="450" t="n"/>
      <c r="AE1706" s="450" t="n"/>
      <c r="AF1706" s="450" t="n"/>
      <c r="AG1706" s="450" t="n"/>
      <c r="AH1706" s="450" t="n"/>
      <c r="AI1706" s="450" t="n"/>
      <c r="AJ1706" s="450" t="n"/>
      <c r="AK1706" s="450" t="n"/>
      <c r="AL1706" s="450" t="n"/>
      <c r="AM1706" s="450" t="n"/>
      <c r="AN1706" s="450" t="n"/>
      <c r="AO1706" s="450" t="n"/>
      <c r="AP1706" s="450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0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0" t="n"/>
      <c r="N1707" s="450">
        <f>IF(W1707&lt;0,AH1707,I1707)</f>
        <v/>
      </c>
      <c r="O1707" s="450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AND(AB1707&lt;&gt;"", 'Company information'!D$4&lt;&gt;"", RIGHT(SUBSTITUTE(AB1707,"-",""),9)=RIGHT(SUBSTITUTE('Company information'!D$4,"-",""),9))</f>
        <v/>
      </c>
      <c r="V1707" s="414">
        <f>AH1707-I1707</f>
        <v/>
      </c>
      <c r="W1707" s="450" t="n"/>
      <c r="X1707" s="413" t="n"/>
      <c r="Y1707" s="414" t="n"/>
      <c r="Z1707" s="414" t="n"/>
      <c r="AA1707" s="414" t="n"/>
      <c r="AB1707" s="414" t="n"/>
      <c r="AC1707" s="414" t="n"/>
      <c r="AD1707" s="450" t="n"/>
      <c r="AE1707" s="450" t="n"/>
      <c r="AF1707" s="450" t="n"/>
      <c r="AG1707" s="450" t="n"/>
      <c r="AH1707" s="450" t="n"/>
      <c r="AI1707" s="450" t="n"/>
      <c r="AJ1707" s="450" t="n"/>
      <c r="AK1707" s="450" t="n"/>
      <c r="AL1707" s="450" t="n"/>
      <c r="AM1707" s="450" t="n"/>
      <c r="AN1707" s="450" t="n"/>
      <c r="AO1707" s="450" t="n"/>
      <c r="AP1707" s="450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0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0" t="n"/>
      <c r="N1708" s="450">
        <f>IF(W1708&lt;0,AH1708,I1708)</f>
        <v/>
      </c>
      <c r="O1708" s="450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AND(AB1708&lt;&gt;"", 'Company information'!D$4&lt;&gt;"", RIGHT(SUBSTITUTE(AB1708,"-",""),9)=RIGHT(SUBSTITUTE('Company information'!D$4,"-",""),9))</f>
        <v/>
      </c>
      <c r="V1708" s="414">
        <f>AH1708-I1708</f>
        <v/>
      </c>
      <c r="W1708" s="450" t="n"/>
      <c r="X1708" s="413" t="n"/>
      <c r="Y1708" s="414" t="n"/>
      <c r="Z1708" s="414" t="n"/>
      <c r="AA1708" s="414" t="n"/>
      <c r="AB1708" s="414" t="n"/>
      <c r="AC1708" s="414" t="n"/>
      <c r="AD1708" s="450" t="n"/>
      <c r="AE1708" s="450" t="n"/>
      <c r="AF1708" s="450" t="n"/>
      <c r="AG1708" s="450" t="n"/>
      <c r="AH1708" s="450" t="n"/>
      <c r="AI1708" s="450" t="n"/>
      <c r="AJ1708" s="450" t="n"/>
      <c r="AK1708" s="450" t="n"/>
      <c r="AL1708" s="450" t="n"/>
      <c r="AM1708" s="450" t="n"/>
      <c r="AN1708" s="450" t="n"/>
      <c r="AO1708" s="450" t="n"/>
      <c r="AP1708" s="450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0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0" t="n"/>
      <c r="N1709" s="450">
        <f>IF(W1709&lt;0,AH1709,I1709)</f>
        <v/>
      </c>
      <c r="O1709" s="450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AND(AB1709&lt;&gt;"", 'Company information'!D$4&lt;&gt;"", RIGHT(SUBSTITUTE(AB1709,"-",""),9)=RIGHT(SUBSTITUTE('Company information'!D$4,"-",""),9))</f>
        <v/>
      </c>
      <c r="V1709" s="414">
        <f>AH1709-I1709</f>
        <v/>
      </c>
      <c r="W1709" s="450" t="n"/>
      <c r="X1709" s="413" t="n"/>
      <c r="Y1709" s="414" t="n"/>
      <c r="Z1709" s="414" t="n"/>
      <c r="AA1709" s="414" t="n"/>
      <c r="AB1709" s="414" t="n"/>
      <c r="AC1709" s="414" t="n"/>
      <c r="AD1709" s="450" t="n"/>
      <c r="AE1709" s="450" t="n"/>
      <c r="AF1709" s="450" t="n"/>
      <c r="AG1709" s="450" t="n"/>
      <c r="AH1709" s="450" t="n"/>
      <c r="AI1709" s="450" t="n"/>
      <c r="AJ1709" s="450" t="n"/>
      <c r="AK1709" s="450" t="n"/>
      <c r="AL1709" s="450" t="n"/>
      <c r="AM1709" s="450" t="n"/>
      <c r="AN1709" s="450" t="n"/>
      <c r="AO1709" s="450" t="n"/>
      <c r="AP1709" s="450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0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0" t="n"/>
      <c r="N1710" s="450">
        <f>IF(W1710&lt;0,AH1710,I1710)</f>
        <v/>
      </c>
      <c r="O1710" s="450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AND(AB1710&lt;&gt;"", 'Company information'!D$4&lt;&gt;"", RIGHT(SUBSTITUTE(AB1710,"-",""),9)=RIGHT(SUBSTITUTE('Company information'!D$4,"-",""),9))</f>
        <v/>
      </c>
      <c r="V1710" s="414">
        <f>AH1710-I1710</f>
        <v/>
      </c>
      <c r="W1710" s="450" t="n"/>
      <c r="X1710" s="413" t="n"/>
      <c r="Y1710" s="414" t="n"/>
      <c r="Z1710" s="414" t="n"/>
      <c r="AA1710" s="414" t="n"/>
      <c r="AB1710" s="414" t="n"/>
      <c r="AC1710" s="414" t="n"/>
      <c r="AD1710" s="450" t="n"/>
      <c r="AE1710" s="450" t="n"/>
      <c r="AF1710" s="450" t="n"/>
      <c r="AG1710" s="450" t="n"/>
      <c r="AH1710" s="450" t="n"/>
      <c r="AI1710" s="450" t="n"/>
      <c r="AJ1710" s="450" t="n"/>
      <c r="AK1710" s="450" t="n"/>
      <c r="AL1710" s="450" t="n"/>
      <c r="AM1710" s="450" t="n"/>
      <c r="AN1710" s="450" t="n"/>
      <c r="AO1710" s="450" t="n"/>
      <c r="AP1710" s="450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0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0" t="n"/>
      <c r="N1711" s="450">
        <f>IF(W1711&lt;0,AH1711,I1711)</f>
        <v/>
      </c>
      <c r="O1711" s="450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AND(AB1711&lt;&gt;"", 'Company information'!D$4&lt;&gt;"", RIGHT(SUBSTITUTE(AB1711,"-",""),9)=RIGHT(SUBSTITUTE('Company information'!D$4,"-",""),9))</f>
        <v/>
      </c>
      <c r="V1711" s="414">
        <f>AH1711-I1711</f>
        <v/>
      </c>
      <c r="W1711" s="450" t="n"/>
      <c r="X1711" s="413" t="n"/>
      <c r="Y1711" s="414" t="n"/>
      <c r="Z1711" s="414" t="n"/>
      <c r="AA1711" s="414" t="n"/>
      <c r="AB1711" s="414" t="n"/>
      <c r="AC1711" s="414" t="n"/>
      <c r="AD1711" s="450" t="n"/>
      <c r="AE1711" s="450" t="n"/>
      <c r="AF1711" s="450" t="n"/>
      <c r="AG1711" s="450" t="n"/>
      <c r="AH1711" s="450" t="n"/>
      <c r="AI1711" s="450" t="n"/>
      <c r="AJ1711" s="450" t="n"/>
      <c r="AK1711" s="450" t="n"/>
      <c r="AL1711" s="450" t="n"/>
      <c r="AM1711" s="450" t="n"/>
      <c r="AN1711" s="450" t="n"/>
      <c r="AO1711" s="450" t="n"/>
      <c r="AP1711" s="450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0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0" t="n"/>
      <c r="N1712" s="450">
        <f>IF(W1712&lt;0,AH1712,I1712)</f>
        <v/>
      </c>
      <c r="O1712" s="450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AND(AB1712&lt;&gt;"", 'Company information'!D$4&lt;&gt;"", RIGHT(SUBSTITUTE(AB1712,"-",""),9)=RIGHT(SUBSTITUTE('Company information'!D$4,"-",""),9))</f>
        <v/>
      </c>
      <c r="V1712" s="414">
        <f>AH1712-I1712</f>
        <v/>
      </c>
      <c r="W1712" s="450" t="n"/>
      <c r="X1712" s="413" t="n"/>
      <c r="Y1712" s="414" t="n"/>
      <c r="Z1712" s="414" t="n"/>
      <c r="AA1712" s="414" t="n"/>
      <c r="AB1712" s="414" t="n"/>
      <c r="AC1712" s="414" t="n"/>
      <c r="AD1712" s="450" t="n"/>
      <c r="AE1712" s="450" t="n"/>
      <c r="AF1712" s="450" t="n"/>
      <c r="AG1712" s="450" t="n"/>
      <c r="AH1712" s="450" t="n"/>
      <c r="AI1712" s="450" t="n"/>
      <c r="AJ1712" s="450" t="n"/>
      <c r="AK1712" s="450" t="n"/>
      <c r="AL1712" s="450" t="n"/>
      <c r="AM1712" s="450" t="n"/>
      <c r="AN1712" s="450" t="n"/>
      <c r="AO1712" s="450" t="n"/>
      <c r="AP1712" s="450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0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0" t="n"/>
      <c r="N1713" s="450">
        <f>IF(W1713&lt;0,AH1713,I1713)</f>
        <v/>
      </c>
      <c r="O1713" s="450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AND(AB1713&lt;&gt;"", 'Company information'!D$4&lt;&gt;"", RIGHT(SUBSTITUTE(AB1713,"-",""),9)=RIGHT(SUBSTITUTE('Company information'!D$4,"-",""),9))</f>
        <v/>
      </c>
      <c r="V1713" s="414">
        <f>AH1713-I1713</f>
        <v/>
      </c>
      <c r="W1713" s="450" t="n"/>
      <c r="X1713" s="413" t="n"/>
      <c r="Y1713" s="414" t="n"/>
      <c r="Z1713" s="414" t="n"/>
      <c r="AA1713" s="414" t="n"/>
      <c r="AB1713" s="414" t="n"/>
      <c r="AC1713" s="414" t="n"/>
      <c r="AD1713" s="450" t="n"/>
      <c r="AE1713" s="450" t="n"/>
      <c r="AF1713" s="450" t="n"/>
      <c r="AG1713" s="450" t="n"/>
      <c r="AH1713" s="450" t="n"/>
      <c r="AI1713" s="450" t="n"/>
      <c r="AJ1713" s="450" t="n"/>
      <c r="AK1713" s="450" t="n"/>
      <c r="AL1713" s="450" t="n"/>
      <c r="AM1713" s="450" t="n"/>
      <c r="AN1713" s="450" t="n"/>
      <c r="AO1713" s="450" t="n"/>
      <c r="AP1713" s="450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0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0" t="n"/>
      <c r="N1714" s="450">
        <f>IF(W1714&lt;0,AH1714,I1714)</f>
        <v/>
      </c>
      <c r="O1714" s="450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AND(AB1714&lt;&gt;"", 'Company information'!D$4&lt;&gt;"", RIGHT(SUBSTITUTE(AB1714,"-",""),9)=RIGHT(SUBSTITUTE('Company information'!D$4,"-",""),9))</f>
        <v/>
      </c>
      <c r="V1714" s="414">
        <f>AH1714-I1714</f>
        <v/>
      </c>
      <c r="W1714" s="450" t="n"/>
      <c r="X1714" s="413" t="n"/>
      <c r="Y1714" s="414" t="n"/>
      <c r="Z1714" s="414" t="n"/>
      <c r="AA1714" s="414" t="n"/>
      <c r="AB1714" s="414" t="n"/>
      <c r="AC1714" s="414" t="n"/>
      <c r="AD1714" s="450" t="n"/>
      <c r="AE1714" s="450" t="n"/>
      <c r="AF1714" s="450" t="n"/>
      <c r="AG1714" s="450" t="n"/>
      <c r="AH1714" s="450" t="n"/>
      <c r="AI1714" s="450" t="n"/>
      <c r="AJ1714" s="450" t="n"/>
      <c r="AK1714" s="450" t="n"/>
      <c r="AL1714" s="450" t="n"/>
      <c r="AM1714" s="450" t="n"/>
      <c r="AN1714" s="450" t="n"/>
      <c r="AO1714" s="450" t="n"/>
      <c r="AP1714" s="450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0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0" t="n"/>
      <c r="N1715" s="450">
        <f>IF(W1715&lt;0,AH1715,I1715)</f>
        <v/>
      </c>
      <c r="O1715" s="450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AND(AB1715&lt;&gt;"", 'Company information'!D$4&lt;&gt;"", RIGHT(SUBSTITUTE(AB1715,"-",""),9)=RIGHT(SUBSTITUTE('Company information'!D$4,"-",""),9))</f>
        <v/>
      </c>
      <c r="V1715" s="414">
        <f>AH1715-I1715</f>
        <v/>
      </c>
      <c r="W1715" s="450" t="n"/>
      <c r="X1715" s="413" t="n"/>
      <c r="Y1715" s="414" t="n"/>
      <c r="Z1715" s="414" t="n"/>
      <c r="AA1715" s="414" t="n"/>
      <c r="AB1715" s="414" t="n"/>
      <c r="AC1715" s="414" t="n"/>
      <c r="AD1715" s="450" t="n"/>
      <c r="AE1715" s="450" t="n"/>
      <c r="AF1715" s="450" t="n"/>
      <c r="AG1715" s="450" t="n"/>
      <c r="AH1715" s="450" t="n"/>
      <c r="AI1715" s="450" t="n"/>
      <c r="AJ1715" s="450" t="n"/>
      <c r="AK1715" s="450" t="n"/>
      <c r="AL1715" s="450" t="n"/>
      <c r="AM1715" s="450" t="n"/>
      <c r="AN1715" s="450" t="n"/>
      <c r="AO1715" s="450" t="n"/>
      <c r="AP1715" s="450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0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0" t="n"/>
      <c r="N1716" s="450">
        <f>IF(W1716&lt;0,AH1716,I1716)</f>
        <v/>
      </c>
      <c r="O1716" s="450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AND(AB1716&lt;&gt;"", 'Company information'!D$4&lt;&gt;"", RIGHT(SUBSTITUTE(AB1716,"-",""),9)=RIGHT(SUBSTITUTE('Company information'!D$4,"-",""),9))</f>
        <v/>
      </c>
      <c r="V1716" s="414">
        <f>AH1716-I1716</f>
        <v/>
      </c>
      <c r="W1716" s="450" t="n"/>
      <c r="X1716" s="413" t="n"/>
      <c r="Y1716" s="414" t="n"/>
      <c r="Z1716" s="414" t="n"/>
      <c r="AA1716" s="414" t="n"/>
      <c r="AB1716" s="414" t="n"/>
      <c r="AC1716" s="414" t="n"/>
      <c r="AD1716" s="450" t="n"/>
      <c r="AE1716" s="450" t="n"/>
      <c r="AF1716" s="450" t="n"/>
      <c r="AG1716" s="450" t="n"/>
      <c r="AH1716" s="450" t="n"/>
      <c r="AI1716" s="450" t="n"/>
      <c r="AJ1716" s="450" t="n"/>
      <c r="AK1716" s="450" t="n"/>
      <c r="AL1716" s="450" t="n"/>
      <c r="AM1716" s="450" t="n"/>
      <c r="AN1716" s="450" t="n"/>
      <c r="AO1716" s="450" t="n"/>
      <c r="AP1716" s="450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0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0" t="n"/>
      <c r="N1717" s="450">
        <f>IF(W1717&lt;0,AH1717,I1717)</f>
        <v/>
      </c>
      <c r="O1717" s="450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AND(AB1717&lt;&gt;"", 'Company information'!D$4&lt;&gt;"", RIGHT(SUBSTITUTE(AB1717,"-",""),9)=RIGHT(SUBSTITUTE('Company information'!D$4,"-",""),9))</f>
        <v/>
      </c>
      <c r="V1717" s="414">
        <f>AH1717-I1717</f>
        <v/>
      </c>
      <c r="W1717" s="450" t="n"/>
      <c r="X1717" s="413" t="n"/>
      <c r="Y1717" s="414" t="n"/>
      <c r="Z1717" s="414" t="n"/>
      <c r="AA1717" s="414" t="n"/>
      <c r="AB1717" s="414" t="n"/>
      <c r="AC1717" s="414" t="n"/>
      <c r="AD1717" s="450" t="n"/>
      <c r="AE1717" s="450" t="n"/>
      <c r="AF1717" s="450" t="n"/>
      <c r="AG1717" s="450" t="n"/>
      <c r="AH1717" s="450" t="n"/>
      <c r="AI1717" s="450" t="n"/>
      <c r="AJ1717" s="450" t="n"/>
      <c r="AK1717" s="450" t="n"/>
      <c r="AL1717" s="450" t="n"/>
      <c r="AM1717" s="450" t="n"/>
      <c r="AN1717" s="450" t="n"/>
      <c r="AO1717" s="450" t="n"/>
      <c r="AP1717" s="450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0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0" t="n"/>
      <c r="N1718" s="450">
        <f>IF(W1718&lt;0,AH1718,I1718)</f>
        <v/>
      </c>
      <c r="O1718" s="450">
        <f>I1718-M1718</f>
        <v/>
      </c>
      <c r="P1718" s="414" t="n"/>
      <c r="Q1718" s="414" t="inlineStr">
        <is>
          <t>2100-019312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AND(AB1718&lt;&gt;"", 'Company information'!D$4&lt;&gt;"", RIGHT(SUBSTITUTE(AB1718,"-",""),9)=RIGHT(SUBSTITUTE('Company information'!D$4,"-",""),9))</f>
        <v/>
      </c>
      <c r="V1718" s="414">
        <f>AH1718-I1718</f>
        <v/>
      </c>
      <c r="W1718" s="450" t="n"/>
      <c r="X1718" s="413" t="n"/>
      <c r="Y1718" s="414" t="n"/>
      <c r="Z1718" s="414" t="n"/>
      <c r="AA1718" s="414" t="n"/>
      <c r="AB1718" s="414" t="n"/>
      <c r="AC1718" s="414" t="n"/>
      <c r="AD1718" s="450" t="n"/>
      <c r="AE1718" s="450" t="n"/>
      <c r="AF1718" s="450" t="n"/>
      <c r="AG1718" s="450" t="n"/>
      <c r="AH1718" s="450" t="n"/>
      <c r="AI1718" s="450" t="n"/>
      <c r="AJ1718" s="450" t="n"/>
      <c r="AK1718" s="450" t="n"/>
      <c r="AL1718" s="450" t="n"/>
      <c r="AM1718" s="450" t="n"/>
      <c r="AN1718" s="450" t="n"/>
      <c r="AO1718" s="450" t="n"/>
      <c r="AP1718" s="450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0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0" t="n"/>
      <c r="N1719" s="450">
        <f>IF(W1719&lt;0,AH1719,I1719)</f>
        <v/>
      </c>
      <c r="O1719" s="450">
        <f>I1719-M1719</f>
        <v/>
      </c>
      <c r="P1719" s="414" t="n"/>
      <c r="Q1719" s="414" t="inlineStr">
        <is>
          <t>2100-017807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AND(AB1719&lt;&gt;"", 'Company information'!D$4&lt;&gt;"", RIGHT(SUBSTITUTE(AB1719,"-",""),9)=RIGHT(SUBSTITUTE('Company information'!D$4,"-",""),9))</f>
        <v/>
      </c>
      <c r="V1719" s="414">
        <f>AH1719-I1719</f>
        <v/>
      </c>
      <c r="W1719" s="450" t="n"/>
      <c r="X1719" s="413" t="n"/>
      <c r="Y1719" s="414" t="n"/>
      <c r="Z1719" s="414" t="n"/>
      <c r="AA1719" s="414" t="n"/>
      <c r="AB1719" s="414" t="n"/>
      <c r="AC1719" s="414" t="n"/>
      <c r="AD1719" s="450" t="n"/>
      <c r="AE1719" s="450" t="n"/>
      <c r="AF1719" s="450" t="n"/>
      <c r="AG1719" s="450" t="n"/>
      <c r="AH1719" s="450" t="n"/>
      <c r="AI1719" s="450" t="n"/>
      <c r="AJ1719" s="450" t="n"/>
      <c r="AK1719" s="450" t="n"/>
      <c r="AL1719" s="450" t="n"/>
      <c r="AM1719" s="450" t="n"/>
      <c r="AN1719" s="450" t="n"/>
      <c r="AO1719" s="450" t="n"/>
      <c r="AP1719" s="450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0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0" t="n"/>
      <c r="N1720" s="450">
        <f>IF(W1720&lt;0,AH1720,I1720)</f>
        <v/>
      </c>
      <c r="O1720" s="450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AND(AB1720&lt;&gt;"", 'Company information'!D$4&lt;&gt;"", RIGHT(SUBSTITUTE(AB1720,"-",""),9)=RIGHT(SUBSTITUTE('Company information'!D$4,"-",""),9))</f>
        <v/>
      </c>
      <c r="V1720" s="414">
        <f>AH1720-I1720</f>
        <v/>
      </c>
      <c r="W1720" s="450" t="n"/>
      <c r="X1720" s="413" t="n"/>
      <c r="Y1720" s="414" t="n"/>
      <c r="Z1720" s="414" t="n"/>
      <c r="AA1720" s="414" t="n"/>
      <c r="AB1720" s="414" t="n"/>
      <c r="AC1720" s="414" t="n"/>
      <c r="AD1720" s="450" t="n"/>
      <c r="AE1720" s="450" t="n"/>
      <c r="AF1720" s="450" t="n"/>
      <c r="AG1720" s="450" t="n"/>
      <c r="AH1720" s="450" t="n"/>
      <c r="AI1720" s="450" t="n"/>
      <c r="AJ1720" s="450" t="n"/>
      <c r="AK1720" s="450" t="n"/>
      <c r="AL1720" s="450" t="n"/>
      <c r="AM1720" s="450" t="n"/>
      <c r="AN1720" s="450" t="n"/>
      <c r="AO1720" s="450" t="n"/>
      <c r="AP1720" s="450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0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0" t="n"/>
      <c r="N1721" s="450">
        <f>IF(W1721&lt;0,AH1721,I1721)</f>
        <v/>
      </c>
      <c r="O1721" s="450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AND(AB1721&lt;&gt;"", 'Company information'!D$4&lt;&gt;"", RIGHT(SUBSTITUTE(AB1721,"-",""),9)=RIGHT(SUBSTITUTE('Company information'!D$4,"-",""),9))</f>
        <v/>
      </c>
      <c r="V1721" s="414">
        <f>AH1721-I1721</f>
        <v/>
      </c>
      <c r="W1721" s="450" t="n"/>
      <c r="X1721" s="413" t="n"/>
      <c r="Y1721" s="414" t="n"/>
      <c r="Z1721" s="414" t="n"/>
      <c r="AA1721" s="414" t="n"/>
      <c r="AB1721" s="414" t="n"/>
      <c r="AC1721" s="414" t="n"/>
      <c r="AD1721" s="450" t="n"/>
      <c r="AE1721" s="450" t="n"/>
      <c r="AF1721" s="450" t="n"/>
      <c r="AG1721" s="450" t="n"/>
      <c r="AH1721" s="450" t="n"/>
      <c r="AI1721" s="450" t="n"/>
      <c r="AJ1721" s="450" t="n"/>
      <c r="AK1721" s="450" t="n"/>
      <c r="AL1721" s="450" t="n"/>
      <c r="AM1721" s="450" t="n"/>
      <c r="AN1721" s="450" t="n"/>
      <c r="AO1721" s="450" t="n"/>
      <c r="AP1721" s="450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0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0" t="n"/>
      <c r="N1722" s="450">
        <f>IF(W1722&lt;0,AH1722,I1722)</f>
        <v/>
      </c>
      <c r="O1722" s="450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AND(AB1722&lt;&gt;"", 'Company information'!D$4&lt;&gt;"", RIGHT(SUBSTITUTE(AB1722,"-",""),9)=RIGHT(SUBSTITUTE('Company information'!D$4,"-",""),9))</f>
        <v/>
      </c>
      <c r="V1722" s="414">
        <f>AH1722-I1722</f>
        <v/>
      </c>
      <c r="W1722" s="450" t="n"/>
      <c r="X1722" s="413" t="n"/>
      <c r="Y1722" s="414" t="n"/>
      <c r="Z1722" s="414" t="n"/>
      <c r="AA1722" s="414" t="n"/>
      <c r="AB1722" s="414" t="n"/>
      <c r="AC1722" s="414" t="n"/>
      <c r="AD1722" s="450" t="n"/>
      <c r="AE1722" s="450" t="n"/>
      <c r="AF1722" s="450" t="n"/>
      <c r="AG1722" s="450" t="n"/>
      <c r="AH1722" s="450" t="n"/>
      <c r="AI1722" s="450" t="n"/>
      <c r="AJ1722" s="450" t="n"/>
      <c r="AK1722" s="450" t="n"/>
      <c r="AL1722" s="450" t="n"/>
      <c r="AM1722" s="450" t="n"/>
      <c r="AN1722" s="450" t="n"/>
      <c r="AO1722" s="450" t="n"/>
      <c r="AP1722" s="450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0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0" t="n"/>
      <c r="N1723" s="450">
        <f>IF(W1723&lt;0,AH1723,I1723)</f>
        <v/>
      </c>
      <c r="O1723" s="450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AND(AB1723&lt;&gt;"", 'Company information'!D$4&lt;&gt;"", RIGHT(SUBSTITUTE(AB1723,"-",""),9)=RIGHT(SUBSTITUTE('Company information'!D$4,"-",""),9))</f>
        <v/>
      </c>
      <c r="V1723" s="414">
        <f>AH1723-I1723</f>
        <v/>
      </c>
      <c r="W1723" s="450" t="n"/>
      <c r="X1723" s="413" t="n"/>
      <c r="Y1723" s="414" t="n"/>
      <c r="Z1723" s="414" t="n"/>
      <c r="AA1723" s="414" t="n"/>
      <c r="AB1723" s="414" t="n"/>
      <c r="AC1723" s="414" t="n"/>
      <c r="AD1723" s="450" t="n"/>
      <c r="AE1723" s="450" t="n"/>
      <c r="AF1723" s="450" t="n"/>
      <c r="AG1723" s="450" t="n"/>
      <c r="AH1723" s="450" t="n"/>
      <c r="AI1723" s="450" t="n"/>
      <c r="AJ1723" s="450" t="n"/>
      <c r="AK1723" s="450" t="n"/>
      <c r="AL1723" s="450" t="n"/>
      <c r="AM1723" s="450" t="n"/>
      <c r="AN1723" s="450" t="n"/>
      <c r="AO1723" s="450" t="n"/>
      <c r="AP1723" s="450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0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0" t="n"/>
      <c r="N1724" s="450">
        <f>IF(W1724&lt;0,AH1724,I1724)</f>
        <v/>
      </c>
      <c r="O1724" s="450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AND(AB1724&lt;&gt;"", 'Company information'!D$4&lt;&gt;"", RIGHT(SUBSTITUTE(AB1724,"-",""),9)=RIGHT(SUBSTITUTE('Company information'!D$4,"-",""),9))</f>
        <v/>
      </c>
      <c r="V1724" s="414">
        <f>AH1724-I1724</f>
        <v/>
      </c>
      <c r="W1724" s="450" t="n"/>
      <c r="X1724" s="413" t="n"/>
      <c r="Y1724" s="414" t="n"/>
      <c r="Z1724" s="414" t="n"/>
      <c r="AA1724" s="414" t="n"/>
      <c r="AB1724" s="414" t="n"/>
      <c r="AC1724" s="414" t="n"/>
      <c r="AD1724" s="450" t="n"/>
      <c r="AE1724" s="450" t="n"/>
      <c r="AF1724" s="450" t="n"/>
      <c r="AG1724" s="450" t="n"/>
      <c r="AH1724" s="450" t="n"/>
      <c r="AI1724" s="450" t="n"/>
      <c r="AJ1724" s="450" t="n"/>
      <c r="AK1724" s="450" t="n"/>
      <c r="AL1724" s="450" t="n"/>
      <c r="AM1724" s="450" t="n"/>
      <c r="AN1724" s="450" t="n"/>
      <c r="AO1724" s="450" t="n"/>
      <c r="AP1724" s="450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0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0" t="n"/>
      <c r="N1725" s="450">
        <f>IF(W1725&lt;0,AH1725,I1725)</f>
        <v/>
      </c>
      <c r="O1725" s="450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AND(AB1725&lt;&gt;"", 'Company information'!D$4&lt;&gt;"", RIGHT(SUBSTITUTE(AB1725,"-",""),9)=RIGHT(SUBSTITUTE('Company information'!D$4,"-",""),9))</f>
        <v/>
      </c>
      <c r="V1725" s="414">
        <f>AH1725-I1725</f>
        <v/>
      </c>
      <c r="W1725" s="450" t="n"/>
      <c r="X1725" s="413" t="n"/>
      <c r="Y1725" s="414" t="n"/>
      <c r="Z1725" s="414" t="n"/>
      <c r="AA1725" s="414" t="n"/>
      <c r="AB1725" s="414" t="n"/>
      <c r="AC1725" s="414" t="n"/>
      <c r="AD1725" s="450" t="n"/>
      <c r="AE1725" s="450" t="n"/>
      <c r="AF1725" s="450" t="n"/>
      <c r="AG1725" s="450" t="n"/>
      <c r="AH1725" s="450" t="n"/>
      <c r="AI1725" s="450" t="n"/>
      <c r="AJ1725" s="450" t="n"/>
      <c r="AK1725" s="450" t="n"/>
      <c r="AL1725" s="450" t="n"/>
      <c r="AM1725" s="450" t="n"/>
      <c r="AN1725" s="450" t="n"/>
      <c r="AO1725" s="450" t="n"/>
      <c r="AP1725" s="450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0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0" t="n"/>
      <c r="N1726" s="450">
        <f>IF(W1726&lt;0,AH1726,I1726)</f>
        <v/>
      </c>
      <c r="O1726" s="450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AND(AB1726&lt;&gt;"", 'Company information'!D$4&lt;&gt;"", RIGHT(SUBSTITUTE(AB1726,"-",""),9)=RIGHT(SUBSTITUTE('Company information'!D$4,"-",""),9))</f>
        <v/>
      </c>
      <c r="V1726" s="414">
        <f>AH1726-I1726</f>
        <v/>
      </c>
      <c r="W1726" s="450" t="n"/>
      <c r="X1726" s="413" t="n"/>
      <c r="Y1726" s="414" t="n"/>
      <c r="Z1726" s="414" t="n"/>
      <c r="AA1726" s="414" t="n"/>
      <c r="AB1726" s="414" t="n"/>
      <c r="AC1726" s="414" t="n"/>
      <c r="AD1726" s="450" t="n"/>
      <c r="AE1726" s="450" t="n"/>
      <c r="AF1726" s="450" t="n"/>
      <c r="AG1726" s="450" t="n"/>
      <c r="AH1726" s="450" t="n"/>
      <c r="AI1726" s="450" t="n"/>
      <c r="AJ1726" s="450" t="n"/>
      <c r="AK1726" s="450" t="n"/>
      <c r="AL1726" s="450" t="n"/>
      <c r="AM1726" s="450" t="n"/>
      <c r="AN1726" s="450" t="n"/>
      <c r="AO1726" s="450" t="n"/>
      <c r="AP1726" s="450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0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0" t="n"/>
      <c r="N1727" s="450">
        <f>IF(W1727&lt;0,AH1727,I1727)</f>
        <v/>
      </c>
      <c r="O1727" s="450">
        <f>I1727-M1727</f>
        <v/>
      </c>
      <c r="P1727" s="414" t="n"/>
      <c r="Q1727" s="414" t="inlineStr">
        <is>
          <t>2104003885</t>
        </is>
      </c>
      <c r="R1727" s="414" t="inlineStr">
        <is>
          <t>2104003885</t>
        </is>
      </c>
      <c r="S1727" s="414">
        <f>Q1727=R1727</f>
        <v/>
      </c>
      <c r="T1727" s="414">
        <f>AND(MONTH(F1727)=MONTH(X1727), YEAR(F1727)=YEAR(X1727))</f>
        <v/>
      </c>
      <c r="U1727" s="414">
        <f>AND(AB1727&lt;&gt;"", 'Company information'!D$4&lt;&gt;"", RIGHT(SUBSTITUTE(AB1727,"-",""),9)=RIGHT(SUBSTITUTE('Company information'!D$4,"-",""),9))</f>
        <v/>
      </c>
      <c r="V1727" s="414">
        <f>AH1727-I1727</f>
        <v/>
      </c>
      <c r="W1727" s="450" t="n"/>
      <c r="X1727" s="415" t="n">
        <v>44306</v>
      </c>
      <c r="Y1727" s="414" t="inlineStr">
        <is>
          <t>2104003885</t>
        </is>
      </c>
      <c r="Z1727" s="414" t="inlineStr"/>
      <c r="AA1727" s="414" t="inlineStr">
        <is>
          <t>បុគ្គលជាប់អាករ</t>
        </is>
      </c>
      <c r="AB1727" s="414" t="inlineStr">
        <is>
          <t>L001-901905215</t>
        </is>
      </c>
      <c r="AC1727" s="414" t="inlineStr">
        <is>
          <t>វីអ៊ីស៊ិន (ខេមបូឌា) អ៊ិនដាសស្ទ្រី ឯ.ក</t>
        </is>
      </c>
      <c r="AD1727" s="450" t="n">
        <v>2110627</v>
      </c>
      <c r="AE1727" s="450" t="n">
        <v>1918752</v>
      </c>
      <c r="AF1727" s="450" t="n">
        <v>0</v>
      </c>
      <c r="AG1727" s="450" t="n">
        <v>0</v>
      </c>
      <c r="AH1727" s="450" t="n">
        <v>191875</v>
      </c>
      <c r="AI1727" s="450" t="n">
        <v>0</v>
      </c>
      <c r="AJ1727" s="450" t="n">
        <v>0</v>
      </c>
      <c r="AK1727" s="450" t="n">
        <v>0</v>
      </c>
      <c r="AL1727" s="450" t="n">
        <v>0</v>
      </c>
      <c r="AM1727" s="450" t="n">
        <v>0</v>
      </c>
      <c r="AN1727" s="450" t="n">
        <v>0</v>
      </c>
      <c r="AO1727" s="450" t="n">
        <v>0</v>
      </c>
      <c r="AP1727" s="450" t="n">
        <v>0</v>
      </c>
      <c r="AQ1727" s="414" t="inlineStr"/>
      <c r="AR1727" s="414" t="inlineStr"/>
      <c r="AS1727" s="414" t="inlineStr">
        <is>
          <t>បានប្រកាសពន្ធ</t>
        </is>
      </c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0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0" t="n"/>
      <c r="N1728" s="450">
        <f>IF(W1728&lt;0,AH1728,I1728)</f>
        <v/>
      </c>
      <c r="O1728" s="450">
        <f>I1728-M1728</f>
        <v/>
      </c>
      <c r="P1728" s="414" t="n"/>
      <c r="Q1728" s="414" t="inlineStr">
        <is>
          <t>2104003894</t>
        </is>
      </c>
      <c r="R1728" s="414" t="inlineStr">
        <is>
          <t>2104003894</t>
        </is>
      </c>
      <c r="S1728" s="414">
        <f>Q1728=R1728</f>
        <v/>
      </c>
      <c r="T1728" s="414">
        <f>AND(MONTH(F1728)=MONTH(X1728), YEAR(F1728)=YEAR(X1728))</f>
        <v/>
      </c>
      <c r="U1728" s="414">
        <f>AND(AB1728&lt;&gt;"", 'Company information'!D$4&lt;&gt;"", RIGHT(SUBSTITUTE(AB1728,"-",""),9)=RIGHT(SUBSTITUTE('Company information'!D$4,"-",""),9))</f>
        <v/>
      </c>
      <c r="V1728" s="414">
        <f>AH1728-I1728</f>
        <v/>
      </c>
      <c r="W1728" s="450" t="n"/>
      <c r="X1728" s="415" t="n">
        <v>44306</v>
      </c>
      <c r="Y1728" s="414" t="inlineStr">
        <is>
          <t>2104003894</t>
        </is>
      </c>
      <c r="Z1728" s="414" t="inlineStr"/>
      <c r="AA1728" s="414" t="inlineStr">
        <is>
          <t>បុគ្គលជាប់អាករ</t>
        </is>
      </c>
      <c r="AB1728" s="414" t="inlineStr">
        <is>
          <t>L001-901905215</t>
        </is>
      </c>
      <c r="AC1728" s="414" t="inlineStr">
        <is>
          <t>វីអ៊ីស៊ិន (ខេមបូឌា) អ៊ិនដាសស្ទ្រី ឯ.ក</t>
        </is>
      </c>
      <c r="AD1728" s="450" t="n">
        <v>2110627</v>
      </c>
      <c r="AE1728" s="450" t="n">
        <v>1918752</v>
      </c>
      <c r="AF1728" s="450" t="n">
        <v>0</v>
      </c>
      <c r="AG1728" s="450" t="n">
        <v>0</v>
      </c>
      <c r="AH1728" s="450" t="n">
        <v>191875</v>
      </c>
      <c r="AI1728" s="450" t="n">
        <v>0</v>
      </c>
      <c r="AJ1728" s="450" t="n">
        <v>0</v>
      </c>
      <c r="AK1728" s="450" t="n">
        <v>0</v>
      </c>
      <c r="AL1728" s="450" t="n">
        <v>0</v>
      </c>
      <c r="AM1728" s="450" t="n">
        <v>0</v>
      </c>
      <c r="AN1728" s="450" t="n">
        <v>0</v>
      </c>
      <c r="AO1728" s="450" t="n">
        <v>0</v>
      </c>
      <c r="AP1728" s="450" t="n">
        <v>0</v>
      </c>
      <c r="AQ1728" s="414" t="inlineStr"/>
      <c r="AR1728" s="414" t="inlineStr"/>
      <c r="AS1728" s="414" t="inlineStr">
        <is>
          <t>បានប្រកាសពន្ធ</t>
        </is>
      </c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0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0" t="n"/>
      <c r="N1729" s="450">
        <f>IF(W1729&lt;0,AH1729,I1729)</f>
        <v/>
      </c>
      <c r="O1729" s="450">
        <f>I1729-M1729</f>
        <v/>
      </c>
      <c r="P1729" s="414" t="n"/>
      <c r="Q1729" s="414" t="inlineStr">
        <is>
          <t>2104003512</t>
        </is>
      </c>
      <c r="R1729" s="414" t="inlineStr">
        <is>
          <t>2104003512</t>
        </is>
      </c>
      <c r="S1729" s="414">
        <f>Q1729=R1729</f>
        <v/>
      </c>
      <c r="T1729" s="414">
        <f>AND(MONTH(F1729)=MONTH(X1729), YEAR(F1729)=YEAR(X1729))</f>
        <v/>
      </c>
      <c r="U1729" s="414">
        <f>AND(AB1729&lt;&gt;"", 'Company information'!D$4&lt;&gt;"", RIGHT(SUBSTITUTE(AB1729,"-",""),9)=RIGHT(SUBSTITUTE('Company information'!D$4,"-",""),9))</f>
        <v/>
      </c>
      <c r="V1729" s="414">
        <f>AH1729-I1729</f>
        <v/>
      </c>
      <c r="W1729" s="450" t="n"/>
      <c r="X1729" s="415" t="n">
        <v>44291</v>
      </c>
      <c r="Y1729" s="414" t="inlineStr">
        <is>
          <t>2104003512</t>
        </is>
      </c>
      <c r="Z1729" s="414" t="inlineStr"/>
      <c r="AA1729" s="414" t="inlineStr">
        <is>
          <t>បុគ្គលជាប់អាករ</t>
        </is>
      </c>
      <c r="AB1729" s="414" t="inlineStr">
        <is>
          <t>L001-901905215</t>
        </is>
      </c>
      <c r="AC1729" s="414" t="inlineStr">
        <is>
          <t>វីអ៊ីស៊ិន (ខេមបូឌា) អ៊ិនដាសស្ទ្រី ឯ.ក</t>
        </is>
      </c>
      <c r="AD1729" s="450" t="n">
        <v>840956</v>
      </c>
      <c r="AE1729" s="450" t="n">
        <v>764505</v>
      </c>
      <c r="AF1729" s="450" t="n">
        <v>0</v>
      </c>
      <c r="AG1729" s="450" t="n">
        <v>0</v>
      </c>
      <c r="AH1729" s="450" t="n">
        <v>76451</v>
      </c>
      <c r="AI1729" s="450" t="n">
        <v>0</v>
      </c>
      <c r="AJ1729" s="450" t="n">
        <v>0</v>
      </c>
      <c r="AK1729" s="450" t="n">
        <v>0</v>
      </c>
      <c r="AL1729" s="450" t="n">
        <v>0</v>
      </c>
      <c r="AM1729" s="450" t="n">
        <v>0</v>
      </c>
      <c r="AN1729" s="450" t="n">
        <v>0</v>
      </c>
      <c r="AO1729" s="450" t="n">
        <v>0</v>
      </c>
      <c r="AP1729" s="450" t="n">
        <v>0</v>
      </c>
      <c r="AQ1729" s="414" t="inlineStr"/>
      <c r="AR1729" s="414" t="inlineStr"/>
      <c r="AS1729" s="414" t="inlineStr">
        <is>
          <t>បានប្រកាសពន្ធ</t>
        </is>
      </c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0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0" t="n"/>
      <c r="N1730" s="450">
        <f>IF(W1730&lt;0,AH1730,I1730)</f>
        <v/>
      </c>
      <c r="O1730" s="450">
        <f>I1730-M1730</f>
        <v/>
      </c>
      <c r="P1730" s="414" t="n"/>
      <c r="Q1730" s="414" t="inlineStr">
        <is>
          <t>2104003502</t>
        </is>
      </c>
      <c r="R1730" s="414" t="inlineStr">
        <is>
          <t>2104003502</t>
        </is>
      </c>
      <c r="S1730" s="414">
        <f>Q1730=R1730</f>
        <v/>
      </c>
      <c r="T1730" s="414">
        <f>AND(MONTH(F1730)=MONTH(X1730), YEAR(F1730)=YEAR(X1730))</f>
        <v/>
      </c>
      <c r="U1730" s="414">
        <f>AND(AB1730&lt;&gt;"", 'Company information'!D$4&lt;&gt;"", RIGHT(SUBSTITUTE(AB1730,"-",""),9)=RIGHT(SUBSTITUTE('Company information'!D$4,"-",""),9))</f>
        <v/>
      </c>
      <c r="V1730" s="414">
        <f>AH1730-I1730</f>
        <v/>
      </c>
      <c r="W1730" s="450" t="n"/>
      <c r="X1730" s="415" t="n">
        <v>44291</v>
      </c>
      <c r="Y1730" s="414" t="inlineStr">
        <is>
          <t>2104003502</t>
        </is>
      </c>
      <c r="Z1730" s="414" t="inlineStr"/>
      <c r="AA1730" s="414" t="inlineStr">
        <is>
          <t>បុគ្គលជាប់អាករ</t>
        </is>
      </c>
      <c r="AB1730" s="414" t="inlineStr">
        <is>
          <t>L001-901905215</t>
        </is>
      </c>
      <c r="AC1730" s="414" t="inlineStr">
        <is>
          <t>វីអ៊ីស៊ិន (ខេមបូឌា) អ៊ិនដាសស្ទ្រី ឯ.ក</t>
        </is>
      </c>
      <c r="AD1730" s="450" t="n">
        <v>974440</v>
      </c>
      <c r="AE1730" s="450" t="n">
        <v>885855</v>
      </c>
      <c r="AF1730" s="450" t="n">
        <v>0</v>
      </c>
      <c r="AG1730" s="450" t="n">
        <v>0</v>
      </c>
      <c r="AH1730" s="450" t="n">
        <v>88585</v>
      </c>
      <c r="AI1730" s="450" t="n">
        <v>0</v>
      </c>
      <c r="AJ1730" s="450" t="n">
        <v>0</v>
      </c>
      <c r="AK1730" s="450" t="n">
        <v>0</v>
      </c>
      <c r="AL1730" s="450" t="n">
        <v>0</v>
      </c>
      <c r="AM1730" s="450" t="n">
        <v>0</v>
      </c>
      <c r="AN1730" s="450" t="n">
        <v>0</v>
      </c>
      <c r="AO1730" s="450" t="n">
        <v>0</v>
      </c>
      <c r="AP1730" s="450" t="n">
        <v>0</v>
      </c>
      <c r="AQ1730" s="414" t="inlineStr"/>
      <c r="AR1730" s="414" t="inlineStr"/>
      <c r="AS1730" s="414" t="inlineStr">
        <is>
          <t>បានប្រកាសពន្ធ</t>
        </is>
      </c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0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0" t="n"/>
      <c r="N1731" s="450">
        <f>IF(W1731&lt;0,AH1731,I1731)</f>
        <v/>
      </c>
      <c r="O1731" s="450">
        <f>I1731-M1731</f>
        <v/>
      </c>
      <c r="P1731" s="414" t="n"/>
      <c r="Q1731" s="414" t="inlineStr">
        <is>
          <t>SI2103-R0451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AND(AB1731&lt;&gt;"", 'Company information'!D$4&lt;&gt;"", RIGHT(SUBSTITUTE(AB1731,"-",""),9)=RIGHT(SUBSTITUTE('Company information'!D$4,"-",""),9))</f>
        <v/>
      </c>
      <c r="V1731" s="414">
        <f>AH1731-I1731</f>
        <v/>
      </c>
      <c r="W1731" s="450" t="n"/>
      <c r="X1731" s="413" t="n"/>
      <c r="Y1731" s="414" t="n"/>
      <c r="Z1731" s="414" t="n"/>
      <c r="AA1731" s="414" t="n"/>
      <c r="AB1731" s="414" t="n"/>
      <c r="AC1731" s="414" t="n"/>
      <c r="AD1731" s="450" t="n"/>
      <c r="AE1731" s="450" t="n"/>
      <c r="AF1731" s="450" t="n"/>
      <c r="AG1731" s="450" t="n"/>
      <c r="AH1731" s="450" t="n"/>
      <c r="AI1731" s="450" t="n"/>
      <c r="AJ1731" s="450" t="n"/>
      <c r="AK1731" s="450" t="n"/>
      <c r="AL1731" s="450" t="n"/>
      <c r="AM1731" s="450" t="n"/>
      <c r="AN1731" s="450" t="n"/>
      <c r="AO1731" s="450" t="n"/>
      <c r="AP1731" s="450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0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0" t="n"/>
      <c r="N1732" s="450">
        <f>IF(W1732&lt;0,AH1732,I1732)</f>
        <v/>
      </c>
      <c r="O1732" s="450">
        <f>I1732-M1732</f>
        <v/>
      </c>
      <c r="P1732" s="414" t="n"/>
      <c r="Q1732" s="414" t="inlineStr">
        <is>
          <t>SI2103-R1078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AND(AB1732&lt;&gt;"", 'Company information'!D$4&lt;&gt;"", RIGHT(SUBSTITUTE(AB1732,"-",""),9)=RIGHT(SUBSTITUTE('Company information'!D$4,"-",""),9))</f>
        <v/>
      </c>
      <c r="V1732" s="414">
        <f>AH1732-I1732</f>
        <v/>
      </c>
      <c r="W1732" s="450" t="n"/>
      <c r="X1732" s="413" t="n"/>
      <c r="Y1732" s="414" t="n"/>
      <c r="Z1732" s="414" t="n"/>
      <c r="AA1732" s="414" t="n"/>
      <c r="AB1732" s="414" t="n"/>
      <c r="AC1732" s="414" t="n"/>
      <c r="AD1732" s="450" t="n"/>
      <c r="AE1732" s="450" t="n"/>
      <c r="AF1732" s="450" t="n"/>
      <c r="AG1732" s="450" t="n"/>
      <c r="AH1732" s="450" t="n"/>
      <c r="AI1732" s="450" t="n"/>
      <c r="AJ1732" s="450" t="n"/>
      <c r="AK1732" s="450" t="n"/>
      <c r="AL1732" s="450" t="n"/>
      <c r="AM1732" s="450" t="n"/>
      <c r="AN1732" s="450" t="n"/>
      <c r="AO1732" s="450" t="n"/>
      <c r="AP1732" s="450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0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0" t="n"/>
      <c r="N1733" s="450">
        <f>IF(W1733&lt;0,AH1733,I1733)</f>
        <v/>
      </c>
      <c r="O1733" s="450">
        <f>I1733-M1733</f>
        <v/>
      </c>
      <c r="P1733" s="414" t="n"/>
      <c r="Q1733" s="414" t="inlineStr">
        <is>
          <t>SI2103-R1077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AND(AB1733&lt;&gt;"", 'Company information'!D$4&lt;&gt;"", RIGHT(SUBSTITUTE(AB1733,"-",""),9)=RIGHT(SUBSTITUTE('Company information'!D$4,"-",""),9))</f>
        <v/>
      </c>
      <c r="V1733" s="414">
        <f>AH1733-I1733</f>
        <v/>
      </c>
      <c r="W1733" s="450" t="n"/>
      <c r="X1733" s="413" t="n"/>
      <c r="Y1733" s="414" t="n"/>
      <c r="Z1733" s="414" t="n"/>
      <c r="AA1733" s="414" t="n"/>
      <c r="AB1733" s="414" t="n"/>
      <c r="AC1733" s="414" t="n"/>
      <c r="AD1733" s="450" t="n"/>
      <c r="AE1733" s="450" t="n"/>
      <c r="AF1733" s="450" t="n"/>
      <c r="AG1733" s="450" t="n"/>
      <c r="AH1733" s="450" t="n"/>
      <c r="AI1733" s="450" t="n"/>
      <c r="AJ1733" s="450" t="n"/>
      <c r="AK1733" s="450" t="n"/>
      <c r="AL1733" s="450" t="n"/>
      <c r="AM1733" s="450" t="n"/>
      <c r="AN1733" s="450" t="n"/>
      <c r="AO1733" s="450" t="n"/>
      <c r="AP1733" s="450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0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0" t="n"/>
      <c r="N1734" s="450">
        <f>IF(W1734&lt;0,AH1734,I1734)</f>
        <v/>
      </c>
      <c r="O1734" s="450">
        <f>I1734-M1734</f>
        <v/>
      </c>
      <c r="P1734" s="414" t="n"/>
      <c r="Q1734" s="414" t="inlineStr">
        <is>
          <t>SI2103-R1076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AND(AB1734&lt;&gt;"", 'Company information'!D$4&lt;&gt;"", RIGHT(SUBSTITUTE(AB1734,"-",""),9)=RIGHT(SUBSTITUTE('Company information'!D$4,"-",""),9))</f>
        <v/>
      </c>
      <c r="V1734" s="414">
        <f>AH1734-I1734</f>
        <v/>
      </c>
      <c r="W1734" s="450" t="n"/>
      <c r="X1734" s="413" t="n"/>
      <c r="Y1734" s="414" t="n"/>
      <c r="Z1734" s="414" t="n"/>
      <c r="AA1734" s="414" t="n"/>
      <c r="AB1734" s="414" t="n"/>
      <c r="AC1734" s="414" t="n"/>
      <c r="AD1734" s="450" t="n"/>
      <c r="AE1734" s="450" t="n"/>
      <c r="AF1734" s="450" t="n"/>
      <c r="AG1734" s="450" t="n"/>
      <c r="AH1734" s="450" t="n"/>
      <c r="AI1734" s="450" t="n"/>
      <c r="AJ1734" s="450" t="n"/>
      <c r="AK1734" s="450" t="n"/>
      <c r="AL1734" s="450" t="n"/>
      <c r="AM1734" s="450" t="n"/>
      <c r="AN1734" s="450" t="n"/>
      <c r="AO1734" s="450" t="n"/>
      <c r="AP1734" s="450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0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0" t="n"/>
      <c r="N1735" s="450">
        <f>IF(W1735&lt;0,AH1735,I1735)</f>
        <v/>
      </c>
      <c r="O1735" s="450">
        <f>I1735-M1735</f>
        <v/>
      </c>
      <c r="P1735" s="414" t="n"/>
      <c r="Q1735" s="414" t="inlineStr">
        <is>
          <t>SI2103-R1075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AND(AB1735&lt;&gt;"", 'Company information'!D$4&lt;&gt;"", RIGHT(SUBSTITUTE(AB1735,"-",""),9)=RIGHT(SUBSTITUTE('Company information'!D$4,"-",""),9))</f>
        <v/>
      </c>
      <c r="V1735" s="414">
        <f>AH1735-I1735</f>
        <v/>
      </c>
      <c r="W1735" s="450" t="n"/>
      <c r="X1735" s="413" t="n"/>
      <c r="Y1735" s="414" t="n"/>
      <c r="Z1735" s="414" t="n"/>
      <c r="AA1735" s="414" t="n"/>
      <c r="AB1735" s="414" t="n"/>
      <c r="AC1735" s="414" t="n"/>
      <c r="AD1735" s="450" t="n"/>
      <c r="AE1735" s="450" t="n"/>
      <c r="AF1735" s="450" t="n"/>
      <c r="AG1735" s="450" t="n"/>
      <c r="AH1735" s="450" t="n"/>
      <c r="AI1735" s="450" t="n"/>
      <c r="AJ1735" s="450" t="n"/>
      <c r="AK1735" s="450" t="n"/>
      <c r="AL1735" s="450" t="n"/>
      <c r="AM1735" s="450" t="n"/>
      <c r="AN1735" s="450" t="n"/>
      <c r="AO1735" s="450" t="n"/>
      <c r="AP1735" s="450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0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0" t="n"/>
      <c r="N1736" s="450">
        <f>IF(W1736&lt;0,AH1736,I1736)</f>
        <v/>
      </c>
      <c r="O1736" s="450">
        <f>I1736-M1736</f>
        <v/>
      </c>
      <c r="P1736" s="414" t="n"/>
      <c r="Q1736" s="414" t="inlineStr">
        <is>
          <t>SI2103-R1074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AND(AB1736&lt;&gt;"", 'Company information'!D$4&lt;&gt;"", RIGHT(SUBSTITUTE(AB1736,"-",""),9)=RIGHT(SUBSTITUTE('Company information'!D$4,"-",""),9))</f>
        <v/>
      </c>
      <c r="V1736" s="414">
        <f>AH1736-I1736</f>
        <v/>
      </c>
      <c r="W1736" s="450" t="n"/>
      <c r="X1736" s="413" t="n"/>
      <c r="Y1736" s="414" t="n"/>
      <c r="Z1736" s="414" t="n"/>
      <c r="AA1736" s="414" t="n"/>
      <c r="AB1736" s="414" t="n"/>
      <c r="AC1736" s="414" t="n"/>
      <c r="AD1736" s="450" t="n"/>
      <c r="AE1736" s="450" t="n"/>
      <c r="AF1736" s="450" t="n"/>
      <c r="AG1736" s="450" t="n"/>
      <c r="AH1736" s="450" t="n"/>
      <c r="AI1736" s="450" t="n"/>
      <c r="AJ1736" s="450" t="n"/>
      <c r="AK1736" s="450" t="n"/>
      <c r="AL1736" s="450" t="n"/>
      <c r="AM1736" s="450" t="n"/>
      <c r="AN1736" s="450" t="n"/>
      <c r="AO1736" s="450" t="n"/>
      <c r="AP1736" s="450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0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0" t="n"/>
      <c r="N1737" s="450">
        <f>IF(W1737&lt;0,AH1737,I1737)</f>
        <v/>
      </c>
      <c r="O1737" s="450">
        <f>I1737-M1737</f>
        <v/>
      </c>
      <c r="P1737" s="414" t="n"/>
      <c r="Q1737" s="414" t="inlineStr">
        <is>
          <t>SI2103-R1073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AND(AB1737&lt;&gt;"", 'Company information'!D$4&lt;&gt;"", RIGHT(SUBSTITUTE(AB1737,"-",""),9)=RIGHT(SUBSTITUTE('Company information'!D$4,"-",""),9))</f>
        <v/>
      </c>
      <c r="V1737" s="414">
        <f>AH1737-I1737</f>
        <v/>
      </c>
      <c r="W1737" s="450" t="n"/>
      <c r="X1737" s="413" t="n"/>
      <c r="Y1737" s="414" t="n"/>
      <c r="Z1737" s="414" t="n"/>
      <c r="AA1737" s="414" t="n"/>
      <c r="AB1737" s="414" t="n"/>
      <c r="AC1737" s="414" t="n"/>
      <c r="AD1737" s="450" t="n"/>
      <c r="AE1737" s="450" t="n"/>
      <c r="AF1737" s="450" t="n"/>
      <c r="AG1737" s="450" t="n"/>
      <c r="AH1737" s="450" t="n"/>
      <c r="AI1737" s="450" t="n"/>
      <c r="AJ1737" s="450" t="n"/>
      <c r="AK1737" s="450" t="n"/>
      <c r="AL1737" s="450" t="n"/>
      <c r="AM1737" s="450" t="n"/>
      <c r="AN1737" s="450" t="n"/>
      <c r="AO1737" s="450" t="n"/>
      <c r="AP1737" s="450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0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0" t="n"/>
      <c r="N1738" s="450">
        <f>IF(W1738&lt;0,AH1738,I1738)</f>
        <v/>
      </c>
      <c r="O1738" s="450">
        <f>I1738-M1738</f>
        <v/>
      </c>
      <c r="P1738" s="414" t="n"/>
      <c r="Q1738" s="414" t="inlineStr">
        <is>
          <t>SI2103-R1072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AND(AB1738&lt;&gt;"", 'Company information'!D$4&lt;&gt;"", RIGHT(SUBSTITUTE(AB1738,"-",""),9)=RIGHT(SUBSTITUTE('Company information'!D$4,"-",""),9))</f>
        <v/>
      </c>
      <c r="V1738" s="414">
        <f>AH1738-I1738</f>
        <v/>
      </c>
      <c r="W1738" s="450" t="n"/>
      <c r="X1738" s="413" t="n"/>
      <c r="Y1738" s="414" t="n"/>
      <c r="Z1738" s="414" t="n"/>
      <c r="AA1738" s="414" t="n"/>
      <c r="AB1738" s="414" t="n"/>
      <c r="AC1738" s="414" t="n"/>
      <c r="AD1738" s="450" t="n"/>
      <c r="AE1738" s="450" t="n"/>
      <c r="AF1738" s="450" t="n"/>
      <c r="AG1738" s="450" t="n"/>
      <c r="AH1738" s="450" t="n"/>
      <c r="AI1738" s="450" t="n"/>
      <c r="AJ1738" s="450" t="n"/>
      <c r="AK1738" s="450" t="n"/>
      <c r="AL1738" s="450" t="n"/>
      <c r="AM1738" s="450" t="n"/>
      <c r="AN1738" s="450" t="n"/>
      <c r="AO1738" s="450" t="n"/>
      <c r="AP1738" s="450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0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0" t="n"/>
      <c r="N1739" s="450">
        <f>IF(W1739&lt;0,AH1739,I1739)</f>
        <v/>
      </c>
      <c r="O1739" s="450">
        <f>I1739-M1739</f>
        <v/>
      </c>
      <c r="P1739" s="414" t="n"/>
      <c r="Q1739" s="414" t="inlineStr">
        <is>
          <t>59010069</t>
        </is>
      </c>
      <c r="R1739" s="414" t="inlineStr">
        <is>
          <t>59010069</t>
        </is>
      </c>
      <c r="S1739" s="414">
        <f>Q1739=R1739</f>
        <v/>
      </c>
      <c r="T1739" s="414">
        <f>AND(MONTH(F1739)=MONTH(X1739), YEAR(F1739)=YEAR(X1739))</f>
        <v/>
      </c>
      <c r="U1739" s="414">
        <f>AND(AB1739&lt;&gt;"", 'Company information'!D$4&lt;&gt;"", RIGHT(SUBSTITUTE(AB1739,"-",""),9)=RIGHT(SUBSTITUTE('Company information'!D$4,"-",""),9))</f>
        <v/>
      </c>
      <c r="V1739" s="414">
        <f>AH1739-I1739</f>
        <v/>
      </c>
      <c r="W1739" s="450" t="n"/>
      <c r="X1739" s="415" t="n">
        <v>44299</v>
      </c>
      <c r="Y1739" s="414" t="inlineStr">
        <is>
          <t>59010069</t>
        </is>
      </c>
      <c r="Z1739" s="414" t="inlineStr"/>
      <c r="AA1739" s="414" t="inlineStr">
        <is>
          <t>បុគ្គលជាប់អាករ</t>
        </is>
      </c>
      <c r="AB1739" s="414" t="inlineStr">
        <is>
          <t>L001-901905215</t>
        </is>
      </c>
      <c r="AC1739" s="414" t="inlineStr">
        <is>
          <t>វីអ៊ីស៊ិន (ខេមបូឌា) អ៊ិនដាសស្ទ្រី ឯ.ក</t>
        </is>
      </c>
      <c r="AD1739" s="450" t="n">
        <v>1104294</v>
      </c>
      <c r="AE1739" s="450" t="n">
        <v>1003904</v>
      </c>
      <c r="AF1739" s="450" t="n">
        <v>0</v>
      </c>
      <c r="AG1739" s="450" t="n">
        <v>0</v>
      </c>
      <c r="AH1739" s="450" t="n">
        <v>100390</v>
      </c>
      <c r="AI1739" s="450" t="n">
        <v>0</v>
      </c>
      <c r="AJ1739" s="450" t="n">
        <v>0</v>
      </c>
      <c r="AK1739" s="450" t="n">
        <v>0</v>
      </c>
      <c r="AL1739" s="450" t="n">
        <v>0</v>
      </c>
      <c r="AM1739" s="450" t="n">
        <v>0</v>
      </c>
      <c r="AN1739" s="450" t="n">
        <v>0</v>
      </c>
      <c r="AO1739" s="450" t="n">
        <v>0</v>
      </c>
      <c r="AP1739" s="450" t="n">
        <v>0</v>
      </c>
      <c r="AQ1739" s="414" t="inlineStr"/>
      <c r="AR1739" s="414" t="inlineStr">
        <is>
          <t>ចំនូលបានមកពីការលក់</t>
        </is>
      </c>
      <c r="AS1739" s="414" t="inlineStr">
        <is>
          <t>បានប្រកាសពន្ធ</t>
        </is>
      </c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0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0" t="n"/>
      <c r="N1740" s="450">
        <f>IF(W1740&lt;0,AH1740,I1740)</f>
        <v/>
      </c>
      <c r="O1740" s="450">
        <f>I1740-M1740</f>
        <v/>
      </c>
      <c r="P1740" s="414" t="n"/>
      <c r="Q1740" s="414" t="inlineStr">
        <is>
          <t>59010053</t>
        </is>
      </c>
      <c r="R1740" s="414" t="inlineStr">
        <is>
          <t>59010053</t>
        </is>
      </c>
      <c r="S1740" s="414">
        <f>Q1740=R1740</f>
        <v/>
      </c>
      <c r="T1740" s="414">
        <f>AND(MONTH(F1740)=MONTH(X1740), YEAR(F1740)=YEAR(X1740))</f>
        <v/>
      </c>
      <c r="U1740" s="414">
        <f>AND(AB1740&lt;&gt;"", 'Company information'!D$4&lt;&gt;"", RIGHT(SUBSTITUTE(AB1740,"-",""),9)=RIGHT(SUBSTITUTE('Company information'!D$4,"-",""),9))</f>
        <v/>
      </c>
      <c r="V1740" s="414">
        <f>AH1740-I1740</f>
        <v/>
      </c>
      <c r="W1740" s="450" t="n"/>
      <c r="X1740" s="415" t="n">
        <v>44298</v>
      </c>
      <c r="Y1740" s="414" t="inlineStr">
        <is>
          <t>59010053</t>
        </is>
      </c>
      <c r="Z1740" s="414" t="inlineStr"/>
      <c r="AA1740" s="414" t="inlineStr">
        <is>
          <t>បុគ្គលជាប់អាករ</t>
        </is>
      </c>
      <c r="AB1740" s="414" t="inlineStr">
        <is>
          <t>L001-901905215</t>
        </is>
      </c>
      <c r="AC1740" s="414" t="inlineStr">
        <is>
          <t>វីអ៊ីស៊ិន (ខេមបូឌា) អ៊ិនដាសស្ទ្រី ឯ.ក</t>
        </is>
      </c>
      <c r="AD1740" s="450" t="n">
        <v>603152</v>
      </c>
      <c r="AE1740" s="450" t="n">
        <v>548320</v>
      </c>
      <c r="AF1740" s="450" t="n">
        <v>0</v>
      </c>
      <c r="AG1740" s="450" t="n">
        <v>0</v>
      </c>
      <c r="AH1740" s="450" t="n">
        <v>54832</v>
      </c>
      <c r="AI1740" s="450" t="n">
        <v>0</v>
      </c>
      <c r="AJ1740" s="450" t="n">
        <v>0</v>
      </c>
      <c r="AK1740" s="450" t="n">
        <v>0</v>
      </c>
      <c r="AL1740" s="450" t="n">
        <v>0</v>
      </c>
      <c r="AM1740" s="450" t="n">
        <v>0</v>
      </c>
      <c r="AN1740" s="450" t="n">
        <v>0</v>
      </c>
      <c r="AO1740" s="450" t="n">
        <v>0</v>
      </c>
      <c r="AP1740" s="450" t="n">
        <v>0</v>
      </c>
      <c r="AQ1740" s="414" t="inlineStr"/>
      <c r="AR1740" s="414" t="inlineStr">
        <is>
          <t>ចំនូលបានមកពីការលក់</t>
        </is>
      </c>
      <c r="AS1740" s="414" t="inlineStr">
        <is>
          <t>បានប្រកាសពន្ធ</t>
        </is>
      </c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0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0" t="n"/>
      <c r="N1741" s="450">
        <f>IF(W1741&lt;0,AH1741,I1741)</f>
        <v/>
      </c>
      <c r="O1741" s="450">
        <f>I1741-M1741</f>
        <v/>
      </c>
      <c r="P1741" s="414" t="n"/>
      <c r="Q1741" s="414" t="inlineStr">
        <is>
          <t>59010057</t>
        </is>
      </c>
      <c r="R1741" s="414" t="inlineStr">
        <is>
          <t>59010057</t>
        </is>
      </c>
      <c r="S1741" s="414">
        <f>Q1741=R1741</f>
        <v/>
      </c>
      <c r="T1741" s="414">
        <f>AND(MONTH(F1741)=MONTH(X1741), YEAR(F1741)=YEAR(X1741))</f>
        <v/>
      </c>
      <c r="U1741" s="414">
        <f>AND(AB1741&lt;&gt;"", 'Company information'!D$4&lt;&gt;"", RIGHT(SUBSTITUTE(AB1741,"-",""),9)=RIGHT(SUBSTITUTE('Company information'!D$4,"-",""),9))</f>
        <v/>
      </c>
      <c r="V1741" s="414">
        <f>AH1741-I1741</f>
        <v/>
      </c>
      <c r="W1741" s="450" t="n"/>
      <c r="X1741" s="415" t="n">
        <v>44298</v>
      </c>
      <c r="Y1741" s="414" t="inlineStr">
        <is>
          <t>59010057</t>
        </is>
      </c>
      <c r="Z1741" s="414" t="inlineStr"/>
      <c r="AA1741" s="414" t="inlineStr">
        <is>
          <t>បុគ្គលជាប់អាករ</t>
        </is>
      </c>
      <c r="AB1741" s="414" t="inlineStr">
        <is>
          <t>L001-901905215</t>
        </is>
      </c>
      <c r="AC1741" s="414" t="inlineStr">
        <is>
          <t>វីអ៊ីស៊ិន (ខេមបូឌា) អ៊ិនដាសស្ទ្រី ឯ.ក</t>
        </is>
      </c>
      <c r="AD1741" s="450" t="n">
        <v>603152</v>
      </c>
      <c r="AE1741" s="450" t="n">
        <v>548320</v>
      </c>
      <c r="AF1741" s="450" t="n">
        <v>0</v>
      </c>
      <c r="AG1741" s="450" t="n">
        <v>0</v>
      </c>
      <c r="AH1741" s="450" t="n">
        <v>54832</v>
      </c>
      <c r="AI1741" s="450" t="n">
        <v>0</v>
      </c>
      <c r="AJ1741" s="450" t="n">
        <v>0</v>
      </c>
      <c r="AK1741" s="450" t="n">
        <v>0</v>
      </c>
      <c r="AL1741" s="450" t="n">
        <v>0</v>
      </c>
      <c r="AM1741" s="450" t="n">
        <v>0</v>
      </c>
      <c r="AN1741" s="450" t="n">
        <v>0</v>
      </c>
      <c r="AO1741" s="450" t="n">
        <v>0</v>
      </c>
      <c r="AP1741" s="450" t="n">
        <v>0</v>
      </c>
      <c r="AQ1741" s="414" t="inlineStr"/>
      <c r="AR1741" s="414" t="inlineStr">
        <is>
          <t>ចំនូលបានមកពីការលក់</t>
        </is>
      </c>
      <c r="AS1741" s="414" t="inlineStr">
        <is>
          <t>បានប្រកាសពន្ធ</t>
        </is>
      </c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0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0" t="n"/>
      <c r="N1742" s="450">
        <f>IF(W1742&lt;0,AH1742,I1742)</f>
        <v/>
      </c>
      <c r="O1742" s="450">
        <f>I1742-M1742</f>
        <v/>
      </c>
      <c r="P1742" s="414" t="n"/>
      <c r="Q1742" s="414" t="inlineStr">
        <is>
          <t>59010056</t>
        </is>
      </c>
      <c r="R1742" s="414" t="inlineStr">
        <is>
          <t>59010056</t>
        </is>
      </c>
      <c r="S1742" s="414">
        <f>Q1742=R1742</f>
        <v/>
      </c>
      <c r="T1742" s="414">
        <f>AND(MONTH(F1742)=MONTH(X1742), YEAR(F1742)=YEAR(X1742))</f>
        <v/>
      </c>
      <c r="U1742" s="414">
        <f>AND(AB1742&lt;&gt;"", 'Company information'!D$4&lt;&gt;"", RIGHT(SUBSTITUTE(AB1742,"-",""),9)=RIGHT(SUBSTITUTE('Company information'!D$4,"-",""),9))</f>
        <v/>
      </c>
      <c r="V1742" s="414">
        <f>AH1742-I1742</f>
        <v/>
      </c>
      <c r="W1742" s="450" t="n"/>
      <c r="X1742" s="415" t="n">
        <v>44298</v>
      </c>
      <c r="Y1742" s="414" t="inlineStr">
        <is>
          <t>59010056</t>
        </is>
      </c>
      <c r="Z1742" s="414" t="inlineStr"/>
      <c r="AA1742" s="414" t="inlineStr">
        <is>
          <t>បុគ្គលជាប់អាករ</t>
        </is>
      </c>
      <c r="AB1742" s="414" t="inlineStr">
        <is>
          <t>L001-901905215</t>
        </is>
      </c>
      <c r="AC1742" s="414" t="inlineStr">
        <is>
          <t>វីអ៊ីស៊ិន (ខេមបូឌា) អ៊ិនដាសស្ទ្រី ឯ.ក</t>
        </is>
      </c>
      <c r="AD1742" s="450" t="n">
        <v>3145256</v>
      </c>
      <c r="AE1742" s="450" t="n">
        <v>2859324</v>
      </c>
      <c r="AF1742" s="450" t="n">
        <v>0</v>
      </c>
      <c r="AG1742" s="450" t="n">
        <v>0</v>
      </c>
      <c r="AH1742" s="450" t="n">
        <v>285932</v>
      </c>
      <c r="AI1742" s="450" t="n">
        <v>0</v>
      </c>
      <c r="AJ1742" s="450" t="n">
        <v>0</v>
      </c>
      <c r="AK1742" s="450" t="n">
        <v>0</v>
      </c>
      <c r="AL1742" s="450" t="n">
        <v>0</v>
      </c>
      <c r="AM1742" s="450" t="n">
        <v>0</v>
      </c>
      <c r="AN1742" s="450" t="n">
        <v>0</v>
      </c>
      <c r="AO1742" s="450" t="n">
        <v>0</v>
      </c>
      <c r="AP1742" s="450" t="n">
        <v>0</v>
      </c>
      <c r="AQ1742" s="414" t="inlineStr"/>
      <c r="AR1742" s="414" t="inlineStr">
        <is>
          <t>ចំនូលបានមកពីការលក់</t>
        </is>
      </c>
      <c r="AS1742" s="414" t="inlineStr">
        <is>
          <t>បានប្រកាសពន្ធ</t>
        </is>
      </c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0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0" t="n"/>
      <c r="N1743" s="450">
        <f>IF(W1743&lt;0,AH1743,I1743)</f>
        <v/>
      </c>
      <c r="O1743" s="450">
        <f>I1743-M1743</f>
        <v/>
      </c>
      <c r="P1743" s="414" t="n"/>
      <c r="Q1743" s="414" t="inlineStr">
        <is>
          <t>59010047</t>
        </is>
      </c>
      <c r="R1743" s="414" t="inlineStr">
        <is>
          <t>59010047</t>
        </is>
      </c>
      <c r="S1743" s="414">
        <f>Q1743=R1743</f>
        <v/>
      </c>
      <c r="T1743" s="414">
        <f>AND(MONTH(F1743)=MONTH(X1743), YEAR(F1743)=YEAR(X1743))</f>
        <v/>
      </c>
      <c r="U1743" s="414">
        <f>AND(AB1743&lt;&gt;"", 'Company information'!D$4&lt;&gt;"", RIGHT(SUBSTITUTE(AB1743,"-",""),9)=RIGHT(SUBSTITUTE('Company information'!D$4,"-",""),9))</f>
        <v/>
      </c>
      <c r="V1743" s="414">
        <f>AH1743-I1743</f>
        <v/>
      </c>
      <c r="W1743" s="450" t="n"/>
      <c r="X1743" s="415" t="n">
        <v>44294</v>
      </c>
      <c r="Y1743" s="414" t="inlineStr">
        <is>
          <t>59010047</t>
        </is>
      </c>
      <c r="Z1743" s="414" t="inlineStr"/>
      <c r="AA1743" s="414" t="inlineStr">
        <is>
          <t>បុគ្គលជាប់អាករ</t>
        </is>
      </c>
      <c r="AB1743" s="414" t="inlineStr">
        <is>
          <t>L001-901905215</t>
        </is>
      </c>
      <c r="AC1743" s="414" t="inlineStr">
        <is>
          <t>វីអ៊ីស៊ិន (ខេមបូឌា) អ៊ិនដាសស្ទ្រី ឯ.ក</t>
        </is>
      </c>
      <c r="AD1743" s="450" t="n">
        <v>602854</v>
      </c>
      <c r="AE1743" s="450" t="n">
        <v>548049</v>
      </c>
      <c r="AF1743" s="450" t="n">
        <v>0</v>
      </c>
      <c r="AG1743" s="450" t="n">
        <v>0</v>
      </c>
      <c r="AH1743" s="450" t="n">
        <v>54805</v>
      </c>
      <c r="AI1743" s="450" t="n">
        <v>0</v>
      </c>
      <c r="AJ1743" s="450" t="n">
        <v>0</v>
      </c>
      <c r="AK1743" s="450" t="n">
        <v>0</v>
      </c>
      <c r="AL1743" s="450" t="n">
        <v>0</v>
      </c>
      <c r="AM1743" s="450" t="n">
        <v>0</v>
      </c>
      <c r="AN1743" s="450" t="n">
        <v>0</v>
      </c>
      <c r="AO1743" s="450" t="n">
        <v>0</v>
      </c>
      <c r="AP1743" s="450" t="n">
        <v>0</v>
      </c>
      <c r="AQ1743" s="414" t="inlineStr"/>
      <c r="AR1743" s="414" t="inlineStr">
        <is>
          <t>ចំនូលបានមកពីការលក់</t>
        </is>
      </c>
      <c r="AS1743" s="414" t="inlineStr">
        <is>
          <t>បានប្រកាសពន្ធ</t>
        </is>
      </c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0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0" t="n"/>
      <c r="N1744" s="450">
        <f>IF(W1744&lt;0,AH1744,I1744)</f>
        <v/>
      </c>
      <c r="O1744" s="450">
        <f>I1744-M1744</f>
        <v/>
      </c>
      <c r="P1744" s="414" t="n"/>
      <c r="Q1744" s="414" t="inlineStr">
        <is>
          <t>59010026</t>
        </is>
      </c>
      <c r="R1744" s="414" t="inlineStr">
        <is>
          <t>59010026</t>
        </is>
      </c>
      <c r="S1744" s="414">
        <f>Q1744=R1744</f>
        <v/>
      </c>
      <c r="T1744" s="414">
        <f>AND(MONTH(F1744)=MONTH(X1744), YEAR(F1744)=YEAR(X1744))</f>
        <v/>
      </c>
      <c r="U1744" s="414">
        <f>AND(AB1744&lt;&gt;"", 'Company information'!D$4&lt;&gt;"", RIGHT(SUBSTITUTE(AB1744,"-",""),9)=RIGHT(SUBSTITUTE('Company information'!D$4,"-",""),9))</f>
        <v/>
      </c>
      <c r="V1744" s="414">
        <f>AH1744-I1744</f>
        <v/>
      </c>
      <c r="W1744" s="450" t="n"/>
      <c r="X1744" s="415" t="n">
        <v>44291</v>
      </c>
      <c r="Y1744" s="414" t="inlineStr">
        <is>
          <t>59010026</t>
        </is>
      </c>
      <c r="Z1744" s="414" t="inlineStr"/>
      <c r="AA1744" s="414" t="inlineStr">
        <is>
          <t>បុគ្គលជាប់អាករ</t>
        </is>
      </c>
      <c r="AB1744" s="414" t="inlineStr">
        <is>
          <t>L001-901905215</t>
        </is>
      </c>
      <c r="AC1744" s="414" t="inlineStr">
        <is>
          <t>វីអ៊ីស៊ិន (ខេមបូឌា) អ៊ិនដាសស្ទ្រី ឯ.ក</t>
        </is>
      </c>
      <c r="AD1744" s="450" t="n">
        <v>1325951</v>
      </c>
      <c r="AE1744" s="450" t="n">
        <v>1205410</v>
      </c>
      <c r="AF1744" s="450" t="n">
        <v>0</v>
      </c>
      <c r="AG1744" s="450" t="n">
        <v>0</v>
      </c>
      <c r="AH1744" s="450" t="n">
        <v>120541</v>
      </c>
      <c r="AI1744" s="450" t="n">
        <v>0</v>
      </c>
      <c r="AJ1744" s="450" t="n">
        <v>0</v>
      </c>
      <c r="AK1744" s="450" t="n">
        <v>0</v>
      </c>
      <c r="AL1744" s="450" t="n">
        <v>0</v>
      </c>
      <c r="AM1744" s="450" t="n">
        <v>0</v>
      </c>
      <c r="AN1744" s="450" t="n">
        <v>0</v>
      </c>
      <c r="AO1744" s="450" t="n">
        <v>0</v>
      </c>
      <c r="AP1744" s="450" t="n">
        <v>0</v>
      </c>
      <c r="AQ1744" s="414" t="inlineStr"/>
      <c r="AR1744" s="414" t="inlineStr">
        <is>
          <t>ចំនូលបានមកពីការលក់</t>
        </is>
      </c>
      <c r="AS1744" s="414" t="inlineStr">
        <is>
          <t>បានប្រកាសពន្ធ</t>
        </is>
      </c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0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0" t="n"/>
      <c r="N1745" s="450">
        <f>IF(W1745&lt;0,AH1745,I1745)</f>
        <v/>
      </c>
      <c r="O1745" s="450">
        <f>I1745-M1745</f>
        <v/>
      </c>
      <c r="P1745" s="414" t="n"/>
      <c r="Q1745" s="414" t="inlineStr">
        <is>
          <t>59010020</t>
        </is>
      </c>
      <c r="R1745" s="414" t="inlineStr">
        <is>
          <t>59010020</t>
        </is>
      </c>
      <c r="S1745" s="414">
        <f>Q1745=R1745</f>
        <v/>
      </c>
      <c r="T1745" s="414">
        <f>AND(MONTH(F1745)=MONTH(X1745), YEAR(F1745)=YEAR(X1745))</f>
        <v/>
      </c>
      <c r="U1745" s="414">
        <f>AND(AB1745&lt;&gt;"", 'Company information'!D$4&lt;&gt;"", RIGHT(SUBSTITUTE(AB1745,"-",""),9)=RIGHT(SUBSTITUTE('Company information'!D$4,"-",""),9))</f>
        <v/>
      </c>
      <c r="V1745" s="414">
        <f>AH1745-I1745</f>
        <v/>
      </c>
      <c r="W1745" s="450" t="n"/>
      <c r="X1745" s="415" t="n">
        <v>44289</v>
      </c>
      <c r="Y1745" s="414" t="inlineStr">
        <is>
          <t>59010020</t>
        </is>
      </c>
      <c r="Z1745" s="414" t="inlineStr"/>
      <c r="AA1745" s="414" t="inlineStr">
        <is>
          <t>បុគ្គលជាប់អាករ</t>
        </is>
      </c>
      <c r="AB1745" s="414" t="inlineStr">
        <is>
          <t>L001-901905215</t>
        </is>
      </c>
      <c r="AC1745" s="414" t="inlineStr">
        <is>
          <t>វីអ៊ីស៊ិន (ខេមបូឌា) អ៊ិនដាសស្ទ្រី ឯ.ក</t>
        </is>
      </c>
      <c r="AD1745" s="450" t="n">
        <v>1205966</v>
      </c>
      <c r="AE1745" s="450" t="n">
        <v>1096333</v>
      </c>
      <c r="AF1745" s="450" t="n">
        <v>0</v>
      </c>
      <c r="AG1745" s="450" t="n">
        <v>0</v>
      </c>
      <c r="AH1745" s="450" t="n">
        <v>109633</v>
      </c>
      <c r="AI1745" s="450" t="n">
        <v>0</v>
      </c>
      <c r="AJ1745" s="450" t="n">
        <v>0</v>
      </c>
      <c r="AK1745" s="450" t="n">
        <v>0</v>
      </c>
      <c r="AL1745" s="450" t="n">
        <v>0</v>
      </c>
      <c r="AM1745" s="450" t="n">
        <v>0</v>
      </c>
      <c r="AN1745" s="450" t="n">
        <v>0</v>
      </c>
      <c r="AO1745" s="450" t="n">
        <v>0</v>
      </c>
      <c r="AP1745" s="450" t="n">
        <v>0</v>
      </c>
      <c r="AQ1745" s="414" t="inlineStr"/>
      <c r="AR1745" s="414" t="inlineStr">
        <is>
          <t>ចំនូលបានមកពីការលក់</t>
        </is>
      </c>
      <c r="AS1745" s="414" t="inlineStr">
        <is>
          <t>បានប្រកាសពន្ធ</t>
        </is>
      </c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0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0" t="n"/>
      <c r="N1746" s="450">
        <f>IF(W1746&lt;0,AH1746,I1746)</f>
        <v/>
      </c>
      <c r="O1746" s="450">
        <f>I1746-M1746</f>
        <v/>
      </c>
      <c r="P1746" s="414" t="n"/>
      <c r="Q1746" s="414" t="inlineStr">
        <is>
          <t>59010019</t>
        </is>
      </c>
      <c r="R1746" s="414" t="inlineStr">
        <is>
          <t>59010019</t>
        </is>
      </c>
      <c r="S1746" s="414">
        <f>Q1746=R1746</f>
        <v/>
      </c>
      <c r="T1746" s="414">
        <f>AND(MONTH(F1746)=MONTH(X1746), YEAR(F1746)=YEAR(X1746))</f>
        <v/>
      </c>
      <c r="U1746" s="414">
        <f>AND(AB1746&lt;&gt;"", 'Company information'!D$4&lt;&gt;"", RIGHT(SUBSTITUTE(AB1746,"-",""),9)=RIGHT(SUBSTITUTE('Company information'!D$4,"-",""),9))</f>
        <v/>
      </c>
      <c r="V1746" s="414">
        <f>AH1746-I1746</f>
        <v/>
      </c>
      <c r="W1746" s="450" t="n"/>
      <c r="X1746" s="415" t="n">
        <v>44289</v>
      </c>
      <c r="Y1746" s="414" t="inlineStr">
        <is>
          <t>59010019</t>
        </is>
      </c>
      <c r="Z1746" s="414" t="inlineStr"/>
      <c r="AA1746" s="414" t="inlineStr">
        <is>
          <t>បុគ្គលជាប់អាករ</t>
        </is>
      </c>
      <c r="AB1746" s="414" t="inlineStr">
        <is>
          <t>L001-901905215</t>
        </is>
      </c>
      <c r="AC1746" s="414" t="inlineStr">
        <is>
          <t>វីអ៊ីស៊ិន (ខេមបូឌា) អ៊ិនដាសស្ទ្រី ឯ.ក</t>
        </is>
      </c>
      <c r="AD1746" s="450" t="n">
        <v>1205966</v>
      </c>
      <c r="AE1746" s="450" t="n">
        <v>1096333</v>
      </c>
      <c r="AF1746" s="450" t="n">
        <v>0</v>
      </c>
      <c r="AG1746" s="450" t="n">
        <v>0</v>
      </c>
      <c r="AH1746" s="450" t="n">
        <v>109633</v>
      </c>
      <c r="AI1746" s="450" t="n">
        <v>0</v>
      </c>
      <c r="AJ1746" s="450" t="n">
        <v>0</v>
      </c>
      <c r="AK1746" s="450" t="n">
        <v>0</v>
      </c>
      <c r="AL1746" s="450" t="n">
        <v>0</v>
      </c>
      <c r="AM1746" s="450" t="n">
        <v>0</v>
      </c>
      <c r="AN1746" s="450" t="n">
        <v>0</v>
      </c>
      <c r="AO1746" s="450" t="n">
        <v>0</v>
      </c>
      <c r="AP1746" s="450" t="n">
        <v>0</v>
      </c>
      <c r="AQ1746" s="414" t="inlineStr"/>
      <c r="AR1746" s="414" t="inlineStr">
        <is>
          <t>ចំនូលបានមកពីការលក់</t>
        </is>
      </c>
      <c r="AS1746" s="414" t="inlineStr">
        <is>
          <t>បានប្រកាសពន្ធ</t>
        </is>
      </c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0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0" t="n"/>
      <c r="N1747" s="450">
        <f>IF(W1747&lt;0,AH1747,I1747)</f>
        <v/>
      </c>
      <c r="O1747" s="450">
        <f>I1747-M1747</f>
        <v/>
      </c>
      <c r="P1747" s="414" t="n"/>
      <c r="Q1747" s="414" t="inlineStr">
        <is>
          <t>TI-0198307</t>
        </is>
      </c>
      <c r="R1747" s="414" t="inlineStr">
        <is>
          <t>TI-0198307</t>
        </is>
      </c>
      <c r="S1747" s="414">
        <f>Q1747=R1747</f>
        <v/>
      </c>
      <c r="T1747" s="414">
        <f>AND(MONTH(F1747)=MONTH(X1747), YEAR(F1747)=YEAR(X1747))</f>
        <v/>
      </c>
      <c r="U1747" s="414">
        <f>AND(AB1747&lt;&gt;"", 'Company information'!D$4&lt;&gt;"", RIGHT(SUBSTITUTE(AB1747,"-",""),9)=RIGHT(SUBSTITUTE('Company information'!D$4,"-",""),9))</f>
        <v/>
      </c>
      <c r="V1747" s="414">
        <f>AH1747-I1747</f>
        <v/>
      </c>
      <c r="W1747" s="450" t="n"/>
      <c r="X1747" s="415" t="n">
        <v>44308</v>
      </c>
      <c r="Y1747" s="414" t="inlineStr">
        <is>
          <t>TI-0198307</t>
        </is>
      </c>
      <c r="Z1747" s="414" t="inlineStr"/>
      <c r="AA1747" s="414" t="inlineStr">
        <is>
          <t>បុគ្គលជាប់អាករ</t>
        </is>
      </c>
      <c r="AB1747" s="414" t="inlineStr">
        <is>
          <t>L001-901905215</t>
        </is>
      </c>
      <c r="AC1747" s="414" t="inlineStr">
        <is>
          <t>វីអ៊ីស៊ិន (ខេមបូឌា) អ៊ិនដាសស្ទ្រី ឯ.ក</t>
        </is>
      </c>
      <c r="AD1747" s="450" t="n">
        <v>213734</v>
      </c>
      <c r="AE1747" s="450" t="n">
        <v>194304</v>
      </c>
      <c r="AF1747" s="450" t="n">
        <v>0</v>
      </c>
      <c r="AG1747" s="450" t="n">
        <v>0</v>
      </c>
      <c r="AH1747" s="450" t="n">
        <v>19430</v>
      </c>
      <c r="AI1747" s="450" t="n">
        <v>0</v>
      </c>
      <c r="AJ1747" s="450" t="n">
        <v>0</v>
      </c>
      <c r="AK1747" s="450" t="n">
        <v>0</v>
      </c>
      <c r="AL1747" s="450" t="n">
        <v>0</v>
      </c>
      <c r="AM1747" s="450" t="n">
        <v>0</v>
      </c>
      <c r="AN1747" s="450" t="n">
        <v>0</v>
      </c>
      <c r="AO1747" s="450" t="n">
        <v>0</v>
      </c>
      <c r="AP1747" s="450" t="n">
        <v>0</v>
      </c>
      <c r="AQ1747" s="414" t="inlineStr"/>
      <c r="AR1747" s="414" t="inlineStr">
        <is>
          <t>Local Charge</t>
        </is>
      </c>
      <c r="AS1747" s="414" t="inlineStr">
        <is>
          <t>បានប្រកាសពន្ធ</t>
        </is>
      </c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0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0" t="n"/>
      <c r="N1748" s="450">
        <f>IF(W1748&lt;0,AH1748,I1748)</f>
        <v/>
      </c>
      <c r="O1748" s="450">
        <f>I1748-M1748</f>
        <v/>
      </c>
      <c r="P1748" s="414" t="n"/>
      <c r="Q1748" s="414" t="inlineStr">
        <is>
          <t>TI-0198308</t>
        </is>
      </c>
      <c r="R1748" s="414" t="inlineStr">
        <is>
          <t>TI-0198308</t>
        </is>
      </c>
      <c r="S1748" s="414">
        <f>Q1748=R1748</f>
        <v/>
      </c>
      <c r="T1748" s="414">
        <f>AND(MONTH(F1748)=MONTH(X1748), YEAR(F1748)=YEAR(X1748))</f>
        <v/>
      </c>
      <c r="U1748" s="414">
        <f>AND(AB1748&lt;&gt;"", 'Company information'!D$4&lt;&gt;"", RIGHT(SUBSTITUTE(AB1748,"-",""),9)=RIGHT(SUBSTITUTE('Company information'!D$4,"-",""),9))</f>
        <v/>
      </c>
      <c r="V1748" s="414">
        <f>AH1748-I1748</f>
        <v/>
      </c>
      <c r="W1748" s="450" t="n"/>
      <c r="X1748" s="415" t="n">
        <v>44308</v>
      </c>
      <c r="Y1748" s="414" t="inlineStr">
        <is>
          <t>TI-0198308</t>
        </is>
      </c>
      <c r="Z1748" s="414" t="inlineStr"/>
      <c r="AA1748" s="414" t="inlineStr">
        <is>
          <t>បុគ្គលជាប់អាករ</t>
        </is>
      </c>
      <c r="AB1748" s="414" t="inlineStr">
        <is>
          <t>L001-901905215</t>
        </is>
      </c>
      <c r="AC1748" s="414" t="inlineStr">
        <is>
          <t>វីអ៊ីស៊ិន (ខេមបូឌា) អ៊ិនដាសស្ទ្រី ឯ.ក</t>
        </is>
      </c>
      <c r="AD1748" s="450" t="n">
        <v>213734</v>
      </c>
      <c r="AE1748" s="450" t="n">
        <v>194304</v>
      </c>
      <c r="AF1748" s="450" t="n">
        <v>0</v>
      </c>
      <c r="AG1748" s="450" t="n">
        <v>0</v>
      </c>
      <c r="AH1748" s="450" t="n">
        <v>19430</v>
      </c>
      <c r="AI1748" s="450" t="n">
        <v>0</v>
      </c>
      <c r="AJ1748" s="450" t="n">
        <v>0</v>
      </c>
      <c r="AK1748" s="450" t="n">
        <v>0</v>
      </c>
      <c r="AL1748" s="450" t="n">
        <v>0</v>
      </c>
      <c r="AM1748" s="450" t="n">
        <v>0</v>
      </c>
      <c r="AN1748" s="450" t="n">
        <v>0</v>
      </c>
      <c r="AO1748" s="450" t="n">
        <v>0</v>
      </c>
      <c r="AP1748" s="450" t="n">
        <v>0</v>
      </c>
      <c r="AQ1748" s="414" t="inlineStr"/>
      <c r="AR1748" s="414" t="inlineStr">
        <is>
          <t>Local Charge</t>
        </is>
      </c>
      <c r="AS1748" s="414" t="inlineStr">
        <is>
          <t>បានប្រកាសពន្ធ</t>
        </is>
      </c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0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0" t="n"/>
      <c r="N1749" s="450">
        <f>IF(W1749&lt;0,AH1749,I1749)</f>
        <v/>
      </c>
      <c r="O1749" s="450">
        <f>I1749-M1749</f>
        <v/>
      </c>
      <c r="P1749" s="414" t="n"/>
      <c r="Q1749" s="414" t="inlineStr">
        <is>
          <t>TI-0198309</t>
        </is>
      </c>
      <c r="R1749" s="414" t="inlineStr">
        <is>
          <t>TI-0198309</t>
        </is>
      </c>
      <c r="S1749" s="414">
        <f>Q1749=R1749</f>
        <v/>
      </c>
      <c r="T1749" s="414">
        <f>AND(MONTH(F1749)=MONTH(X1749), YEAR(F1749)=YEAR(X1749))</f>
        <v/>
      </c>
      <c r="U1749" s="414">
        <f>AND(AB1749&lt;&gt;"", 'Company information'!D$4&lt;&gt;"", RIGHT(SUBSTITUTE(AB1749,"-",""),9)=RIGHT(SUBSTITUTE('Company information'!D$4,"-",""),9))</f>
        <v/>
      </c>
      <c r="V1749" s="414">
        <f>AH1749-I1749</f>
        <v/>
      </c>
      <c r="W1749" s="450" t="n"/>
      <c r="X1749" s="415" t="n">
        <v>44308</v>
      </c>
      <c r="Y1749" s="414" t="inlineStr">
        <is>
          <t>TI-0198309</t>
        </is>
      </c>
      <c r="Z1749" s="414" t="inlineStr"/>
      <c r="AA1749" s="414" t="inlineStr">
        <is>
          <t>បុគ្គលជាប់អាករ</t>
        </is>
      </c>
      <c r="AB1749" s="414" t="inlineStr">
        <is>
          <t>L001-901905215</t>
        </is>
      </c>
      <c r="AC1749" s="414" t="inlineStr">
        <is>
          <t>វីអ៊ីស៊ិន (ខេមបូឌា) អ៊ិនដាសស្ទ្រី ឯ.ក</t>
        </is>
      </c>
      <c r="AD1749" s="450" t="n">
        <v>948446</v>
      </c>
      <c r="AE1749" s="450" t="n">
        <v>862224</v>
      </c>
      <c r="AF1749" s="450" t="n">
        <v>0</v>
      </c>
      <c r="AG1749" s="450" t="n">
        <v>0</v>
      </c>
      <c r="AH1749" s="450" t="n">
        <v>86222</v>
      </c>
      <c r="AI1749" s="450" t="n">
        <v>0</v>
      </c>
      <c r="AJ1749" s="450" t="n">
        <v>0</v>
      </c>
      <c r="AK1749" s="450" t="n">
        <v>0</v>
      </c>
      <c r="AL1749" s="450" t="n">
        <v>0</v>
      </c>
      <c r="AM1749" s="450" t="n">
        <v>0</v>
      </c>
      <c r="AN1749" s="450" t="n">
        <v>0</v>
      </c>
      <c r="AO1749" s="450" t="n">
        <v>0</v>
      </c>
      <c r="AP1749" s="450" t="n">
        <v>0</v>
      </c>
      <c r="AQ1749" s="414" t="inlineStr"/>
      <c r="AR1749" s="414" t="inlineStr">
        <is>
          <t>Local Charge</t>
        </is>
      </c>
      <c r="AS1749" s="414" t="inlineStr">
        <is>
          <t>បានប្រកាសពន្ធ</t>
        </is>
      </c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0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0" t="n"/>
      <c r="N1750" s="450">
        <f>IF(W1750&lt;0,AH1750,I1750)</f>
        <v/>
      </c>
      <c r="O1750" s="450">
        <f>I1750-M1750</f>
        <v/>
      </c>
      <c r="P1750" s="414" t="n"/>
      <c r="Q1750" s="414" t="inlineStr">
        <is>
          <t>TI-0198310</t>
        </is>
      </c>
      <c r="R1750" s="414" t="inlineStr">
        <is>
          <t>TI-0198310</t>
        </is>
      </c>
      <c r="S1750" s="414">
        <f>Q1750=R1750</f>
        <v/>
      </c>
      <c r="T1750" s="414">
        <f>AND(MONTH(F1750)=MONTH(X1750), YEAR(F1750)=YEAR(X1750))</f>
        <v/>
      </c>
      <c r="U1750" s="414">
        <f>AND(AB1750&lt;&gt;"", 'Company information'!D$4&lt;&gt;"", RIGHT(SUBSTITUTE(AB1750,"-",""),9)=RIGHT(SUBSTITUTE('Company information'!D$4,"-",""),9))</f>
        <v/>
      </c>
      <c r="V1750" s="414">
        <f>AH1750-I1750</f>
        <v/>
      </c>
      <c r="W1750" s="450" t="n"/>
      <c r="X1750" s="415" t="n">
        <v>44308</v>
      </c>
      <c r="Y1750" s="414" t="inlineStr">
        <is>
          <t>TI-0198310</t>
        </is>
      </c>
      <c r="Z1750" s="414" t="inlineStr"/>
      <c r="AA1750" s="414" t="inlineStr">
        <is>
          <t>បុគ្គលជាប់អាករ</t>
        </is>
      </c>
      <c r="AB1750" s="414" t="inlineStr">
        <is>
          <t>L001-901905215</t>
        </is>
      </c>
      <c r="AC1750" s="414" t="inlineStr">
        <is>
          <t>វីអ៊ីស៊ិន (ខេមបូឌា) អ៊ិនដាសស្ទ្រី ឯ.ក</t>
        </is>
      </c>
      <c r="AD1750" s="450" t="n">
        <v>213734</v>
      </c>
      <c r="AE1750" s="450" t="n">
        <v>194304</v>
      </c>
      <c r="AF1750" s="450" t="n">
        <v>0</v>
      </c>
      <c r="AG1750" s="450" t="n">
        <v>0</v>
      </c>
      <c r="AH1750" s="450" t="n">
        <v>19430</v>
      </c>
      <c r="AI1750" s="450" t="n">
        <v>0</v>
      </c>
      <c r="AJ1750" s="450" t="n">
        <v>0</v>
      </c>
      <c r="AK1750" s="450" t="n">
        <v>0</v>
      </c>
      <c r="AL1750" s="450" t="n">
        <v>0</v>
      </c>
      <c r="AM1750" s="450" t="n">
        <v>0</v>
      </c>
      <c r="AN1750" s="450" t="n">
        <v>0</v>
      </c>
      <c r="AO1750" s="450" t="n">
        <v>0</v>
      </c>
      <c r="AP1750" s="450" t="n">
        <v>0</v>
      </c>
      <c r="AQ1750" s="414" t="inlineStr"/>
      <c r="AR1750" s="414" t="inlineStr">
        <is>
          <t>Local Charge</t>
        </is>
      </c>
      <c r="AS1750" s="414" t="inlineStr">
        <is>
          <t>បានប្រកាសពន្ធ</t>
        </is>
      </c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0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0" t="n"/>
      <c r="N1751" s="450">
        <f>IF(W1751&lt;0,AH1751,I1751)</f>
        <v/>
      </c>
      <c r="O1751" s="450">
        <f>I1751-M1751</f>
        <v/>
      </c>
      <c r="P1751" s="414" t="n"/>
      <c r="Q1751" s="414" t="inlineStr">
        <is>
          <t>TI-0198270</t>
        </is>
      </c>
      <c r="R1751" s="414" t="inlineStr">
        <is>
          <t>TI-0198270</t>
        </is>
      </c>
      <c r="S1751" s="414">
        <f>Q1751=R1751</f>
        <v/>
      </c>
      <c r="T1751" s="414">
        <f>AND(MONTH(F1751)=MONTH(X1751), YEAR(F1751)=YEAR(X1751))</f>
        <v/>
      </c>
      <c r="U1751" s="414">
        <f>AND(AB1751&lt;&gt;"", 'Company information'!D$4&lt;&gt;"", RIGHT(SUBSTITUTE(AB1751,"-",""),9)=RIGHT(SUBSTITUTE('Company information'!D$4,"-",""),9))</f>
        <v/>
      </c>
      <c r="V1751" s="414">
        <f>AH1751-I1751</f>
        <v/>
      </c>
      <c r="W1751" s="450" t="n"/>
      <c r="X1751" s="415" t="n">
        <v>44307</v>
      </c>
      <c r="Y1751" s="414" t="inlineStr">
        <is>
          <t>TI-0198270</t>
        </is>
      </c>
      <c r="Z1751" s="414" t="inlineStr"/>
      <c r="AA1751" s="414" t="inlineStr">
        <is>
          <t>បុគ្គលជាប់អាករ</t>
        </is>
      </c>
      <c r="AB1751" s="414" t="inlineStr">
        <is>
          <t>L001-901905215</t>
        </is>
      </c>
      <c r="AC1751" s="414" t="inlineStr">
        <is>
          <t>វីអ៊ីស៊ិន (ខេមបូឌា) អ៊ិនដាសស្ទ្រី ឯ.ក</t>
        </is>
      </c>
      <c r="AD1751" s="450" t="n">
        <v>2857807</v>
      </c>
      <c r="AE1751" s="450" t="n">
        <v>2598006</v>
      </c>
      <c r="AF1751" s="450" t="n">
        <v>0</v>
      </c>
      <c r="AG1751" s="450" t="n">
        <v>0</v>
      </c>
      <c r="AH1751" s="450" t="n">
        <v>259801</v>
      </c>
      <c r="AI1751" s="450" t="n">
        <v>0</v>
      </c>
      <c r="AJ1751" s="450" t="n">
        <v>0</v>
      </c>
      <c r="AK1751" s="450" t="n">
        <v>0</v>
      </c>
      <c r="AL1751" s="450" t="n">
        <v>0</v>
      </c>
      <c r="AM1751" s="450" t="n">
        <v>0</v>
      </c>
      <c r="AN1751" s="450" t="n">
        <v>0</v>
      </c>
      <c r="AO1751" s="450" t="n">
        <v>0</v>
      </c>
      <c r="AP1751" s="450" t="n">
        <v>0</v>
      </c>
      <c r="AQ1751" s="414" t="inlineStr"/>
      <c r="AR1751" s="414" t="inlineStr">
        <is>
          <t>Local Charge</t>
        </is>
      </c>
      <c r="AS1751" s="414" t="inlineStr">
        <is>
          <t>បានប្រកាសពន្ធ</t>
        </is>
      </c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0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0" t="n"/>
      <c r="N1752" s="450">
        <f>IF(W1752&lt;0,AH1752,I1752)</f>
        <v/>
      </c>
      <c r="O1752" s="450">
        <f>I1752-M1752</f>
        <v/>
      </c>
      <c r="P1752" s="414" t="n"/>
      <c r="Q1752" s="414" t="inlineStr">
        <is>
          <t>TI-0198119</t>
        </is>
      </c>
      <c r="R1752" s="414" t="inlineStr">
        <is>
          <t>TI-0198119</t>
        </is>
      </c>
      <c r="S1752" s="414">
        <f>Q1752=R1752</f>
        <v/>
      </c>
      <c r="T1752" s="414">
        <f>AND(MONTH(F1752)=MONTH(X1752), YEAR(F1752)=YEAR(X1752))</f>
        <v/>
      </c>
      <c r="U1752" s="414">
        <f>AND(AB1752&lt;&gt;"", 'Company information'!D$4&lt;&gt;"", RIGHT(SUBSTITUTE(AB1752,"-",""),9)=RIGHT(SUBSTITUTE('Company information'!D$4,"-",""),9))</f>
        <v/>
      </c>
      <c r="V1752" s="414">
        <f>AH1752-I1752</f>
        <v/>
      </c>
      <c r="W1752" s="450" t="n"/>
      <c r="X1752" s="415" t="n">
        <v>44306</v>
      </c>
      <c r="Y1752" s="414" t="inlineStr">
        <is>
          <t>TI-0198119</t>
        </is>
      </c>
      <c r="Z1752" s="414" t="inlineStr"/>
      <c r="AA1752" s="414" t="inlineStr">
        <is>
          <t>បុគ្គលជាប់អាករ</t>
        </is>
      </c>
      <c r="AB1752" s="414" t="inlineStr">
        <is>
          <t>L001-901905215</t>
        </is>
      </c>
      <c r="AC1752" s="414" t="inlineStr">
        <is>
          <t>វីអ៊ីស៊ិន (ខេមបូឌា) អ៊ិនដាសស្ទ្រី ឯ.ក</t>
        </is>
      </c>
      <c r="AD1752" s="450" t="n">
        <v>2202800</v>
      </c>
      <c r="AE1752" s="450" t="n">
        <v>2002545</v>
      </c>
      <c r="AF1752" s="450" t="n">
        <v>0</v>
      </c>
      <c r="AG1752" s="450" t="n">
        <v>0</v>
      </c>
      <c r="AH1752" s="450" t="n">
        <v>200255</v>
      </c>
      <c r="AI1752" s="450" t="n">
        <v>0</v>
      </c>
      <c r="AJ1752" s="450" t="n">
        <v>0</v>
      </c>
      <c r="AK1752" s="450" t="n">
        <v>0</v>
      </c>
      <c r="AL1752" s="450" t="n">
        <v>0</v>
      </c>
      <c r="AM1752" s="450" t="n">
        <v>0</v>
      </c>
      <c r="AN1752" s="450" t="n">
        <v>0</v>
      </c>
      <c r="AO1752" s="450" t="n">
        <v>0</v>
      </c>
      <c r="AP1752" s="450" t="n">
        <v>0</v>
      </c>
      <c r="AQ1752" s="414" t="inlineStr"/>
      <c r="AR1752" s="414" t="inlineStr">
        <is>
          <t>Local Charge</t>
        </is>
      </c>
      <c r="AS1752" s="414" t="inlineStr">
        <is>
          <t>បានប្រកាសពន្ធ</t>
        </is>
      </c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0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0" t="n"/>
      <c r="N1753" s="450">
        <f>IF(W1753&lt;0,AH1753,I1753)</f>
        <v/>
      </c>
      <c r="O1753" s="450">
        <f>I1753-M1753</f>
        <v/>
      </c>
      <c r="P1753" s="414" t="n"/>
      <c r="Q1753" s="414" t="inlineStr">
        <is>
          <t>TI-0198087</t>
        </is>
      </c>
      <c r="R1753" s="414" t="inlineStr">
        <is>
          <t>TI-0198087</t>
        </is>
      </c>
      <c r="S1753" s="414">
        <f>Q1753=R1753</f>
        <v/>
      </c>
      <c r="T1753" s="414">
        <f>AND(MONTH(F1753)=MONTH(X1753), YEAR(F1753)=YEAR(X1753))</f>
        <v/>
      </c>
      <c r="U1753" s="414">
        <f>AND(AB1753&lt;&gt;"", 'Company information'!D$4&lt;&gt;"", RIGHT(SUBSTITUTE(AB1753,"-",""),9)=RIGHT(SUBSTITUTE('Company information'!D$4,"-",""),9))</f>
        <v/>
      </c>
      <c r="V1753" s="414">
        <f>AH1753-I1753</f>
        <v/>
      </c>
      <c r="W1753" s="450" t="n"/>
      <c r="X1753" s="415" t="n">
        <v>44305</v>
      </c>
      <c r="Y1753" s="414" t="inlineStr">
        <is>
          <t>TI-0198087</t>
        </is>
      </c>
      <c r="Z1753" s="414" t="inlineStr"/>
      <c r="AA1753" s="414" t="inlineStr">
        <is>
          <t>បុគ្គលជាប់អាករ</t>
        </is>
      </c>
      <c r="AB1753" s="414" t="inlineStr">
        <is>
          <t>L001-901905215</t>
        </is>
      </c>
      <c r="AC1753" s="414" t="inlineStr">
        <is>
          <t>វីអ៊ីស៊ិន (ខេមបូឌា) អ៊ិនដាសស្ទ្រី ឯ.ក</t>
        </is>
      </c>
      <c r="AD1753" s="450" t="n">
        <v>1901346</v>
      </c>
      <c r="AE1753" s="450" t="n">
        <v>1728496</v>
      </c>
      <c r="AF1753" s="450" t="n">
        <v>0</v>
      </c>
      <c r="AG1753" s="450" t="n">
        <v>0</v>
      </c>
      <c r="AH1753" s="450" t="n">
        <v>172850</v>
      </c>
      <c r="AI1753" s="450" t="n">
        <v>0</v>
      </c>
      <c r="AJ1753" s="450" t="n">
        <v>0</v>
      </c>
      <c r="AK1753" s="450" t="n">
        <v>0</v>
      </c>
      <c r="AL1753" s="450" t="n">
        <v>0</v>
      </c>
      <c r="AM1753" s="450" t="n">
        <v>0</v>
      </c>
      <c r="AN1753" s="450" t="n">
        <v>0</v>
      </c>
      <c r="AO1753" s="450" t="n">
        <v>0</v>
      </c>
      <c r="AP1753" s="450" t="n">
        <v>0</v>
      </c>
      <c r="AQ1753" s="414" t="inlineStr"/>
      <c r="AR1753" s="414" t="inlineStr">
        <is>
          <t>Local Charge</t>
        </is>
      </c>
      <c r="AS1753" s="414" t="inlineStr">
        <is>
          <t>បានប្រកាសពន្ធ</t>
        </is>
      </c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0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0" t="n"/>
      <c r="N1754" s="450">
        <f>IF(W1754&lt;0,AH1754,I1754)</f>
        <v/>
      </c>
      <c r="O1754" s="450">
        <f>I1754-M1754</f>
        <v/>
      </c>
      <c r="P1754" s="414" t="n"/>
      <c r="Q1754" s="414" t="inlineStr">
        <is>
          <t>TI-0198078</t>
        </is>
      </c>
      <c r="R1754" s="414" t="inlineStr">
        <is>
          <t>TI-0198078</t>
        </is>
      </c>
      <c r="S1754" s="414">
        <f>Q1754=R1754</f>
        <v/>
      </c>
      <c r="T1754" s="414">
        <f>AND(MONTH(F1754)=MONTH(X1754), YEAR(F1754)=YEAR(X1754))</f>
        <v/>
      </c>
      <c r="U1754" s="414">
        <f>AND(AB1754&lt;&gt;"", 'Company information'!D$4&lt;&gt;"", RIGHT(SUBSTITUTE(AB1754,"-",""),9)=RIGHT(SUBSTITUTE('Company information'!D$4,"-",""),9))</f>
        <v/>
      </c>
      <c r="V1754" s="414">
        <f>AH1754-I1754</f>
        <v/>
      </c>
      <c r="W1754" s="450" t="n"/>
      <c r="X1754" s="415" t="n">
        <v>44305</v>
      </c>
      <c r="Y1754" s="414" t="inlineStr">
        <is>
          <t>TI-0198078</t>
        </is>
      </c>
      <c r="Z1754" s="414" t="inlineStr"/>
      <c r="AA1754" s="414" t="inlineStr">
        <is>
          <t>បុគ្គលជាប់អាករ</t>
        </is>
      </c>
      <c r="AB1754" s="414" t="inlineStr">
        <is>
          <t>L001-901905215</t>
        </is>
      </c>
      <c r="AC1754" s="414" t="inlineStr">
        <is>
          <t>វីអ៊ីស៊ិន (ខេមបូឌា) អ៊ិនដាសស្ទ្រី ឯ.ក</t>
        </is>
      </c>
      <c r="AD1754" s="450" t="n">
        <v>2302098</v>
      </c>
      <c r="AE1754" s="450" t="n">
        <v>2092816</v>
      </c>
      <c r="AF1754" s="450" t="n">
        <v>0</v>
      </c>
      <c r="AG1754" s="450" t="n">
        <v>0</v>
      </c>
      <c r="AH1754" s="450" t="n">
        <v>209282</v>
      </c>
      <c r="AI1754" s="450" t="n">
        <v>0</v>
      </c>
      <c r="AJ1754" s="450" t="n">
        <v>0</v>
      </c>
      <c r="AK1754" s="450" t="n">
        <v>0</v>
      </c>
      <c r="AL1754" s="450" t="n">
        <v>0</v>
      </c>
      <c r="AM1754" s="450" t="n">
        <v>0</v>
      </c>
      <c r="AN1754" s="450" t="n">
        <v>0</v>
      </c>
      <c r="AO1754" s="450" t="n">
        <v>0</v>
      </c>
      <c r="AP1754" s="450" t="n">
        <v>0</v>
      </c>
      <c r="AQ1754" s="414" t="inlineStr"/>
      <c r="AR1754" s="414" t="inlineStr">
        <is>
          <t>Local Charge</t>
        </is>
      </c>
      <c r="AS1754" s="414" t="inlineStr">
        <is>
          <t>បានប្រកាសពន្ធ</t>
        </is>
      </c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0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0" t="n"/>
      <c r="N1755" s="450">
        <f>IF(W1755&lt;0,AH1755,I1755)</f>
        <v/>
      </c>
      <c r="O1755" s="450">
        <f>I1755-M1755</f>
        <v/>
      </c>
      <c r="P1755" s="414" t="n"/>
      <c r="Q1755" s="414" t="inlineStr">
        <is>
          <t>TI-0198077</t>
        </is>
      </c>
      <c r="R1755" s="414" t="inlineStr">
        <is>
          <t>TI-0198077</t>
        </is>
      </c>
      <c r="S1755" s="414">
        <f>Q1755=R1755</f>
        <v/>
      </c>
      <c r="T1755" s="414">
        <f>AND(MONTH(F1755)=MONTH(X1755), YEAR(F1755)=YEAR(X1755))</f>
        <v/>
      </c>
      <c r="U1755" s="414">
        <f>AND(AB1755&lt;&gt;"", 'Company information'!D$4&lt;&gt;"", RIGHT(SUBSTITUTE(AB1755,"-",""),9)=RIGHT(SUBSTITUTE('Company information'!D$4,"-",""),9))</f>
        <v/>
      </c>
      <c r="V1755" s="414">
        <f>AH1755-I1755</f>
        <v/>
      </c>
      <c r="W1755" s="450" t="n"/>
      <c r="X1755" s="415" t="n">
        <v>44305</v>
      </c>
      <c r="Y1755" s="414" t="inlineStr">
        <is>
          <t>TI-0198077</t>
        </is>
      </c>
      <c r="Z1755" s="414" t="inlineStr"/>
      <c r="AA1755" s="414" t="inlineStr">
        <is>
          <t>បុគ្គលជាប់អាករ</t>
        </is>
      </c>
      <c r="AB1755" s="414" t="inlineStr">
        <is>
          <t>L001-901905215</t>
        </is>
      </c>
      <c r="AC1755" s="414" t="inlineStr">
        <is>
          <t>វីអ៊ីស៊ិន (ខេមបូឌា) អ៊ិនដាសស្ទ្រី ឯ.ក</t>
        </is>
      </c>
      <c r="AD1755" s="450" t="n">
        <v>2916584</v>
      </c>
      <c r="AE1755" s="450" t="n">
        <v>2651440</v>
      </c>
      <c r="AF1755" s="450" t="n">
        <v>0</v>
      </c>
      <c r="AG1755" s="450" t="n">
        <v>0</v>
      </c>
      <c r="AH1755" s="450" t="n">
        <v>265144</v>
      </c>
      <c r="AI1755" s="450" t="n">
        <v>0</v>
      </c>
      <c r="AJ1755" s="450" t="n">
        <v>0</v>
      </c>
      <c r="AK1755" s="450" t="n">
        <v>0</v>
      </c>
      <c r="AL1755" s="450" t="n">
        <v>0</v>
      </c>
      <c r="AM1755" s="450" t="n">
        <v>0</v>
      </c>
      <c r="AN1755" s="450" t="n">
        <v>0</v>
      </c>
      <c r="AO1755" s="450" t="n">
        <v>0</v>
      </c>
      <c r="AP1755" s="450" t="n">
        <v>0</v>
      </c>
      <c r="AQ1755" s="414" t="inlineStr"/>
      <c r="AR1755" s="414" t="inlineStr">
        <is>
          <t>Local Charge</t>
        </is>
      </c>
      <c r="AS1755" s="414" t="inlineStr">
        <is>
          <t>បានប្រកាសពន្ធ</t>
        </is>
      </c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0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0" t="n"/>
      <c r="N1756" s="450">
        <f>IF(W1756&lt;0,AH1756,I1756)</f>
        <v/>
      </c>
      <c r="O1756" s="450">
        <f>I1756-M1756</f>
        <v/>
      </c>
      <c r="P1756" s="414" t="n"/>
      <c r="Q1756" s="414" t="inlineStr">
        <is>
          <t>TI-0198076</t>
        </is>
      </c>
      <c r="R1756" s="414" t="inlineStr">
        <is>
          <t>TI-0198076</t>
        </is>
      </c>
      <c r="S1756" s="414">
        <f>Q1756=R1756</f>
        <v/>
      </c>
      <c r="T1756" s="414">
        <f>AND(MONTH(F1756)=MONTH(X1756), YEAR(F1756)=YEAR(X1756))</f>
        <v/>
      </c>
      <c r="U1756" s="414">
        <f>AND(AB1756&lt;&gt;"", 'Company information'!D$4&lt;&gt;"", RIGHT(SUBSTITUTE(AB1756,"-",""),9)=RIGHT(SUBSTITUTE('Company information'!D$4,"-",""),9))</f>
        <v/>
      </c>
      <c r="V1756" s="414">
        <f>AH1756-I1756</f>
        <v/>
      </c>
      <c r="W1756" s="450" t="n"/>
      <c r="X1756" s="415" t="n">
        <v>44305</v>
      </c>
      <c r="Y1756" s="414" t="inlineStr">
        <is>
          <t>TI-0198076</t>
        </is>
      </c>
      <c r="Z1756" s="414" t="inlineStr"/>
      <c r="AA1756" s="414" t="inlineStr">
        <is>
          <t>បុគ្គលជាប់អាករ</t>
        </is>
      </c>
      <c r="AB1756" s="414" t="inlineStr">
        <is>
          <t>L001-901905215</t>
        </is>
      </c>
      <c r="AC1756" s="414" t="inlineStr">
        <is>
          <t>វីអ៊ីស៊ិន (ខេមបូឌា) អ៊ិនដាសស្ទ្រី ឯ.ក</t>
        </is>
      </c>
      <c r="AD1756" s="450" t="n">
        <v>1705422</v>
      </c>
      <c r="AE1756" s="450" t="n">
        <v>1550384</v>
      </c>
      <c r="AF1756" s="450" t="n">
        <v>0</v>
      </c>
      <c r="AG1756" s="450" t="n">
        <v>0</v>
      </c>
      <c r="AH1756" s="450" t="n">
        <v>155038</v>
      </c>
      <c r="AI1756" s="450" t="n">
        <v>0</v>
      </c>
      <c r="AJ1756" s="450" t="n">
        <v>0</v>
      </c>
      <c r="AK1756" s="450" t="n">
        <v>0</v>
      </c>
      <c r="AL1756" s="450" t="n">
        <v>0</v>
      </c>
      <c r="AM1756" s="450" t="n">
        <v>0</v>
      </c>
      <c r="AN1756" s="450" t="n">
        <v>0</v>
      </c>
      <c r="AO1756" s="450" t="n">
        <v>0</v>
      </c>
      <c r="AP1756" s="450" t="n">
        <v>0</v>
      </c>
      <c r="AQ1756" s="414" t="inlineStr"/>
      <c r="AR1756" s="414" t="inlineStr">
        <is>
          <t>Local Charge</t>
        </is>
      </c>
      <c r="AS1756" s="414" t="inlineStr">
        <is>
          <t>បានប្រកាសពន្ធ</t>
        </is>
      </c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0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0" t="n"/>
      <c r="N1757" s="450">
        <f>IF(W1757&lt;0,AH1757,I1757)</f>
        <v/>
      </c>
      <c r="O1757" s="450">
        <f>I1757-M1757</f>
        <v/>
      </c>
      <c r="P1757" s="414" t="n"/>
      <c r="Q1757" s="414" t="inlineStr">
        <is>
          <t>TI-0198075</t>
        </is>
      </c>
      <c r="R1757" s="414" t="inlineStr">
        <is>
          <t>TI-0198075</t>
        </is>
      </c>
      <c r="S1757" s="414">
        <f>Q1757=R1757</f>
        <v/>
      </c>
      <c r="T1757" s="414">
        <f>AND(MONTH(F1757)=MONTH(X1757), YEAR(F1757)=YEAR(X1757))</f>
        <v/>
      </c>
      <c r="U1757" s="414">
        <f>AND(AB1757&lt;&gt;"", 'Company information'!D$4&lt;&gt;"", RIGHT(SUBSTITUTE(AB1757,"-",""),9)=RIGHT(SUBSTITUTE('Company information'!D$4,"-",""),9))</f>
        <v/>
      </c>
      <c r="V1757" s="414">
        <f>AH1757-I1757</f>
        <v/>
      </c>
      <c r="W1757" s="450" t="n"/>
      <c r="X1757" s="415" t="n">
        <v>44305</v>
      </c>
      <c r="Y1757" s="414" t="inlineStr">
        <is>
          <t>TI-0198075</t>
        </is>
      </c>
      <c r="Z1757" s="414" t="inlineStr"/>
      <c r="AA1757" s="414" t="inlineStr">
        <is>
          <t>បុគ្គលជាប់អាករ</t>
        </is>
      </c>
      <c r="AB1757" s="414" t="inlineStr">
        <is>
          <t>L001-901905215</t>
        </is>
      </c>
      <c r="AC1757" s="414" t="inlineStr">
        <is>
          <t>វីអ៊ីស៊ិន (ខេមបូឌា) អ៊ិនដាសស្ទ្រី ឯ.ក</t>
        </is>
      </c>
      <c r="AD1757" s="450" t="n">
        <v>5058381</v>
      </c>
      <c r="AE1757" s="450" t="n">
        <v>4598528</v>
      </c>
      <c r="AF1757" s="450" t="n">
        <v>0</v>
      </c>
      <c r="AG1757" s="450" t="n">
        <v>0</v>
      </c>
      <c r="AH1757" s="450" t="n">
        <v>459853</v>
      </c>
      <c r="AI1757" s="450" t="n">
        <v>0</v>
      </c>
      <c r="AJ1757" s="450" t="n">
        <v>0</v>
      </c>
      <c r="AK1757" s="450" t="n">
        <v>0</v>
      </c>
      <c r="AL1757" s="450" t="n">
        <v>0</v>
      </c>
      <c r="AM1757" s="450" t="n">
        <v>0</v>
      </c>
      <c r="AN1757" s="450" t="n">
        <v>0</v>
      </c>
      <c r="AO1757" s="450" t="n">
        <v>0</v>
      </c>
      <c r="AP1757" s="450" t="n">
        <v>0</v>
      </c>
      <c r="AQ1757" s="414" t="inlineStr"/>
      <c r="AR1757" s="414" t="inlineStr">
        <is>
          <t>Local Charge</t>
        </is>
      </c>
      <c r="AS1757" s="414" t="inlineStr">
        <is>
          <t>បានប្រកាសពន្ធ</t>
        </is>
      </c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0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0" t="n"/>
      <c r="N1758" s="450">
        <f>IF(W1758&lt;0,AH1758,I1758)</f>
        <v/>
      </c>
      <c r="O1758" s="450">
        <f>I1758-M1758</f>
        <v/>
      </c>
      <c r="P1758" s="414" t="n"/>
      <c r="Q1758" s="414" t="inlineStr">
        <is>
          <t>TI-0198074</t>
        </is>
      </c>
      <c r="R1758" s="414" t="inlineStr">
        <is>
          <t>TI-0198074</t>
        </is>
      </c>
      <c r="S1758" s="414">
        <f>Q1758=R1758</f>
        <v/>
      </c>
      <c r="T1758" s="414">
        <f>AND(MONTH(F1758)=MONTH(X1758), YEAR(F1758)=YEAR(X1758))</f>
        <v/>
      </c>
      <c r="U1758" s="414">
        <f>AND(AB1758&lt;&gt;"", 'Company information'!D$4&lt;&gt;"", RIGHT(SUBSTITUTE(AB1758,"-",""),9)=RIGHT(SUBSTITUTE('Company information'!D$4,"-",""),9))</f>
        <v/>
      </c>
      <c r="V1758" s="414">
        <f>AH1758-I1758</f>
        <v/>
      </c>
      <c r="W1758" s="450" t="n"/>
      <c r="X1758" s="415" t="n">
        <v>44305</v>
      </c>
      <c r="Y1758" s="414" t="inlineStr">
        <is>
          <t>TI-0198074</t>
        </is>
      </c>
      <c r="Z1758" s="414" t="inlineStr"/>
      <c r="AA1758" s="414" t="inlineStr">
        <is>
          <t>បុគ្គលជាប់អាករ</t>
        </is>
      </c>
      <c r="AB1758" s="414" t="inlineStr">
        <is>
          <t>L001-901905215</t>
        </is>
      </c>
      <c r="AC1758" s="414" t="inlineStr">
        <is>
          <t>វីអ៊ីស៊ិន (ខេមបូឌា) អ៊ិនដាសស្ទ្រី ឯ.ក</t>
        </is>
      </c>
      <c r="AD1758" s="450" t="n">
        <v>5289926</v>
      </c>
      <c r="AE1758" s="450" t="n">
        <v>4809024</v>
      </c>
      <c r="AF1758" s="450" t="n">
        <v>0</v>
      </c>
      <c r="AG1758" s="450" t="n">
        <v>0</v>
      </c>
      <c r="AH1758" s="450" t="n">
        <v>480902</v>
      </c>
      <c r="AI1758" s="450" t="n">
        <v>0</v>
      </c>
      <c r="AJ1758" s="450" t="n">
        <v>0</v>
      </c>
      <c r="AK1758" s="450" t="n">
        <v>0</v>
      </c>
      <c r="AL1758" s="450" t="n">
        <v>0</v>
      </c>
      <c r="AM1758" s="450" t="n">
        <v>0</v>
      </c>
      <c r="AN1758" s="450" t="n">
        <v>0</v>
      </c>
      <c r="AO1758" s="450" t="n">
        <v>0</v>
      </c>
      <c r="AP1758" s="450" t="n">
        <v>0</v>
      </c>
      <c r="AQ1758" s="414" t="inlineStr"/>
      <c r="AR1758" s="414" t="inlineStr">
        <is>
          <t>Local Charge</t>
        </is>
      </c>
      <c r="AS1758" s="414" t="inlineStr">
        <is>
          <t>បានប្រកាសពន្ធ</t>
        </is>
      </c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0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0" t="n"/>
      <c r="N1759" s="450">
        <f>IF(W1759&lt;0,AH1759,I1759)</f>
        <v/>
      </c>
      <c r="O1759" s="450">
        <f>I1759-M1759</f>
        <v/>
      </c>
      <c r="P1759" s="414" t="n"/>
      <c r="Q1759" s="414" t="inlineStr">
        <is>
          <t>TI-0198073</t>
        </is>
      </c>
      <c r="R1759" s="414" t="inlineStr">
        <is>
          <t>TI-0198073</t>
        </is>
      </c>
      <c r="S1759" s="414">
        <f>Q1759=R1759</f>
        <v/>
      </c>
      <c r="T1759" s="414">
        <f>AND(MONTH(F1759)=MONTH(X1759), YEAR(F1759)=YEAR(X1759))</f>
        <v/>
      </c>
      <c r="U1759" s="414">
        <f>AND(AB1759&lt;&gt;"", 'Company information'!D$4&lt;&gt;"", RIGHT(SUBSTITUTE(AB1759,"-",""),9)=RIGHT(SUBSTITUTE('Company information'!D$4,"-",""),9))</f>
        <v/>
      </c>
      <c r="V1759" s="414">
        <f>AH1759-I1759</f>
        <v/>
      </c>
      <c r="W1759" s="450" t="n"/>
      <c r="X1759" s="415" t="n">
        <v>44305</v>
      </c>
      <c r="Y1759" s="414" t="inlineStr">
        <is>
          <t>TI-0198073</t>
        </is>
      </c>
      <c r="Z1759" s="414" t="inlineStr"/>
      <c r="AA1759" s="414" t="inlineStr">
        <is>
          <t>បុគ្គលជាប់អាករ</t>
        </is>
      </c>
      <c r="AB1759" s="414" t="inlineStr">
        <is>
          <t>L001-901905215</t>
        </is>
      </c>
      <c r="AC1759" s="414" t="inlineStr">
        <is>
          <t>វីអ៊ីស៊ិន (ខេមបូឌា) អ៊ិនដាសស្ទ្រី ឯ.ក</t>
        </is>
      </c>
      <c r="AD1759" s="450" t="n">
        <v>6013506</v>
      </c>
      <c r="AE1759" s="450" t="n">
        <v>5466824</v>
      </c>
      <c r="AF1759" s="450" t="n">
        <v>0</v>
      </c>
      <c r="AG1759" s="450" t="n">
        <v>0</v>
      </c>
      <c r="AH1759" s="450" t="n">
        <v>546682</v>
      </c>
      <c r="AI1759" s="450" t="n">
        <v>0</v>
      </c>
      <c r="AJ1759" s="450" t="n">
        <v>0</v>
      </c>
      <c r="AK1759" s="450" t="n">
        <v>0</v>
      </c>
      <c r="AL1759" s="450" t="n">
        <v>0</v>
      </c>
      <c r="AM1759" s="450" t="n">
        <v>0</v>
      </c>
      <c r="AN1759" s="450" t="n">
        <v>0</v>
      </c>
      <c r="AO1759" s="450" t="n">
        <v>0</v>
      </c>
      <c r="AP1759" s="450" t="n">
        <v>0</v>
      </c>
      <c r="AQ1759" s="414" t="inlineStr"/>
      <c r="AR1759" s="414" t="inlineStr">
        <is>
          <t>Local Charge</t>
        </is>
      </c>
      <c r="AS1759" s="414" t="inlineStr">
        <is>
          <t>បានប្រកាសពន្ធ</t>
        </is>
      </c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0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0" t="n"/>
      <c r="N1760" s="450">
        <f>IF(W1760&lt;0,AH1760,I1760)</f>
        <v/>
      </c>
      <c r="O1760" s="450">
        <f>I1760-M1760</f>
        <v/>
      </c>
      <c r="P1760" s="414" t="n"/>
      <c r="Q1760" s="414" t="inlineStr">
        <is>
          <t>TI-0198072</t>
        </is>
      </c>
      <c r="R1760" s="414" t="inlineStr">
        <is>
          <t>TI-0198072</t>
        </is>
      </c>
      <c r="S1760" s="414">
        <f>Q1760=R1760</f>
        <v/>
      </c>
      <c r="T1760" s="414">
        <f>AND(MONTH(F1760)=MONTH(X1760), YEAR(F1760)=YEAR(X1760))</f>
        <v/>
      </c>
      <c r="U1760" s="414">
        <f>AND(AB1760&lt;&gt;"", 'Company information'!D$4&lt;&gt;"", RIGHT(SUBSTITUTE(AB1760,"-",""),9)=RIGHT(SUBSTITUTE('Company information'!D$4,"-",""),9))</f>
        <v/>
      </c>
      <c r="V1760" s="414">
        <f>AH1760-I1760</f>
        <v/>
      </c>
      <c r="W1760" s="450" t="n"/>
      <c r="X1760" s="415" t="n">
        <v>44305</v>
      </c>
      <c r="Y1760" s="414" t="inlineStr">
        <is>
          <t>TI-0198072</t>
        </is>
      </c>
      <c r="Z1760" s="414" t="inlineStr"/>
      <c r="AA1760" s="414" t="inlineStr">
        <is>
          <t>បុគ្គលជាប់អាករ</t>
        </is>
      </c>
      <c r="AB1760" s="414" t="inlineStr">
        <is>
          <t>L001-901905215</t>
        </is>
      </c>
      <c r="AC1760" s="414" t="inlineStr">
        <is>
          <t>វីអ៊ីស៊ិន (ខេមបូឌា) អ៊ិនដាសស្ទ្រី ឯ.ក</t>
        </is>
      </c>
      <c r="AD1760" s="450" t="n">
        <v>3103602</v>
      </c>
      <c r="AE1760" s="450" t="n">
        <v>2821456</v>
      </c>
      <c r="AF1760" s="450" t="n">
        <v>0</v>
      </c>
      <c r="AG1760" s="450" t="n">
        <v>0</v>
      </c>
      <c r="AH1760" s="450" t="n">
        <v>282146</v>
      </c>
      <c r="AI1760" s="450" t="n">
        <v>0</v>
      </c>
      <c r="AJ1760" s="450" t="n">
        <v>0</v>
      </c>
      <c r="AK1760" s="450" t="n">
        <v>0</v>
      </c>
      <c r="AL1760" s="450" t="n">
        <v>0</v>
      </c>
      <c r="AM1760" s="450" t="n">
        <v>0</v>
      </c>
      <c r="AN1760" s="450" t="n">
        <v>0</v>
      </c>
      <c r="AO1760" s="450" t="n">
        <v>0</v>
      </c>
      <c r="AP1760" s="450" t="n">
        <v>0</v>
      </c>
      <c r="AQ1760" s="414" t="inlineStr"/>
      <c r="AR1760" s="414" t="inlineStr">
        <is>
          <t>Local Charge</t>
        </is>
      </c>
      <c r="AS1760" s="414" t="inlineStr">
        <is>
          <t>បានប្រកាសពន្ធ</t>
        </is>
      </c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0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0" t="n"/>
      <c r="N1761" s="450">
        <f>IF(W1761&lt;0,AH1761,I1761)</f>
        <v/>
      </c>
      <c r="O1761" s="450">
        <f>I1761-M1761</f>
        <v/>
      </c>
      <c r="P1761" s="414" t="n"/>
      <c r="Q1761" s="414" t="inlineStr">
        <is>
          <t>TI-0198071</t>
        </is>
      </c>
      <c r="R1761" s="414" t="inlineStr">
        <is>
          <t>TI-0198071</t>
        </is>
      </c>
      <c r="S1761" s="414">
        <f>Q1761=R1761</f>
        <v/>
      </c>
      <c r="T1761" s="414">
        <f>AND(MONTH(F1761)=MONTH(X1761), YEAR(F1761)=YEAR(X1761))</f>
        <v/>
      </c>
      <c r="U1761" s="414">
        <f>AND(AB1761&lt;&gt;"", 'Company information'!D$4&lt;&gt;"", RIGHT(SUBSTITUTE(AB1761,"-",""),9)=RIGHT(SUBSTITUTE('Company information'!D$4,"-",""),9))</f>
        <v/>
      </c>
      <c r="V1761" s="414">
        <f>AH1761-I1761</f>
        <v/>
      </c>
      <c r="W1761" s="450" t="n"/>
      <c r="X1761" s="415" t="n">
        <v>44305</v>
      </c>
      <c r="Y1761" s="414" t="inlineStr">
        <is>
          <t>TI-0198071</t>
        </is>
      </c>
      <c r="Z1761" s="414" t="inlineStr"/>
      <c r="AA1761" s="414" t="inlineStr">
        <is>
          <t>បុគ្គលជាប់អាករ</t>
        </is>
      </c>
      <c r="AB1761" s="414" t="inlineStr">
        <is>
          <t>L001-901905215</t>
        </is>
      </c>
      <c r="AC1761" s="414" t="inlineStr">
        <is>
          <t>វីអ៊ីស៊ិន (ខេមបូឌា) អ៊ិនដាសស្ទ្រី ឯ.ក</t>
        </is>
      </c>
      <c r="AD1761" s="450" t="n">
        <v>4252424</v>
      </c>
      <c r="AE1761" s="450" t="n">
        <v>3865840</v>
      </c>
      <c r="AF1761" s="450" t="n">
        <v>0</v>
      </c>
      <c r="AG1761" s="450" t="n">
        <v>0</v>
      </c>
      <c r="AH1761" s="450" t="n">
        <v>386584</v>
      </c>
      <c r="AI1761" s="450" t="n">
        <v>0</v>
      </c>
      <c r="AJ1761" s="450" t="n">
        <v>0</v>
      </c>
      <c r="AK1761" s="450" t="n">
        <v>0</v>
      </c>
      <c r="AL1761" s="450" t="n">
        <v>0</v>
      </c>
      <c r="AM1761" s="450" t="n">
        <v>0</v>
      </c>
      <c r="AN1761" s="450" t="n">
        <v>0</v>
      </c>
      <c r="AO1761" s="450" t="n">
        <v>0</v>
      </c>
      <c r="AP1761" s="450" t="n">
        <v>0</v>
      </c>
      <c r="AQ1761" s="414" t="inlineStr"/>
      <c r="AR1761" s="414" t="inlineStr">
        <is>
          <t>Local Charge</t>
        </is>
      </c>
      <c r="AS1761" s="414" t="inlineStr">
        <is>
          <t>បានប្រកាសពន្ធ</t>
        </is>
      </c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0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0" t="n"/>
      <c r="N1762" s="450">
        <f>IF(W1762&lt;0,AH1762,I1762)</f>
        <v/>
      </c>
      <c r="O1762" s="450">
        <f>I1762-M1762</f>
        <v/>
      </c>
      <c r="P1762" s="414" t="n"/>
      <c r="Q1762" s="414" t="inlineStr">
        <is>
          <t>TI-0197664</t>
        </is>
      </c>
      <c r="R1762" s="414" t="inlineStr">
        <is>
          <t>TI-0197664</t>
        </is>
      </c>
      <c r="S1762" s="414">
        <f>Q1762=R1762</f>
        <v/>
      </c>
      <c r="T1762" s="414">
        <f>AND(MONTH(F1762)=MONTH(X1762), YEAR(F1762)=YEAR(X1762))</f>
        <v/>
      </c>
      <c r="U1762" s="414">
        <f>AND(AB1762&lt;&gt;"", 'Company information'!D$4&lt;&gt;"", RIGHT(SUBSTITUTE(AB1762,"-",""),9)=RIGHT(SUBSTITUTE('Company information'!D$4,"-",""),9))</f>
        <v/>
      </c>
      <c r="V1762" s="414">
        <f>AH1762-I1762</f>
        <v/>
      </c>
      <c r="W1762" s="450" t="n"/>
      <c r="X1762" s="415" t="n">
        <v>44298</v>
      </c>
      <c r="Y1762" s="414" t="inlineStr">
        <is>
          <t>TI-0197664</t>
        </is>
      </c>
      <c r="Z1762" s="414" t="inlineStr"/>
      <c r="AA1762" s="414" t="inlineStr">
        <is>
          <t>បុគ្គលជាប់អាករ</t>
        </is>
      </c>
      <c r="AB1762" s="414" t="inlineStr">
        <is>
          <t>L001-901905215</t>
        </is>
      </c>
      <c r="AC1762" s="414" t="inlineStr">
        <is>
          <t>វីអ៊ីស៊ិន (ខេមបូឌា) អ៊ិនដាសស្ទ្រី ឯ.ក</t>
        </is>
      </c>
      <c r="AD1762" s="450" t="n">
        <v>155848</v>
      </c>
      <c r="AE1762" s="450" t="n">
        <v>141680</v>
      </c>
      <c r="AF1762" s="450" t="n">
        <v>0</v>
      </c>
      <c r="AG1762" s="450" t="n">
        <v>0</v>
      </c>
      <c r="AH1762" s="450" t="n">
        <v>14168</v>
      </c>
      <c r="AI1762" s="450" t="n">
        <v>0</v>
      </c>
      <c r="AJ1762" s="450" t="n">
        <v>0</v>
      </c>
      <c r="AK1762" s="450" t="n">
        <v>0</v>
      </c>
      <c r="AL1762" s="450" t="n">
        <v>0</v>
      </c>
      <c r="AM1762" s="450" t="n">
        <v>0</v>
      </c>
      <c r="AN1762" s="450" t="n">
        <v>0</v>
      </c>
      <c r="AO1762" s="450" t="n">
        <v>0</v>
      </c>
      <c r="AP1762" s="450" t="n">
        <v>0</v>
      </c>
      <c r="AQ1762" s="414" t="inlineStr"/>
      <c r="AR1762" s="414" t="inlineStr">
        <is>
          <t>Local Charge</t>
        </is>
      </c>
      <c r="AS1762" s="414" t="inlineStr">
        <is>
          <t>បានប្រកាសពន្ធ</t>
        </is>
      </c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0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0" t="n"/>
      <c r="N1763" s="450">
        <f>IF(W1763&lt;0,AH1763,I1763)</f>
        <v/>
      </c>
      <c r="O1763" s="450">
        <f>I1763-M1763</f>
        <v/>
      </c>
      <c r="P1763" s="414" t="n"/>
      <c r="Q1763" s="414" t="inlineStr">
        <is>
          <t>TI-0197667</t>
        </is>
      </c>
      <c r="R1763" s="414" t="inlineStr">
        <is>
          <t>TI-0197667</t>
        </is>
      </c>
      <c r="S1763" s="414">
        <f>Q1763=R1763</f>
        <v/>
      </c>
      <c r="T1763" s="414">
        <f>AND(MONTH(F1763)=MONTH(X1763), YEAR(F1763)=YEAR(X1763))</f>
        <v/>
      </c>
      <c r="U1763" s="414">
        <f>AND(AB1763&lt;&gt;"", 'Company information'!D$4&lt;&gt;"", RIGHT(SUBSTITUTE(AB1763,"-",""),9)=RIGHT(SUBSTITUTE('Company information'!D$4,"-",""),9))</f>
        <v/>
      </c>
      <c r="V1763" s="414">
        <f>AH1763-I1763</f>
        <v/>
      </c>
      <c r="W1763" s="450" t="n"/>
      <c r="X1763" s="415" t="n">
        <v>44298</v>
      </c>
      <c r="Y1763" s="414" t="inlineStr">
        <is>
          <t>TI-0197667</t>
        </is>
      </c>
      <c r="Z1763" s="414" t="inlineStr"/>
      <c r="AA1763" s="414" t="inlineStr">
        <is>
          <t>បុគ្គលជាប់អាករ</t>
        </is>
      </c>
      <c r="AB1763" s="414" t="inlineStr">
        <is>
          <t>L001-901905215</t>
        </is>
      </c>
      <c r="AC1763" s="414" t="inlineStr">
        <is>
          <t>វីអ៊ីស៊ិន (ខេមបូឌា) អ៊ិនដាសស្ទ្រី ឯ.ក</t>
        </is>
      </c>
      <c r="AD1763" s="450" t="n">
        <v>66792</v>
      </c>
      <c r="AE1763" s="450" t="n">
        <v>60720</v>
      </c>
      <c r="AF1763" s="450" t="n">
        <v>0</v>
      </c>
      <c r="AG1763" s="450" t="n">
        <v>0</v>
      </c>
      <c r="AH1763" s="450" t="n">
        <v>6072</v>
      </c>
      <c r="AI1763" s="450" t="n">
        <v>0</v>
      </c>
      <c r="AJ1763" s="450" t="n">
        <v>0</v>
      </c>
      <c r="AK1763" s="450" t="n">
        <v>0</v>
      </c>
      <c r="AL1763" s="450" t="n">
        <v>0</v>
      </c>
      <c r="AM1763" s="450" t="n">
        <v>0</v>
      </c>
      <c r="AN1763" s="450" t="n">
        <v>0</v>
      </c>
      <c r="AO1763" s="450" t="n">
        <v>0</v>
      </c>
      <c r="AP1763" s="450" t="n">
        <v>0</v>
      </c>
      <c r="AQ1763" s="414" t="inlineStr"/>
      <c r="AR1763" s="414" t="inlineStr">
        <is>
          <t>Local Charge</t>
        </is>
      </c>
      <c r="AS1763" s="414" t="inlineStr">
        <is>
          <t>បានប្រកាសពន្ធ</t>
        </is>
      </c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0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0" t="n"/>
      <c r="N1764" s="450">
        <f>IF(W1764&lt;0,AH1764,I1764)</f>
        <v/>
      </c>
      <c r="O1764" s="450">
        <f>I1764-M1764</f>
        <v/>
      </c>
      <c r="P1764" s="414" t="n"/>
      <c r="Q1764" s="414" t="inlineStr">
        <is>
          <t>TI-0197669</t>
        </is>
      </c>
      <c r="R1764" s="414" t="inlineStr">
        <is>
          <t>TI-0197669</t>
        </is>
      </c>
      <c r="S1764" s="414">
        <f>Q1764=R1764</f>
        <v/>
      </c>
      <c r="T1764" s="414">
        <f>AND(MONTH(F1764)=MONTH(X1764), YEAR(F1764)=YEAR(X1764))</f>
        <v/>
      </c>
      <c r="U1764" s="414">
        <f>AND(AB1764&lt;&gt;"", 'Company information'!D$4&lt;&gt;"", RIGHT(SUBSTITUTE(AB1764,"-",""),9)=RIGHT(SUBSTITUTE('Company information'!D$4,"-",""),9))</f>
        <v/>
      </c>
      <c r="V1764" s="414">
        <f>AH1764-I1764</f>
        <v/>
      </c>
      <c r="W1764" s="450" t="n"/>
      <c r="X1764" s="415" t="n">
        <v>44298</v>
      </c>
      <c r="Y1764" s="414" t="inlineStr">
        <is>
          <t>TI-0197669</t>
        </is>
      </c>
      <c r="Z1764" s="414" t="inlineStr"/>
      <c r="AA1764" s="414" t="inlineStr">
        <is>
          <t>បុគ្គលជាប់អាករ</t>
        </is>
      </c>
      <c r="AB1764" s="414" t="inlineStr">
        <is>
          <t>L001-901905215</t>
        </is>
      </c>
      <c r="AC1764" s="414" t="inlineStr">
        <is>
          <t>វីអ៊ីស៊ិន (ខេមបូឌា) អ៊ិនដាសស្ទ្រី ឯ.ក</t>
        </is>
      </c>
      <c r="AD1764" s="450" t="n">
        <v>66792</v>
      </c>
      <c r="AE1764" s="450" t="n">
        <v>60720</v>
      </c>
      <c r="AF1764" s="450" t="n">
        <v>0</v>
      </c>
      <c r="AG1764" s="450" t="n">
        <v>0</v>
      </c>
      <c r="AH1764" s="450" t="n">
        <v>6072</v>
      </c>
      <c r="AI1764" s="450" t="n">
        <v>0</v>
      </c>
      <c r="AJ1764" s="450" t="n">
        <v>0</v>
      </c>
      <c r="AK1764" s="450" t="n">
        <v>0</v>
      </c>
      <c r="AL1764" s="450" t="n">
        <v>0</v>
      </c>
      <c r="AM1764" s="450" t="n">
        <v>0</v>
      </c>
      <c r="AN1764" s="450" t="n">
        <v>0</v>
      </c>
      <c r="AO1764" s="450" t="n">
        <v>0</v>
      </c>
      <c r="AP1764" s="450" t="n">
        <v>0</v>
      </c>
      <c r="AQ1764" s="414" t="inlineStr"/>
      <c r="AR1764" s="414" t="inlineStr">
        <is>
          <t>Local Charge</t>
        </is>
      </c>
      <c r="AS1764" s="414" t="inlineStr">
        <is>
          <t>បានប្រកាសពន្ធ</t>
        </is>
      </c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0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0" t="n"/>
      <c r="N1765" s="450">
        <f>IF(W1765&lt;0,AH1765,I1765)</f>
        <v/>
      </c>
      <c r="O1765" s="450">
        <f>I1765-M1765</f>
        <v/>
      </c>
      <c r="P1765" s="414" t="n"/>
      <c r="Q1765" s="414" t="inlineStr">
        <is>
          <t>TI-0197671</t>
        </is>
      </c>
      <c r="R1765" s="414" t="inlineStr">
        <is>
          <t>TI-0197671</t>
        </is>
      </c>
      <c r="S1765" s="414">
        <f>Q1765=R1765</f>
        <v/>
      </c>
      <c r="T1765" s="414">
        <f>AND(MONTH(F1765)=MONTH(X1765), YEAR(F1765)=YEAR(X1765))</f>
        <v/>
      </c>
      <c r="U1765" s="414">
        <f>AND(AB1765&lt;&gt;"", 'Company information'!D$4&lt;&gt;"", RIGHT(SUBSTITUTE(AB1765,"-",""),9)=RIGHT(SUBSTITUTE('Company information'!D$4,"-",""),9))</f>
        <v/>
      </c>
      <c r="V1765" s="414">
        <f>AH1765-I1765</f>
        <v/>
      </c>
      <c r="W1765" s="450" t="n"/>
      <c r="X1765" s="415" t="n">
        <v>44298</v>
      </c>
      <c r="Y1765" s="414" t="inlineStr">
        <is>
          <t>TI-0197671</t>
        </is>
      </c>
      <c r="Z1765" s="414" t="inlineStr"/>
      <c r="AA1765" s="414" t="inlineStr">
        <is>
          <t>បុគ្គលជាប់អាករ</t>
        </is>
      </c>
      <c r="AB1765" s="414" t="inlineStr">
        <is>
          <t>L001-901905215</t>
        </is>
      </c>
      <c r="AC1765" s="414" t="inlineStr">
        <is>
          <t>វីអ៊ីស៊ិន (ខេមបូឌា) អ៊ិនដាសស្ទ្រី ឯ.ក</t>
        </is>
      </c>
      <c r="AD1765" s="450" t="n">
        <v>22264</v>
      </c>
      <c r="AE1765" s="450" t="n">
        <v>20240</v>
      </c>
      <c r="AF1765" s="450" t="n">
        <v>0</v>
      </c>
      <c r="AG1765" s="450" t="n">
        <v>0</v>
      </c>
      <c r="AH1765" s="450" t="n">
        <v>2024</v>
      </c>
      <c r="AI1765" s="450" t="n">
        <v>0</v>
      </c>
      <c r="AJ1765" s="450" t="n">
        <v>0</v>
      </c>
      <c r="AK1765" s="450" t="n">
        <v>0</v>
      </c>
      <c r="AL1765" s="450" t="n">
        <v>0</v>
      </c>
      <c r="AM1765" s="450" t="n">
        <v>0</v>
      </c>
      <c r="AN1765" s="450" t="n">
        <v>0</v>
      </c>
      <c r="AO1765" s="450" t="n">
        <v>0</v>
      </c>
      <c r="AP1765" s="450" t="n">
        <v>0</v>
      </c>
      <c r="AQ1765" s="414" t="inlineStr"/>
      <c r="AR1765" s="414" t="inlineStr">
        <is>
          <t>Local Charge</t>
        </is>
      </c>
      <c r="AS1765" s="414" t="inlineStr">
        <is>
          <t>បានប្រកាសពន្ធ</t>
        </is>
      </c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0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0" t="n"/>
      <c r="N1766" s="450">
        <f>IF(W1766&lt;0,AH1766,I1766)</f>
        <v/>
      </c>
      <c r="O1766" s="450">
        <f>I1766-M1766</f>
        <v/>
      </c>
      <c r="P1766" s="414" t="n"/>
      <c r="Q1766" s="414" t="inlineStr">
        <is>
          <t>TI-0197679</t>
        </is>
      </c>
      <c r="R1766" s="414" t="inlineStr">
        <is>
          <t>TI-0197679</t>
        </is>
      </c>
      <c r="S1766" s="414">
        <f>Q1766=R1766</f>
        <v/>
      </c>
      <c r="T1766" s="414">
        <f>AND(MONTH(F1766)=MONTH(X1766), YEAR(F1766)=YEAR(X1766))</f>
        <v/>
      </c>
      <c r="U1766" s="414">
        <f>AND(AB1766&lt;&gt;"", 'Company information'!D$4&lt;&gt;"", RIGHT(SUBSTITUTE(AB1766,"-",""),9)=RIGHT(SUBSTITUTE('Company information'!D$4,"-",""),9))</f>
        <v/>
      </c>
      <c r="V1766" s="414">
        <f>AH1766-I1766</f>
        <v/>
      </c>
      <c r="W1766" s="450" t="n"/>
      <c r="X1766" s="415" t="n">
        <v>44298</v>
      </c>
      <c r="Y1766" s="414" t="inlineStr">
        <is>
          <t>TI-0197679</t>
        </is>
      </c>
      <c r="Z1766" s="414" t="inlineStr"/>
      <c r="AA1766" s="414" t="inlineStr">
        <is>
          <t>បុគ្គលជាប់អាករ</t>
        </is>
      </c>
      <c r="AB1766" s="414" t="inlineStr">
        <is>
          <t>L001-901905215</t>
        </is>
      </c>
      <c r="AC1766" s="414" t="inlineStr">
        <is>
          <t>វីអ៊ីស៊ិន (ខេមបូឌា) អ៊ិនដាសស្ទ្រី ឯ.ក</t>
        </is>
      </c>
      <c r="AD1766" s="450" t="n">
        <v>66792</v>
      </c>
      <c r="AE1766" s="450" t="n">
        <v>60720</v>
      </c>
      <c r="AF1766" s="450" t="n">
        <v>0</v>
      </c>
      <c r="AG1766" s="450" t="n">
        <v>0</v>
      </c>
      <c r="AH1766" s="450" t="n">
        <v>6072</v>
      </c>
      <c r="AI1766" s="450" t="n">
        <v>0</v>
      </c>
      <c r="AJ1766" s="450" t="n">
        <v>0</v>
      </c>
      <c r="AK1766" s="450" t="n">
        <v>0</v>
      </c>
      <c r="AL1766" s="450" t="n">
        <v>0</v>
      </c>
      <c r="AM1766" s="450" t="n">
        <v>0</v>
      </c>
      <c r="AN1766" s="450" t="n">
        <v>0</v>
      </c>
      <c r="AO1766" s="450" t="n">
        <v>0</v>
      </c>
      <c r="AP1766" s="450" t="n">
        <v>0</v>
      </c>
      <c r="AQ1766" s="414" t="inlineStr"/>
      <c r="AR1766" s="414" t="inlineStr">
        <is>
          <t>Local Charge</t>
        </is>
      </c>
      <c r="AS1766" s="414" t="inlineStr">
        <is>
          <t>បានប្រកាសពន្ធ</t>
        </is>
      </c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0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0" t="n"/>
      <c r="N1767" s="450">
        <f>IF(W1767&lt;0,AH1767,I1767)</f>
        <v/>
      </c>
      <c r="O1767" s="450">
        <f>I1767-M1767</f>
        <v/>
      </c>
      <c r="P1767" s="414" t="n"/>
      <c r="Q1767" s="414" t="inlineStr">
        <is>
          <t>TI-0197682</t>
        </is>
      </c>
      <c r="R1767" s="414" t="inlineStr">
        <is>
          <t>TI-0197682</t>
        </is>
      </c>
      <c r="S1767" s="414">
        <f>Q1767=R1767</f>
        <v/>
      </c>
      <c r="T1767" s="414">
        <f>AND(MONTH(F1767)=MONTH(X1767), YEAR(F1767)=YEAR(X1767))</f>
        <v/>
      </c>
      <c r="U1767" s="414">
        <f>AND(AB1767&lt;&gt;"", 'Company information'!D$4&lt;&gt;"", RIGHT(SUBSTITUTE(AB1767,"-",""),9)=RIGHT(SUBSTITUTE('Company information'!D$4,"-",""),9))</f>
        <v/>
      </c>
      <c r="V1767" s="414">
        <f>AH1767-I1767</f>
        <v/>
      </c>
      <c r="W1767" s="450" t="n"/>
      <c r="X1767" s="415" t="n">
        <v>44298</v>
      </c>
      <c r="Y1767" s="414" t="inlineStr">
        <is>
          <t>TI-0197682</t>
        </is>
      </c>
      <c r="Z1767" s="414" t="inlineStr"/>
      <c r="AA1767" s="414" t="inlineStr">
        <is>
          <t>បុគ្គលជាប់អាករ</t>
        </is>
      </c>
      <c r="AB1767" s="414" t="inlineStr">
        <is>
          <t>L001-901905215</t>
        </is>
      </c>
      <c r="AC1767" s="414" t="inlineStr">
        <is>
          <t>វីអ៊ីស៊ិន (ខេមបូឌា) អ៊ិនដាសស្ទ្រី ឯ.ក</t>
        </is>
      </c>
      <c r="AD1767" s="450" t="n">
        <v>89056</v>
      </c>
      <c r="AE1767" s="450" t="n">
        <v>80960</v>
      </c>
      <c r="AF1767" s="450" t="n">
        <v>0</v>
      </c>
      <c r="AG1767" s="450" t="n">
        <v>0</v>
      </c>
      <c r="AH1767" s="450" t="n">
        <v>8096</v>
      </c>
      <c r="AI1767" s="450" t="n">
        <v>0</v>
      </c>
      <c r="AJ1767" s="450" t="n">
        <v>0</v>
      </c>
      <c r="AK1767" s="450" t="n">
        <v>0</v>
      </c>
      <c r="AL1767" s="450" t="n">
        <v>0</v>
      </c>
      <c r="AM1767" s="450" t="n">
        <v>0</v>
      </c>
      <c r="AN1767" s="450" t="n">
        <v>0</v>
      </c>
      <c r="AO1767" s="450" t="n">
        <v>0</v>
      </c>
      <c r="AP1767" s="450" t="n">
        <v>0</v>
      </c>
      <c r="AQ1767" s="414" t="inlineStr"/>
      <c r="AR1767" s="414" t="inlineStr">
        <is>
          <t>Local Charge</t>
        </is>
      </c>
      <c r="AS1767" s="414" t="inlineStr">
        <is>
          <t>បានប្រកាសពន្ធ</t>
        </is>
      </c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0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0" t="n"/>
      <c r="N1768" s="450">
        <f>IF(W1768&lt;0,AH1768,I1768)</f>
        <v/>
      </c>
      <c r="O1768" s="450">
        <f>I1768-M1768</f>
        <v/>
      </c>
      <c r="P1768" s="414" t="n"/>
      <c r="Q1768" s="414" t="inlineStr">
        <is>
          <t>TI-0197696</t>
        </is>
      </c>
      <c r="R1768" s="414" t="inlineStr">
        <is>
          <t>TI-0197696</t>
        </is>
      </c>
      <c r="S1768" s="414">
        <f>Q1768=R1768</f>
        <v/>
      </c>
      <c r="T1768" s="414">
        <f>AND(MONTH(F1768)=MONTH(X1768), YEAR(F1768)=YEAR(X1768))</f>
        <v/>
      </c>
      <c r="U1768" s="414">
        <f>AND(AB1768&lt;&gt;"", 'Company information'!D$4&lt;&gt;"", RIGHT(SUBSTITUTE(AB1768,"-",""),9)=RIGHT(SUBSTITUTE('Company information'!D$4,"-",""),9))</f>
        <v/>
      </c>
      <c r="V1768" s="414">
        <f>AH1768-I1768</f>
        <v/>
      </c>
      <c r="W1768" s="450" t="n"/>
      <c r="X1768" s="415" t="n">
        <v>44298</v>
      </c>
      <c r="Y1768" s="414" t="inlineStr">
        <is>
          <t>TI-0197696</t>
        </is>
      </c>
      <c r="Z1768" s="414" t="inlineStr"/>
      <c r="AA1768" s="414" t="inlineStr">
        <is>
          <t>បុគ្គលជាប់អាករ</t>
        </is>
      </c>
      <c r="AB1768" s="414" t="inlineStr">
        <is>
          <t>L001-901905215</t>
        </is>
      </c>
      <c r="AC1768" s="414" t="inlineStr">
        <is>
          <t>វីអ៊ីស៊ិន (ខេមបូឌា) អ៊ិនដាសស្ទ្រី ឯ.ក</t>
        </is>
      </c>
      <c r="AD1768" s="450" t="n">
        <v>133584</v>
      </c>
      <c r="AE1768" s="450" t="n">
        <v>121440</v>
      </c>
      <c r="AF1768" s="450" t="n">
        <v>0</v>
      </c>
      <c r="AG1768" s="450" t="n">
        <v>0</v>
      </c>
      <c r="AH1768" s="450" t="n">
        <v>12144</v>
      </c>
      <c r="AI1768" s="450" t="n">
        <v>0</v>
      </c>
      <c r="AJ1768" s="450" t="n">
        <v>0</v>
      </c>
      <c r="AK1768" s="450" t="n">
        <v>0</v>
      </c>
      <c r="AL1768" s="450" t="n">
        <v>0</v>
      </c>
      <c r="AM1768" s="450" t="n">
        <v>0</v>
      </c>
      <c r="AN1768" s="450" t="n">
        <v>0</v>
      </c>
      <c r="AO1768" s="450" t="n">
        <v>0</v>
      </c>
      <c r="AP1768" s="450" t="n">
        <v>0</v>
      </c>
      <c r="AQ1768" s="414" t="inlineStr"/>
      <c r="AR1768" s="414" t="inlineStr">
        <is>
          <t>Local Charge</t>
        </is>
      </c>
      <c r="AS1768" s="414" t="inlineStr">
        <is>
          <t>បានប្រកាសពន្ធ</t>
        </is>
      </c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0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0" t="n"/>
      <c r="N1769" s="450">
        <f>IF(W1769&lt;0,AH1769,I1769)</f>
        <v/>
      </c>
      <c r="O1769" s="450">
        <f>I1769-M1769</f>
        <v/>
      </c>
      <c r="P1769" s="414" t="n"/>
      <c r="Q1769" s="414" t="inlineStr">
        <is>
          <t>TI-0197531</t>
        </is>
      </c>
      <c r="R1769" s="414" t="inlineStr">
        <is>
          <t>TI-0197531</t>
        </is>
      </c>
      <c r="S1769" s="414">
        <f>Q1769=R1769</f>
        <v/>
      </c>
      <c r="T1769" s="414">
        <f>AND(MONTH(F1769)=MONTH(X1769), YEAR(F1769)=YEAR(X1769))</f>
        <v/>
      </c>
      <c r="U1769" s="414">
        <f>AND(AB1769&lt;&gt;"", 'Company information'!D$4&lt;&gt;"", RIGHT(SUBSTITUTE(AB1769,"-",""),9)=RIGHT(SUBSTITUTE('Company information'!D$4,"-",""),9))</f>
        <v/>
      </c>
      <c r="V1769" s="414">
        <f>AH1769-I1769</f>
        <v/>
      </c>
      <c r="W1769" s="450" t="n"/>
      <c r="X1769" s="415" t="n">
        <v>44294</v>
      </c>
      <c r="Y1769" s="414" t="inlineStr">
        <is>
          <t>TI-0197531</t>
        </is>
      </c>
      <c r="Z1769" s="414" t="inlineStr"/>
      <c r="AA1769" s="414" t="inlineStr">
        <is>
          <t>បុគ្គលជាប់អាករ</t>
        </is>
      </c>
      <c r="AB1769" s="414" t="inlineStr">
        <is>
          <t>L001-901905215</t>
        </is>
      </c>
      <c r="AC1769" s="414" t="inlineStr">
        <is>
          <t>វីអ៊ីស៊ិន (ខេមបូឌា) អ៊ិនដាសស្ទ្រី ឯ.ក</t>
        </is>
      </c>
      <c r="AD1769" s="450" t="n">
        <v>5861440</v>
      </c>
      <c r="AE1769" s="450" t="n">
        <v>5328582</v>
      </c>
      <c r="AF1769" s="450" t="n">
        <v>0</v>
      </c>
      <c r="AG1769" s="450" t="n">
        <v>0</v>
      </c>
      <c r="AH1769" s="450" t="n">
        <v>532858</v>
      </c>
      <c r="AI1769" s="450" t="n">
        <v>0</v>
      </c>
      <c r="AJ1769" s="450" t="n">
        <v>0</v>
      </c>
      <c r="AK1769" s="450" t="n">
        <v>0</v>
      </c>
      <c r="AL1769" s="450" t="n">
        <v>0</v>
      </c>
      <c r="AM1769" s="450" t="n">
        <v>0</v>
      </c>
      <c r="AN1769" s="450" t="n">
        <v>0</v>
      </c>
      <c r="AO1769" s="450" t="n">
        <v>0</v>
      </c>
      <c r="AP1769" s="450" t="n">
        <v>0</v>
      </c>
      <c r="AQ1769" s="414" t="inlineStr"/>
      <c r="AR1769" s="414" t="inlineStr">
        <is>
          <t>Local Charge</t>
        </is>
      </c>
      <c r="AS1769" s="414" t="inlineStr">
        <is>
          <t>បានប្រកាសពន្ធ</t>
        </is>
      </c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0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0" t="n"/>
      <c r="N1770" s="450">
        <f>IF(W1770&lt;0,AH1770,I1770)</f>
        <v/>
      </c>
      <c r="O1770" s="450">
        <f>I1770-M1770</f>
        <v/>
      </c>
      <c r="P1770" s="414" t="n"/>
      <c r="Q1770" s="414" t="inlineStr">
        <is>
          <t>TI-0197528</t>
        </is>
      </c>
      <c r="R1770" s="414" t="inlineStr">
        <is>
          <t>TI-0197528</t>
        </is>
      </c>
      <c r="S1770" s="414">
        <f>Q1770=R1770</f>
        <v/>
      </c>
      <c r="T1770" s="414">
        <f>AND(MONTH(F1770)=MONTH(X1770), YEAR(F1770)=YEAR(X1770))</f>
        <v/>
      </c>
      <c r="U1770" s="414">
        <f>AND(AB1770&lt;&gt;"", 'Company information'!D$4&lt;&gt;"", RIGHT(SUBSTITUTE(AB1770,"-",""),9)=RIGHT(SUBSTITUTE('Company information'!D$4,"-",""),9))</f>
        <v/>
      </c>
      <c r="V1770" s="414">
        <f>AH1770-I1770</f>
        <v/>
      </c>
      <c r="W1770" s="450" t="n"/>
      <c r="X1770" s="415" t="n">
        <v>44294</v>
      </c>
      <c r="Y1770" s="414" t="inlineStr">
        <is>
          <t>TI-0197528</t>
        </is>
      </c>
      <c r="Z1770" s="414" t="inlineStr"/>
      <c r="AA1770" s="414" t="inlineStr">
        <is>
          <t>បុគ្គលជាប់អាករ</t>
        </is>
      </c>
      <c r="AB1770" s="414" t="inlineStr">
        <is>
          <t>L001-901905215</t>
        </is>
      </c>
      <c r="AC1770" s="414" t="inlineStr">
        <is>
          <t>វីអ៊ីស៊ិន (ខេមបូឌា) អ៊ិនដាសស្ទ្រី ឯ.ក</t>
        </is>
      </c>
      <c r="AD1770" s="450" t="n">
        <v>4250323</v>
      </c>
      <c r="AE1770" s="450" t="n">
        <v>3863930</v>
      </c>
      <c r="AF1770" s="450" t="n">
        <v>0</v>
      </c>
      <c r="AG1770" s="450" t="n">
        <v>0</v>
      </c>
      <c r="AH1770" s="450" t="n">
        <v>386393</v>
      </c>
      <c r="AI1770" s="450" t="n">
        <v>0</v>
      </c>
      <c r="AJ1770" s="450" t="n">
        <v>0</v>
      </c>
      <c r="AK1770" s="450" t="n">
        <v>0</v>
      </c>
      <c r="AL1770" s="450" t="n">
        <v>0</v>
      </c>
      <c r="AM1770" s="450" t="n">
        <v>0</v>
      </c>
      <c r="AN1770" s="450" t="n">
        <v>0</v>
      </c>
      <c r="AO1770" s="450" t="n">
        <v>0</v>
      </c>
      <c r="AP1770" s="450" t="n">
        <v>0</v>
      </c>
      <c r="AQ1770" s="414" t="inlineStr"/>
      <c r="AR1770" s="414" t="inlineStr">
        <is>
          <t>Local Charge</t>
        </is>
      </c>
      <c r="AS1770" s="414" t="inlineStr">
        <is>
          <t>បានប្រកាសពន្ធ</t>
        </is>
      </c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0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0" t="n"/>
      <c r="N1771" s="450">
        <f>IF(W1771&lt;0,AH1771,I1771)</f>
        <v/>
      </c>
      <c r="O1771" s="450">
        <f>I1771-M1771</f>
        <v/>
      </c>
      <c r="P1771" s="414" t="n"/>
      <c r="Q1771" s="414" t="inlineStr">
        <is>
          <t>TI-0197529</t>
        </is>
      </c>
      <c r="R1771" s="414" t="inlineStr">
        <is>
          <t>TI-0197529</t>
        </is>
      </c>
      <c r="S1771" s="414">
        <f>Q1771=R1771</f>
        <v/>
      </c>
      <c r="T1771" s="414">
        <f>AND(MONTH(F1771)=MONTH(X1771), YEAR(F1771)=YEAR(X1771))</f>
        <v/>
      </c>
      <c r="U1771" s="414">
        <f>AND(AB1771&lt;&gt;"", 'Company information'!D$4&lt;&gt;"", RIGHT(SUBSTITUTE(AB1771,"-",""),9)=RIGHT(SUBSTITUTE('Company information'!D$4,"-",""),9))</f>
        <v/>
      </c>
      <c r="V1771" s="414">
        <f>AH1771-I1771</f>
        <v/>
      </c>
      <c r="W1771" s="450" t="n"/>
      <c r="X1771" s="415" t="n">
        <v>44294</v>
      </c>
      <c r="Y1771" s="414" t="inlineStr">
        <is>
          <t>TI-0197529</t>
        </is>
      </c>
      <c r="Z1771" s="414" t="inlineStr"/>
      <c r="AA1771" s="414" t="inlineStr">
        <is>
          <t>បុគ្គលជាប់អាករ</t>
        </is>
      </c>
      <c r="AB1771" s="414" t="inlineStr">
        <is>
          <t>L001-901905215</t>
        </is>
      </c>
      <c r="AC1771" s="414" t="inlineStr">
        <is>
          <t>វីអ៊ីស៊ិន (ខេមបូឌា) អ៊ិនដាសស្ទ្រី ឯ.ក</t>
        </is>
      </c>
      <c r="AD1771" s="450" t="n">
        <v>3676196</v>
      </c>
      <c r="AE1771" s="450" t="n">
        <v>3341996</v>
      </c>
      <c r="AF1771" s="450" t="n">
        <v>0</v>
      </c>
      <c r="AG1771" s="450" t="n">
        <v>0</v>
      </c>
      <c r="AH1771" s="450" t="n">
        <v>334200</v>
      </c>
      <c r="AI1771" s="450" t="n">
        <v>0</v>
      </c>
      <c r="AJ1771" s="450" t="n">
        <v>0</v>
      </c>
      <c r="AK1771" s="450" t="n">
        <v>0</v>
      </c>
      <c r="AL1771" s="450" t="n">
        <v>0</v>
      </c>
      <c r="AM1771" s="450" t="n">
        <v>0</v>
      </c>
      <c r="AN1771" s="450" t="n">
        <v>0</v>
      </c>
      <c r="AO1771" s="450" t="n">
        <v>0</v>
      </c>
      <c r="AP1771" s="450" t="n">
        <v>0</v>
      </c>
      <c r="AQ1771" s="414" t="inlineStr"/>
      <c r="AR1771" s="414" t="inlineStr">
        <is>
          <t>Local Charge</t>
        </is>
      </c>
      <c r="AS1771" s="414" t="inlineStr">
        <is>
          <t>បានប្រកាសពន្ធ</t>
        </is>
      </c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0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0" t="n"/>
      <c r="N1772" s="450">
        <f>IF(W1772&lt;0,AH1772,I1772)</f>
        <v/>
      </c>
      <c r="O1772" s="450">
        <f>I1772-M1772</f>
        <v/>
      </c>
      <c r="P1772" s="414" t="n"/>
      <c r="Q1772" s="414" t="inlineStr">
        <is>
          <t>TI-0197530</t>
        </is>
      </c>
      <c r="R1772" s="414" t="inlineStr">
        <is>
          <t>TI-0197530</t>
        </is>
      </c>
      <c r="S1772" s="414">
        <f>Q1772=R1772</f>
        <v/>
      </c>
      <c r="T1772" s="414">
        <f>AND(MONTH(F1772)=MONTH(X1772), YEAR(F1772)=YEAR(X1772))</f>
        <v/>
      </c>
      <c r="U1772" s="414">
        <f>AND(AB1772&lt;&gt;"", 'Company information'!D$4&lt;&gt;"", RIGHT(SUBSTITUTE(AB1772,"-",""),9)=RIGHT(SUBSTITUTE('Company information'!D$4,"-",""),9))</f>
        <v/>
      </c>
      <c r="V1772" s="414">
        <f>AH1772-I1772</f>
        <v/>
      </c>
      <c r="W1772" s="450" t="n"/>
      <c r="X1772" s="415" t="n">
        <v>44294</v>
      </c>
      <c r="Y1772" s="414" t="inlineStr">
        <is>
          <t>TI-0197530</t>
        </is>
      </c>
      <c r="Z1772" s="414" t="inlineStr"/>
      <c r="AA1772" s="414" t="inlineStr">
        <is>
          <t>បុគ្គលជាប់អាករ</t>
        </is>
      </c>
      <c r="AB1772" s="414" t="inlineStr">
        <is>
          <t>L001-901905215</t>
        </is>
      </c>
      <c r="AC1772" s="414" t="inlineStr">
        <is>
          <t>វីអ៊ីស៊ិន (ខេមបូឌា) អ៊ិនដាសស្ទ្រី ឯ.ក</t>
        </is>
      </c>
      <c r="AD1772" s="450" t="n">
        <v>3364654</v>
      </c>
      <c r="AE1772" s="450" t="n">
        <v>3058776</v>
      </c>
      <c r="AF1772" s="450" t="n">
        <v>0</v>
      </c>
      <c r="AG1772" s="450" t="n">
        <v>0</v>
      </c>
      <c r="AH1772" s="450" t="n">
        <v>305878</v>
      </c>
      <c r="AI1772" s="450" t="n">
        <v>0</v>
      </c>
      <c r="AJ1772" s="450" t="n">
        <v>0</v>
      </c>
      <c r="AK1772" s="450" t="n">
        <v>0</v>
      </c>
      <c r="AL1772" s="450" t="n">
        <v>0</v>
      </c>
      <c r="AM1772" s="450" t="n">
        <v>0</v>
      </c>
      <c r="AN1772" s="450" t="n">
        <v>0</v>
      </c>
      <c r="AO1772" s="450" t="n">
        <v>0</v>
      </c>
      <c r="AP1772" s="450" t="n">
        <v>0</v>
      </c>
      <c r="AQ1772" s="414" t="inlineStr"/>
      <c r="AR1772" s="414" t="inlineStr">
        <is>
          <t>Local Charge</t>
        </is>
      </c>
      <c r="AS1772" s="414" t="inlineStr">
        <is>
          <t>បានប្រកាសពន្ធ</t>
        </is>
      </c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0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0" t="n"/>
      <c r="N1773" s="450">
        <f>IF(W1773&lt;0,AH1773,I1773)</f>
        <v/>
      </c>
      <c r="O1773" s="450">
        <f>I1773-M1773</f>
        <v/>
      </c>
      <c r="P1773" s="414" t="n"/>
      <c r="Q1773" s="414" t="inlineStr">
        <is>
          <t>TI-0197477</t>
        </is>
      </c>
      <c r="R1773" s="414" t="inlineStr">
        <is>
          <t>TI-0197477</t>
        </is>
      </c>
      <c r="S1773" s="414">
        <f>Q1773=R1773</f>
        <v/>
      </c>
      <c r="T1773" s="414">
        <f>AND(MONTH(F1773)=MONTH(X1773), YEAR(F1773)=YEAR(X1773))</f>
        <v/>
      </c>
      <c r="U1773" s="414">
        <f>AND(AB1773&lt;&gt;"", 'Company information'!D$4&lt;&gt;"", RIGHT(SUBSTITUTE(AB1773,"-",""),9)=RIGHT(SUBSTITUTE('Company information'!D$4,"-",""),9))</f>
        <v/>
      </c>
      <c r="V1773" s="414">
        <f>AH1773-I1773</f>
        <v/>
      </c>
      <c r="W1773" s="450" t="n"/>
      <c r="X1773" s="415" t="n">
        <v>44294</v>
      </c>
      <c r="Y1773" s="414" t="inlineStr">
        <is>
          <t>TI-0197477</t>
        </is>
      </c>
      <c r="Z1773" s="414" t="inlineStr"/>
      <c r="AA1773" s="414" t="inlineStr">
        <is>
          <t>បុគ្គលជាប់អាករ</t>
        </is>
      </c>
      <c r="AB1773" s="414" t="inlineStr">
        <is>
          <t>L001-901905215</t>
        </is>
      </c>
      <c r="AC1773" s="414" t="inlineStr">
        <is>
          <t>វីអ៊ីស៊ិន (ខេមបូឌា) អ៊ិនដាសស្ទ្រី ឯ.ក</t>
        </is>
      </c>
      <c r="AD1773" s="450" t="n">
        <v>1042776</v>
      </c>
      <c r="AE1773" s="450" t="n">
        <v>947978</v>
      </c>
      <c r="AF1773" s="450" t="n">
        <v>0</v>
      </c>
      <c r="AG1773" s="450" t="n">
        <v>0</v>
      </c>
      <c r="AH1773" s="450" t="n">
        <v>94798</v>
      </c>
      <c r="AI1773" s="450" t="n">
        <v>0</v>
      </c>
      <c r="AJ1773" s="450" t="n">
        <v>0</v>
      </c>
      <c r="AK1773" s="450" t="n">
        <v>0</v>
      </c>
      <c r="AL1773" s="450" t="n">
        <v>0</v>
      </c>
      <c r="AM1773" s="450" t="n">
        <v>0</v>
      </c>
      <c r="AN1773" s="450" t="n">
        <v>0</v>
      </c>
      <c r="AO1773" s="450" t="n">
        <v>0</v>
      </c>
      <c r="AP1773" s="450" t="n">
        <v>0</v>
      </c>
      <c r="AQ1773" s="414" t="inlineStr"/>
      <c r="AR1773" s="414" t="inlineStr">
        <is>
          <t>Local Charge</t>
        </is>
      </c>
      <c r="AS1773" s="414" t="inlineStr">
        <is>
          <t>បានប្រកាសពន្ធ</t>
        </is>
      </c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0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0" t="n"/>
      <c r="N1774" s="450">
        <f>IF(W1774&lt;0,AH1774,I1774)</f>
        <v/>
      </c>
      <c r="O1774" s="450">
        <f>I1774-M1774</f>
        <v/>
      </c>
      <c r="P1774" s="414" t="n"/>
      <c r="Q1774" s="414" t="inlineStr">
        <is>
          <t>TI-0197436</t>
        </is>
      </c>
      <c r="R1774" s="414" t="inlineStr">
        <is>
          <t>TI-0197436</t>
        </is>
      </c>
      <c r="S1774" s="414">
        <f>Q1774=R1774</f>
        <v/>
      </c>
      <c r="T1774" s="414">
        <f>AND(MONTH(F1774)=MONTH(X1774), YEAR(F1774)=YEAR(X1774))</f>
        <v/>
      </c>
      <c r="U1774" s="414">
        <f>AND(AB1774&lt;&gt;"", 'Company information'!D$4&lt;&gt;"", RIGHT(SUBSTITUTE(AB1774,"-",""),9)=RIGHT(SUBSTITUTE('Company information'!D$4,"-",""),9))</f>
        <v/>
      </c>
      <c r="V1774" s="414">
        <f>AH1774-I1774</f>
        <v/>
      </c>
      <c r="W1774" s="450" t="n"/>
      <c r="X1774" s="415" t="n">
        <v>44293</v>
      </c>
      <c r="Y1774" s="414" t="inlineStr">
        <is>
          <t>TI-0197436</t>
        </is>
      </c>
      <c r="Z1774" s="414" t="inlineStr"/>
      <c r="AA1774" s="414" t="inlineStr">
        <is>
          <t>បុគ្គលជាប់អាករ</t>
        </is>
      </c>
      <c r="AB1774" s="414" t="inlineStr">
        <is>
          <t>L001-901905215</t>
        </is>
      </c>
      <c r="AC1774" s="414" t="inlineStr">
        <is>
          <t>វីអ៊ីស៊ិន (ខេមបូឌា) អ៊ិនដាសស្ទ្រី ឯ.ក</t>
        </is>
      </c>
      <c r="AD1774" s="450" t="n">
        <v>1523064</v>
      </c>
      <c r="AE1774" s="450" t="n">
        <v>1384604</v>
      </c>
      <c r="AF1774" s="450" t="n">
        <v>0</v>
      </c>
      <c r="AG1774" s="450" t="n">
        <v>0</v>
      </c>
      <c r="AH1774" s="450" t="n">
        <v>138460</v>
      </c>
      <c r="AI1774" s="450" t="n">
        <v>0</v>
      </c>
      <c r="AJ1774" s="450" t="n">
        <v>0</v>
      </c>
      <c r="AK1774" s="450" t="n">
        <v>0</v>
      </c>
      <c r="AL1774" s="450" t="n">
        <v>0</v>
      </c>
      <c r="AM1774" s="450" t="n">
        <v>0</v>
      </c>
      <c r="AN1774" s="450" t="n">
        <v>0</v>
      </c>
      <c r="AO1774" s="450" t="n">
        <v>0</v>
      </c>
      <c r="AP1774" s="450" t="n">
        <v>0</v>
      </c>
      <c r="AQ1774" s="414" t="inlineStr"/>
      <c r="AR1774" s="414" t="inlineStr">
        <is>
          <t>Local Charge</t>
        </is>
      </c>
      <c r="AS1774" s="414" t="inlineStr">
        <is>
          <t>បានប្រកាសពន្ធ</t>
        </is>
      </c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0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0" t="n"/>
      <c r="N1775" s="450">
        <f>IF(W1775&lt;0,AH1775,I1775)</f>
        <v/>
      </c>
      <c r="O1775" s="450">
        <f>I1775-M1775</f>
        <v/>
      </c>
      <c r="P1775" s="414" t="n"/>
      <c r="Q1775" s="414" t="inlineStr">
        <is>
          <t>TI-0197425</t>
        </is>
      </c>
      <c r="R1775" s="414" t="inlineStr">
        <is>
          <t>TI-0197425</t>
        </is>
      </c>
      <c r="S1775" s="414">
        <f>Q1775=R1775</f>
        <v/>
      </c>
      <c r="T1775" s="414">
        <f>AND(MONTH(F1775)=MONTH(X1775), YEAR(F1775)=YEAR(X1775))</f>
        <v/>
      </c>
      <c r="U1775" s="414">
        <f>AND(AB1775&lt;&gt;"", 'Company information'!D$4&lt;&gt;"", RIGHT(SUBSTITUTE(AB1775,"-",""),9)=RIGHT(SUBSTITUTE('Company information'!D$4,"-",""),9))</f>
        <v/>
      </c>
      <c r="V1775" s="414">
        <f>AH1775-I1775</f>
        <v/>
      </c>
      <c r="W1775" s="450" t="n"/>
      <c r="X1775" s="415" t="n">
        <v>44293</v>
      </c>
      <c r="Y1775" s="414" t="inlineStr">
        <is>
          <t>TI-0197425</t>
        </is>
      </c>
      <c r="Z1775" s="414" t="inlineStr"/>
      <c r="AA1775" s="414" t="inlineStr">
        <is>
          <t>បុគ្គលជាប់អាករ</t>
        </is>
      </c>
      <c r="AB1775" s="414" t="inlineStr">
        <is>
          <t>L001-901905215</t>
        </is>
      </c>
      <c r="AC1775" s="414" t="inlineStr">
        <is>
          <t>វីអ៊ីស៊ិន (ខេមបូឌា) អ៊ិនដាសស្ទ្រី ឯ.ក</t>
        </is>
      </c>
      <c r="AD1775" s="450" t="n">
        <v>2281259</v>
      </c>
      <c r="AE1775" s="450" t="n">
        <v>2073872</v>
      </c>
      <c r="AF1775" s="450" t="n">
        <v>0</v>
      </c>
      <c r="AG1775" s="450" t="n">
        <v>0</v>
      </c>
      <c r="AH1775" s="450" t="n">
        <v>207387</v>
      </c>
      <c r="AI1775" s="450" t="n">
        <v>0</v>
      </c>
      <c r="AJ1775" s="450" t="n">
        <v>0</v>
      </c>
      <c r="AK1775" s="450" t="n">
        <v>0</v>
      </c>
      <c r="AL1775" s="450" t="n">
        <v>0</v>
      </c>
      <c r="AM1775" s="450" t="n">
        <v>0</v>
      </c>
      <c r="AN1775" s="450" t="n">
        <v>0</v>
      </c>
      <c r="AO1775" s="450" t="n">
        <v>0</v>
      </c>
      <c r="AP1775" s="450" t="n">
        <v>0</v>
      </c>
      <c r="AQ1775" s="414" t="inlineStr"/>
      <c r="AR1775" s="414" t="inlineStr">
        <is>
          <t>Local Charge</t>
        </is>
      </c>
      <c r="AS1775" s="414" t="inlineStr">
        <is>
          <t>បានប្រកាសពន្ធ</t>
        </is>
      </c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0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0" t="n"/>
      <c r="N1776" s="450">
        <f>IF(W1776&lt;0,AH1776,I1776)</f>
        <v/>
      </c>
      <c r="O1776" s="450">
        <f>I1776-M1776</f>
        <v/>
      </c>
      <c r="P1776" s="414" t="n"/>
      <c r="Q1776" s="414" t="inlineStr">
        <is>
          <t>TI-0197405</t>
        </is>
      </c>
      <c r="R1776" s="414" t="inlineStr">
        <is>
          <t>TI-0197405</t>
        </is>
      </c>
      <c r="S1776" s="414">
        <f>Q1776=R1776</f>
        <v/>
      </c>
      <c r="T1776" s="414">
        <f>AND(MONTH(F1776)=MONTH(X1776), YEAR(F1776)=YEAR(X1776))</f>
        <v/>
      </c>
      <c r="U1776" s="414">
        <f>AND(AB1776&lt;&gt;"", 'Company information'!D$4&lt;&gt;"", RIGHT(SUBSTITUTE(AB1776,"-",""),9)=RIGHT(SUBSTITUTE('Company information'!D$4,"-",""),9))</f>
        <v/>
      </c>
      <c r="V1776" s="414">
        <f>AH1776-I1776</f>
        <v/>
      </c>
      <c r="W1776" s="450" t="n"/>
      <c r="X1776" s="415" t="n">
        <v>44293</v>
      </c>
      <c r="Y1776" s="414" t="inlineStr">
        <is>
          <t>TI-0197405</t>
        </is>
      </c>
      <c r="Z1776" s="414" t="inlineStr"/>
      <c r="AA1776" s="414" t="inlineStr">
        <is>
          <t>បុគ្គលជាប់អាករ</t>
        </is>
      </c>
      <c r="AB1776" s="414" t="inlineStr">
        <is>
          <t>L001-901905215</t>
        </is>
      </c>
      <c r="AC1776" s="414" t="inlineStr">
        <is>
          <t>វីអ៊ីស៊ិន (ខេមបូឌា) អ៊ិនដាសស្ទ្រី ឯ.ក</t>
        </is>
      </c>
      <c r="AD1776" s="450" t="n">
        <v>400455</v>
      </c>
      <c r="AE1776" s="450" t="n">
        <v>364050</v>
      </c>
      <c r="AF1776" s="450" t="n">
        <v>0</v>
      </c>
      <c r="AG1776" s="450" t="n">
        <v>0</v>
      </c>
      <c r="AH1776" s="450" t="n">
        <v>36405</v>
      </c>
      <c r="AI1776" s="450" t="n">
        <v>0</v>
      </c>
      <c r="AJ1776" s="450" t="n">
        <v>0</v>
      </c>
      <c r="AK1776" s="450" t="n">
        <v>0</v>
      </c>
      <c r="AL1776" s="450" t="n">
        <v>0</v>
      </c>
      <c r="AM1776" s="450" t="n">
        <v>0</v>
      </c>
      <c r="AN1776" s="450" t="n">
        <v>0</v>
      </c>
      <c r="AO1776" s="450" t="n">
        <v>0</v>
      </c>
      <c r="AP1776" s="450" t="n">
        <v>0</v>
      </c>
      <c r="AQ1776" s="414" t="inlineStr"/>
      <c r="AR1776" s="414" t="inlineStr">
        <is>
          <t>Local Charge</t>
        </is>
      </c>
      <c r="AS1776" s="414" t="inlineStr">
        <is>
          <t>បានប្រកាសពន្ធ</t>
        </is>
      </c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0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0" t="n"/>
      <c r="N1777" s="450">
        <f>IF(W1777&lt;0,AH1777,I1777)</f>
        <v/>
      </c>
      <c r="O1777" s="450">
        <f>I1777-M1777</f>
        <v/>
      </c>
      <c r="P1777" s="414" t="n"/>
      <c r="Q1777" s="414" t="inlineStr">
        <is>
          <t>TI-0197319</t>
        </is>
      </c>
      <c r="R1777" s="414" t="inlineStr">
        <is>
          <t>TI-0197319</t>
        </is>
      </c>
      <c r="S1777" s="414">
        <f>Q1777=R1777</f>
        <v/>
      </c>
      <c r="T1777" s="414">
        <f>AND(MONTH(F1777)=MONTH(X1777), YEAR(F1777)=YEAR(X1777))</f>
        <v/>
      </c>
      <c r="U1777" s="414">
        <f>AND(AB1777&lt;&gt;"", 'Company information'!D$4&lt;&gt;"", RIGHT(SUBSTITUTE(AB1777,"-",""),9)=RIGHT(SUBSTITUTE('Company information'!D$4,"-",""),9))</f>
        <v/>
      </c>
      <c r="V1777" s="414">
        <f>AH1777-I1777</f>
        <v/>
      </c>
      <c r="W1777" s="450" t="n"/>
      <c r="X1777" s="415" t="n">
        <v>44292</v>
      </c>
      <c r="Y1777" s="414" t="inlineStr">
        <is>
          <t>TI-0197319</t>
        </is>
      </c>
      <c r="Z1777" s="414" t="inlineStr"/>
      <c r="AA1777" s="414" t="inlineStr">
        <is>
          <t>បុគ្គលជាប់អាករ</t>
        </is>
      </c>
      <c r="AB1777" s="414" t="inlineStr">
        <is>
          <t>L001-901905215</t>
        </is>
      </c>
      <c r="AC1777" s="414" t="inlineStr">
        <is>
          <t>វីអ៊ីស៊ិន (ខេមបូឌា) អ៊ិនដាសស្ទ្រី ឯ.ក</t>
        </is>
      </c>
      <c r="AD1777" s="450" t="n">
        <v>66743</v>
      </c>
      <c r="AE1777" s="450" t="n">
        <v>60675</v>
      </c>
      <c r="AF1777" s="450" t="n">
        <v>0</v>
      </c>
      <c r="AG1777" s="450" t="n">
        <v>0</v>
      </c>
      <c r="AH1777" s="450" t="n">
        <v>6068</v>
      </c>
      <c r="AI1777" s="450" t="n">
        <v>0</v>
      </c>
      <c r="AJ1777" s="450" t="n">
        <v>0</v>
      </c>
      <c r="AK1777" s="450" t="n">
        <v>0</v>
      </c>
      <c r="AL1777" s="450" t="n">
        <v>0</v>
      </c>
      <c r="AM1777" s="450" t="n">
        <v>0</v>
      </c>
      <c r="AN1777" s="450" t="n">
        <v>0</v>
      </c>
      <c r="AO1777" s="450" t="n">
        <v>0</v>
      </c>
      <c r="AP1777" s="450" t="n">
        <v>0</v>
      </c>
      <c r="AQ1777" s="414" t="inlineStr"/>
      <c r="AR1777" s="414" t="inlineStr">
        <is>
          <t>Local Charge</t>
        </is>
      </c>
      <c r="AS1777" s="414" t="inlineStr">
        <is>
          <t>បានប្រកាសពន្ធ</t>
        </is>
      </c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0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0" t="n"/>
      <c r="N1778" s="450">
        <f>IF(W1778&lt;0,AH1778,I1778)</f>
        <v/>
      </c>
      <c r="O1778" s="450">
        <f>I1778-M1778</f>
        <v/>
      </c>
      <c r="P1778" s="414" t="n"/>
      <c r="Q1778" s="414" t="inlineStr">
        <is>
          <t>IN202104-0269</t>
        </is>
      </c>
      <c r="R1778" s="414" t="inlineStr">
        <is>
          <t>IN202104-0269</t>
        </is>
      </c>
      <c r="S1778" s="414">
        <f>Q1778=R1778</f>
        <v/>
      </c>
      <c r="T1778" s="414">
        <f>AND(MONTH(F1778)=MONTH(X1778), YEAR(F1778)=YEAR(X1778))</f>
        <v/>
      </c>
      <c r="U1778" s="414">
        <f>AND(AB1778&lt;&gt;"", 'Company information'!D$4&lt;&gt;"", RIGHT(SUBSTITUTE(AB1778,"-",""),9)=RIGHT(SUBSTITUTE('Company information'!D$4,"-",""),9))</f>
        <v/>
      </c>
      <c r="V1778" s="414">
        <f>AH1778-I1778</f>
        <v/>
      </c>
      <c r="W1778" s="450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0" t="n">
        <v>5524200</v>
      </c>
      <c r="AE1778" s="450" t="n">
        <v>5022000</v>
      </c>
      <c r="AF1778" s="450" t="n">
        <v>0</v>
      </c>
      <c r="AG1778" s="450" t="n">
        <v>0</v>
      </c>
      <c r="AH1778" s="450" t="n">
        <v>502200</v>
      </c>
      <c r="AI1778" s="450" t="n">
        <v>0</v>
      </c>
      <c r="AJ1778" s="450" t="n">
        <v>0</v>
      </c>
      <c r="AK1778" s="450" t="n">
        <v>0</v>
      </c>
      <c r="AL1778" s="450" t="n">
        <v>0</v>
      </c>
      <c r="AM1778" s="450" t="n">
        <v>0</v>
      </c>
      <c r="AN1778" s="450" t="n">
        <v>0</v>
      </c>
      <c r="AO1778" s="450" t="n">
        <v>0</v>
      </c>
      <c r="AP1778" s="450" t="n">
        <v>0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0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0" t="n"/>
      <c r="N1779" s="450">
        <f>IF(W1779&lt;0,AH1779,I1779)</f>
        <v/>
      </c>
      <c r="O1779" s="450">
        <f>I1779-M1779</f>
        <v/>
      </c>
      <c r="P1779" s="414" t="n"/>
      <c r="Q1779" s="414" t="inlineStr">
        <is>
          <t>IN202104-0268</t>
        </is>
      </c>
      <c r="R1779" s="414" t="inlineStr">
        <is>
          <t>IN202104-0268</t>
        </is>
      </c>
      <c r="S1779" s="414">
        <f>Q1779=R1779</f>
        <v/>
      </c>
      <c r="T1779" s="414">
        <f>AND(MONTH(F1779)=MONTH(X1779), YEAR(F1779)=YEAR(X1779))</f>
        <v/>
      </c>
      <c r="U1779" s="414">
        <f>AND(AB1779&lt;&gt;"", 'Company information'!D$4&lt;&gt;"", RIGHT(SUBSTITUTE(AB1779,"-",""),9)=RIGHT(SUBSTITUTE('Company information'!D$4,"-",""),9))</f>
        <v/>
      </c>
      <c r="V1779" s="414">
        <f>AH1779-I1779</f>
        <v/>
      </c>
      <c r="W1779" s="450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0" t="n">
        <v>3274425</v>
      </c>
      <c r="AE1779" s="450" t="n">
        <v>2976750</v>
      </c>
      <c r="AF1779" s="450" t="n">
        <v>0</v>
      </c>
      <c r="AG1779" s="450" t="n">
        <v>0</v>
      </c>
      <c r="AH1779" s="450" t="n">
        <v>297675</v>
      </c>
      <c r="AI1779" s="450" t="n">
        <v>0</v>
      </c>
      <c r="AJ1779" s="450" t="n">
        <v>0</v>
      </c>
      <c r="AK1779" s="450" t="n">
        <v>0</v>
      </c>
      <c r="AL1779" s="450" t="n">
        <v>0</v>
      </c>
      <c r="AM1779" s="450" t="n">
        <v>0</v>
      </c>
      <c r="AN1779" s="450" t="n">
        <v>0</v>
      </c>
      <c r="AO1779" s="450" t="n">
        <v>0</v>
      </c>
      <c r="AP1779" s="450" t="n">
        <v>0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0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0" t="n"/>
      <c r="N1780" s="450">
        <f>IF(W1780&lt;0,AH1780,I1780)</f>
        <v/>
      </c>
      <c r="O1780" s="450">
        <f>I1780-M1780</f>
        <v/>
      </c>
      <c r="P1780" s="414" t="n"/>
      <c r="Q1780" s="414" t="inlineStr">
        <is>
          <t>IN202104-0267</t>
        </is>
      </c>
      <c r="R1780" s="414" t="inlineStr">
        <is>
          <t>IN202104-0267</t>
        </is>
      </c>
      <c r="S1780" s="414">
        <f>Q1780=R1780</f>
        <v/>
      </c>
      <c r="T1780" s="414">
        <f>AND(MONTH(F1780)=MONTH(X1780), YEAR(F1780)=YEAR(X1780))</f>
        <v/>
      </c>
      <c r="U1780" s="414">
        <f>AND(AB1780&lt;&gt;"", 'Company information'!D$4&lt;&gt;"", RIGHT(SUBSTITUTE(AB1780,"-",""),9)=RIGHT(SUBSTITUTE('Company information'!D$4,"-",""),9))</f>
        <v/>
      </c>
      <c r="V1780" s="414">
        <f>AH1780-I1780</f>
        <v/>
      </c>
      <c r="W1780" s="450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0" t="n">
        <v>2962575</v>
      </c>
      <c r="AE1780" s="450" t="n">
        <v>2693250</v>
      </c>
      <c r="AF1780" s="450" t="n">
        <v>0</v>
      </c>
      <c r="AG1780" s="450" t="n">
        <v>0</v>
      </c>
      <c r="AH1780" s="450" t="n">
        <v>269325</v>
      </c>
      <c r="AI1780" s="450" t="n">
        <v>0</v>
      </c>
      <c r="AJ1780" s="450" t="n">
        <v>0</v>
      </c>
      <c r="AK1780" s="450" t="n">
        <v>0</v>
      </c>
      <c r="AL1780" s="450" t="n">
        <v>0</v>
      </c>
      <c r="AM1780" s="450" t="n">
        <v>0</v>
      </c>
      <c r="AN1780" s="450" t="n">
        <v>0</v>
      </c>
      <c r="AO1780" s="450" t="n">
        <v>0</v>
      </c>
      <c r="AP1780" s="450" t="n">
        <v>0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0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0" t="n"/>
      <c r="N1781" s="450">
        <f>IF(W1781&lt;0,AH1781,I1781)</f>
        <v/>
      </c>
      <c r="O1781" s="450">
        <f>I1781-M1781</f>
        <v/>
      </c>
      <c r="P1781" s="414" t="n"/>
      <c r="Q1781" s="414" t="inlineStr">
        <is>
          <t>IN202104-0266</t>
        </is>
      </c>
      <c r="R1781" s="414" t="inlineStr">
        <is>
          <t>IN202104-0266</t>
        </is>
      </c>
      <c r="S1781" s="414">
        <f>Q1781=R1781</f>
        <v/>
      </c>
      <c r="T1781" s="414">
        <f>AND(MONTH(F1781)=MONTH(X1781), YEAR(F1781)=YEAR(X1781))</f>
        <v/>
      </c>
      <c r="U1781" s="414">
        <f>AND(AB1781&lt;&gt;"", 'Company information'!D$4&lt;&gt;"", RIGHT(SUBSTITUTE(AB1781,"-",""),9)=RIGHT(SUBSTITUTE('Company information'!D$4,"-",""),9))</f>
        <v/>
      </c>
      <c r="V1781" s="414">
        <f>AH1781-I1781</f>
        <v/>
      </c>
      <c r="W1781" s="450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0" t="n">
        <v>8085825</v>
      </c>
      <c r="AE1781" s="450" t="n">
        <v>7350750</v>
      </c>
      <c r="AF1781" s="450" t="n">
        <v>0</v>
      </c>
      <c r="AG1781" s="450" t="n">
        <v>0</v>
      </c>
      <c r="AH1781" s="450" t="n">
        <v>735075</v>
      </c>
      <c r="AI1781" s="450" t="n">
        <v>0</v>
      </c>
      <c r="AJ1781" s="450" t="n">
        <v>0</v>
      </c>
      <c r="AK1781" s="450" t="n">
        <v>0</v>
      </c>
      <c r="AL1781" s="450" t="n">
        <v>0</v>
      </c>
      <c r="AM1781" s="450" t="n">
        <v>0</v>
      </c>
      <c r="AN1781" s="450" t="n">
        <v>0</v>
      </c>
      <c r="AO1781" s="450" t="n">
        <v>0</v>
      </c>
      <c r="AP1781" s="450" t="n">
        <v>0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0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0" t="n"/>
      <c r="N1782" s="450">
        <f>IF(W1782&lt;0,AH1782,I1782)</f>
        <v/>
      </c>
      <c r="O1782" s="450">
        <f>I1782-M1782</f>
        <v/>
      </c>
      <c r="P1782" s="414" t="n"/>
      <c r="Q1782" s="414" t="inlineStr">
        <is>
          <t>IN202104-0265</t>
        </is>
      </c>
      <c r="R1782" s="414" t="inlineStr">
        <is>
          <t>IN202104-0265</t>
        </is>
      </c>
      <c r="S1782" s="414">
        <f>Q1782=R1782</f>
        <v/>
      </c>
      <c r="T1782" s="414">
        <f>AND(MONTH(F1782)=MONTH(X1782), YEAR(F1782)=YEAR(X1782))</f>
        <v/>
      </c>
      <c r="U1782" s="414">
        <f>AND(AB1782&lt;&gt;"", 'Company information'!D$4&lt;&gt;"", RIGHT(SUBSTITUTE(AB1782,"-",""),9)=RIGHT(SUBSTITUTE('Company information'!D$4,"-",""),9))</f>
        <v/>
      </c>
      <c r="V1782" s="414">
        <f>AH1782-I1782</f>
        <v/>
      </c>
      <c r="W1782" s="450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0" t="n">
        <v>2294325</v>
      </c>
      <c r="AE1782" s="450" t="n">
        <v>2085750</v>
      </c>
      <c r="AF1782" s="450" t="n">
        <v>0</v>
      </c>
      <c r="AG1782" s="450" t="n">
        <v>0</v>
      </c>
      <c r="AH1782" s="450" t="n">
        <v>208575</v>
      </c>
      <c r="AI1782" s="450" t="n">
        <v>0</v>
      </c>
      <c r="AJ1782" s="450" t="n">
        <v>0</v>
      </c>
      <c r="AK1782" s="450" t="n">
        <v>0</v>
      </c>
      <c r="AL1782" s="450" t="n">
        <v>0</v>
      </c>
      <c r="AM1782" s="450" t="n">
        <v>0</v>
      </c>
      <c r="AN1782" s="450" t="n">
        <v>0</v>
      </c>
      <c r="AO1782" s="450" t="n">
        <v>0</v>
      </c>
      <c r="AP1782" s="450" t="n">
        <v>0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0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0" t="n"/>
      <c r="N1783" s="450">
        <f>IF(W1783&lt;0,AH1783,I1783)</f>
        <v/>
      </c>
      <c r="O1783" s="450">
        <f>I1783-M1783</f>
        <v/>
      </c>
      <c r="P1783" s="414" t="n"/>
      <c r="Q1783" s="414" t="inlineStr">
        <is>
          <t>IN202104-0264</t>
        </is>
      </c>
      <c r="R1783" s="414" t="inlineStr">
        <is>
          <t>IN202104-0264</t>
        </is>
      </c>
      <c r="S1783" s="414">
        <f>Q1783=R1783</f>
        <v/>
      </c>
      <c r="T1783" s="414">
        <f>AND(MONTH(F1783)=MONTH(X1783), YEAR(F1783)=YEAR(X1783))</f>
        <v/>
      </c>
      <c r="U1783" s="414">
        <f>AND(AB1783&lt;&gt;"", 'Company information'!D$4&lt;&gt;"", RIGHT(SUBSTITUTE(AB1783,"-",""),9)=RIGHT(SUBSTITUTE('Company information'!D$4,"-",""),9))</f>
        <v/>
      </c>
      <c r="V1783" s="414">
        <f>AH1783-I1783</f>
        <v/>
      </c>
      <c r="W1783" s="450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0" t="n">
        <v>3697650</v>
      </c>
      <c r="AE1783" s="450" t="n">
        <v>3361500</v>
      </c>
      <c r="AF1783" s="450" t="n">
        <v>0</v>
      </c>
      <c r="AG1783" s="450" t="n">
        <v>0</v>
      </c>
      <c r="AH1783" s="450" t="n">
        <v>336150</v>
      </c>
      <c r="AI1783" s="450" t="n">
        <v>0</v>
      </c>
      <c r="AJ1783" s="450" t="n">
        <v>0</v>
      </c>
      <c r="AK1783" s="450" t="n">
        <v>0</v>
      </c>
      <c r="AL1783" s="450" t="n">
        <v>0</v>
      </c>
      <c r="AM1783" s="450" t="n">
        <v>0</v>
      </c>
      <c r="AN1783" s="450" t="n">
        <v>0</v>
      </c>
      <c r="AO1783" s="450" t="n">
        <v>0</v>
      </c>
      <c r="AP1783" s="450" t="n">
        <v>0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0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0" t="n"/>
      <c r="N1784" s="450">
        <f>IF(W1784&lt;0,AH1784,I1784)</f>
        <v/>
      </c>
      <c r="O1784" s="450">
        <f>I1784-M1784</f>
        <v/>
      </c>
      <c r="P1784" s="414" t="n"/>
      <c r="Q1784" s="414" t="inlineStr">
        <is>
          <t>IN202104-0263</t>
        </is>
      </c>
      <c r="R1784" s="414" t="inlineStr">
        <is>
          <t>IN202104-0263</t>
        </is>
      </c>
      <c r="S1784" s="414">
        <f>Q1784=R1784</f>
        <v/>
      </c>
      <c r="T1784" s="414">
        <f>AND(MONTH(F1784)=MONTH(X1784), YEAR(F1784)=YEAR(X1784))</f>
        <v/>
      </c>
      <c r="U1784" s="414">
        <f>AND(AB1784&lt;&gt;"", 'Company information'!D$4&lt;&gt;"", RIGHT(SUBSTITUTE(AB1784,"-",""),9)=RIGHT(SUBSTITUTE('Company information'!D$4,"-",""),9))</f>
        <v/>
      </c>
      <c r="V1784" s="414">
        <f>AH1784-I1784</f>
        <v/>
      </c>
      <c r="W1784" s="450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0" t="n">
        <v>2828925</v>
      </c>
      <c r="AE1784" s="450" t="n">
        <v>2571750</v>
      </c>
      <c r="AF1784" s="450" t="n">
        <v>0</v>
      </c>
      <c r="AG1784" s="450" t="n">
        <v>0</v>
      </c>
      <c r="AH1784" s="450" t="n">
        <v>257175</v>
      </c>
      <c r="AI1784" s="450" t="n">
        <v>0</v>
      </c>
      <c r="AJ1784" s="450" t="n">
        <v>0</v>
      </c>
      <c r="AK1784" s="450" t="n">
        <v>0</v>
      </c>
      <c r="AL1784" s="450" t="n">
        <v>0</v>
      </c>
      <c r="AM1784" s="450" t="n">
        <v>0</v>
      </c>
      <c r="AN1784" s="450" t="n">
        <v>0</v>
      </c>
      <c r="AO1784" s="450" t="n">
        <v>0</v>
      </c>
      <c r="AP1784" s="450" t="n">
        <v>0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0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0" t="n"/>
      <c r="N1785" s="450">
        <f>IF(W1785&lt;0,AH1785,I1785)</f>
        <v/>
      </c>
      <c r="O1785" s="450">
        <f>I1785-M1785</f>
        <v/>
      </c>
      <c r="P1785" s="414" t="n"/>
      <c r="Q1785" s="414" t="inlineStr">
        <is>
          <t>IN202104-0262</t>
        </is>
      </c>
      <c r="R1785" s="414" t="inlineStr">
        <is>
          <t>IN202104-0262</t>
        </is>
      </c>
      <c r="S1785" s="414">
        <f>Q1785=R1785</f>
        <v/>
      </c>
      <c r="T1785" s="414">
        <f>AND(MONTH(F1785)=MONTH(X1785), YEAR(F1785)=YEAR(X1785))</f>
        <v/>
      </c>
      <c r="U1785" s="414">
        <f>AND(AB1785&lt;&gt;"", 'Company information'!D$4&lt;&gt;"", RIGHT(SUBSTITUTE(AB1785,"-",""),9)=RIGHT(SUBSTITUTE('Company information'!D$4,"-",""),9))</f>
        <v/>
      </c>
      <c r="V1785" s="414">
        <f>AH1785-I1785</f>
        <v/>
      </c>
      <c r="W1785" s="450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0" t="n">
        <v>2962575</v>
      </c>
      <c r="AE1785" s="450" t="n">
        <v>2693250</v>
      </c>
      <c r="AF1785" s="450" t="n">
        <v>0</v>
      </c>
      <c r="AG1785" s="450" t="n">
        <v>0</v>
      </c>
      <c r="AH1785" s="450" t="n">
        <v>269325</v>
      </c>
      <c r="AI1785" s="450" t="n">
        <v>0</v>
      </c>
      <c r="AJ1785" s="450" t="n">
        <v>0</v>
      </c>
      <c r="AK1785" s="450" t="n">
        <v>0</v>
      </c>
      <c r="AL1785" s="450" t="n">
        <v>0</v>
      </c>
      <c r="AM1785" s="450" t="n">
        <v>0</v>
      </c>
      <c r="AN1785" s="450" t="n">
        <v>0</v>
      </c>
      <c r="AO1785" s="450" t="n">
        <v>0</v>
      </c>
      <c r="AP1785" s="450" t="n">
        <v>0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0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0" t="n"/>
      <c r="N1786" s="450">
        <f>IF(W1786&lt;0,AH1786,I1786)</f>
        <v/>
      </c>
      <c r="O1786" s="450">
        <f>I1786-M1786</f>
        <v/>
      </c>
      <c r="P1786" s="414" t="n"/>
      <c r="Q1786" s="414" t="inlineStr">
        <is>
          <t>IN202104-0261</t>
        </is>
      </c>
      <c r="R1786" s="414" t="inlineStr">
        <is>
          <t>IN202104-0261</t>
        </is>
      </c>
      <c r="S1786" s="414">
        <f>Q1786=R1786</f>
        <v/>
      </c>
      <c r="T1786" s="414">
        <f>AND(MONTH(F1786)=MONTH(X1786), YEAR(F1786)=YEAR(X1786))</f>
        <v/>
      </c>
      <c r="U1786" s="414">
        <f>AND(AB1786&lt;&gt;"", 'Company information'!D$4&lt;&gt;"", RIGHT(SUBSTITUTE(AB1786,"-",""),9)=RIGHT(SUBSTITUTE('Company information'!D$4,"-",""),9))</f>
        <v/>
      </c>
      <c r="V1786" s="414">
        <f>AH1786-I1786</f>
        <v/>
      </c>
      <c r="W1786" s="450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0" t="n">
        <v>3274425</v>
      </c>
      <c r="AE1786" s="450" t="n">
        <v>2976750</v>
      </c>
      <c r="AF1786" s="450" t="n">
        <v>0</v>
      </c>
      <c r="AG1786" s="450" t="n">
        <v>0</v>
      </c>
      <c r="AH1786" s="450" t="n">
        <v>297675</v>
      </c>
      <c r="AI1786" s="450" t="n">
        <v>0</v>
      </c>
      <c r="AJ1786" s="450" t="n">
        <v>0</v>
      </c>
      <c r="AK1786" s="450" t="n">
        <v>0</v>
      </c>
      <c r="AL1786" s="450" t="n">
        <v>0</v>
      </c>
      <c r="AM1786" s="450" t="n">
        <v>0</v>
      </c>
      <c r="AN1786" s="450" t="n">
        <v>0</v>
      </c>
      <c r="AO1786" s="450" t="n">
        <v>0</v>
      </c>
      <c r="AP1786" s="450" t="n">
        <v>0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0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0" t="n"/>
      <c r="N1787" s="450">
        <f>IF(W1787&lt;0,AH1787,I1787)</f>
        <v/>
      </c>
      <c r="O1787" s="450">
        <f>I1787-M1787</f>
        <v/>
      </c>
      <c r="P1787" s="414" t="n"/>
      <c r="Q1787" s="414" t="inlineStr">
        <is>
          <t>IN202104-0260</t>
        </is>
      </c>
      <c r="R1787" s="414" t="inlineStr">
        <is>
          <t>IN202104-0260</t>
        </is>
      </c>
      <c r="S1787" s="414">
        <f>Q1787=R1787</f>
        <v/>
      </c>
      <c r="T1787" s="414">
        <f>AND(MONTH(F1787)=MONTH(X1787), YEAR(F1787)=YEAR(X1787))</f>
        <v/>
      </c>
      <c r="U1787" s="414">
        <f>AND(AB1787&lt;&gt;"", 'Company information'!D$4&lt;&gt;"", RIGHT(SUBSTITUTE(AB1787,"-",""),9)=RIGHT(SUBSTITUTE('Company information'!D$4,"-",""),9))</f>
        <v/>
      </c>
      <c r="V1787" s="414">
        <f>AH1787-I1787</f>
        <v/>
      </c>
      <c r="W1787" s="450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0" t="n">
        <v>2828925</v>
      </c>
      <c r="AE1787" s="450" t="n">
        <v>2571750</v>
      </c>
      <c r="AF1787" s="450" t="n">
        <v>0</v>
      </c>
      <c r="AG1787" s="450" t="n">
        <v>0</v>
      </c>
      <c r="AH1787" s="450" t="n">
        <v>257175</v>
      </c>
      <c r="AI1787" s="450" t="n">
        <v>0</v>
      </c>
      <c r="AJ1787" s="450" t="n">
        <v>0</v>
      </c>
      <c r="AK1787" s="450" t="n">
        <v>0</v>
      </c>
      <c r="AL1787" s="450" t="n">
        <v>0</v>
      </c>
      <c r="AM1787" s="450" t="n">
        <v>0</v>
      </c>
      <c r="AN1787" s="450" t="n">
        <v>0</v>
      </c>
      <c r="AO1787" s="450" t="n">
        <v>0</v>
      </c>
      <c r="AP1787" s="450" t="n">
        <v>0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0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0" t="n"/>
      <c r="N1788" s="450">
        <f>IF(W1788&lt;0,AH1788,I1788)</f>
        <v/>
      </c>
      <c r="O1788" s="450">
        <f>I1788-M1788</f>
        <v/>
      </c>
      <c r="P1788" s="414" t="n"/>
      <c r="Q1788" s="414" t="inlineStr">
        <is>
          <t>IN202104-0259</t>
        </is>
      </c>
      <c r="R1788" s="414" t="inlineStr">
        <is>
          <t>IN202104-0259</t>
        </is>
      </c>
      <c r="S1788" s="414">
        <f>Q1788=R1788</f>
        <v/>
      </c>
      <c r="T1788" s="414">
        <f>AND(MONTH(F1788)=MONTH(X1788), YEAR(F1788)=YEAR(X1788))</f>
        <v/>
      </c>
      <c r="U1788" s="414">
        <f>AND(AB1788&lt;&gt;"", 'Company information'!D$4&lt;&gt;"", RIGHT(SUBSTITUTE(AB1788,"-",""),9)=RIGHT(SUBSTITUTE('Company information'!D$4,"-",""),9))</f>
        <v/>
      </c>
      <c r="V1788" s="414">
        <f>AH1788-I1788</f>
        <v/>
      </c>
      <c r="W1788" s="450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0" t="n">
        <v>2962575</v>
      </c>
      <c r="AE1788" s="450" t="n">
        <v>2693250</v>
      </c>
      <c r="AF1788" s="450" t="n">
        <v>0</v>
      </c>
      <c r="AG1788" s="450" t="n">
        <v>0</v>
      </c>
      <c r="AH1788" s="450" t="n">
        <v>269325</v>
      </c>
      <c r="AI1788" s="450" t="n">
        <v>0</v>
      </c>
      <c r="AJ1788" s="450" t="n">
        <v>0</v>
      </c>
      <c r="AK1788" s="450" t="n">
        <v>0</v>
      </c>
      <c r="AL1788" s="450" t="n">
        <v>0</v>
      </c>
      <c r="AM1788" s="450" t="n">
        <v>0</v>
      </c>
      <c r="AN1788" s="450" t="n">
        <v>0</v>
      </c>
      <c r="AO1788" s="450" t="n">
        <v>0</v>
      </c>
      <c r="AP1788" s="450" t="n">
        <v>0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0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0" t="n"/>
      <c r="N1789" s="450">
        <f>IF(W1789&lt;0,AH1789,I1789)</f>
        <v/>
      </c>
      <c r="O1789" s="450">
        <f>I1789-M1789</f>
        <v/>
      </c>
      <c r="P1789" s="414" t="n"/>
      <c r="Q1789" s="414" t="inlineStr">
        <is>
          <t>IN202104-0258</t>
        </is>
      </c>
      <c r="R1789" s="414" t="inlineStr">
        <is>
          <t>IN202104-0258</t>
        </is>
      </c>
      <c r="S1789" s="414">
        <f>Q1789=R1789</f>
        <v/>
      </c>
      <c r="T1789" s="414">
        <f>AND(MONTH(F1789)=MONTH(X1789), YEAR(F1789)=YEAR(X1789))</f>
        <v/>
      </c>
      <c r="U1789" s="414">
        <f>AND(AB1789&lt;&gt;"", 'Company information'!D$4&lt;&gt;"", RIGHT(SUBSTITUTE(AB1789,"-",""),9)=RIGHT(SUBSTITUTE('Company information'!D$4,"-",""),9))</f>
        <v/>
      </c>
      <c r="V1789" s="414">
        <f>AH1789-I1789</f>
        <v/>
      </c>
      <c r="W1789" s="450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0" t="n">
        <v>2962575</v>
      </c>
      <c r="AE1789" s="450" t="n">
        <v>2693250</v>
      </c>
      <c r="AF1789" s="450" t="n">
        <v>0</v>
      </c>
      <c r="AG1789" s="450" t="n">
        <v>0</v>
      </c>
      <c r="AH1789" s="450" t="n">
        <v>269325</v>
      </c>
      <c r="AI1789" s="450" t="n">
        <v>0</v>
      </c>
      <c r="AJ1789" s="450" t="n">
        <v>0</v>
      </c>
      <c r="AK1789" s="450" t="n">
        <v>0</v>
      </c>
      <c r="AL1789" s="450" t="n">
        <v>0</v>
      </c>
      <c r="AM1789" s="450" t="n">
        <v>0</v>
      </c>
      <c r="AN1789" s="450" t="n">
        <v>0</v>
      </c>
      <c r="AO1789" s="450" t="n">
        <v>0</v>
      </c>
      <c r="AP1789" s="450" t="n">
        <v>0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0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0" t="n"/>
      <c r="N1790" s="450">
        <f>IF(W1790&lt;0,AH1790,I1790)</f>
        <v/>
      </c>
      <c r="O1790" s="450">
        <f>I1790-M1790</f>
        <v/>
      </c>
      <c r="P1790" s="414" t="n"/>
      <c r="Q1790" s="414" t="inlineStr">
        <is>
          <t>IN202104-0257</t>
        </is>
      </c>
      <c r="R1790" s="414" t="inlineStr">
        <is>
          <t>IN202104-0257</t>
        </is>
      </c>
      <c r="S1790" s="414">
        <f>Q1790=R1790</f>
        <v/>
      </c>
      <c r="T1790" s="414">
        <f>AND(MONTH(F1790)=MONTH(X1790), YEAR(F1790)=YEAR(X1790))</f>
        <v/>
      </c>
      <c r="U1790" s="414">
        <f>AND(AB1790&lt;&gt;"", 'Company information'!D$4&lt;&gt;"", RIGHT(SUBSTITUTE(AB1790,"-",""),9)=RIGHT(SUBSTITUTE('Company information'!D$4,"-",""),9))</f>
        <v/>
      </c>
      <c r="V1790" s="414">
        <f>AH1790-I1790</f>
        <v/>
      </c>
      <c r="W1790" s="450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0" t="n">
        <v>1804275</v>
      </c>
      <c r="AE1790" s="450" t="n">
        <v>1640250</v>
      </c>
      <c r="AF1790" s="450" t="n">
        <v>0</v>
      </c>
      <c r="AG1790" s="450" t="n">
        <v>0</v>
      </c>
      <c r="AH1790" s="450" t="n">
        <v>164025</v>
      </c>
      <c r="AI1790" s="450" t="n">
        <v>0</v>
      </c>
      <c r="AJ1790" s="450" t="n">
        <v>0</v>
      </c>
      <c r="AK1790" s="450" t="n">
        <v>0</v>
      </c>
      <c r="AL1790" s="450" t="n">
        <v>0</v>
      </c>
      <c r="AM1790" s="450" t="n">
        <v>0</v>
      </c>
      <c r="AN1790" s="450" t="n">
        <v>0</v>
      </c>
      <c r="AO1790" s="450" t="n">
        <v>0</v>
      </c>
      <c r="AP1790" s="450" t="n">
        <v>0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0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0" t="n"/>
      <c r="N1791" s="450">
        <f>IF(W1791&lt;0,AH1791,I1791)</f>
        <v/>
      </c>
      <c r="O1791" s="450">
        <f>I1791-M1791</f>
        <v/>
      </c>
      <c r="P1791" s="414" t="n"/>
      <c r="Q1791" s="414" t="inlineStr">
        <is>
          <t>IN202104-0256</t>
        </is>
      </c>
      <c r="R1791" s="414" t="inlineStr">
        <is>
          <t>IN202104-0256</t>
        </is>
      </c>
      <c r="S1791" s="414">
        <f>Q1791=R1791</f>
        <v/>
      </c>
      <c r="T1791" s="414">
        <f>AND(MONTH(F1791)=MONTH(X1791), YEAR(F1791)=YEAR(X1791))</f>
        <v/>
      </c>
      <c r="U1791" s="414">
        <f>AND(AB1791&lt;&gt;"", 'Company information'!D$4&lt;&gt;"", RIGHT(SUBSTITUTE(AB1791,"-",""),9)=RIGHT(SUBSTITUTE('Company information'!D$4,"-",""),9))</f>
        <v/>
      </c>
      <c r="V1791" s="414">
        <f>AH1791-I1791</f>
        <v/>
      </c>
      <c r="W1791" s="450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0" t="n">
        <v>1862550</v>
      </c>
      <c r="AE1791" s="450" t="n">
        <v>1693227</v>
      </c>
      <c r="AF1791" s="450" t="n">
        <v>0</v>
      </c>
      <c r="AG1791" s="450" t="n">
        <v>0</v>
      </c>
      <c r="AH1791" s="450" t="n">
        <v>169323</v>
      </c>
      <c r="AI1791" s="450" t="n">
        <v>0</v>
      </c>
      <c r="AJ1791" s="450" t="n">
        <v>0</v>
      </c>
      <c r="AK1791" s="450" t="n">
        <v>0</v>
      </c>
      <c r="AL1791" s="450" t="n">
        <v>0</v>
      </c>
      <c r="AM1791" s="450" t="n">
        <v>0</v>
      </c>
      <c r="AN1791" s="450" t="n">
        <v>0</v>
      </c>
      <c r="AO1791" s="450" t="n">
        <v>0</v>
      </c>
      <c r="AP1791" s="450" t="n">
        <v>0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0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0" t="n"/>
      <c r="N1792" s="450">
        <f>IF(W1792&lt;0,AH1792,I1792)</f>
        <v/>
      </c>
      <c r="O1792" s="450">
        <f>I1792-M1792</f>
        <v/>
      </c>
      <c r="P1792" s="414" t="n"/>
      <c r="Q1792" s="414" t="inlineStr">
        <is>
          <t>IN202104-0255</t>
        </is>
      </c>
      <c r="R1792" s="414" t="inlineStr">
        <is>
          <t>IN202104-0255</t>
        </is>
      </c>
      <c r="S1792" s="414">
        <f>Q1792=R1792</f>
        <v/>
      </c>
      <c r="T1792" s="414">
        <f>AND(MONTH(F1792)=MONTH(X1792), YEAR(F1792)=YEAR(X1792))</f>
        <v/>
      </c>
      <c r="U1792" s="414">
        <f>AND(AB1792&lt;&gt;"", 'Company information'!D$4&lt;&gt;"", RIGHT(SUBSTITUTE(AB1792,"-",""),9)=RIGHT(SUBSTITUTE('Company information'!D$4,"-",""),9))</f>
        <v/>
      </c>
      <c r="V1792" s="414">
        <f>AH1792-I1792</f>
        <v/>
      </c>
      <c r="W1792" s="450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0" t="n">
        <v>1804275</v>
      </c>
      <c r="AE1792" s="450" t="n">
        <v>1640250</v>
      </c>
      <c r="AF1792" s="450" t="n">
        <v>0</v>
      </c>
      <c r="AG1792" s="450" t="n">
        <v>0</v>
      </c>
      <c r="AH1792" s="450" t="n">
        <v>164025</v>
      </c>
      <c r="AI1792" s="450" t="n">
        <v>0</v>
      </c>
      <c r="AJ1792" s="450" t="n">
        <v>0</v>
      </c>
      <c r="AK1792" s="450" t="n">
        <v>0</v>
      </c>
      <c r="AL1792" s="450" t="n">
        <v>0</v>
      </c>
      <c r="AM1792" s="450" t="n">
        <v>0</v>
      </c>
      <c r="AN1792" s="450" t="n">
        <v>0</v>
      </c>
      <c r="AO1792" s="450" t="n">
        <v>0</v>
      </c>
      <c r="AP1792" s="450" t="n">
        <v>0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0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0" t="n"/>
      <c r="N1793" s="450">
        <f>IF(W1793&lt;0,AH1793,I1793)</f>
        <v/>
      </c>
      <c r="O1793" s="450">
        <f>I1793-M1793</f>
        <v/>
      </c>
      <c r="P1793" s="414" t="n"/>
      <c r="Q1793" s="414" t="inlineStr">
        <is>
          <t>IN202104-0254</t>
        </is>
      </c>
      <c r="R1793" s="414" t="inlineStr">
        <is>
          <t>IN202104-0254</t>
        </is>
      </c>
      <c r="S1793" s="414">
        <f>Q1793=R1793</f>
        <v/>
      </c>
      <c r="T1793" s="414">
        <f>AND(MONTH(F1793)=MONTH(X1793), YEAR(F1793)=YEAR(X1793))</f>
        <v/>
      </c>
      <c r="U1793" s="414">
        <f>AND(AB1793&lt;&gt;"", 'Company information'!D$4&lt;&gt;"", RIGHT(SUBSTITUTE(AB1793,"-",""),9)=RIGHT(SUBSTITUTE('Company information'!D$4,"-",""),9))</f>
        <v/>
      </c>
      <c r="V1793" s="414">
        <f>AH1793-I1793</f>
        <v/>
      </c>
      <c r="W1793" s="450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0" t="n">
        <v>2962575</v>
      </c>
      <c r="AE1793" s="450" t="n">
        <v>2693250</v>
      </c>
      <c r="AF1793" s="450" t="n">
        <v>0</v>
      </c>
      <c r="AG1793" s="450" t="n">
        <v>0</v>
      </c>
      <c r="AH1793" s="450" t="n">
        <v>269325</v>
      </c>
      <c r="AI1793" s="450" t="n">
        <v>0</v>
      </c>
      <c r="AJ1793" s="450" t="n">
        <v>0</v>
      </c>
      <c r="AK1793" s="450" t="n">
        <v>0</v>
      </c>
      <c r="AL1793" s="450" t="n">
        <v>0</v>
      </c>
      <c r="AM1793" s="450" t="n">
        <v>0</v>
      </c>
      <c r="AN1793" s="450" t="n">
        <v>0</v>
      </c>
      <c r="AO1793" s="450" t="n">
        <v>0</v>
      </c>
      <c r="AP1793" s="450" t="n">
        <v>0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0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0" t="n"/>
      <c r="N1794" s="450">
        <f>IF(W1794&lt;0,AH1794,I1794)</f>
        <v/>
      </c>
      <c r="O1794" s="450">
        <f>I1794-M1794</f>
        <v/>
      </c>
      <c r="P1794" s="414" t="n"/>
      <c r="Q1794" s="414" t="inlineStr">
        <is>
          <t>IN202104-0253</t>
        </is>
      </c>
      <c r="R1794" s="414" t="inlineStr">
        <is>
          <t>IN202104-0253</t>
        </is>
      </c>
      <c r="S1794" s="414">
        <f>Q1794=R1794</f>
        <v/>
      </c>
      <c r="T1794" s="414">
        <f>AND(MONTH(F1794)=MONTH(X1794), YEAR(F1794)=YEAR(X1794))</f>
        <v/>
      </c>
      <c r="U1794" s="414">
        <f>AND(AB1794&lt;&gt;"", 'Company information'!D$4&lt;&gt;"", RIGHT(SUBSTITUTE(AB1794,"-",""),9)=RIGHT(SUBSTITUTE('Company information'!D$4,"-",""),9))</f>
        <v/>
      </c>
      <c r="V1794" s="414">
        <f>AH1794-I1794</f>
        <v/>
      </c>
      <c r="W1794" s="450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0" t="n">
        <v>3274425</v>
      </c>
      <c r="AE1794" s="450" t="n">
        <v>2976750</v>
      </c>
      <c r="AF1794" s="450" t="n">
        <v>0</v>
      </c>
      <c r="AG1794" s="450" t="n">
        <v>0</v>
      </c>
      <c r="AH1794" s="450" t="n">
        <v>297675</v>
      </c>
      <c r="AI1794" s="450" t="n">
        <v>0</v>
      </c>
      <c r="AJ1794" s="450" t="n">
        <v>0</v>
      </c>
      <c r="AK1794" s="450" t="n">
        <v>0</v>
      </c>
      <c r="AL1794" s="450" t="n">
        <v>0</v>
      </c>
      <c r="AM1794" s="450" t="n">
        <v>0</v>
      </c>
      <c r="AN1794" s="450" t="n">
        <v>0</v>
      </c>
      <c r="AO1794" s="450" t="n">
        <v>0</v>
      </c>
      <c r="AP1794" s="450" t="n">
        <v>0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0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0" t="n"/>
      <c r="N1795" s="450">
        <f>IF(W1795&lt;0,AH1795,I1795)</f>
        <v/>
      </c>
      <c r="O1795" s="450">
        <f>I1795-M1795</f>
        <v/>
      </c>
      <c r="P1795" s="414" t="n"/>
      <c r="Q1795" s="414" t="inlineStr">
        <is>
          <t>IN202104-0252</t>
        </is>
      </c>
      <c r="R1795" s="414" t="inlineStr">
        <is>
          <t>IN202104-0252</t>
        </is>
      </c>
      <c r="S1795" s="414">
        <f>Q1795=R1795</f>
        <v/>
      </c>
      <c r="T1795" s="414">
        <f>AND(MONTH(F1795)=MONTH(X1795), YEAR(F1795)=YEAR(X1795))</f>
        <v/>
      </c>
      <c r="U1795" s="414">
        <f>AND(AB1795&lt;&gt;"", 'Company information'!D$4&lt;&gt;"", RIGHT(SUBSTITUTE(AB1795,"-",""),9)=RIGHT(SUBSTITUTE('Company information'!D$4,"-",""),9))</f>
        <v/>
      </c>
      <c r="V1795" s="414">
        <f>AH1795-I1795</f>
        <v/>
      </c>
      <c r="W1795" s="450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0" t="n">
        <v>3229875</v>
      </c>
      <c r="AE1795" s="450" t="n">
        <v>2936250</v>
      </c>
      <c r="AF1795" s="450" t="n">
        <v>0</v>
      </c>
      <c r="AG1795" s="450" t="n">
        <v>0</v>
      </c>
      <c r="AH1795" s="450" t="n">
        <v>293625</v>
      </c>
      <c r="AI1795" s="450" t="n">
        <v>0</v>
      </c>
      <c r="AJ1795" s="450" t="n">
        <v>0</v>
      </c>
      <c r="AK1795" s="450" t="n">
        <v>0</v>
      </c>
      <c r="AL1795" s="450" t="n">
        <v>0</v>
      </c>
      <c r="AM1795" s="450" t="n">
        <v>0</v>
      </c>
      <c r="AN1795" s="450" t="n">
        <v>0</v>
      </c>
      <c r="AO1795" s="450" t="n">
        <v>0</v>
      </c>
      <c r="AP1795" s="450" t="n">
        <v>0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0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0" t="n"/>
      <c r="N1796" s="450">
        <f>IF(W1796&lt;0,AH1796,I1796)</f>
        <v/>
      </c>
      <c r="O1796" s="450">
        <f>I1796-M1796</f>
        <v/>
      </c>
      <c r="P1796" s="414" t="n"/>
      <c r="Q1796" s="414" t="inlineStr">
        <is>
          <t>IN202104-0251</t>
        </is>
      </c>
      <c r="R1796" s="414" t="inlineStr">
        <is>
          <t>IN202104-0251</t>
        </is>
      </c>
      <c r="S1796" s="414">
        <f>Q1796=R1796</f>
        <v/>
      </c>
      <c r="T1796" s="414">
        <f>AND(MONTH(F1796)=MONTH(X1796), YEAR(F1796)=YEAR(X1796))</f>
        <v/>
      </c>
      <c r="U1796" s="414">
        <f>AND(AB1796&lt;&gt;"", 'Company information'!D$4&lt;&gt;"", RIGHT(SUBSTITUTE(AB1796,"-",""),9)=RIGHT(SUBSTITUTE('Company information'!D$4,"-",""),9))</f>
        <v/>
      </c>
      <c r="V1796" s="414">
        <f>AH1796-I1796</f>
        <v/>
      </c>
      <c r="W1796" s="450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0" t="n">
        <v>2962575</v>
      </c>
      <c r="AE1796" s="450" t="n">
        <v>2693250</v>
      </c>
      <c r="AF1796" s="450" t="n">
        <v>0</v>
      </c>
      <c r="AG1796" s="450" t="n">
        <v>0</v>
      </c>
      <c r="AH1796" s="450" t="n">
        <v>269325</v>
      </c>
      <c r="AI1796" s="450" t="n">
        <v>0</v>
      </c>
      <c r="AJ1796" s="450" t="n">
        <v>0</v>
      </c>
      <c r="AK1796" s="450" t="n">
        <v>0</v>
      </c>
      <c r="AL1796" s="450" t="n">
        <v>0</v>
      </c>
      <c r="AM1796" s="450" t="n">
        <v>0</v>
      </c>
      <c r="AN1796" s="450" t="n">
        <v>0</v>
      </c>
      <c r="AO1796" s="450" t="n">
        <v>0</v>
      </c>
      <c r="AP1796" s="450" t="n">
        <v>0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0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0" t="n"/>
      <c r="N1797" s="450">
        <f>IF(W1797&lt;0,AH1797,I1797)</f>
        <v/>
      </c>
      <c r="O1797" s="450">
        <f>I1797-M1797</f>
        <v/>
      </c>
      <c r="P1797" s="414" t="n"/>
      <c r="Q1797" s="414" t="inlineStr">
        <is>
          <t>IN202104-0249</t>
        </is>
      </c>
      <c r="R1797" s="414" t="inlineStr">
        <is>
          <t>IN202104-0249</t>
        </is>
      </c>
      <c r="S1797" s="414">
        <f>Q1797=R1797</f>
        <v/>
      </c>
      <c r="T1797" s="414">
        <f>AND(MONTH(F1797)=MONTH(X1797), YEAR(F1797)=YEAR(X1797))</f>
        <v/>
      </c>
      <c r="U1797" s="414">
        <f>AND(AB1797&lt;&gt;"", 'Company information'!D$4&lt;&gt;"", RIGHT(SUBSTITUTE(AB1797,"-",""),9)=RIGHT(SUBSTITUTE('Company information'!D$4,"-",""),9))</f>
        <v/>
      </c>
      <c r="V1797" s="414">
        <f>AH1797-I1797</f>
        <v/>
      </c>
      <c r="W1797" s="450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0" t="n">
        <v>5524200</v>
      </c>
      <c r="AE1797" s="450" t="n">
        <v>5022000</v>
      </c>
      <c r="AF1797" s="450" t="n">
        <v>0</v>
      </c>
      <c r="AG1797" s="450" t="n">
        <v>0</v>
      </c>
      <c r="AH1797" s="450" t="n">
        <v>502200</v>
      </c>
      <c r="AI1797" s="450" t="n">
        <v>0</v>
      </c>
      <c r="AJ1797" s="450" t="n">
        <v>0</v>
      </c>
      <c r="AK1797" s="450" t="n">
        <v>0</v>
      </c>
      <c r="AL1797" s="450" t="n">
        <v>0</v>
      </c>
      <c r="AM1797" s="450" t="n">
        <v>0</v>
      </c>
      <c r="AN1797" s="450" t="n">
        <v>0</v>
      </c>
      <c r="AO1797" s="450" t="n">
        <v>0</v>
      </c>
      <c r="AP1797" s="450" t="n">
        <v>0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0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0" t="n"/>
      <c r="N1798" s="450">
        <f>IF(W1798&lt;0,AH1798,I1798)</f>
        <v/>
      </c>
      <c r="O1798" s="450">
        <f>I1798-M1798</f>
        <v/>
      </c>
      <c r="P1798" s="414" t="n"/>
      <c r="Q1798" s="414" t="inlineStr">
        <is>
          <t>IN202104-0248</t>
        </is>
      </c>
      <c r="R1798" s="414" t="inlineStr">
        <is>
          <t>IN202104-0248</t>
        </is>
      </c>
      <c r="S1798" s="414">
        <f>Q1798=R1798</f>
        <v/>
      </c>
      <c r="T1798" s="414">
        <f>AND(MONTH(F1798)=MONTH(X1798), YEAR(F1798)=YEAR(X1798))</f>
        <v/>
      </c>
      <c r="U1798" s="414">
        <f>AND(AB1798&lt;&gt;"", 'Company information'!D$4&lt;&gt;"", RIGHT(SUBSTITUTE(AB1798,"-",""),9)=RIGHT(SUBSTITUTE('Company information'!D$4,"-",""),9))</f>
        <v/>
      </c>
      <c r="V1798" s="414">
        <f>AH1798-I1798</f>
        <v/>
      </c>
      <c r="W1798" s="450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0" t="n">
        <v>8085825</v>
      </c>
      <c r="AE1798" s="450" t="n">
        <v>7350750</v>
      </c>
      <c r="AF1798" s="450" t="n">
        <v>0</v>
      </c>
      <c r="AG1798" s="450" t="n">
        <v>0</v>
      </c>
      <c r="AH1798" s="450" t="n">
        <v>735075</v>
      </c>
      <c r="AI1798" s="450" t="n">
        <v>0</v>
      </c>
      <c r="AJ1798" s="450" t="n">
        <v>0</v>
      </c>
      <c r="AK1798" s="450" t="n">
        <v>0</v>
      </c>
      <c r="AL1798" s="450" t="n">
        <v>0</v>
      </c>
      <c r="AM1798" s="450" t="n">
        <v>0</v>
      </c>
      <c r="AN1798" s="450" t="n">
        <v>0</v>
      </c>
      <c r="AO1798" s="450" t="n">
        <v>0</v>
      </c>
      <c r="AP1798" s="450" t="n">
        <v>0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0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0" t="n"/>
      <c r="N1799" s="450">
        <f>IF(W1799&lt;0,AH1799,I1799)</f>
        <v/>
      </c>
      <c r="O1799" s="450">
        <f>I1799-M1799</f>
        <v/>
      </c>
      <c r="P1799" s="414" t="n"/>
      <c r="Q1799" s="414" t="inlineStr">
        <is>
          <t>IN202104-0247</t>
        </is>
      </c>
      <c r="R1799" s="414" t="inlineStr">
        <is>
          <t>IN202104-0247</t>
        </is>
      </c>
      <c r="S1799" s="414">
        <f>Q1799=R1799</f>
        <v/>
      </c>
      <c r="T1799" s="414">
        <f>AND(MONTH(F1799)=MONTH(X1799), YEAR(F1799)=YEAR(X1799))</f>
        <v/>
      </c>
      <c r="U1799" s="414">
        <f>AND(AB1799&lt;&gt;"", 'Company information'!D$4&lt;&gt;"", RIGHT(SUBSTITUTE(AB1799,"-",""),9)=RIGHT(SUBSTITUTE('Company information'!D$4,"-",""),9))</f>
        <v/>
      </c>
      <c r="V1799" s="414">
        <f>AH1799-I1799</f>
        <v/>
      </c>
      <c r="W1799" s="450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0" t="n">
        <v>2961112</v>
      </c>
      <c r="AE1799" s="450" t="n">
        <v>2691920</v>
      </c>
      <c r="AF1799" s="450" t="n">
        <v>0</v>
      </c>
      <c r="AG1799" s="450" t="n">
        <v>0</v>
      </c>
      <c r="AH1799" s="450" t="n">
        <v>269192</v>
      </c>
      <c r="AI1799" s="450" t="n">
        <v>0</v>
      </c>
      <c r="AJ1799" s="450" t="n">
        <v>0</v>
      </c>
      <c r="AK1799" s="450" t="n">
        <v>0</v>
      </c>
      <c r="AL1799" s="450" t="n">
        <v>0</v>
      </c>
      <c r="AM1799" s="450" t="n">
        <v>0</v>
      </c>
      <c r="AN1799" s="450" t="n">
        <v>0</v>
      </c>
      <c r="AO1799" s="450" t="n">
        <v>0</v>
      </c>
      <c r="AP1799" s="450" t="n">
        <v>0</v>
      </c>
      <c r="AQ1799" s="414" t="inlineStr"/>
      <c r="AR1799" s="414" t="inlineStr">
        <is>
          <t>Trucking Fee</t>
        </is>
      </c>
      <c r="AS1799" s="414" t="inlineStr">
        <is>
          <t>បានប្រកាសពន្ធ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0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0" t="n"/>
      <c r="N1800" s="450">
        <f>IF(W1800&lt;0,AH1800,I1800)</f>
        <v/>
      </c>
      <c r="O1800" s="450">
        <f>I1800-M1800</f>
        <v/>
      </c>
      <c r="P1800" s="414" t="n"/>
      <c r="Q1800" s="414" t="inlineStr">
        <is>
          <t>PNHR000377581.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AND(AB1800&lt;&gt;"", 'Company information'!D$4&lt;&gt;"", RIGHT(SUBSTITUTE(AB1800,"-",""),9)=RIGHT(SUBSTITUTE('Company information'!D$4,"-",""),9))</f>
        <v/>
      </c>
      <c r="V1800" s="414">
        <f>AH1800-I1800</f>
        <v/>
      </c>
      <c r="W1800" s="450" t="n"/>
      <c r="X1800" s="413" t="n"/>
      <c r="Y1800" s="414" t="n"/>
      <c r="Z1800" s="414" t="n"/>
      <c r="AA1800" s="414" t="n"/>
      <c r="AB1800" s="414" t="n"/>
      <c r="AC1800" s="414" t="n"/>
      <c r="AD1800" s="450" t="n"/>
      <c r="AE1800" s="450" t="n"/>
      <c r="AF1800" s="450" t="n"/>
      <c r="AG1800" s="450" t="n"/>
      <c r="AH1800" s="450" t="n"/>
      <c r="AI1800" s="450" t="n"/>
      <c r="AJ1800" s="450" t="n"/>
      <c r="AK1800" s="450" t="n"/>
      <c r="AL1800" s="450" t="n"/>
      <c r="AM1800" s="450" t="n"/>
      <c r="AN1800" s="450" t="n"/>
      <c r="AO1800" s="450" t="n"/>
      <c r="AP1800" s="450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0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0" t="n"/>
      <c r="N1801" s="450">
        <f>IF(W1801&lt;0,AH1801,I1801)</f>
        <v/>
      </c>
      <c r="O1801" s="450">
        <f>I1801-M1801</f>
        <v/>
      </c>
      <c r="P1801" s="414" t="n"/>
      <c r="Q1801" s="414" t="inlineStr">
        <is>
          <t>2021-0065</t>
        </is>
      </c>
      <c r="R1801" s="414" t="inlineStr">
        <is>
          <t>2021-0065</t>
        </is>
      </c>
      <c r="S1801" s="414">
        <f>Q1801=R1801</f>
        <v/>
      </c>
      <c r="T1801" s="414">
        <f>AND(MONTH(F1801)=MONTH(X1801), YEAR(F1801)=YEAR(X1801))</f>
        <v/>
      </c>
      <c r="U1801" s="414">
        <f>AND(AB1801&lt;&gt;"", 'Company information'!D$4&lt;&gt;"", RIGHT(SUBSTITUTE(AB1801,"-",""),9)=RIGHT(SUBSTITUTE('Company information'!D$4,"-",""),9))</f>
        <v/>
      </c>
      <c r="V1801" s="414">
        <f>AH1801-I1801</f>
        <v/>
      </c>
      <c r="W1801" s="450" t="n"/>
      <c r="X1801" s="415" t="n">
        <v>44280</v>
      </c>
      <c r="Y1801" s="414" t="inlineStr">
        <is>
          <t>2021-0065</t>
        </is>
      </c>
      <c r="Z1801" s="414" t="inlineStr"/>
      <c r="AA1801" s="414" t="inlineStr">
        <is>
          <t>បុគ្គលជាប់អាករ</t>
        </is>
      </c>
      <c r="AB1801" s="414" t="inlineStr">
        <is>
          <t>L001-901905215</t>
        </is>
      </c>
      <c r="AC1801" s="414" t="inlineStr">
        <is>
          <t>វីអ៊ីស៊ិន (ខេមបូឌា) អ៊ិនដាសស្ទ្រី ឯ.ក</t>
        </is>
      </c>
      <c r="AD1801" s="450" t="n">
        <v>890560</v>
      </c>
      <c r="AE1801" s="450" t="n">
        <v>809600</v>
      </c>
      <c r="AF1801" s="450" t="n">
        <v>0</v>
      </c>
      <c r="AG1801" s="450" t="n">
        <v>0</v>
      </c>
      <c r="AH1801" s="450" t="n">
        <v>80960</v>
      </c>
      <c r="AI1801" s="450" t="n">
        <v>0</v>
      </c>
      <c r="AJ1801" s="450" t="n">
        <v>0</v>
      </c>
      <c r="AK1801" s="450" t="n">
        <v>0</v>
      </c>
      <c r="AL1801" s="450" t="n">
        <v>0</v>
      </c>
      <c r="AM1801" s="450" t="n">
        <v>0</v>
      </c>
      <c r="AN1801" s="450" t="n">
        <v>0</v>
      </c>
      <c r="AO1801" s="450" t="n">
        <v>0</v>
      </c>
      <c r="AP1801" s="450" t="n">
        <v>0</v>
      </c>
      <c r="AQ1801" s="414" t="inlineStr"/>
      <c r="AR1801" s="414" t="inlineStr">
        <is>
          <t>សេវាកម្មកំចាត់សត្វល្អិត</t>
        </is>
      </c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0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0" t="n"/>
      <c r="N1802" s="450">
        <f>IF(W1802&lt;0,AH1802,I1802)</f>
        <v/>
      </c>
      <c r="O1802" s="450">
        <f>I1802-M1802</f>
        <v/>
      </c>
      <c r="P1802" s="414" t="n"/>
      <c r="Q1802" s="414" t="inlineStr">
        <is>
          <t>000207</t>
        </is>
      </c>
      <c r="R1802" s="414" t="inlineStr">
        <is>
          <t>000207</t>
        </is>
      </c>
      <c r="S1802" s="414">
        <f>Q1802=R1802</f>
        <v/>
      </c>
      <c r="T1802" s="414">
        <f>AND(MONTH(F1802)=MONTH(X1802), YEAR(F1802)=YEAR(X1802))</f>
        <v/>
      </c>
      <c r="U1802" s="414">
        <f>AND(AB1802&lt;&gt;"", 'Company information'!D$4&lt;&gt;"", RIGHT(SUBSTITUTE(AB1802,"-",""),9)=RIGHT(SUBSTITUTE('Company information'!D$4,"-",""),9))</f>
        <v/>
      </c>
      <c r="V1802" s="414">
        <f>AH1802-I1802</f>
        <v/>
      </c>
      <c r="W1802" s="450" t="n"/>
      <c r="X1802" s="415" t="n">
        <v>44313</v>
      </c>
      <c r="Y1802" s="414" t="inlineStr">
        <is>
          <t>000207</t>
        </is>
      </c>
      <c r="Z1802" s="414" t="inlineStr"/>
      <c r="AA1802" s="414" t="inlineStr">
        <is>
          <t>បុគ្គលជាប់អាករ</t>
        </is>
      </c>
      <c r="AB1802" s="414" t="inlineStr">
        <is>
          <t>L001-901905215</t>
        </is>
      </c>
      <c r="AC1802" s="414" t="inlineStr">
        <is>
          <t>វីអ៊ីស៊ិន (ខេមបូឌា) អ៊ិនដាសស្ទ្រី ឯ.ក</t>
        </is>
      </c>
      <c r="AD1802" s="450" t="n">
        <v>71057337</v>
      </c>
      <c r="AE1802" s="450" t="n">
        <v>64597579</v>
      </c>
      <c r="AF1802" s="450" t="n">
        <v>0</v>
      </c>
      <c r="AG1802" s="450" t="n">
        <v>0</v>
      </c>
      <c r="AH1802" s="450" t="n">
        <v>6459758</v>
      </c>
      <c r="AI1802" s="450" t="n">
        <v>0</v>
      </c>
      <c r="AJ1802" s="450" t="n">
        <v>0</v>
      </c>
      <c r="AK1802" s="450" t="n">
        <v>0</v>
      </c>
      <c r="AL1802" s="450" t="n">
        <v>0</v>
      </c>
      <c r="AM1802" s="450" t="n">
        <v>0</v>
      </c>
      <c r="AN1802" s="450" t="n">
        <v>0</v>
      </c>
      <c r="AO1802" s="450" t="n">
        <v>0</v>
      </c>
      <c r="AP1802" s="450" t="n">
        <v>0</v>
      </c>
      <c r="AQ1802" s="414" t="inlineStr"/>
      <c r="AR1802" s="414" t="inlineStr">
        <is>
          <t>ផ្លាកក្រដាស និង ក្រដាស</t>
        </is>
      </c>
      <c r="AS1802" s="414" t="inlineStr">
        <is>
          <t>បានប្រកាសពន្ធ</t>
        </is>
      </c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0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0" t="n"/>
      <c r="N1803" s="450">
        <f>IF(W1803&lt;0,AH1803,I1803)</f>
        <v/>
      </c>
      <c r="O1803" s="450">
        <f>I1803-M1803</f>
        <v/>
      </c>
      <c r="P1803" s="414" t="n"/>
      <c r="Q1803" s="414" t="inlineStr">
        <is>
          <t>JYA202100154</t>
        </is>
      </c>
      <c r="R1803" s="414" t="inlineStr">
        <is>
          <t>JYA202100154</t>
        </is>
      </c>
      <c r="S1803" s="414">
        <f>Q1803=R1803</f>
        <v/>
      </c>
      <c r="T1803" s="414">
        <f>AND(MONTH(F1803)=MONTH(X1803), YEAR(F1803)=YEAR(X1803))</f>
        <v/>
      </c>
      <c r="U1803" s="414">
        <f>AND(AB1803&lt;&gt;"", 'Company information'!D$4&lt;&gt;"", RIGHT(SUBSTITUTE(AB1803,"-",""),9)=RIGHT(SUBSTITUTE('Company information'!D$4,"-",""),9))</f>
        <v/>
      </c>
      <c r="V1803" s="414">
        <f>AH1803-I1803</f>
        <v/>
      </c>
      <c r="W1803" s="450" t="n"/>
      <c r="X1803" s="415" t="n">
        <v>44310</v>
      </c>
      <c r="Y1803" s="414" t="inlineStr">
        <is>
          <t>JYA202100154</t>
        </is>
      </c>
      <c r="Z1803" s="414" t="inlineStr"/>
      <c r="AA1803" s="414" t="inlineStr">
        <is>
          <t>បុគ្គលជាប់អាករ</t>
        </is>
      </c>
      <c r="AB1803" s="414" t="inlineStr">
        <is>
          <t>L001-901905215</t>
        </is>
      </c>
      <c r="AC1803" s="414" t="inlineStr">
        <is>
          <t>វីអ៊ីស៊ិន (ខេមបូឌា) អ៊ិនដាសស្ទ្រី ឯ.ក</t>
        </is>
      </c>
      <c r="AD1803" s="450" t="n">
        <v>42412596</v>
      </c>
      <c r="AE1803" s="450" t="n">
        <v>38556905</v>
      </c>
      <c r="AF1803" s="450" t="n">
        <v>0</v>
      </c>
      <c r="AG1803" s="450" t="n">
        <v>0</v>
      </c>
      <c r="AH1803" s="450" t="n">
        <v>3855691</v>
      </c>
      <c r="AI1803" s="450" t="n">
        <v>0</v>
      </c>
      <c r="AJ1803" s="450" t="n">
        <v>0</v>
      </c>
      <c r="AK1803" s="450" t="n">
        <v>0</v>
      </c>
      <c r="AL1803" s="450" t="n">
        <v>0</v>
      </c>
      <c r="AM1803" s="450" t="n">
        <v>0</v>
      </c>
      <c r="AN1803" s="450" t="n">
        <v>0</v>
      </c>
      <c r="AO1803" s="450" t="n">
        <v>0</v>
      </c>
      <c r="AP1803" s="450" t="n">
        <v>0</v>
      </c>
      <c r="AQ1803" s="414" t="inlineStr"/>
      <c r="AR1803" s="414" t="inlineStr">
        <is>
          <t>ក្រដាសកាតុងធ្វើកេស</t>
        </is>
      </c>
      <c r="AS1803" s="414" t="inlineStr">
        <is>
          <t>បានប្រកាសពន្ធ</t>
        </is>
      </c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0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0" t="n"/>
      <c r="N1804" s="450">
        <f>IF(W1804&lt;0,AH1804,I1804)</f>
        <v/>
      </c>
      <c r="O1804" s="450">
        <f>I1804-M1804</f>
        <v/>
      </c>
      <c r="P1804" s="414" t="n"/>
      <c r="Q1804" s="414" t="inlineStr">
        <is>
          <t>XFY-YD2021059</t>
        </is>
      </c>
      <c r="R1804" s="414" t="inlineStr">
        <is>
          <t>XFY-YD2021059</t>
        </is>
      </c>
      <c r="S1804" s="414">
        <f>Q1804=R1804</f>
        <v/>
      </c>
      <c r="T1804" s="414">
        <f>AND(MONTH(F1804)=MONTH(X1804), YEAR(F1804)=YEAR(X1804))</f>
        <v/>
      </c>
      <c r="U1804" s="414">
        <f>AND(AB1804&lt;&gt;"", 'Company information'!D$4&lt;&gt;"", RIGHT(SUBSTITUTE(AB1804,"-",""),9)=RIGHT(SUBSTITUTE('Company information'!D$4,"-",""),9))</f>
        <v/>
      </c>
      <c r="V1804" s="414">
        <f>AH1804-I1804</f>
        <v/>
      </c>
      <c r="W1804" s="450" t="n"/>
      <c r="X1804" s="415" t="n">
        <v>44315</v>
      </c>
      <c r="Y1804" s="414" t="inlineStr">
        <is>
          <t>XFY-YD2021059</t>
        </is>
      </c>
      <c r="Z1804" s="414" t="inlineStr"/>
      <c r="AA1804" s="414" t="inlineStr">
        <is>
          <t>បុគ្គលជាប់អាករ</t>
        </is>
      </c>
      <c r="AB1804" s="414" t="inlineStr">
        <is>
          <t>L001-901905215</t>
        </is>
      </c>
      <c r="AC1804" s="414" t="inlineStr">
        <is>
          <t>វីអ៊ីស៊ិន (ខេមបូឌា) អ៊ិនដាសស្ទ្រី ឯ.ក</t>
        </is>
      </c>
      <c r="AD1804" s="450" t="n">
        <v>3139224</v>
      </c>
      <c r="AE1804" s="450" t="n">
        <v>2853840</v>
      </c>
      <c r="AF1804" s="450" t="n">
        <v>0</v>
      </c>
      <c r="AG1804" s="450" t="n">
        <v>0</v>
      </c>
      <c r="AH1804" s="450" t="n">
        <v>285384</v>
      </c>
      <c r="AI1804" s="450" t="n">
        <v>0</v>
      </c>
      <c r="AJ1804" s="450" t="n">
        <v>0</v>
      </c>
      <c r="AK1804" s="450" t="n">
        <v>0</v>
      </c>
      <c r="AL1804" s="450" t="n">
        <v>0</v>
      </c>
      <c r="AM1804" s="450" t="n">
        <v>0</v>
      </c>
      <c r="AN1804" s="450" t="n">
        <v>0</v>
      </c>
      <c r="AO1804" s="450" t="n">
        <v>0</v>
      </c>
      <c r="AP1804" s="450" t="n">
        <v>0</v>
      </c>
      <c r="AQ1804" s="414" t="inlineStr"/>
      <c r="AR1804" s="414" t="inlineStr">
        <is>
          <t>ផ្លាក​(Paper Label)</t>
        </is>
      </c>
      <c r="AS1804" s="414" t="inlineStr">
        <is>
          <t>បានប្រកាសពន្ធ</t>
        </is>
      </c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0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0" t="n"/>
      <c r="N1805" s="450">
        <f>IF(W1805&lt;0,AH1805,I1805)</f>
        <v/>
      </c>
      <c r="O1805" s="450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AND(AB1805&lt;&gt;"", 'Company information'!D$4&lt;&gt;"", RIGHT(SUBSTITUTE(AB1805,"-",""),9)=RIGHT(SUBSTITUTE('Company information'!D$4,"-",""),9))</f>
        <v/>
      </c>
      <c r="V1805" s="414">
        <f>AH1805-I1805</f>
        <v/>
      </c>
      <c r="W1805" s="450" t="n"/>
      <c r="X1805" s="415" t="n">
        <v>44316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L001-901905215</t>
        </is>
      </c>
      <c r="AC1805" s="414" t="inlineStr">
        <is>
          <t>វីអ៊ីស៊ិន (ខេមបូឌា) អ៊ិនដាសស្ទ្រី ឯ.ក</t>
        </is>
      </c>
      <c r="AD1805" s="450" t="n">
        <v>108127654</v>
      </c>
      <c r="AE1805" s="450" t="n">
        <v>98297867</v>
      </c>
      <c r="AF1805" s="450" t="n">
        <v>0</v>
      </c>
      <c r="AG1805" s="450" t="n">
        <v>0</v>
      </c>
      <c r="AH1805" s="450" t="n">
        <v>9829787</v>
      </c>
      <c r="AI1805" s="450" t="n">
        <v>0</v>
      </c>
      <c r="AJ1805" s="450" t="n">
        <v>0</v>
      </c>
      <c r="AK1805" s="450" t="n">
        <v>0</v>
      </c>
      <c r="AL1805" s="450" t="n">
        <v>0</v>
      </c>
      <c r="AM1805" s="450" t="n">
        <v>0</v>
      </c>
      <c r="AN1805" s="450" t="n">
        <v>0</v>
      </c>
      <c r="AO1805" s="450" t="n">
        <v>0</v>
      </c>
      <c r="AP1805" s="450" t="n">
        <v>0</v>
      </c>
      <c r="AQ1805" s="414" t="inlineStr"/>
      <c r="AR1805" s="414" t="inlineStr">
        <is>
          <t>លក់ Paper Box, COLOR BOX, DISPLAY BOX, PAPER CARD</t>
        </is>
      </c>
      <c r="AS1805" s="414" t="inlineStr">
        <is>
          <t>បានប្រកាសពន្ធ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0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0" t="n"/>
      <c r="N1806" s="450">
        <f>IF(W1806&lt;0,AH1806,I1806)</f>
        <v/>
      </c>
      <c r="O1806" s="450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AND(AB1806&lt;&gt;"", 'Company information'!D$4&lt;&gt;"", RIGHT(SUBSTITUTE(AB1806,"-",""),9)=RIGHT(SUBSTITUTE('Company information'!D$4,"-",""),9))</f>
        <v/>
      </c>
      <c r="V1806" s="414">
        <f>AH1806-I1806</f>
        <v/>
      </c>
      <c r="W1806" s="450" t="n"/>
      <c r="X1806" s="415" t="n">
        <v>44311</v>
      </c>
      <c r="Y1806" s="414" t="inlineStr">
        <is>
          <t>2100046</t>
        </is>
      </c>
      <c r="Z1806" s="414" t="inlineStr"/>
      <c r="AA1806" s="414" t="inlineStr">
        <is>
          <t>បុគ្គលជាប់អាករ</t>
        </is>
      </c>
      <c r="AB1806" s="414" t="inlineStr">
        <is>
          <t>L001-901905215</t>
        </is>
      </c>
      <c r="AC1806" s="414" t="inlineStr">
        <is>
          <t>វីអ៊ីស៊ិន (ខេមបូឌា) អ៊ិនដាសស្ទ្រី ឯ.ក</t>
        </is>
      </c>
      <c r="AD1806" s="450" t="n">
        <v>29543437</v>
      </c>
      <c r="AE1806" s="450" t="n">
        <v>26857670</v>
      </c>
      <c r="AF1806" s="450" t="n">
        <v>0</v>
      </c>
      <c r="AG1806" s="450" t="n">
        <v>0</v>
      </c>
      <c r="AH1806" s="450" t="n">
        <v>2685767</v>
      </c>
      <c r="AI1806" s="450" t="n">
        <v>0</v>
      </c>
      <c r="AJ1806" s="450" t="n">
        <v>0</v>
      </c>
      <c r="AK1806" s="450" t="n">
        <v>0</v>
      </c>
      <c r="AL1806" s="450" t="n">
        <v>0</v>
      </c>
      <c r="AM1806" s="450" t="n">
        <v>0</v>
      </c>
      <c r="AN1806" s="450" t="n">
        <v>0</v>
      </c>
      <c r="AO1806" s="450" t="n">
        <v>0</v>
      </c>
      <c r="AP1806" s="450" t="n">
        <v>0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0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0" t="n"/>
      <c r="N1807" s="450">
        <f>IF(W1807&lt;0,AH1807,I1807)</f>
        <v/>
      </c>
      <c r="O1807" s="450">
        <f>I1807-M1807</f>
        <v/>
      </c>
      <c r="P1807" s="414" t="n"/>
      <c r="Q1807" s="414" t="inlineStr">
        <is>
          <t>YPC2021/04-0009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AND(AB1807&lt;&gt;"", 'Company information'!D$4&lt;&gt;"", RIGHT(SUBSTITUTE(AB1807,"-",""),9)=RIGHT(SUBSTITUTE('Company information'!D$4,"-",""),9))</f>
        <v/>
      </c>
      <c r="V1807" s="414">
        <f>AH1807-I1807</f>
        <v/>
      </c>
      <c r="W1807" s="450" t="n"/>
      <c r="X1807" s="413" t="n"/>
      <c r="Y1807" s="414" t="n"/>
      <c r="Z1807" s="414" t="n"/>
      <c r="AA1807" s="414" t="n"/>
      <c r="AB1807" s="414" t="n"/>
      <c r="AC1807" s="414" t="n"/>
      <c r="AD1807" s="450" t="n"/>
      <c r="AE1807" s="450" t="n"/>
      <c r="AF1807" s="450" t="n"/>
      <c r="AG1807" s="450" t="n"/>
      <c r="AH1807" s="450" t="n"/>
      <c r="AI1807" s="450" t="n"/>
      <c r="AJ1807" s="450" t="n"/>
      <c r="AK1807" s="450" t="n"/>
      <c r="AL1807" s="450" t="n"/>
      <c r="AM1807" s="450" t="n"/>
      <c r="AN1807" s="450" t="n"/>
      <c r="AO1807" s="450" t="n"/>
      <c r="AP1807" s="450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0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0" t="n"/>
      <c r="N1808" s="450">
        <f>IF(W1808&lt;0,AH1808,I1808)</f>
        <v/>
      </c>
      <c r="O1808" s="450">
        <f>I1808-M1808</f>
        <v/>
      </c>
      <c r="P1808" s="414" t="n"/>
      <c r="Q1808" s="414" t="inlineStr">
        <is>
          <t>22-000991</t>
        </is>
      </c>
      <c r="R1808" s="414" t="inlineStr">
        <is>
          <t>22-000991</t>
        </is>
      </c>
      <c r="S1808" s="414">
        <f>Q1808=R1808</f>
        <v/>
      </c>
      <c r="T1808" s="414">
        <f>AND(MONTH(F1808)=MONTH(X1808), YEAR(F1808)=YEAR(X1808))</f>
        <v/>
      </c>
      <c r="U1808" s="414">
        <f>AND(AB1808&lt;&gt;"", 'Company information'!D$4&lt;&gt;"", RIGHT(SUBSTITUTE(AB1808,"-",""),9)=RIGHT(SUBSTITUTE('Company information'!D$4,"-",""),9))</f>
        <v/>
      </c>
      <c r="V1808" s="414">
        <f>AH1808-I1808</f>
        <v/>
      </c>
      <c r="W1808" s="450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0" t="n">
        <v>249822</v>
      </c>
      <c r="AE1808" s="450" t="n">
        <v>227111</v>
      </c>
      <c r="AF1808" s="450" t="n">
        <v>0</v>
      </c>
      <c r="AG1808" s="450" t="n">
        <v>0</v>
      </c>
      <c r="AH1808" s="450" t="n">
        <v>22711</v>
      </c>
      <c r="AI1808" s="450" t="n">
        <v>0</v>
      </c>
      <c r="AJ1808" s="450" t="n">
        <v>0</v>
      </c>
      <c r="AK1808" s="450" t="n">
        <v>0</v>
      </c>
      <c r="AL1808" s="450" t="n">
        <v>0</v>
      </c>
      <c r="AM1808" s="450" t="n">
        <v>0</v>
      </c>
      <c r="AN1808" s="450" t="n">
        <v>0</v>
      </c>
      <c r="AO1808" s="450" t="n">
        <v>0</v>
      </c>
      <c r="AP1808" s="450" t="n">
        <v>0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0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0" t="n"/>
      <c r="N1809" s="450">
        <f>IF(W1809&lt;0,AH1809,I1809)</f>
        <v/>
      </c>
      <c r="O1809" s="450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AND(AB1809&lt;&gt;"", 'Company information'!D$4&lt;&gt;"", RIGHT(SUBSTITUTE(AB1809,"-",""),9)=RIGHT(SUBSTITUTE('Company information'!D$4,"-",""),9))</f>
        <v/>
      </c>
      <c r="V1809" s="414">
        <f>AH1809-I1809</f>
        <v/>
      </c>
      <c r="W1809" s="450" t="n"/>
      <c r="X1809" s="413" t="n"/>
      <c r="Y1809" s="414" t="n"/>
      <c r="Z1809" s="414" t="n"/>
      <c r="AA1809" s="414" t="n"/>
      <c r="AB1809" s="414" t="n"/>
      <c r="AC1809" s="414" t="n"/>
      <c r="AD1809" s="450" t="n"/>
      <c r="AE1809" s="450" t="n"/>
      <c r="AF1809" s="450" t="n"/>
      <c r="AG1809" s="450" t="n"/>
      <c r="AH1809" s="450" t="n"/>
      <c r="AI1809" s="450" t="n"/>
      <c r="AJ1809" s="450" t="n"/>
      <c r="AK1809" s="450" t="n"/>
      <c r="AL1809" s="450" t="n"/>
      <c r="AM1809" s="450" t="n"/>
      <c r="AN1809" s="450" t="n"/>
      <c r="AO1809" s="450" t="n"/>
      <c r="AP1809" s="450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0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0" t="n"/>
      <c r="N1810" s="450">
        <f>IF(W1810&lt;0,AH1810,I1810)</f>
        <v/>
      </c>
      <c r="O1810" s="450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AND(AB1810&lt;&gt;"", 'Company information'!D$4&lt;&gt;"", RIGHT(SUBSTITUTE(AB1810,"-",""),9)=RIGHT(SUBSTITUTE('Company information'!D$4,"-",""),9))</f>
        <v/>
      </c>
      <c r="V1810" s="414">
        <f>AH1810-I1810</f>
        <v/>
      </c>
      <c r="W1810" s="450" t="n"/>
      <c r="X1810" s="413" t="n"/>
      <c r="Y1810" s="414" t="n"/>
      <c r="Z1810" s="414" t="n"/>
      <c r="AA1810" s="414" t="n"/>
      <c r="AB1810" s="414" t="n"/>
      <c r="AC1810" s="414" t="n"/>
      <c r="AD1810" s="450" t="n"/>
      <c r="AE1810" s="450" t="n"/>
      <c r="AF1810" s="450" t="n"/>
      <c r="AG1810" s="450" t="n"/>
      <c r="AH1810" s="450" t="n"/>
      <c r="AI1810" s="450" t="n"/>
      <c r="AJ1810" s="450" t="n"/>
      <c r="AK1810" s="450" t="n"/>
      <c r="AL1810" s="450" t="n"/>
      <c r="AM1810" s="450" t="n"/>
      <c r="AN1810" s="450" t="n"/>
      <c r="AO1810" s="450" t="n"/>
      <c r="AP1810" s="450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0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0" t="n"/>
      <c r="N1811" s="450">
        <f>IF(W1811&lt;0,AH1811,I1811)</f>
        <v/>
      </c>
      <c r="O1811" s="450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AND(AB1811&lt;&gt;"", 'Company information'!D$4&lt;&gt;"", RIGHT(SUBSTITUTE(AB1811,"-",""),9)=RIGHT(SUBSTITUTE('Company information'!D$4,"-",""),9))</f>
        <v/>
      </c>
      <c r="V1811" s="414">
        <f>AH1811-I1811</f>
        <v/>
      </c>
      <c r="W1811" s="450" t="n"/>
      <c r="X1811" s="413" t="n"/>
      <c r="Y1811" s="414" t="n"/>
      <c r="Z1811" s="414" t="n"/>
      <c r="AA1811" s="414" t="n"/>
      <c r="AB1811" s="414" t="n"/>
      <c r="AC1811" s="414" t="n"/>
      <c r="AD1811" s="450" t="n"/>
      <c r="AE1811" s="450" t="n"/>
      <c r="AF1811" s="450" t="n"/>
      <c r="AG1811" s="450" t="n"/>
      <c r="AH1811" s="450" t="n"/>
      <c r="AI1811" s="450" t="n"/>
      <c r="AJ1811" s="450" t="n"/>
      <c r="AK1811" s="450" t="n"/>
      <c r="AL1811" s="450" t="n"/>
      <c r="AM1811" s="450" t="n"/>
      <c r="AN1811" s="450" t="n"/>
      <c r="AO1811" s="450" t="n"/>
      <c r="AP1811" s="450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0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0" t="n"/>
      <c r="N1812" s="450">
        <f>IF(W1812&lt;0,AH1812,I1812)</f>
        <v/>
      </c>
      <c r="O1812" s="450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AND(AB1812&lt;&gt;"", 'Company information'!D$4&lt;&gt;"", RIGHT(SUBSTITUTE(AB1812,"-",""),9)=RIGHT(SUBSTITUTE('Company information'!D$4,"-",""),9))</f>
        <v/>
      </c>
      <c r="V1812" s="414">
        <f>AH1812-I1812</f>
        <v/>
      </c>
      <c r="W1812" s="450" t="n"/>
      <c r="X1812" s="413" t="n"/>
      <c r="Y1812" s="414" t="n"/>
      <c r="Z1812" s="414" t="n"/>
      <c r="AA1812" s="414" t="n"/>
      <c r="AB1812" s="414" t="n"/>
      <c r="AC1812" s="414" t="n"/>
      <c r="AD1812" s="450" t="n"/>
      <c r="AE1812" s="450" t="n"/>
      <c r="AF1812" s="450" t="n"/>
      <c r="AG1812" s="450" t="n"/>
      <c r="AH1812" s="450" t="n"/>
      <c r="AI1812" s="450" t="n"/>
      <c r="AJ1812" s="450" t="n"/>
      <c r="AK1812" s="450" t="n"/>
      <c r="AL1812" s="450" t="n"/>
      <c r="AM1812" s="450" t="n"/>
      <c r="AN1812" s="450" t="n"/>
      <c r="AO1812" s="450" t="n"/>
      <c r="AP1812" s="450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0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0" t="n"/>
      <c r="N1813" s="450">
        <f>IF(W1813&lt;0,AH1813,I1813)</f>
        <v/>
      </c>
      <c r="O1813" s="450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AND(AB1813&lt;&gt;"", 'Company information'!D$4&lt;&gt;"", RIGHT(SUBSTITUTE(AB1813,"-",""),9)=RIGHT(SUBSTITUTE('Company information'!D$4,"-",""),9))</f>
        <v/>
      </c>
      <c r="V1813" s="414">
        <f>AH1813-I1813</f>
        <v/>
      </c>
      <c r="W1813" s="450" t="n"/>
      <c r="X1813" s="413" t="n"/>
      <c r="Y1813" s="414" t="n"/>
      <c r="Z1813" s="414" t="n"/>
      <c r="AA1813" s="414" t="n"/>
      <c r="AB1813" s="414" t="n"/>
      <c r="AC1813" s="414" t="n"/>
      <c r="AD1813" s="450" t="n"/>
      <c r="AE1813" s="450" t="n"/>
      <c r="AF1813" s="450" t="n"/>
      <c r="AG1813" s="450" t="n"/>
      <c r="AH1813" s="450" t="n"/>
      <c r="AI1813" s="450" t="n"/>
      <c r="AJ1813" s="450" t="n"/>
      <c r="AK1813" s="450" t="n"/>
      <c r="AL1813" s="450" t="n"/>
      <c r="AM1813" s="450" t="n"/>
      <c r="AN1813" s="450" t="n"/>
      <c r="AO1813" s="450" t="n"/>
      <c r="AP1813" s="450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0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0" t="n"/>
      <c r="N1814" s="450">
        <f>IF(W1814&lt;0,AH1814,I1814)</f>
        <v/>
      </c>
      <c r="O1814" s="450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AND(AB1814&lt;&gt;"", 'Company information'!D$4&lt;&gt;"", RIGHT(SUBSTITUTE(AB1814,"-",""),9)=RIGHT(SUBSTITUTE('Company information'!D$4,"-",""),9))</f>
        <v/>
      </c>
      <c r="V1814" s="414">
        <f>AH1814-I1814</f>
        <v/>
      </c>
      <c r="W1814" s="450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0" t="n">
        <v>8565288</v>
      </c>
      <c r="AE1814" s="450" t="n">
        <v>7786625</v>
      </c>
      <c r="AF1814" s="450" t="n">
        <v>0</v>
      </c>
      <c r="AG1814" s="450" t="n">
        <v>0</v>
      </c>
      <c r="AH1814" s="450" t="n">
        <v>778663</v>
      </c>
      <c r="AI1814" s="450" t="n">
        <v>0</v>
      </c>
      <c r="AJ1814" s="450" t="n">
        <v>0</v>
      </c>
      <c r="AK1814" s="450" t="n">
        <v>0</v>
      </c>
      <c r="AL1814" s="450" t="n">
        <v>0</v>
      </c>
      <c r="AM1814" s="450" t="n">
        <v>0</v>
      </c>
      <c r="AN1814" s="450" t="n">
        <v>0</v>
      </c>
      <c r="AO1814" s="450" t="n">
        <v>0</v>
      </c>
      <c r="AP1814" s="450" t="n">
        <v>0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0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0" t="n"/>
      <c r="N1815" s="450">
        <f>IF(W1815&lt;0,AH1815,I1815)</f>
        <v/>
      </c>
      <c r="O1815" s="450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AND(AB1815&lt;&gt;"", 'Company information'!D$4&lt;&gt;"", RIGHT(SUBSTITUTE(AB1815,"-",""),9)=RIGHT(SUBSTITUTE('Company information'!D$4,"-",""),9))</f>
        <v/>
      </c>
      <c r="V1815" s="414">
        <f>AH1815-I1815</f>
        <v/>
      </c>
      <c r="W1815" s="450" t="n"/>
      <c r="X1815" s="413" t="n"/>
      <c r="Y1815" s="414" t="n"/>
      <c r="Z1815" s="414" t="n"/>
      <c r="AA1815" s="414" t="n"/>
      <c r="AB1815" s="414" t="n"/>
      <c r="AC1815" s="414" t="n"/>
      <c r="AD1815" s="450" t="n"/>
      <c r="AE1815" s="450" t="n"/>
      <c r="AF1815" s="450" t="n"/>
      <c r="AG1815" s="450" t="n"/>
      <c r="AH1815" s="450" t="n"/>
      <c r="AI1815" s="450" t="n"/>
      <c r="AJ1815" s="450" t="n"/>
      <c r="AK1815" s="450" t="n"/>
      <c r="AL1815" s="450" t="n"/>
      <c r="AM1815" s="450" t="n"/>
      <c r="AN1815" s="450" t="n"/>
      <c r="AO1815" s="450" t="n"/>
      <c r="AP1815" s="450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0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0" t="n"/>
      <c r="N1816" s="450">
        <f>IF(W1816&lt;0,AH1816,I1816)</f>
        <v/>
      </c>
      <c r="O1816" s="450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AND(AB1816&lt;&gt;"", 'Company information'!D$4&lt;&gt;"", RIGHT(SUBSTITUTE(AB1816,"-",""),9)=RIGHT(SUBSTITUTE('Company information'!D$4,"-",""),9))</f>
        <v/>
      </c>
      <c r="V1816" s="414">
        <f>AH1816-I1816</f>
        <v/>
      </c>
      <c r="W1816" s="450" t="n"/>
      <c r="X1816" s="413" t="n"/>
      <c r="Y1816" s="414" t="n"/>
      <c r="Z1816" s="414" t="n"/>
      <c r="AA1816" s="414" t="n"/>
      <c r="AB1816" s="414" t="n"/>
      <c r="AC1816" s="414" t="n"/>
      <c r="AD1816" s="450" t="n"/>
      <c r="AE1816" s="450" t="n"/>
      <c r="AF1816" s="450" t="n"/>
      <c r="AG1816" s="450" t="n"/>
      <c r="AH1816" s="450" t="n"/>
      <c r="AI1816" s="450" t="n"/>
      <c r="AJ1816" s="450" t="n"/>
      <c r="AK1816" s="450" t="n"/>
      <c r="AL1816" s="450" t="n"/>
      <c r="AM1816" s="450" t="n"/>
      <c r="AN1816" s="450" t="n"/>
      <c r="AO1816" s="450" t="n"/>
      <c r="AP1816" s="450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0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0" t="n"/>
      <c r="N1817" s="450">
        <f>IF(W1817&lt;0,AH1817,I1817)</f>
        <v/>
      </c>
      <c r="O1817" s="450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AND(AB1817&lt;&gt;"", 'Company information'!D$4&lt;&gt;"", RIGHT(SUBSTITUTE(AB1817,"-",""),9)=RIGHT(SUBSTITUTE('Company information'!D$4,"-",""),9))</f>
        <v/>
      </c>
      <c r="V1817" s="414">
        <f>AH1817-I1817</f>
        <v/>
      </c>
      <c r="W1817" s="450" t="n"/>
      <c r="X1817" s="413" t="n"/>
      <c r="Y1817" s="414" t="n"/>
      <c r="Z1817" s="414" t="n"/>
      <c r="AA1817" s="414" t="n"/>
      <c r="AB1817" s="414" t="n"/>
      <c r="AC1817" s="414" t="n"/>
      <c r="AD1817" s="450" t="n"/>
      <c r="AE1817" s="450" t="n"/>
      <c r="AF1817" s="450" t="n"/>
      <c r="AG1817" s="450" t="n"/>
      <c r="AH1817" s="450" t="n"/>
      <c r="AI1817" s="450" t="n"/>
      <c r="AJ1817" s="450" t="n"/>
      <c r="AK1817" s="450" t="n"/>
      <c r="AL1817" s="450" t="n"/>
      <c r="AM1817" s="450" t="n"/>
      <c r="AN1817" s="450" t="n"/>
      <c r="AO1817" s="450" t="n"/>
      <c r="AP1817" s="450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0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0" t="n"/>
      <c r="N1818" s="450">
        <f>IF(W1818&lt;0,AH1818,I1818)</f>
        <v/>
      </c>
      <c r="O1818" s="450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AND(AB1818&lt;&gt;"", 'Company information'!D$4&lt;&gt;"", RIGHT(SUBSTITUTE(AB1818,"-",""),9)=RIGHT(SUBSTITUTE('Company information'!D$4,"-",""),9))</f>
        <v/>
      </c>
      <c r="V1818" s="414">
        <f>AH1818-I1818</f>
        <v/>
      </c>
      <c r="W1818" s="450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0" t="n">
        <v>8565288</v>
      </c>
      <c r="AE1818" s="450" t="n">
        <v>7786625</v>
      </c>
      <c r="AF1818" s="450" t="n">
        <v>0</v>
      </c>
      <c r="AG1818" s="450" t="n">
        <v>0</v>
      </c>
      <c r="AH1818" s="450" t="n">
        <v>778663</v>
      </c>
      <c r="AI1818" s="450" t="n">
        <v>0</v>
      </c>
      <c r="AJ1818" s="450" t="n">
        <v>0</v>
      </c>
      <c r="AK1818" s="450" t="n">
        <v>0</v>
      </c>
      <c r="AL1818" s="450" t="n">
        <v>0</v>
      </c>
      <c r="AM1818" s="450" t="n">
        <v>0</v>
      </c>
      <c r="AN1818" s="450" t="n">
        <v>0</v>
      </c>
      <c r="AO1818" s="450" t="n">
        <v>0</v>
      </c>
      <c r="AP1818" s="450" t="n">
        <v>0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0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0" t="n"/>
      <c r="N1819" s="450">
        <f>IF(W1819&lt;0,AH1819,I1819)</f>
        <v/>
      </c>
      <c r="O1819" s="450">
        <f>I1819-M1819</f>
        <v/>
      </c>
      <c r="P1819" s="414" t="n"/>
      <c r="Q1819" s="414" t="inlineStr">
        <is>
          <t>SITC2022-005845</t>
        </is>
      </c>
      <c r="R1819" s="414" t="inlineStr">
        <is>
          <t>SITC2022-005845</t>
        </is>
      </c>
      <c r="S1819" s="414">
        <f>Q1819=R1819</f>
        <v/>
      </c>
      <c r="T1819" s="414">
        <f>AND(MONTH(F1819)=MONTH(X1819), YEAR(F1819)=YEAR(X1819))</f>
        <v/>
      </c>
      <c r="U1819" s="414">
        <f>AND(AB1819&lt;&gt;"", 'Company information'!D$4&lt;&gt;"", RIGHT(SUBSTITUTE(AB1819,"-",""),9)=RIGHT(SUBSTITUTE('Company information'!D$4,"-",""),9))</f>
        <v/>
      </c>
      <c r="V1819" s="414">
        <f>AH1819-I1819</f>
        <v/>
      </c>
      <c r="W1819" s="450" t="n"/>
      <c r="X1819" s="415" t="n">
        <v>44628</v>
      </c>
      <c r="Y1819" s="414" t="inlineStr">
        <is>
          <t>SITC2022-005845</t>
        </is>
      </c>
      <c r="Z1819" s="414" t="inlineStr"/>
      <c r="AA1819" s="414" t="inlineStr">
        <is>
          <t>បុគ្គលជាប់អាករ</t>
        </is>
      </c>
      <c r="AB1819" s="414" t="inlineStr">
        <is>
          <t>L001-901905215</t>
        </is>
      </c>
      <c r="AC1819" s="414" t="inlineStr">
        <is>
          <t>វីអ៊ីស៊ិន (ខេមបូឌា) អ៊ិនដាសស្ទ្រី ឯ.ក</t>
        </is>
      </c>
      <c r="AD1819" s="450" t="n">
        <v>2477409</v>
      </c>
      <c r="AE1819" s="450" t="n">
        <v>2252190</v>
      </c>
      <c r="AF1819" s="450" t="n">
        <v>0</v>
      </c>
      <c r="AG1819" s="450" t="n">
        <v>0</v>
      </c>
      <c r="AH1819" s="450" t="n">
        <v>225219</v>
      </c>
      <c r="AI1819" s="450" t="n">
        <v>0</v>
      </c>
      <c r="AJ1819" s="450" t="n">
        <v>0</v>
      </c>
      <c r="AK1819" s="450" t="n">
        <v>0</v>
      </c>
      <c r="AL1819" s="450" t="n">
        <v>0</v>
      </c>
      <c r="AM1819" s="450" t="n">
        <v>0</v>
      </c>
      <c r="AN1819" s="450" t="n">
        <v>0</v>
      </c>
      <c r="AO1819" s="450" t="n">
        <v>0</v>
      </c>
      <c r="AP1819" s="450" t="n">
        <v>0</v>
      </c>
      <c r="AQ1819" s="414" t="inlineStr"/>
      <c r="AR1819" s="414" t="inlineStr">
        <is>
          <t>KHCIC,EIB,EMF,KHTHC,KHDOC</t>
        </is>
      </c>
      <c r="AS1819" s="414" t="inlineStr">
        <is>
          <t>បានប្រកាសពន្ធ</t>
        </is>
      </c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0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0" t="n"/>
      <c r="N1820" s="450">
        <f>IF(W1820&lt;0,AH1820,I1820)</f>
        <v/>
      </c>
      <c r="O1820" s="450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AND(AB1820&lt;&gt;"", 'Company information'!D$4&lt;&gt;"", RIGHT(SUBSTITUTE(AB1820,"-",""),9)=RIGHT(SUBSTITUTE('Company information'!D$4,"-",""),9))</f>
        <v/>
      </c>
      <c r="V1820" s="414">
        <f>AH1820-I1820</f>
        <v/>
      </c>
      <c r="W1820" s="450" t="n"/>
      <c r="X1820" s="413" t="n"/>
      <c r="Y1820" s="414" t="n"/>
      <c r="Z1820" s="414" t="n"/>
      <c r="AA1820" s="414" t="n"/>
      <c r="AB1820" s="414" t="n"/>
      <c r="AC1820" s="414" t="n"/>
      <c r="AD1820" s="450" t="n"/>
      <c r="AE1820" s="450" t="n"/>
      <c r="AF1820" s="450" t="n"/>
      <c r="AG1820" s="450" t="n"/>
      <c r="AH1820" s="450" t="n"/>
      <c r="AI1820" s="450" t="n"/>
      <c r="AJ1820" s="450" t="n"/>
      <c r="AK1820" s="450" t="n"/>
      <c r="AL1820" s="450" t="n"/>
      <c r="AM1820" s="450" t="n"/>
      <c r="AN1820" s="450" t="n"/>
      <c r="AO1820" s="450" t="n"/>
      <c r="AP1820" s="450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0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0" t="n"/>
      <c r="N1821" s="450">
        <f>IF(W1821&lt;0,AH1821,I1821)</f>
        <v/>
      </c>
      <c r="O1821" s="450">
        <f>I1821-M1821</f>
        <v/>
      </c>
      <c r="P1821" s="414" t="n"/>
      <c r="Q1821" s="414" t="inlineStr">
        <is>
          <t>HT220057</t>
        </is>
      </c>
      <c r="R1821" s="414" t="inlineStr">
        <is>
          <t>HT220057</t>
        </is>
      </c>
      <c r="S1821" s="414">
        <f>Q1821=R1821</f>
        <v/>
      </c>
      <c r="T1821" s="414">
        <f>AND(MONTH(F1821)=MONTH(X1821), YEAR(F1821)=YEAR(X1821))</f>
        <v/>
      </c>
      <c r="U1821" s="414">
        <f>AND(AB1821&lt;&gt;"", 'Company information'!D$4&lt;&gt;"", RIGHT(SUBSTITUTE(AB1821,"-",""),9)=RIGHT(SUBSTITUTE('Company information'!D$4,"-",""),9))</f>
        <v/>
      </c>
      <c r="V1821" s="414">
        <f>AH1821-I1821</f>
        <v/>
      </c>
      <c r="W1821" s="450" t="n"/>
      <c r="X1821" s="415" t="n">
        <v>44889</v>
      </c>
      <c r="Y1821" s="414" t="inlineStr">
        <is>
          <t>HT220057</t>
        </is>
      </c>
      <c r="Z1821" s="414" t="inlineStr"/>
      <c r="AA1821" s="414" t="inlineStr">
        <is>
          <t>បុគ្គលជាប់អាករ</t>
        </is>
      </c>
      <c r="AB1821" s="414" t="inlineStr">
        <is>
          <t>L001-901705067</t>
        </is>
      </c>
      <c r="AC1821" s="414" t="inlineStr">
        <is>
          <t>ស៊ូវ ហ្គូដ ហ្គាម៉ិន ឯ.ក</t>
        </is>
      </c>
      <c r="AD1821" s="450" t="n">
        <v>1364550</v>
      </c>
      <c r="AE1821" s="450" t="n">
        <v>1240500</v>
      </c>
      <c r="AF1821" s="450" t="n">
        <v>0</v>
      </c>
      <c r="AG1821" s="450" t="n">
        <v>0</v>
      </c>
      <c r="AH1821" s="450" t="n">
        <v>124050</v>
      </c>
      <c r="AI1821" s="450" t="n">
        <v>0</v>
      </c>
      <c r="AJ1821" s="450" t="n">
        <v>0</v>
      </c>
      <c r="AK1821" s="450" t="n">
        <v>0</v>
      </c>
      <c r="AL1821" s="450" t="n">
        <v>0</v>
      </c>
      <c r="AM1821" s="450" t="n">
        <v>0</v>
      </c>
      <c r="AN1821" s="450" t="n">
        <v>0</v>
      </c>
      <c r="AO1821" s="450" t="n">
        <v>0</v>
      </c>
      <c r="AP1821" s="450" t="n">
        <v>0</v>
      </c>
      <c r="AQ1821" s="414" t="inlineStr"/>
      <c r="AR1821" s="414" t="inlineStr">
        <is>
          <t>Trucking service</t>
        </is>
      </c>
      <c r="AS1821" s="414" t="inlineStr">
        <is>
          <t>បានប្រកាសពន្ធ</t>
        </is>
      </c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0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0" t="n"/>
      <c r="N1822" s="450">
        <f>IF(W1822&lt;0,AH1822,I1822)</f>
        <v/>
      </c>
      <c r="O1822" s="450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AND(AB1822&lt;&gt;"", 'Company information'!D$4&lt;&gt;"", RIGHT(SUBSTITUTE(AB1822,"-",""),9)=RIGHT(SUBSTITUTE('Company information'!D$4,"-",""),9))</f>
        <v/>
      </c>
      <c r="V1822" s="414">
        <f>AH1822-I1822</f>
        <v/>
      </c>
      <c r="W1822" s="450" t="n"/>
      <c r="X1822" s="413" t="n"/>
      <c r="Y1822" s="414" t="n"/>
      <c r="Z1822" s="414" t="n"/>
      <c r="AA1822" s="414" t="n"/>
      <c r="AB1822" s="414" t="n"/>
      <c r="AC1822" s="414" t="n"/>
      <c r="AD1822" s="450" t="n"/>
      <c r="AE1822" s="450" t="n"/>
      <c r="AF1822" s="450" t="n"/>
      <c r="AG1822" s="450" t="n"/>
      <c r="AH1822" s="450" t="n"/>
      <c r="AI1822" s="450" t="n"/>
      <c r="AJ1822" s="450" t="n"/>
      <c r="AK1822" s="450" t="n"/>
      <c r="AL1822" s="450" t="n"/>
      <c r="AM1822" s="450" t="n"/>
      <c r="AN1822" s="450" t="n"/>
      <c r="AO1822" s="450" t="n"/>
      <c r="AP1822" s="450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0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0" t="n"/>
      <c r="N1823" s="450">
        <f>IF(W1823&lt;0,AH1823,I1823)</f>
        <v/>
      </c>
      <c r="O1823" s="450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AND(AB1823&lt;&gt;"", 'Company information'!D$4&lt;&gt;"", RIGHT(SUBSTITUTE(AB1823,"-",""),9)=RIGHT(SUBSTITUTE('Company information'!D$4,"-",""),9))</f>
        <v/>
      </c>
      <c r="V1823" s="414">
        <f>AH1823-I1823</f>
        <v/>
      </c>
      <c r="W1823" s="450" t="n"/>
      <c r="X1823" s="413" t="n"/>
      <c r="Y1823" s="414" t="n"/>
      <c r="Z1823" s="414" t="n"/>
      <c r="AA1823" s="414" t="n"/>
      <c r="AB1823" s="414" t="n"/>
      <c r="AC1823" s="414" t="n"/>
      <c r="AD1823" s="450" t="n"/>
      <c r="AE1823" s="450" t="n"/>
      <c r="AF1823" s="450" t="n"/>
      <c r="AG1823" s="450" t="n"/>
      <c r="AH1823" s="450" t="n"/>
      <c r="AI1823" s="450" t="n"/>
      <c r="AJ1823" s="450" t="n"/>
      <c r="AK1823" s="450" t="n"/>
      <c r="AL1823" s="450" t="n"/>
      <c r="AM1823" s="450" t="n"/>
      <c r="AN1823" s="450" t="n"/>
      <c r="AO1823" s="450" t="n"/>
      <c r="AP1823" s="450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0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0" t="n"/>
      <c r="N1824" s="450">
        <f>IF(W1824&lt;0,AH1824,I1824)</f>
        <v/>
      </c>
      <c r="O1824" s="450">
        <f>I1824-M1824</f>
        <v/>
      </c>
      <c r="P1824" s="414" t="n"/>
      <c r="Q1824" s="414" t="inlineStr">
        <is>
          <t>HT220056</t>
        </is>
      </c>
      <c r="R1824" s="414" t="inlineStr">
        <is>
          <t>HT220056</t>
        </is>
      </c>
      <c r="S1824" s="414">
        <f>Q1824=R1824</f>
        <v/>
      </c>
      <c r="T1824" s="414">
        <f>AND(MONTH(F1824)=MONTH(X1824), YEAR(F1824)=YEAR(X1824))</f>
        <v/>
      </c>
      <c r="U1824" s="414">
        <f>AND(AB1824&lt;&gt;"", 'Company information'!D$4&lt;&gt;"", RIGHT(SUBSTITUTE(AB1824,"-",""),9)=RIGHT(SUBSTITUTE('Company information'!D$4,"-",""),9))</f>
        <v/>
      </c>
      <c r="V1824" s="414">
        <f>AH1824-I1824</f>
        <v/>
      </c>
      <c r="W1824" s="450" t="n"/>
      <c r="X1824" s="415" t="n">
        <v>44888</v>
      </c>
      <c r="Y1824" s="414" t="inlineStr">
        <is>
          <t>HT220056</t>
        </is>
      </c>
      <c r="Z1824" s="414" t="inlineStr"/>
      <c r="AA1824" s="414" t="inlineStr">
        <is>
          <t>បុគ្គលជាប់អាករ</t>
        </is>
      </c>
      <c r="AB1824" s="414" t="inlineStr">
        <is>
          <t>L001-901705067</t>
        </is>
      </c>
      <c r="AC1824" s="414" t="inlineStr">
        <is>
          <t>ស៊ូវ ហ្គូដ ហ្គាម៉ិន ឯ.ក</t>
        </is>
      </c>
      <c r="AD1824" s="450" t="n">
        <v>2001340</v>
      </c>
      <c r="AE1824" s="450" t="n">
        <v>1819400</v>
      </c>
      <c r="AF1824" s="450" t="n">
        <v>0</v>
      </c>
      <c r="AG1824" s="450" t="n">
        <v>0</v>
      </c>
      <c r="AH1824" s="450" t="n">
        <v>181940</v>
      </c>
      <c r="AI1824" s="450" t="n">
        <v>0</v>
      </c>
      <c r="AJ1824" s="450" t="n">
        <v>0</v>
      </c>
      <c r="AK1824" s="450" t="n">
        <v>0</v>
      </c>
      <c r="AL1824" s="450" t="n">
        <v>0</v>
      </c>
      <c r="AM1824" s="450" t="n">
        <v>0</v>
      </c>
      <c r="AN1824" s="450" t="n">
        <v>0</v>
      </c>
      <c r="AO1824" s="450" t="n">
        <v>0</v>
      </c>
      <c r="AP1824" s="450" t="n">
        <v>0</v>
      </c>
      <c r="AQ1824" s="414" t="inlineStr"/>
      <c r="AR1824" s="414" t="inlineStr">
        <is>
          <t>Trucking service</t>
        </is>
      </c>
      <c r="AS1824" s="414" t="inlineStr">
        <is>
          <t>បានប្រកាសពន្ធ</t>
        </is>
      </c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0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0" t="n"/>
      <c r="N1825" s="450">
        <f>IF(W1825&lt;0,AH1825,I1825)</f>
        <v/>
      </c>
      <c r="O1825" s="450">
        <f>I1825-M1825</f>
        <v/>
      </c>
      <c r="P1825" s="414" t="n"/>
      <c r="Q1825" s="414" t="inlineStr">
        <is>
          <t>TI-0225700</t>
        </is>
      </c>
      <c r="R1825" s="414" t="inlineStr">
        <is>
          <t>TI-0225700</t>
        </is>
      </c>
      <c r="S1825" s="414">
        <f>Q1825=R1825</f>
        <v/>
      </c>
      <c r="T1825" s="414">
        <f>AND(MONTH(F1825)=MONTH(X1825), YEAR(F1825)=YEAR(X1825))</f>
        <v/>
      </c>
      <c r="U1825" s="414">
        <f>AND(AB1825&lt;&gt;"", 'Company information'!D$4&lt;&gt;"", RIGHT(SUBSTITUTE(AB1825,"-",""),9)=RIGHT(SUBSTITUTE('Company information'!D$4,"-",""),9))</f>
        <v/>
      </c>
      <c r="V1825" s="414">
        <f>AH1825-I1825</f>
        <v/>
      </c>
      <c r="W1825" s="450" t="n"/>
      <c r="X1825" s="415" t="n">
        <v>44671</v>
      </c>
      <c r="Y1825" s="414" t="inlineStr">
        <is>
          <t>TI-0225700</t>
        </is>
      </c>
      <c r="Z1825" s="414" t="inlineStr"/>
      <c r="AA1825" s="414" t="inlineStr">
        <is>
          <t>បុគ្គលជាប់អាករ</t>
        </is>
      </c>
      <c r="AB1825" s="414" t="inlineStr">
        <is>
          <t>L001-901905215</t>
        </is>
      </c>
      <c r="AC1825" s="414" t="inlineStr">
        <is>
          <t>វីអ៊ីស៊ិន (ខេមបូឌា) អ៊ិនដាសស្ទ្រី ឯ.ក</t>
        </is>
      </c>
      <c r="AD1825" s="450" t="n">
        <v>2740892</v>
      </c>
      <c r="AE1825" s="450" t="n">
        <v>2491720</v>
      </c>
      <c r="AF1825" s="450" t="n">
        <v>0</v>
      </c>
      <c r="AG1825" s="450" t="n">
        <v>0</v>
      </c>
      <c r="AH1825" s="450" t="n">
        <v>249172</v>
      </c>
      <c r="AI1825" s="450" t="n">
        <v>0</v>
      </c>
      <c r="AJ1825" s="450" t="n">
        <v>0</v>
      </c>
      <c r="AK1825" s="450" t="n">
        <v>0</v>
      </c>
      <c r="AL1825" s="450" t="n">
        <v>0</v>
      </c>
      <c r="AM1825" s="450" t="n">
        <v>0</v>
      </c>
      <c r="AN1825" s="450" t="n">
        <v>0</v>
      </c>
      <c r="AO1825" s="450" t="n">
        <v>0</v>
      </c>
      <c r="AP1825" s="450" t="n">
        <v>0</v>
      </c>
      <c r="AQ1825" s="414" t="inlineStr"/>
      <c r="AR1825" s="414" t="inlineStr">
        <is>
          <t>Local Charge</t>
        </is>
      </c>
      <c r="AS1825" s="414" t="inlineStr">
        <is>
          <t>បានប្រកាសពន្ធ</t>
        </is>
      </c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0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0" t="n"/>
      <c r="N1826" s="450">
        <f>IF(W1826&lt;0,AH1826,I1826)</f>
        <v/>
      </c>
      <c r="O1826" s="450">
        <f>I1826-M1826</f>
        <v/>
      </c>
      <c r="P1826" s="414" t="n"/>
      <c r="Q1826" s="414" t="inlineStr">
        <is>
          <t>TI-0225699</t>
        </is>
      </c>
      <c r="R1826" s="414" t="inlineStr">
        <is>
          <t>TI-0225699</t>
        </is>
      </c>
      <c r="S1826" s="414">
        <f>Q1826=R1826</f>
        <v/>
      </c>
      <c r="T1826" s="414">
        <f>AND(MONTH(F1826)=MONTH(X1826), YEAR(F1826)=YEAR(X1826))</f>
        <v/>
      </c>
      <c r="U1826" s="414">
        <f>AND(AB1826&lt;&gt;"", 'Company information'!D$4&lt;&gt;"", RIGHT(SUBSTITUTE(AB1826,"-",""),9)=RIGHT(SUBSTITUTE('Company information'!D$4,"-",""),9))</f>
        <v/>
      </c>
      <c r="V1826" s="414">
        <f>AH1826-I1826</f>
        <v/>
      </c>
      <c r="W1826" s="450" t="n"/>
      <c r="X1826" s="415" t="n">
        <v>44671</v>
      </c>
      <c r="Y1826" s="414" t="inlineStr">
        <is>
          <t>TI-0225699</t>
        </is>
      </c>
      <c r="Z1826" s="414" t="inlineStr"/>
      <c r="AA1826" s="414" t="inlineStr">
        <is>
          <t>បុគ្គលជាប់អាករ</t>
        </is>
      </c>
      <c r="AB1826" s="414" t="inlineStr">
        <is>
          <t>L001-901905215</t>
        </is>
      </c>
      <c r="AC1826" s="414" t="inlineStr">
        <is>
          <t>វីអ៊ីស៊ិន (ខេមបូឌា) អ៊ិនដាសស្ទ្រី ឯ.ក</t>
        </is>
      </c>
      <c r="AD1826" s="450" t="n">
        <v>4075742</v>
      </c>
      <c r="AE1826" s="450" t="n">
        <v>3705220</v>
      </c>
      <c r="AF1826" s="450" t="n">
        <v>0</v>
      </c>
      <c r="AG1826" s="450" t="n">
        <v>0</v>
      </c>
      <c r="AH1826" s="450" t="n">
        <v>370522</v>
      </c>
      <c r="AI1826" s="450" t="n">
        <v>0</v>
      </c>
      <c r="AJ1826" s="450" t="n">
        <v>0</v>
      </c>
      <c r="AK1826" s="450" t="n">
        <v>0</v>
      </c>
      <c r="AL1826" s="450" t="n">
        <v>0</v>
      </c>
      <c r="AM1826" s="450" t="n">
        <v>0</v>
      </c>
      <c r="AN1826" s="450" t="n">
        <v>0</v>
      </c>
      <c r="AO1826" s="450" t="n">
        <v>0</v>
      </c>
      <c r="AP1826" s="450" t="n">
        <v>0</v>
      </c>
      <c r="AQ1826" s="414" t="inlineStr"/>
      <c r="AR1826" s="414" t="inlineStr">
        <is>
          <t>Local Charge</t>
        </is>
      </c>
      <c r="AS1826" s="414" t="inlineStr">
        <is>
          <t>បានប្រកាសពន្ធ</t>
        </is>
      </c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0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0" t="n"/>
      <c r="N1827" s="450">
        <f>IF(W1827&lt;0,AH1827,I1827)</f>
        <v/>
      </c>
      <c r="O1827" s="450">
        <f>I1827-M1827</f>
        <v/>
      </c>
      <c r="P1827" s="414" t="n"/>
      <c r="Q1827" s="414" t="inlineStr">
        <is>
          <t>TI-0225698</t>
        </is>
      </c>
      <c r="R1827" s="414" t="inlineStr">
        <is>
          <t>TI-0225698</t>
        </is>
      </c>
      <c r="S1827" s="414">
        <f>Q1827=R1827</f>
        <v/>
      </c>
      <c r="T1827" s="414">
        <f>AND(MONTH(F1827)=MONTH(X1827), YEAR(F1827)=YEAR(X1827))</f>
        <v/>
      </c>
      <c r="U1827" s="414">
        <f>AND(AB1827&lt;&gt;"", 'Company information'!D$4&lt;&gt;"", RIGHT(SUBSTITUTE(AB1827,"-",""),9)=RIGHT(SUBSTITUTE('Company information'!D$4,"-",""),9))</f>
        <v/>
      </c>
      <c r="V1827" s="414">
        <f>AH1827-I1827</f>
        <v/>
      </c>
      <c r="W1827" s="450" t="n"/>
      <c r="X1827" s="415" t="n">
        <v>44671</v>
      </c>
      <c r="Y1827" s="414" t="inlineStr">
        <is>
          <t>TI-0225698</t>
        </is>
      </c>
      <c r="Z1827" s="414" t="inlineStr"/>
      <c r="AA1827" s="414" t="inlineStr">
        <is>
          <t>បុគ្គលជាប់អាករ</t>
        </is>
      </c>
      <c r="AB1827" s="414" t="inlineStr">
        <is>
          <t>L001-901905215</t>
        </is>
      </c>
      <c r="AC1827" s="414" t="inlineStr">
        <is>
          <t>វីអ៊ីស៊ិន (ខេមបូឌា) អ៊ិនដាសស្ទ្រី ឯ.ក</t>
        </is>
      </c>
      <c r="AD1827" s="450" t="n">
        <v>1419391</v>
      </c>
      <c r="AE1827" s="450" t="n">
        <v>1290355</v>
      </c>
      <c r="AF1827" s="450" t="n">
        <v>0</v>
      </c>
      <c r="AG1827" s="450" t="n">
        <v>0</v>
      </c>
      <c r="AH1827" s="450" t="n">
        <v>129036</v>
      </c>
      <c r="AI1827" s="450" t="n">
        <v>0</v>
      </c>
      <c r="AJ1827" s="450" t="n">
        <v>0</v>
      </c>
      <c r="AK1827" s="450" t="n">
        <v>0</v>
      </c>
      <c r="AL1827" s="450" t="n">
        <v>0</v>
      </c>
      <c r="AM1827" s="450" t="n">
        <v>0</v>
      </c>
      <c r="AN1827" s="450" t="n">
        <v>0</v>
      </c>
      <c r="AO1827" s="450" t="n">
        <v>0</v>
      </c>
      <c r="AP1827" s="450" t="n">
        <v>0</v>
      </c>
      <c r="AQ1827" s="414" t="inlineStr"/>
      <c r="AR1827" s="414" t="inlineStr">
        <is>
          <t>Local Charge</t>
        </is>
      </c>
      <c r="AS1827" s="414" t="inlineStr">
        <is>
          <t>បានប្រកាសពន្ធ</t>
        </is>
      </c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0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0" t="n"/>
      <c r="N1828" s="450">
        <f>IF(W1828&lt;0,AH1828,I1828)</f>
        <v/>
      </c>
      <c r="O1828" s="450">
        <f>I1828-M1828</f>
        <v/>
      </c>
      <c r="P1828" s="414" t="n"/>
      <c r="Q1828" s="414" t="inlineStr">
        <is>
          <t>TI-0225649</t>
        </is>
      </c>
      <c r="R1828" s="414" t="inlineStr">
        <is>
          <t>TI-0225649</t>
        </is>
      </c>
      <c r="S1828" s="414">
        <f>Q1828=R1828</f>
        <v/>
      </c>
      <c r="T1828" s="414">
        <f>AND(MONTH(F1828)=MONTH(X1828), YEAR(F1828)=YEAR(X1828))</f>
        <v/>
      </c>
      <c r="U1828" s="414">
        <f>AND(AB1828&lt;&gt;"", 'Company information'!D$4&lt;&gt;"", RIGHT(SUBSTITUTE(AB1828,"-",""),9)=RIGHT(SUBSTITUTE('Company information'!D$4,"-",""),9))</f>
        <v/>
      </c>
      <c r="V1828" s="414">
        <f>AH1828-I1828</f>
        <v/>
      </c>
      <c r="W1828" s="450" t="n"/>
      <c r="X1828" s="415" t="n">
        <v>44670</v>
      </c>
      <c r="Y1828" s="414" t="inlineStr">
        <is>
          <t>TI-0225649</t>
        </is>
      </c>
      <c r="Z1828" s="414" t="inlineStr"/>
      <c r="AA1828" s="414" t="inlineStr">
        <is>
          <t>បុគ្គលជាប់អាករ</t>
        </is>
      </c>
      <c r="AB1828" s="414" t="inlineStr">
        <is>
          <t>L001-901905215</t>
        </is>
      </c>
      <c r="AC1828" s="414" t="inlineStr">
        <is>
          <t>វីអ៊ីស៊ិន (ខេមបូឌា) អ៊ិនដាសស្ទ្រី ឯ.ក</t>
        </is>
      </c>
      <c r="AD1828" s="450" t="n">
        <v>5588572</v>
      </c>
      <c r="AE1828" s="450" t="n">
        <v>5080520</v>
      </c>
      <c r="AF1828" s="450" t="n">
        <v>0</v>
      </c>
      <c r="AG1828" s="450" t="n">
        <v>0</v>
      </c>
      <c r="AH1828" s="450" t="n">
        <v>508052</v>
      </c>
      <c r="AI1828" s="450" t="n">
        <v>0</v>
      </c>
      <c r="AJ1828" s="450" t="n">
        <v>0</v>
      </c>
      <c r="AK1828" s="450" t="n">
        <v>0</v>
      </c>
      <c r="AL1828" s="450" t="n">
        <v>0</v>
      </c>
      <c r="AM1828" s="450" t="n">
        <v>0</v>
      </c>
      <c r="AN1828" s="450" t="n">
        <v>0</v>
      </c>
      <c r="AO1828" s="450" t="n">
        <v>0</v>
      </c>
      <c r="AP1828" s="450" t="n">
        <v>0</v>
      </c>
      <c r="AQ1828" s="414" t="inlineStr"/>
      <c r="AR1828" s="414" t="inlineStr">
        <is>
          <t>Local Charge</t>
        </is>
      </c>
      <c r="AS1828" s="414" t="inlineStr">
        <is>
          <t>បានប្រកាសពន្ធ</t>
        </is>
      </c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0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0" t="n"/>
      <c r="N1829" s="450">
        <f>IF(W1829&lt;0,AH1829,I1829)</f>
        <v/>
      </c>
      <c r="O1829" s="450">
        <f>I1829-M1829</f>
        <v/>
      </c>
      <c r="P1829" s="414" t="n"/>
      <c r="Q1829" s="414" t="inlineStr">
        <is>
          <t>TI-0225621</t>
        </is>
      </c>
      <c r="R1829" s="414" t="inlineStr">
        <is>
          <t>TI-0225621</t>
        </is>
      </c>
      <c r="S1829" s="414">
        <f>Q1829=R1829</f>
        <v/>
      </c>
      <c r="T1829" s="414">
        <f>AND(MONTH(F1829)=MONTH(X1829), YEAR(F1829)=YEAR(X1829))</f>
        <v/>
      </c>
      <c r="U1829" s="414">
        <f>AND(AB1829&lt;&gt;"", 'Company information'!D$4&lt;&gt;"", RIGHT(SUBSTITUTE(AB1829,"-",""),9)=RIGHT(SUBSTITUTE('Company information'!D$4,"-",""),9))</f>
        <v/>
      </c>
      <c r="V1829" s="414">
        <f>AH1829-I1829</f>
        <v/>
      </c>
      <c r="W1829" s="450" t="n"/>
      <c r="X1829" s="415" t="n">
        <v>44670</v>
      </c>
      <c r="Y1829" s="414" t="inlineStr">
        <is>
          <t>TI-0225621</t>
        </is>
      </c>
      <c r="Z1829" s="414" t="inlineStr"/>
      <c r="AA1829" s="414" t="inlineStr">
        <is>
          <t>បុគ្គលជាប់អាករ</t>
        </is>
      </c>
      <c r="AB1829" s="414" t="inlineStr">
        <is>
          <t>L001-901905215</t>
        </is>
      </c>
      <c r="AC1829" s="414" t="inlineStr">
        <is>
          <t>វីអ៊ីស៊ិន (ខេមបូឌា) អ៊ិនដាសស្ទ្រី ឯ.ក</t>
        </is>
      </c>
      <c r="AD1829" s="450" t="n">
        <v>6576361</v>
      </c>
      <c r="AE1829" s="450" t="n">
        <v>5978510</v>
      </c>
      <c r="AF1829" s="450" t="n">
        <v>0</v>
      </c>
      <c r="AG1829" s="450" t="n">
        <v>0</v>
      </c>
      <c r="AH1829" s="450" t="n">
        <v>597851</v>
      </c>
      <c r="AI1829" s="450" t="n">
        <v>0</v>
      </c>
      <c r="AJ1829" s="450" t="n">
        <v>0</v>
      </c>
      <c r="AK1829" s="450" t="n">
        <v>0</v>
      </c>
      <c r="AL1829" s="450" t="n">
        <v>0</v>
      </c>
      <c r="AM1829" s="450" t="n">
        <v>0</v>
      </c>
      <c r="AN1829" s="450" t="n">
        <v>0</v>
      </c>
      <c r="AO1829" s="450" t="n">
        <v>0</v>
      </c>
      <c r="AP1829" s="450" t="n">
        <v>0</v>
      </c>
      <c r="AQ1829" s="414" t="inlineStr"/>
      <c r="AR1829" s="414" t="inlineStr">
        <is>
          <t>Local Charge</t>
        </is>
      </c>
      <c r="AS1829" s="414" t="inlineStr">
        <is>
          <t>បានប្រកាសពន្ធ</t>
        </is>
      </c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0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0" t="n"/>
      <c r="N1830" s="450">
        <f>IF(W1830&lt;0,AH1830,I1830)</f>
        <v/>
      </c>
      <c r="O1830" s="450">
        <f>I1830-M1830</f>
        <v/>
      </c>
      <c r="P1830" s="414" t="n"/>
      <c r="Q1830" s="414" t="inlineStr">
        <is>
          <t>TI-0225620</t>
        </is>
      </c>
      <c r="R1830" s="414" t="inlineStr">
        <is>
          <t>TI-0225620</t>
        </is>
      </c>
      <c r="S1830" s="414">
        <f>Q1830=R1830</f>
        <v/>
      </c>
      <c r="T1830" s="414">
        <f>AND(MONTH(F1830)=MONTH(X1830), YEAR(F1830)=YEAR(X1830))</f>
        <v/>
      </c>
      <c r="U1830" s="414">
        <f>AND(AB1830&lt;&gt;"", 'Company information'!D$4&lt;&gt;"", RIGHT(SUBSTITUTE(AB1830,"-",""),9)=RIGHT(SUBSTITUTE('Company information'!D$4,"-",""),9))</f>
        <v/>
      </c>
      <c r="V1830" s="414">
        <f>AH1830-I1830</f>
        <v/>
      </c>
      <c r="W1830" s="450" t="n"/>
      <c r="X1830" s="415" t="n">
        <v>44670</v>
      </c>
      <c r="Y1830" s="414" t="inlineStr">
        <is>
          <t>TI-0225620</t>
        </is>
      </c>
      <c r="Z1830" s="414" t="inlineStr"/>
      <c r="AA1830" s="414" t="inlineStr">
        <is>
          <t>បុគ្គលជាប់អាករ</t>
        </is>
      </c>
      <c r="AB1830" s="414" t="inlineStr">
        <is>
          <t>L001-901905215</t>
        </is>
      </c>
      <c r="AC1830" s="414" t="inlineStr">
        <is>
          <t>វីអ៊ីស៊ិន (ខេមបូឌា) អ៊ិនដាសស្ទ្រី ឯ.ក</t>
        </is>
      </c>
      <c r="AD1830" s="450" t="n">
        <v>4164732</v>
      </c>
      <c r="AE1830" s="450" t="n">
        <v>3786120</v>
      </c>
      <c r="AF1830" s="450" t="n">
        <v>0</v>
      </c>
      <c r="AG1830" s="450" t="n">
        <v>0</v>
      </c>
      <c r="AH1830" s="450" t="n">
        <v>378612</v>
      </c>
      <c r="AI1830" s="450" t="n">
        <v>0</v>
      </c>
      <c r="AJ1830" s="450" t="n">
        <v>0</v>
      </c>
      <c r="AK1830" s="450" t="n">
        <v>0</v>
      </c>
      <c r="AL1830" s="450" t="n">
        <v>0</v>
      </c>
      <c r="AM1830" s="450" t="n">
        <v>0</v>
      </c>
      <c r="AN1830" s="450" t="n">
        <v>0</v>
      </c>
      <c r="AO1830" s="450" t="n">
        <v>0</v>
      </c>
      <c r="AP1830" s="450" t="n">
        <v>0</v>
      </c>
      <c r="AQ1830" s="414" t="inlineStr"/>
      <c r="AR1830" s="414" t="inlineStr">
        <is>
          <t>Local Charge</t>
        </is>
      </c>
      <c r="AS1830" s="414" t="inlineStr">
        <is>
          <t>បានប្រកាសពន្ធ</t>
        </is>
      </c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0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0" t="n"/>
      <c r="N1831" s="450">
        <f>IF(W1831&lt;0,AH1831,I1831)</f>
        <v/>
      </c>
      <c r="O1831" s="450">
        <f>I1831-M1831</f>
        <v/>
      </c>
      <c r="P1831" s="414" t="n"/>
      <c r="Q1831" s="414" t="inlineStr">
        <is>
          <t>TI-0225619</t>
        </is>
      </c>
      <c r="R1831" s="414" t="inlineStr">
        <is>
          <t>TI-0225619</t>
        </is>
      </c>
      <c r="S1831" s="414">
        <f>Q1831=R1831</f>
        <v/>
      </c>
      <c r="T1831" s="414">
        <f>AND(MONTH(F1831)=MONTH(X1831), YEAR(F1831)=YEAR(X1831))</f>
        <v/>
      </c>
      <c r="U1831" s="414">
        <f>AND(AB1831&lt;&gt;"", 'Company information'!D$4&lt;&gt;"", RIGHT(SUBSTITUTE(AB1831,"-",""),9)=RIGHT(SUBSTITUTE('Company information'!D$4,"-",""),9))</f>
        <v/>
      </c>
      <c r="V1831" s="414">
        <f>AH1831-I1831</f>
        <v/>
      </c>
      <c r="W1831" s="450" t="n"/>
      <c r="X1831" s="415" t="n">
        <v>44670</v>
      </c>
      <c r="Y1831" s="414" t="inlineStr">
        <is>
          <t>TI-0225619</t>
        </is>
      </c>
      <c r="Z1831" s="414" t="inlineStr"/>
      <c r="AA1831" s="414" t="inlineStr">
        <is>
          <t>បុគ្គលជាប់អាករ</t>
        </is>
      </c>
      <c r="AB1831" s="414" t="inlineStr">
        <is>
          <t>L001-901905215</t>
        </is>
      </c>
      <c r="AC1831" s="414" t="inlineStr">
        <is>
          <t>វីអ៊ីស៊ិន (ខេមបូឌា) អ៊ិនដាសស្ទ្រី ឯ.ក</t>
        </is>
      </c>
      <c r="AD1831" s="450" t="n">
        <v>2411629</v>
      </c>
      <c r="AE1831" s="450" t="n">
        <v>2192390</v>
      </c>
      <c r="AF1831" s="450" t="n">
        <v>0</v>
      </c>
      <c r="AG1831" s="450" t="n">
        <v>0</v>
      </c>
      <c r="AH1831" s="450" t="n">
        <v>219239</v>
      </c>
      <c r="AI1831" s="450" t="n">
        <v>0</v>
      </c>
      <c r="AJ1831" s="450" t="n">
        <v>0</v>
      </c>
      <c r="AK1831" s="450" t="n">
        <v>0</v>
      </c>
      <c r="AL1831" s="450" t="n">
        <v>0</v>
      </c>
      <c r="AM1831" s="450" t="n">
        <v>0</v>
      </c>
      <c r="AN1831" s="450" t="n">
        <v>0</v>
      </c>
      <c r="AO1831" s="450" t="n">
        <v>0</v>
      </c>
      <c r="AP1831" s="450" t="n">
        <v>0</v>
      </c>
      <c r="AQ1831" s="414" t="inlineStr"/>
      <c r="AR1831" s="414" t="inlineStr">
        <is>
          <t>Local Charge</t>
        </is>
      </c>
      <c r="AS1831" s="414" t="inlineStr">
        <is>
          <t>បានប្រកាសពន្ធ</t>
        </is>
      </c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0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0" t="n"/>
      <c r="N1832" s="450">
        <f>IF(W1832&lt;0,AH1832,I1832)</f>
        <v/>
      </c>
      <c r="O1832" s="450">
        <f>I1832-M1832</f>
        <v/>
      </c>
      <c r="P1832" s="414" t="n"/>
      <c r="Q1832" s="414" t="inlineStr">
        <is>
          <t>TI-0224902</t>
        </is>
      </c>
      <c r="R1832" s="414" t="inlineStr">
        <is>
          <t>TI-0224902</t>
        </is>
      </c>
      <c r="S1832" s="414">
        <f>Q1832=R1832</f>
        <v/>
      </c>
      <c r="T1832" s="414">
        <f>AND(MONTH(F1832)=MONTH(X1832), YEAR(F1832)=YEAR(X1832))</f>
        <v/>
      </c>
      <c r="U1832" s="414">
        <f>AND(AB1832&lt;&gt;"", 'Company information'!D$4&lt;&gt;"", RIGHT(SUBSTITUTE(AB1832,"-",""),9)=RIGHT(SUBSTITUTE('Company information'!D$4,"-",""),9))</f>
        <v/>
      </c>
      <c r="V1832" s="414">
        <f>AH1832-I1832</f>
        <v/>
      </c>
      <c r="W1832" s="450" t="n"/>
      <c r="X1832" s="415" t="n">
        <v>44656</v>
      </c>
      <c r="Y1832" s="414" t="inlineStr">
        <is>
          <t>TI-0224902</t>
        </is>
      </c>
      <c r="Z1832" s="414" t="inlineStr"/>
      <c r="AA1832" s="414" t="inlineStr">
        <is>
          <t>បុគ្គលជាប់អាករ</t>
        </is>
      </c>
      <c r="AB1832" s="414" t="inlineStr">
        <is>
          <t>L001-901905215</t>
        </is>
      </c>
      <c r="AC1832" s="414" t="inlineStr">
        <is>
          <t>វីអ៊ីស៊ិន (ខេមបូឌា) អ៊ិនដាសស្ទ្រី ឯ.ក</t>
        </is>
      </c>
      <c r="AD1832" s="450" t="n">
        <v>5790070</v>
      </c>
      <c r="AE1832" s="450" t="n">
        <v>5263700</v>
      </c>
      <c r="AF1832" s="450" t="n">
        <v>0</v>
      </c>
      <c r="AG1832" s="450" t="n">
        <v>0</v>
      </c>
      <c r="AH1832" s="450" t="n">
        <v>526370</v>
      </c>
      <c r="AI1832" s="450" t="n">
        <v>0</v>
      </c>
      <c r="AJ1832" s="450" t="n">
        <v>0</v>
      </c>
      <c r="AK1832" s="450" t="n">
        <v>0</v>
      </c>
      <c r="AL1832" s="450" t="n">
        <v>0</v>
      </c>
      <c r="AM1832" s="450" t="n">
        <v>0</v>
      </c>
      <c r="AN1832" s="450" t="n">
        <v>0</v>
      </c>
      <c r="AO1832" s="450" t="n">
        <v>0</v>
      </c>
      <c r="AP1832" s="450" t="n">
        <v>0</v>
      </c>
      <c r="AQ1832" s="414" t="inlineStr"/>
      <c r="AR1832" s="414" t="inlineStr">
        <is>
          <t>Local Charge</t>
        </is>
      </c>
      <c r="AS1832" s="414" t="inlineStr">
        <is>
          <t>បានប្រកាសពន្ធ</t>
        </is>
      </c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0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0" t="n"/>
      <c r="N1833" s="450">
        <f>IF(W1833&lt;0,AH1833,I1833)</f>
        <v/>
      </c>
      <c r="O1833" s="450">
        <f>I1833-M1833</f>
        <v/>
      </c>
      <c r="P1833" s="414" t="n"/>
      <c r="Q1833" s="414" t="inlineStr">
        <is>
          <t>TI-0224901</t>
        </is>
      </c>
      <c r="R1833" s="414" t="inlineStr">
        <is>
          <t>TI-0224901</t>
        </is>
      </c>
      <c r="S1833" s="414">
        <f>Q1833=R1833</f>
        <v/>
      </c>
      <c r="T1833" s="414">
        <f>AND(MONTH(F1833)=MONTH(X1833), YEAR(F1833)=YEAR(X1833))</f>
        <v/>
      </c>
      <c r="U1833" s="414">
        <f>AND(AB1833&lt;&gt;"", 'Company information'!D$4&lt;&gt;"", RIGHT(SUBSTITUTE(AB1833,"-",""),9)=RIGHT(SUBSTITUTE('Company information'!D$4,"-",""),9))</f>
        <v/>
      </c>
      <c r="V1833" s="414">
        <f>AH1833-I1833</f>
        <v/>
      </c>
      <c r="W1833" s="450" t="n"/>
      <c r="X1833" s="415" t="n">
        <v>44656</v>
      </c>
      <c r="Y1833" s="414" t="inlineStr">
        <is>
          <t>TI-0224901</t>
        </is>
      </c>
      <c r="Z1833" s="414" t="inlineStr"/>
      <c r="AA1833" s="414" t="inlineStr">
        <is>
          <t>បុគ្គលជាប់អាករ</t>
        </is>
      </c>
      <c r="AB1833" s="414" t="inlineStr">
        <is>
          <t>L001-901905215</t>
        </is>
      </c>
      <c r="AC1833" s="414" t="inlineStr">
        <is>
          <t>វីអ៊ីស៊ិន (ខេមបូឌា) អ៊ិនដាសស្ទ្រី ឯ.ក</t>
        </is>
      </c>
      <c r="AD1833" s="450" t="n">
        <v>3073191</v>
      </c>
      <c r="AE1833" s="450" t="n">
        <v>2793810</v>
      </c>
      <c r="AF1833" s="450" t="n">
        <v>0</v>
      </c>
      <c r="AG1833" s="450" t="n">
        <v>0</v>
      </c>
      <c r="AH1833" s="450" t="n">
        <v>279381</v>
      </c>
      <c r="AI1833" s="450" t="n">
        <v>0</v>
      </c>
      <c r="AJ1833" s="450" t="n">
        <v>0</v>
      </c>
      <c r="AK1833" s="450" t="n">
        <v>0</v>
      </c>
      <c r="AL1833" s="450" t="n">
        <v>0</v>
      </c>
      <c r="AM1833" s="450" t="n">
        <v>0</v>
      </c>
      <c r="AN1833" s="450" t="n">
        <v>0</v>
      </c>
      <c r="AO1833" s="450" t="n">
        <v>0</v>
      </c>
      <c r="AP1833" s="450" t="n">
        <v>0</v>
      </c>
      <c r="AQ1833" s="414" t="inlineStr"/>
      <c r="AR1833" s="414" t="inlineStr">
        <is>
          <t>Local Charge</t>
        </is>
      </c>
      <c r="AS1833" s="414" t="inlineStr">
        <is>
          <t>បានប្រកាសពន្ធ</t>
        </is>
      </c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0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0" t="n"/>
      <c r="N1834" s="450">
        <f>IF(W1834&lt;0,AH1834,I1834)</f>
        <v/>
      </c>
      <c r="O1834" s="450">
        <f>I1834-M1834</f>
        <v/>
      </c>
      <c r="P1834" s="414" t="n"/>
      <c r="Q1834" s="414" t="inlineStr">
        <is>
          <t>PPTT22/0590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AND(AB1834&lt;&gt;"", 'Company information'!D$4&lt;&gt;"", RIGHT(SUBSTITUTE(AB1834,"-",""),9)=RIGHT(SUBSTITUTE('Company information'!D$4,"-",""),9))</f>
        <v/>
      </c>
      <c r="V1834" s="414">
        <f>AH1834-I1834</f>
        <v/>
      </c>
      <c r="W1834" s="450" t="n"/>
      <c r="X1834" s="413" t="n"/>
      <c r="Y1834" s="414" t="n"/>
      <c r="Z1834" s="414" t="n"/>
      <c r="AA1834" s="414" t="n"/>
      <c r="AB1834" s="414" t="n"/>
      <c r="AC1834" s="414" t="n"/>
      <c r="AD1834" s="450" t="n"/>
      <c r="AE1834" s="450" t="n"/>
      <c r="AF1834" s="450" t="n"/>
      <c r="AG1834" s="450" t="n"/>
      <c r="AH1834" s="450" t="n"/>
      <c r="AI1834" s="450" t="n"/>
      <c r="AJ1834" s="450" t="n"/>
      <c r="AK1834" s="450" t="n"/>
      <c r="AL1834" s="450" t="n"/>
      <c r="AM1834" s="450" t="n"/>
      <c r="AN1834" s="450" t="n"/>
      <c r="AO1834" s="450" t="n"/>
      <c r="AP1834" s="450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0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0" t="n"/>
      <c r="N1835" s="450">
        <f>IF(W1835&lt;0,AH1835,I1835)</f>
        <v/>
      </c>
      <c r="O1835" s="450">
        <f>I1835-M1835</f>
        <v/>
      </c>
      <c r="P1835" s="414" t="n"/>
      <c r="Q1835" s="414" t="inlineStr">
        <is>
          <t>PPTT22/0589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AND(AB1835&lt;&gt;"", 'Company information'!D$4&lt;&gt;"", RIGHT(SUBSTITUTE(AB1835,"-",""),9)=RIGHT(SUBSTITUTE('Company information'!D$4,"-",""),9))</f>
        <v/>
      </c>
      <c r="V1835" s="414">
        <f>AH1835-I1835</f>
        <v/>
      </c>
      <c r="W1835" s="450" t="n"/>
      <c r="X1835" s="413" t="n"/>
      <c r="Y1835" s="414" t="n"/>
      <c r="Z1835" s="414" t="n"/>
      <c r="AA1835" s="414" t="n"/>
      <c r="AB1835" s="414" t="n"/>
      <c r="AC1835" s="414" t="n"/>
      <c r="AD1835" s="450" t="n"/>
      <c r="AE1835" s="450" t="n"/>
      <c r="AF1835" s="450" t="n"/>
      <c r="AG1835" s="450" t="n"/>
      <c r="AH1835" s="450" t="n"/>
      <c r="AI1835" s="450" t="n"/>
      <c r="AJ1835" s="450" t="n"/>
      <c r="AK1835" s="450" t="n"/>
      <c r="AL1835" s="450" t="n"/>
      <c r="AM1835" s="450" t="n"/>
      <c r="AN1835" s="450" t="n"/>
      <c r="AO1835" s="450" t="n"/>
      <c r="AP1835" s="450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0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0" t="n"/>
      <c r="N1836" s="450">
        <f>IF(W1836&lt;0,AH1836,I1836)</f>
        <v/>
      </c>
      <c r="O1836" s="450">
        <f>I1836-M1836</f>
        <v/>
      </c>
      <c r="P1836" s="414" t="n"/>
      <c r="Q1836" s="414" t="inlineStr">
        <is>
          <t>PPTT22/0580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AND(AB1836&lt;&gt;"", 'Company information'!D$4&lt;&gt;"", RIGHT(SUBSTITUTE(AB1836,"-",""),9)=RIGHT(SUBSTITUTE('Company information'!D$4,"-",""),9))</f>
        <v/>
      </c>
      <c r="V1836" s="414">
        <f>AH1836-I1836</f>
        <v/>
      </c>
      <c r="W1836" s="450" t="n"/>
      <c r="X1836" s="413" t="n"/>
      <c r="Y1836" s="414" t="n"/>
      <c r="Z1836" s="414" t="n"/>
      <c r="AA1836" s="414" t="n"/>
      <c r="AB1836" s="414" t="n"/>
      <c r="AC1836" s="414" t="n"/>
      <c r="AD1836" s="450" t="n"/>
      <c r="AE1836" s="450" t="n"/>
      <c r="AF1836" s="450" t="n"/>
      <c r="AG1836" s="450" t="n"/>
      <c r="AH1836" s="450" t="n"/>
      <c r="AI1836" s="450" t="n"/>
      <c r="AJ1836" s="450" t="n"/>
      <c r="AK1836" s="450" t="n"/>
      <c r="AL1836" s="450" t="n"/>
      <c r="AM1836" s="450" t="n"/>
      <c r="AN1836" s="450" t="n"/>
      <c r="AO1836" s="450" t="n"/>
      <c r="AP1836" s="450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0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0" t="n"/>
      <c r="N1837" s="450">
        <f>IF(W1837&lt;0,AH1837,I1837)</f>
        <v/>
      </c>
      <c r="O1837" s="450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AND(AB1837&lt;&gt;"", 'Company information'!D$4&lt;&gt;"", RIGHT(SUBSTITUTE(AB1837,"-",""),9)=RIGHT(SUBSTITUTE('Company information'!D$4,"-",""),9))</f>
        <v/>
      </c>
      <c r="V1837" s="414">
        <f>AH1837-I1837</f>
        <v/>
      </c>
      <c r="W1837" s="450" t="n"/>
      <c r="X1837" s="413" t="n"/>
      <c r="Y1837" s="414" t="n"/>
      <c r="Z1837" s="414" t="n"/>
      <c r="AA1837" s="414" t="n"/>
      <c r="AB1837" s="414" t="n"/>
      <c r="AC1837" s="414" t="n"/>
      <c r="AD1837" s="450" t="n"/>
      <c r="AE1837" s="450" t="n"/>
      <c r="AF1837" s="450" t="n"/>
      <c r="AG1837" s="450" t="n"/>
      <c r="AH1837" s="450" t="n"/>
      <c r="AI1837" s="450" t="n"/>
      <c r="AJ1837" s="450" t="n"/>
      <c r="AK1837" s="450" t="n"/>
      <c r="AL1837" s="450" t="n"/>
      <c r="AM1837" s="450" t="n"/>
      <c r="AN1837" s="450" t="n"/>
      <c r="AO1837" s="450" t="n"/>
      <c r="AP1837" s="450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0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0" t="n"/>
      <c r="N1838" s="450">
        <f>IF(W1838&lt;0,AH1838,I1838)</f>
        <v/>
      </c>
      <c r="O1838" s="450">
        <f>I1838-M1838</f>
        <v/>
      </c>
      <c r="P1838" s="414" t="n"/>
      <c r="Q1838" s="414" t="inlineStr">
        <is>
          <t>TI2022-0345</t>
        </is>
      </c>
      <c r="R1838" s="414" t="inlineStr">
        <is>
          <t>TI2022-0345</t>
        </is>
      </c>
      <c r="S1838" s="414">
        <f>Q1838=R1838</f>
        <v/>
      </c>
      <c r="T1838" s="414">
        <f>AND(MONTH(F1838)=MONTH(X1838), YEAR(F1838)=YEAR(X1838))</f>
        <v/>
      </c>
      <c r="U1838" s="414">
        <f>AND(AB1838&lt;&gt;"", 'Company information'!D$4&lt;&gt;"", RIGHT(SUBSTITUTE(AB1838,"-",""),9)=RIGHT(SUBSTITUTE('Company information'!D$4,"-",""),9))</f>
        <v/>
      </c>
      <c r="V1838" s="414">
        <f>AH1838-I1838</f>
        <v/>
      </c>
      <c r="W1838" s="450" t="n"/>
      <c r="X1838" s="415" t="n">
        <v>44669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L001-901905215</t>
        </is>
      </c>
      <c r="AC1838" s="414" t="inlineStr">
        <is>
          <t>វីអ៊ីស៊ិន (ខេមបូឌា) អ៊ិនដាសស្ទ្រី ឯ.ក</t>
        </is>
      </c>
      <c r="AD1838" s="450" t="n">
        <v>2958918</v>
      </c>
      <c r="AE1838" s="450" t="n">
        <v>2689925</v>
      </c>
      <c r="AF1838" s="450" t="n">
        <v>0</v>
      </c>
      <c r="AG1838" s="450" t="n">
        <v>0</v>
      </c>
      <c r="AH1838" s="450" t="n">
        <v>268993</v>
      </c>
      <c r="AI1838" s="450" t="n">
        <v>0</v>
      </c>
      <c r="AJ1838" s="450" t="n">
        <v>0</v>
      </c>
      <c r="AK1838" s="450" t="n">
        <v>0</v>
      </c>
      <c r="AL1838" s="450" t="n">
        <v>0</v>
      </c>
      <c r="AM1838" s="450" t="n">
        <v>0</v>
      </c>
      <c r="AN1838" s="450" t="n">
        <v>0</v>
      </c>
      <c r="AO1838" s="450" t="n">
        <v>0</v>
      </c>
      <c r="AP1838" s="450" t="n">
        <v>0</v>
      </c>
      <c r="AQ1838" s="414" t="inlineStr"/>
      <c r="AR1838" s="414" t="inlineStr">
        <is>
          <t>CLEARANCE &amp; TRUCKING FEE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0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0" t="n"/>
      <c r="N1839" s="450">
        <f>IF(W1839&lt;0,AH1839,I1839)</f>
        <v/>
      </c>
      <c r="O1839" s="450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AND(AB1839&lt;&gt;"", 'Company information'!D$4&lt;&gt;"", RIGHT(SUBSTITUTE(AB1839,"-",""),9)=RIGHT(SUBSTITUTE('Company information'!D$4,"-",""),9))</f>
        <v/>
      </c>
      <c r="V1839" s="414">
        <f>AH1839-I1839</f>
        <v/>
      </c>
      <c r="W1839" s="450" t="n"/>
      <c r="X1839" s="413" t="n"/>
      <c r="Y1839" s="414" t="n"/>
      <c r="Z1839" s="414" t="n"/>
      <c r="AA1839" s="414" t="n"/>
      <c r="AB1839" s="414" t="n"/>
      <c r="AC1839" s="414" t="n"/>
      <c r="AD1839" s="450" t="n"/>
      <c r="AE1839" s="450" t="n"/>
      <c r="AF1839" s="450" t="n"/>
      <c r="AG1839" s="450" t="n"/>
      <c r="AH1839" s="450" t="n"/>
      <c r="AI1839" s="450" t="n"/>
      <c r="AJ1839" s="450" t="n"/>
      <c r="AK1839" s="450" t="n"/>
      <c r="AL1839" s="450" t="n"/>
      <c r="AM1839" s="450" t="n"/>
      <c r="AN1839" s="450" t="n"/>
      <c r="AO1839" s="450" t="n"/>
      <c r="AP1839" s="450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0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0" t="n"/>
      <c r="N1840" s="450">
        <f>IF(W1840&lt;0,AH1840,I1840)</f>
        <v/>
      </c>
      <c r="O1840" s="450">
        <f>I1840-M1840</f>
        <v/>
      </c>
      <c r="P1840" s="414" t="n"/>
      <c r="Q1840" s="414" t="inlineStr">
        <is>
          <t>TI2022-0344</t>
        </is>
      </c>
      <c r="R1840" s="414" t="inlineStr">
        <is>
          <t>TI2022-0344</t>
        </is>
      </c>
      <c r="S1840" s="414">
        <f>Q1840=R1840</f>
        <v/>
      </c>
      <c r="T1840" s="414">
        <f>AND(MONTH(F1840)=MONTH(X1840), YEAR(F1840)=YEAR(X1840))</f>
        <v/>
      </c>
      <c r="U1840" s="414">
        <f>AND(AB1840&lt;&gt;"", 'Company information'!D$4&lt;&gt;"", RIGHT(SUBSTITUTE(AB1840,"-",""),9)=RIGHT(SUBSTITUTE('Company information'!D$4,"-",""),9))</f>
        <v/>
      </c>
      <c r="V1840" s="414">
        <f>AH1840-I1840</f>
        <v/>
      </c>
      <c r="W1840" s="450" t="n"/>
      <c r="X1840" s="415" t="n">
        <v>44669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L001-901905215</t>
        </is>
      </c>
      <c r="AC1840" s="414" t="inlineStr">
        <is>
          <t>វីអ៊ីស៊ិន (ខេមបូឌា) អ៊ិនដាសស្ទ្រី ឯ.ក</t>
        </is>
      </c>
      <c r="AD1840" s="450" t="n">
        <v>5294905</v>
      </c>
      <c r="AE1840" s="450" t="n">
        <v>4813550</v>
      </c>
      <c r="AF1840" s="450" t="n">
        <v>0</v>
      </c>
      <c r="AG1840" s="450" t="n">
        <v>0</v>
      </c>
      <c r="AH1840" s="450" t="n">
        <v>481355</v>
      </c>
      <c r="AI1840" s="450" t="n">
        <v>0</v>
      </c>
      <c r="AJ1840" s="450" t="n">
        <v>0</v>
      </c>
      <c r="AK1840" s="450" t="n">
        <v>0</v>
      </c>
      <c r="AL1840" s="450" t="n">
        <v>0</v>
      </c>
      <c r="AM1840" s="450" t="n">
        <v>0</v>
      </c>
      <c r="AN1840" s="450" t="n">
        <v>0</v>
      </c>
      <c r="AO1840" s="450" t="n">
        <v>0</v>
      </c>
      <c r="AP1840" s="450" t="n">
        <v>0</v>
      </c>
      <c r="AQ1840" s="414" t="inlineStr"/>
      <c r="AR1840" s="414" t="inlineStr">
        <is>
          <t>CLEARANCE &amp; TRUCKING FEE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0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0" t="n"/>
      <c r="N1841" s="450">
        <f>IF(W1841&lt;0,AH1841,I1841)</f>
        <v/>
      </c>
      <c r="O1841" s="450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AND(AB1841&lt;&gt;"", 'Company information'!D$4&lt;&gt;"", RIGHT(SUBSTITUTE(AB1841,"-",""),9)=RIGHT(SUBSTITUTE('Company information'!D$4,"-",""),9))</f>
        <v/>
      </c>
      <c r="V1841" s="414">
        <f>AH1841-I1841</f>
        <v/>
      </c>
      <c r="W1841" s="450" t="n"/>
      <c r="X1841" s="413" t="n"/>
      <c r="Y1841" s="414" t="n"/>
      <c r="Z1841" s="414" t="n"/>
      <c r="AA1841" s="414" t="n"/>
      <c r="AB1841" s="414" t="n"/>
      <c r="AC1841" s="414" t="n"/>
      <c r="AD1841" s="450" t="n"/>
      <c r="AE1841" s="450" t="n"/>
      <c r="AF1841" s="450" t="n"/>
      <c r="AG1841" s="450" t="n"/>
      <c r="AH1841" s="450" t="n"/>
      <c r="AI1841" s="450" t="n"/>
      <c r="AJ1841" s="450" t="n"/>
      <c r="AK1841" s="450" t="n"/>
      <c r="AL1841" s="450" t="n"/>
      <c r="AM1841" s="450" t="n"/>
      <c r="AN1841" s="450" t="n"/>
      <c r="AO1841" s="450" t="n"/>
      <c r="AP1841" s="450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0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0" t="n"/>
      <c r="N1842" s="450">
        <f>IF(W1842&lt;0,AH1842,I1842)</f>
        <v/>
      </c>
      <c r="O1842" s="450">
        <f>I1842-M1842</f>
        <v/>
      </c>
      <c r="P1842" s="414" t="n"/>
      <c r="Q1842" s="414" t="inlineStr">
        <is>
          <t>TI2022-0343</t>
        </is>
      </c>
      <c r="R1842" s="414" t="inlineStr">
        <is>
          <t>TI2022-0343</t>
        </is>
      </c>
      <c r="S1842" s="414">
        <f>Q1842=R1842</f>
        <v/>
      </c>
      <c r="T1842" s="414">
        <f>AND(MONTH(F1842)=MONTH(X1842), YEAR(F1842)=YEAR(X1842))</f>
        <v/>
      </c>
      <c r="U1842" s="414">
        <f>AND(AB1842&lt;&gt;"", 'Company information'!D$4&lt;&gt;"", RIGHT(SUBSTITUTE(AB1842,"-",""),9)=RIGHT(SUBSTITUTE('Company information'!D$4,"-",""),9))</f>
        <v/>
      </c>
      <c r="V1842" s="414">
        <f>AH1842-I1842</f>
        <v/>
      </c>
      <c r="W1842" s="450" t="n"/>
      <c r="X1842" s="415" t="n">
        <v>44669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L001-901905215</t>
        </is>
      </c>
      <c r="AC1842" s="414" t="inlineStr">
        <is>
          <t>វីអ៊ីស៊ិន (ខេមបូឌា) អ៊ិនដាសស្ទ្រី ឯ.ក</t>
        </is>
      </c>
      <c r="AD1842" s="450" t="n">
        <v>2825433</v>
      </c>
      <c r="AE1842" s="450" t="n">
        <v>2568575</v>
      </c>
      <c r="AF1842" s="450" t="n">
        <v>0</v>
      </c>
      <c r="AG1842" s="450" t="n">
        <v>0</v>
      </c>
      <c r="AH1842" s="450" t="n">
        <v>256858</v>
      </c>
      <c r="AI1842" s="450" t="n">
        <v>0</v>
      </c>
      <c r="AJ1842" s="450" t="n">
        <v>0</v>
      </c>
      <c r="AK1842" s="450" t="n">
        <v>0</v>
      </c>
      <c r="AL1842" s="450" t="n">
        <v>0</v>
      </c>
      <c r="AM1842" s="450" t="n">
        <v>0</v>
      </c>
      <c r="AN1842" s="450" t="n">
        <v>0</v>
      </c>
      <c r="AO1842" s="450" t="n">
        <v>0</v>
      </c>
      <c r="AP1842" s="450" t="n">
        <v>0</v>
      </c>
      <c r="AQ1842" s="414" t="inlineStr"/>
      <c r="AR1842" s="414" t="inlineStr">
        <is>
          <t>CLEARANCE &amp; TRUCKING FEE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0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0" t="n"/>
      <c r="N1843" s="450">
        <f>IF(W1843&lt;0,AH1843,I1843)</f>
        <v/>
      </c>
      <c r="O1843" s="450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AND(AB1843&lt;&gt;"", 'Company information'!D$4&lt;&gt;"", RIGHT(SUBSTITUTE(AB1843,"-",""),9)=RIGHT(SUBSTITUTE('Company information'!D$4,"-",""),9))</f>
        <v/>
      </c>
      <c r="V1843" s="414">
        <f>AH1843-I1843</f>
        <v/>
      </c>
      <c r="W1843" s="450" t="n"/>
      <c r="X1843" s="413" t="n"/>
      <c r="Y1843" s="414" t="n"/>
      <c r="Z1843" s="414" t="n"/>
      <c r="AA1843" s="414" t="n"/>
      <c r="AB1843" s="414" t="n"/>
      <c r="AC1843" s="414" t="n"/>
      <c r="AD1843" s="450" t="n"/>
      <c r="AE1843" s="450" t="n"/>
      <c r="AF1843" s="450" t="n"/>
      <c r="AG1843" s="450" t="n"/>
      <c r="AH1843" s="450" t="n"/>
      <c r="AI1843" s="450" t="n"/>
      <c r="AJ1843" s="450" t="n"/>
      <c r="AK1843" s="450" t="n"/>
      <c r="AL1843" s="450" t="n"/>
      <c r="AM1843" s="450" t="n"/>
      <c r="AN1843" s="450" t="n"/>
      <c r="AO1843" s="450" t="n"/>
      <c r="AP1843" s="450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0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0" t="n"/>
      <c r="N1844" s="450">
        <f>IF(W1844&lt;0,AH1844,I1844)</f>
        <v/>
      </c>
      <c r="O1844" s="450">
        <f>I1844-M1844</f>
        <v/>
      </c>
      <c r="P1844" s="414" t="n"/>
      <c r="Q1844" s="414" t="inlineStr">
        <is>
          <t>TI2022-0328</t>
        </is>
      </c>
      <c r="R1844" s="414" t="inlineStr">
        <is>
          <t>TI2022-0328</t>
        </is>
      </c>
      <c r="S1844" s="414">
        <f>Q1844=R1844</f>
        <v/>
      </c>
      <c r="T1844" s="414">
        <f>AND(MONTH(F1844)=MONTH(X1844), YEAR(F1844)=YEAR(X1844))</f>
        <v/>
      </c>
      <c r="U1844" s="414">
        <f>AND(AB1844&lt;&gt;"", 'Company information'!D$4&lt;&gt;"", RIGHT(SUBSTITUTE(AB1844,"-",""),9)=RIGHT(SUBSTITUTE('Company information'!D$4,"-",""),9))</f>
        <v/>
      </c>
      <c r="V1844" s="414">
        <f>AH1844-I1844</f>
        <v/>
      </c>
      <c r="W1844" s="450" t="n"/>
      <c r="X1844" s="415" t="n">
        <v>44662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L001-901905215</t>
        </is>
      </c>
      <c r="AC1844" s="414" t="inlineStr">
        <is>
          <t>វីអ៊ីស៊ិន (ខេមបូឌា) អ៊ិនដាសស្ទ្រី ឯ.ក</t>
        </is>
      </c>
      <c r="AD1844" s="450" t="n">
        <v>5294905</v>
      </c>
      <c r="AE1844" s="450" t="n">
        <v>4813550</v>
      </c>
      <c r="AF1844" s="450" t="n">
        <v>0</v>
      </c>
      <c r="AG1844" s="450" t="n">
        <v>0</v>
      </c>
      <c r="AH1844" s="450" t="n">
        <v>481355</v>
      </c>
      <c r="AI1844" s="450" t="n">
        <v>0</v>
      </c>
      <c r="AJ1844" s="450" t="n">
        <v>0</v>
      </c>
      <c r="AK1844" s="450" t="n">
        <v>0</v>
      </c>
      <c r="AL1844" s="450" t="n">
        <v>0</v>
      </c>
      <c r="AM1844" s="450" t="n">
        <v>0</v>
      </c>
      <c r="AN1844" s="450" t="n">
        <v>0</v>
      </c>
      <c r="AO1844" s="450" t="n">
        <v>0</v>
      </c>
      <c r="AP1844" s="450" t="n">
        <v>0</v>
      </c>
      <c r="AQ1844" s="414" t="inlineStr"/>
      <c r="AR1844" s="414" t="inlineStr">
        <is>
          <t>CLEARANCE &amp; TRUCKING FEE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0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0" t="n"/>
      <c r="N1845" s="450">
        <f>IF(W1845&lt;0,AH1845,I1845)</f>
        <v/>
      </c>
      <c r="O1845" s="450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AND(AB1845&lt;&gt;"", 'Company information'!D$4&lt;&gt;"", RIGHT(SUBSTITUTE(AB1845,"-",""),9)=RIGHT(SUBSTITUTE('Company information'!D$4,"-",""),9))</f>
        <v/>
      </c>
      <c r="V1845" s="414">
        <f>AH1845-I1845</f>
        <v/>
      </c>
      <c r="W1845" s="450" t="n"/>
      <c r="X1845" s="413" t="n"/>
      <c r="Y1845" s="414" t="n"/>
      <c r="Z1845" s="414" t="n"/>
      <c r="AA1845" s="414" t="n"/>
      <c r="AB1845" s="414" t="n"/>
      <c r="AC1845" s="414" t="n"/>
      <c r="AD1845" s="450" t="n"/>
      <c r="AE1845" s="450" t="n"/>
      <c r="AF1845" s="450" t="n"/>
      <c r="AG1845" s="450" t="n"/>
      <c r="AH1845" s="450" t="n"/>
      <c r="AI1845" s="450" t="n"/>
      <c r="AJ1845" s="450" t="n"/>
      <c r="AK1845" s="450" t="n"/>
      <c r="AL1845" s="450" t="n"/>
      <c r="AM1845" s="450" t="n"/>
      <c r="AN1845" s="450" t="n"/>
      <c r="AO1845" s="450" t="n"/>
      <c r="AP1845" s="450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0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0" t="n"/>
      <c r="N1846" s="450">
        <f>IF(W1846&lt;0,AH1846,I1846)</f>
        <v/>
      </c>
      <c r="O1846" s="450">
        <f>I1846-M1846</f>
        <v/>
      </c>
      <c r="P1846" s="414" t="n"/>
      <c r="Q1846" s="414" t="inlineStr">
        <is>
          <t>TI2022-0327</t>
        </is>
      </c>
      <c r="R1846" s="414" t="inlineStr">
        <is>
          <t>TI2022-0327</t>
        </is>
      </c>
      <c r="S1846" s="414">
        <f>Q1846=R1846</f>
        <v/>
      </c>
      <c r="T1846" s="414">
        <f>AND(MONTH(F1846)=MONTH(X1846), YEAR(F1846)=YEAR(X1846))</f>
        <v/>
      </c>
      <c r="U1846" s="414">
        <f>AND(AB1846&lt;&gt;"", 'Company information'!D$4&lt;&gt;"", RIGHT(SUBSTITUTE(AB1846,"-",""),9)=RIGHT(SUBSTITUTE('Company information'!D$4,"-",""),9))</f>
        <v/>
      </c>
      <c r="V1846" s="414">
        <f>AH1846-I1846</f>
        <v/>
      </c>
      <c r="W1846" s="450" t="n"/>
      <c r="X1846" s="415" t="n">
        <v>44662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L001-901905215</t>
        </is>
      </c>
      <c r="AC1846" s="414" t="inlineStr">
        <is>
          <t>វីអ៊ីស៊ិន (ខេមបូឌា) អ៊ិនដាសស្ទ្រី ឯ.ក</t>
        </is>
      </c>
      <c r="AD1846" s="450" t="n">
        <v>2958918</v>
      </c>
      <c r="AE1846" s="450" t="n">
        <v>2689925</v>
      </c>
      <c r="AF1846" s="450" t="n">
        <v>0</v>
      </c>
      <c r="AG1846" s="450" t="n">
        <v>0</v>
      </c>
      <c r="AH1846" s="450" t="n">
        <v>268993</v>
      </c>
      <c r="AI1846" s="450" t="n">
        <v>0</v>
      </c>
      <c r="AJ1846" s="450" t="n">
        <v>0</v>
      </c>
      <c r="AK1846" s="450" t="n">
        <v>0</v>
      </c>
      <c r="AL1846" s="450" t="n">
        <v>0</v>
      </c>
      <c r="AM1846" s="450" t="n">
        <v>0</v>
      </c>
      <c r="AN1846" s="450" t="n">
        <v>0</v>
      </c>
      <c r="AO1846" s="450" t="n">
        <v>0</v>
      </c>
      <c r="AP1846" s="450" t="n">
        <v>0</v>
      </c>
      <c r="AQ1846" s="414" t="inlineStr"/>
      <c r="AR1846" s="414" t="inlineStr">
        <is>
          <t>CLEARANCE &amp; TRUCKING FEE</t>
        </is>
      </c>
      <c r="AS1846" s="414" t="inlineStr">
        <is>
          <t>បានប្រកាសពន្ធ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0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0" t="n"/>
      <c r="N1847" s="450">
        <f>IF(W1847&lt;0,AH1847,I1847)</f>
        <v/>
      </c>
      <c r="O1847" s="450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AND(AB1847&lt;&gt;"", 'Company information'!D$4&lt;&gt;"", RIGHT(SUBSTITUTE(AB1847,"-",""),9)=RIGHT(SUBSTITUTE('Company information'!D$4,"-",""),9))</f>
        <v/>
      </c>
      <c r="V1847" s="414">
        <f>AH1847-I1847</f>
        <v/>
      </c>
      <c r="W1847" s="450" t="n"/>
      <c r="X1847" s="413" t="n"/>
      <c r="Y1847" s="414" t="n"/>
      <c r="Z1847" s="414" t="n"/>
      <c r="AA1847" s="414" t="n"/>
      <c r="AB1847" s="414" t="n"/>
      <c r="AC1847" s="414" t="n"/>
      <c r="AD1847" s="450" t="n"/>
      <c r="AE1847" s="450" t="n"/>
      <c r="AF1847" s="450" t="n"/>
      <c r="AG1847" s="450" t="n"/>
      <c r="AH1847" s="450" t="n"/>
      <c r="AI1847" s="450" t="n"/>
      <c r="AJ1847" s="450" t="n"/>
      <c r="AK1847" s="450" t="n"/>
      <c r="AL1847" s="450" t="n"/>
      <c r="AM1847" s="450" t="n"/>
      <c r="AN1847" s="450" t="n"/>
      <c r="AO1847" s="450" t="n"/>
      <c r="AP1847" s="450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0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0" t="n"/>
      <c r="N1848" s="450">
        <f>IF(W1848&lt;0,AH1848,I1848)</f>
        <v/>
      </c>
      <c r="O1848" s="450">
        <f>I1848-M1848</f>
        <v/>
      </c>
      <c r="P1848" s="414" t="n"/>
      <c r="Q1848" s="414" t="inlineStr">
        <is>
          <t>TI2022-0326</t>
        </is>
      </c>
      <c r="R1848" s="414" t="inlineStr">
        <is>
          <t>TI2022-0326</t>
        </is>
      </c>
      <c r="S1848" s="414">
        <f>Q1848=R1848</f>
        <v/>
      </c>
      <c r="T1848" s="414">
        <f>AND(MONTH(F1848)=MONTH(X1848), YEAR(F1848)=YEAR(X1848))</f>
        <v/>
      </c>
      <c r="U1848" s="414">
        <f>AND(AB1848&lt;&gt;"", 'Company information'!D$4&lt;&gt;"", RIGHT(SUBSTITUTE(AB1848,"-",""),9)=RIGHT(SUBSTITUTE('Company information'!D$4,"-",""),9))</f>
        <v/>
      </c>
      <c r="V1848" s="414">
        <f>AH1848-I1848</f>
        <v/>
      </c>
      <c r="W1848" s="450" t="n"/>
      <c r="X1848" s="415" t="n">
        <v>44659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L001-901905215</t>
        </is>
      </c>
      <c r="AC1848" s="414" t="inlineStr">
        <is>
          <t>វីអ៊ីស៊ិន (ខេមបូឌា) អ៊ិនដាសស្ទ្រី ឯ.ក</t>
        </is>
      </c>
      <c r="AD1848" s="450" t="n">
        <v>2958918</v>
      </c>
      <c r="AE1848" s="450" t="n">
        <v>2689925</v>
      </c>
      <c r="AF1848" s="450" t="n">
        <v>0</v>
      </c>
      <c r="AG1848" s="450" t="n">
        <v>0</v>
      </c>
      <c r="AH1848" s="450" t="n">
        <v>268993</v>
      </c>
      <c r="AI1848" s="450" t="n">
        <v>0</v>
      </c>
      <c r="AJ1848" s="450" t="n">
        <v>0</v>
      </c>
      <c r="AK1848" s="450" t="n">
        <v>0</v>
      </c>
      <c r="AL1848" s="450" t="n">
        <v>0</v>
      </c>
      <c r="AM1848" s="450" t="n">
        <v>0</v>
      </c>
      <c r="AN1848" s="450" t="n">
        <v>0</v>
      </c>
      <c r="AO1848" s="450" t="n">
        <v>0</v>
      </c>
      <c r="AP1848" s="450" t="n">
        <v>0</v>
      </c>
      <c r="AQ1848" s="414" t="inlineStr"/>
      <c r="AR1848" s="414" t="inlineStr">
        <is>
          <t>CLEARANCE &amp; TRUCKING FEE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0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0" t="n"/>
      <c r="N1849" s="450">
        <f>IF(W1849&lt;0,AH1849,I1849)</f>
        <v/>
      </c>
      <c r="O1849" s="450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AND(AB1849&lt;&gt;"", 'Company information'!D$4&lt;&gt;"", RIGHT(SUBSTITUTE(AB1849,"-",""),9)=RIGHT(SUBSTITUTE('Company information'!D$4,"-",""),9))</f>
        <v/>
      </c>
      <c r="V1849" s="414">
        <f>AH1849-I1849</f>
        <v/>
      </c>
      <c r="W1849" s="450" t="n"/>
      <c r="X1849" s="413" t="n"/>
      <c r="Y1849" s="414" t="n"/>
      <c r="Z1849" s="414" t="n"/>
      <c r="AA1849" s="414" t="n"/>
      <c r="AB1849" s="414" t="n"/>
      <c r="AC1849" s="414" t="n"/>
      <c r="AD1849" s="450" t="n"/>
      <c r="AE1849" s="450" t="n"/>
      <c r="AF1849" s="450" t="n"/>
      <c r="AG1849" s="450" t="n"/>
      <c r="AH1849" s="450" t="n"/>
      <c r="AI1849" s="450" t="n"/>
      <c r="AJ1849" s="450" t="n"/>
      <c r="AK1849" s="450" t="n"/>
      <c r="AL1849" s="450" t="n"/>
      <c r="AM1849" s="450" t="n"/>
      <c r="AN1849" s="450" t="n"/>
      <c r="AO1849" s="450" t="n"/>
      <c r="AP1849" s="450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0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0" t="n"/>
      <c r="N1850" s="450">
        <f>IF(W1850&lt;0,AH1850,I1850)</f>
        <v/>
      </c>
      <c r="O1850" s="450">
        <f>I1850-M1850</f>
        <v/>
      </c>
      <c r="P1850" s="414" t="n"/>
      <c r="Q1850" s="414" t="inlineStr">
        <is>
          <t>TI2022-0325</t>
        </is>
      </c>
      <c r="R1850" s="414" t="inlineStr">
        <is>
          <t>TI2022-0325</t>
        </is>
      </c>
      <c r="S1850" s="414">
        <f>Q1850=R1850</f>
        <v/>
      </c>
      <c r="T1850" s="414">
        <f>AND(MONTH(F1850)=MONTH(X1850), YEAR(F1850)=YEAR(X1850))</f>
        <v/>
      </c>
      <c r="U1850" s="414">
        <f>AND(AB1850&lt;&gt;"", 'Company information'!D$4&lt;&gt;"", RIGHT(SUBSTITUTE(AB1850,"-",""),9)=RIGHT(SUBSTITUTE('Company information'!D$4,"-",""),9))</f>
        <v/>
      </c>
      <c r="V1850" s="414">
        <f>AH1850-I1850</f>
        <v/>
      </c>
      <c r="W1850" s="450" t="n"/>
      <c r="X1850" s="415" t="n">
        <v>44659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L001-901905215</t>
        </is>
      </c>
      <c r="AC1850" s="414" t="inlineStr">
        <is>
          <t>វីអ៊ីស៊ិន (ខេមបូឌា) អ៊ិនដាសស្ទ្រី ឯ.ក</t>
        </is>
      </c>
      <c r="AD1850" s="450" t="n">
        <v>2958918</v>
      </c>
      <c r="AE1850" s="450" t="n">
        <v>2689925</v>
      </c>
      <c r="AF1850" s="450" t="n">
        <v>0</v>
      </c>
      <c r="AG1850" s="450" t="n">
        <v>0</v>
      </c>
      <c r="AH1850" s="450" t="n">
        <v>268993</v>
      </c>
      <c r="AI1850" s="450" t="n">
        <v>0</v>
      </c>
      <c r="AJ1850" s="450" t="n">
        <v>0</v>
      </c>
      <c r="AK1850" s="450" t="n">
        <v>0</v>
      </c>
      <c r="AL1850" s="450" t="n">
        <v>0</v>
      </c>
      <c r="AM1850" s="450" t="n">
        <v>0</v>
      </c>
      <c r="AN1850" s="450" t="n">
        <v>0</v>
      </c>
      <c r="AO1850" s="450" t="n">
        <v>0</v>
      </c>
      <c r="AP1850" s="450" t="n">
        <v>0</v>
      </c>
      <c r="AQ1850" s="414" t="inlineStr"/>
      <c r="AR1850" s="414" t="inlineStr">
        <is>
          <t>CLEARANCE &amp; TRUCKING FEE</t>
        </is>
      </c>
      <c r="AS1850" s="414" t="inlineStr">
        <is>
          <t>បានប្រកាសពន្ធ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0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0" t="n"/>
      <c r="N1851" s="450">
        <f>IF(W1851&lt;0,AH1851,I1851)</f>
        <v/>
      </c>
      <c r="O1851" s="450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AND(AB1851&lt;&gt;"", 'Company information'!D$4&lt;&gt;"", RIGHT(SUBSTITUTE(AB1851,"-",""),9)=RIGHT(SUBSTITUTE('Company information'!D$4,"-",""),9))</f>
        <v/>
      </c>
      <c r="V1851" s="414">
        <f>AH1851-I1851</f>
        <v/>
      </c>
      <c r="W1851" s="450" t="n"/>
      <c r="X1851" s="413" t="n"/>
      <c r="Y1851" s="414" t="n"/>
      <c r="Z1851" s="414" t="n"/>
      <c r="AA1851" s="414" t="n"/>
      <c r="AB1851" s="414" t="n"/>
      <c r="AC1851" s="414" t="n"/>
      <c r="AD1851" s="450" t="n"/>
      <c r="AE1851" s="450" t="n"/>
      <c r="AF1851" s="450" t="n"/>
      <c r="AG1851" s="450" t="n"/>
      <c r="AH1851" s="450" t="n"/>
      <c r="AI1851" s="450" t="n"/>
      <c r="AJ1851" s="450" t="n"/>
      <c r="AK1851" s="450" t="n"/>
      <c r="AL1851" s="450" t="n"/>
      <c r="AM1851" s="450" t="n"/>
      <c r="AN1851" s="450" t="n"/>
      <c r="AO1851" s="450" t="n"/>
      <c r="AP1851" s="450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0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0" t="n"/>
      <c r="N1852" s="450">
        <f>IF(W1852&lt;0,AH1852,I1852)</f>
        <v/>
      </c>
      <c r="O1852" s="450">
        <f>I1852-M1852</f>
        <v/>
      </c>
      <c r="P1852" s="414" t="n"/>
      <c r="Q1852" s="414" t="inlineStr">
        <is>
          <t>TI2022-0321</t>
        </is>
      </c>
      <c r="R1852" s="414" t="inlineStr">
        <is>
          <t>TI2022-0321</t>
        </is>
      </c>
      <c r="S1852" s="414">
        <f>Q1852=R1852</f>
        <v/>
      </c>
      <c r="T1852" s="414">
        <f>AND(MONTH(F1852)=MONTH(X1852), YEAR(F1852)=YEAR(X1852))</f>
        <v/>
      </c>
      <c r="U1852" s="414">
        <f>AND(AB1852&lt;&gt;"", 'Company information'!D$4&lt;&gt;"", RIGHT(SUBSTITUTE(AB1852,"-",""),9)=RIGHT(SUBSTITUTE('Company information'!D$4,"-",""),9))</f>
        <v/>
      </c>
      <c r="V1852" s="414">
        <f>AH1852-I1852</f>
        <v/>
      </c>
      <c r="W1852" s="450" t="n"/>
      <c r="X1852" s="415" t="n">
        <v>44657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L001-901905215</t>
        </is>
      </c>
      <c r="AC1852" s="414" t="inlineStr">
        <is>
          <t>វីអ៊ីស៊ិន (ខេមបូឌា) អ៊ិនដាសស្ទ្រី ឯ.ក</t>
        </is>
      </c>
      <c r="AD1852" s="450" t="n">
        <v>7638439</v>
      </c>
      <c r="AE1852" s="450" t="n">
        <v>6944035</v>
      </c>
      <c r="AF1852" s="450" t="n">
        <v>0</v>
      </c>
      <c r="AG1852" s="450" t="n">
        <v>0</v>
      </c>
      <c r="AH1852" s="450" t="n">
        <v>694404</v>
      </c>
      <c r="AI1852" s="450" t="n">
        <v>0</v>
      </c>
      <c r="AJ1852" s="450" t="n">
        <v>0</v>
      </c>
      <c r="AK1852" s="450" t="n">
        <v>0</v>
      </c>
      <c r="AL1852" s="450" t="n">
        <v>0</v>
      </c>
      <c r="AM1852" s="450" t="n">
        <v>0</v>
      </c>
      <c r="AN1852" s="450" t="n">
        <v>0</v>
      </c>
      <c r="AO1852" s="450" t="n">
        <v>0</v>
      </c>
      <c r="AP1852" s="450" t="n">
        <v>0</v>
      </c>
      <c r="AQ1852" s="414" t="inlineStr"/>
      <c r="AR1852" s="414" t="inlineStr">
        <is>
          <t>CLEARANCE &amp; TRUCKING FEE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0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0" t="n"/>
      <c r="N1853" s="450">
        <f>IF(W1853&lt;0,AH1853,I1853)</f>
        <v/>
      </c>
      <c r="O1853" s="450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AND(AB1853&lt;&gt;"", 'Company information'!D$4&lt;&gt;"", RIGHT(SUBSTITUTE(AB1853,"-",""),9)=RIGHT(SUBSTITUTE('Company information'!D$4,"-",""),9))</f>
        <v/>
      </c>
      <c r="V1853" s="414">
        <f>AH1853-I1853</f>
        <v/>
      </c>
      <c r="W1853" s="450" t="n"/>
      <c r="X1853" s="413" t="n"/>
      <c r="Y1853" s="414" t="n"/>
      <c r="Z1853" s="414" t="n"/>
      <c r="AA1853" s="414" t="n"/>
      <c r="AB1853" s="414" t="n"/>
      <c r="AC1853" s="414" t="n"/>
      <c r="AD1853" s="450" t="n"/>
      <c r="AE1853" s="450" t="n"/>
      <c r="AF1853" s="450" t="n"/>
      <c r="AG1853" s="450" t="n"/>
      <c r="AH1853" s="450" t="n"/>
      <c r="AI1853" s="450" t="n"/>
      <c r="AJ1853" s="450" t="n"/>
      <c r="AK1853" s="450" t="n"/>
      <c r="AL1853" s="450" t="n"/>
      <c r="AM1853" s="450" t="n"/>
      <c r="AN1853" s="450" t="n"/>
      <c r="AO1853" s="450" t="n"/>
      <c r="AP1853" s="450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0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0" t="n"/>
      <c r="N1854" s="450">
        <f>IF(W1854&lt;0,AH1854,I1854)</f>
        <v/>
      </c>
      <c r="O1854" s="450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AND(AB1854&lt;&gt;"", 'Company information'!D$4&lt;&gt;"", RIGHT(SUBSTITUTE(AB1854,"-",""),9)=RIGHT(SUBSTITUTE('Company information'!D$4,"-",""),9))</f>
        <v/>
      </c>
      <c r="V1854" s="414">
        <f>AH1854-I1854</f>
        <v/>
      </c>
      <c r="W1854" s="450" t="n"/>
      <c r="X1854" s="413" t="n"/>
      <c r="Y1854" s="414" t="n"/>
      <c r="Z1854" s="414" t="n"/>
      <c r="AA1854" s="414" t="n"/>
      <c r="AB1854" s="414" t="n"/>
      <c r="AC1854" s="414" t="n"/>
      <c r="AD1854" s="450" t="n"/>
      <c r="AE1854" s="450" t="n"/>
      <c r="AF1854" s="450" t="n"/>
      <c r="AG1854" s="450" t="n"/>
      <c r="AH1854" s="450" t="n"/>
      <c r="AI1854" s="450" t="n"/>
      <c r="AJ1854" s="450" t="n"/>
      <c r="AK1854" s="450" t="n"/>
      <c r="AL1854" s="450" t="n"/>
      <c r="AM1854" s="450" t="n"/>
      <c r="AN1854" s="450" t="n"/>
      <c r="AO1854" s="450" t="n"/>
      <c r="AP1854" s="450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0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0" t="n"/>
      <c r="N1855" s="450">
        <f>IF(W1855&lt;0,AH1855,I1855)</f>
        <v/>
      </c>
      <c r="O1855" s="450">
        <f>I1855-M1855</f>
        <v/>
      </c>
      <c r="P1855" s="414" t="n"/>
      <c r="Q1855" s="414" t="inlineStr">
        <is>
          <t>TI2022-0320</t>
        </is>
      </c>
      <c r="R1855" s="414" t="inlineStr">
        <is>
          <t>TI2022-0320</t>
        </is>
      </c>
      <c r="S1855" s="414">
        <f>Q1855=R1855</f>
        <v/>
      </c>
      <c r="T1855" s="414">
        <f>AND(MONTH(F1855)=MONTH(X1855), YEAR(F1855)=YEAR(X1855))</f>
        <v/>
      </c>
      <c r="U1855" s="414">
        <f>AND(AB1855&lt;&gt;"", 'Company information'!D$4&lt;&gt;"", RIGHT(SUBSTITUTE(AB1855,"-",""),9)=RIGHT(SUBSTITUTE('Company information'!D$4,"-",""),9))</f>
        <v/>
      </c>
      <c r="V1855" s="414">
        <f>AH1855-I1855</f>
        <v/>
      </c>
      <c r="W1855" s="450" t="n"/>
      <c r="X1855" s="415" t="n">
        <v>44657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L001-901905215</t>
        </is>
      </c>
      <c r="AC1855" s="414" t="inlineStr">
        <is>
          <t>វីអ៊ីស៊ិន (ខេមបូឌា) អ៊ិនដាសស្ទ្រី ឯ.ក</t>
        </is>
      </c>
      <c r="AD1855" s="450" t="n">
        <v>2961844</v>
      </c>
      <c r="AE1855" s="450" t="n">
        <v>2692585</v>
      </c>
      <c r="AF1855" s="450" t="n">
        <v>0</v>
      </c>
      <c r="AG1855" s="450" t="n">
        <v>0</v>
      </c>
      <c r="AH1855" s="450" t="n">
        <v>269259</v>
      </c>
      <c r="AI1855" s="450" t="n">
        <v>0</v>
      </c>
      <c r="AJ1855" s="450" t="n">
        <v>0</v>
      </c>
      <c r="AK1855" s="450" t="n">
        <v>0</v>
      </c>
      <c r="AL1855" s="450" t="n">
        <v>0</v>
      </c>
      <c r="AM1855" s="450" t="n">
        <v>0</v>
      </c>
      <c r="AN1855" s="450" t="n">
        <v>0</v>
      </c>
      <c r="AO1855" s="450" t="n">
        <v>0</v>
      </c>
      <c r="AP1855" s="450" t="n">
        <v>0</v>
      </c>
      <c r="AQ1855" s="414" t="inlineStr"/>
      <c r="AR1855" s="414" t="inlineStr">
        <is>
          <t>CLEARANCE &amp; TRUCKING FEE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0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0" t="n"/>
      <c r="N1856" s="450">
        <f>IF(W1856&lt;0,AH1856,I1856)</f>
        <v/>
      </c>
      <c r="O1856" s="450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AND(AB1856&lt;&gt;"", 'Company information'!D$4&lt;&gt;"", RIGHT(SUBSTITUTE(AB1856,"-",""),9)=RIGHT(SUBSTITUTE('Company information'!D$4,"-",""),9))</f>
        <v/>
      </c>
      <c r="V1856" s="414">
        <f>AH1856-I1856</f>
        <v/>
      </c>
      <c r="W1856" s="450" t="n"/>
      <c r="X1856" s="413" t="n"/>
      <c r="Y1856" s="414" t="n"/>
      <c r="Z1856" s="414" t="n"/>
      <c r="AA1856" s="414" t="n"/>
      <c r="AB1856" s="414" t="n"/>
      <c r="AC1856" s="414" t="n"/>
      <c r="AD1856" s="450" t="n"/>
      <c r="AE1856" s="450" t="n"/>
      <c r="AF1856" s="450" t="n"/>
      <c r="AG1856" s="450" t="n"/>
      <c r="AH1856" s="450" t="n"/>
      <c r="AI1856" s="450" t="n"/>
      <c r="AJ1856" s="450" t="n"/>
      <c r="AK1856" s="450" t="n"/>
      <c r="AL1856" s="450" t="n"/>
      <c r="AM1856" s="450" t="n"/>
      <c r="AN1856" s="450" t="n"/>
      <c r="AO1856" s="450" t="n"/>
      <c r="AP1856" s="450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0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0" t="n"/>
      <c r="N1857" s="450">
        <f>IF(W1857&lt;0,AH1857,I1857)</f>
        <v/>
      </c>
      <c r="O1857" s="450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AND(AB1857&lt;&gt;"", 'Company information'!D$4&lt;&gt;"", RIGHT(SUBSTITUTE(AB1857,"-",""),9)=RIGHT(SUBSTITUTE('Company information'!D$4,"-",""),9))</f>
        <v/>
      </c>
      <c r="V1857" s="414">
        <f>AH1857-I1857</f>
        <v/>
      </c>
      <c r="W1857" s="450" t="n"/>
      <c r="X1857" s="413" t="n"/>
      <c r="Y1857" s="414" t="n"/>
      <c r="Z1857" s="414" t="n"/>
      <c r="AA1857" s="414" t="n"/>
      <c r="AB1857" s="414" t="n"/>
      <c r="AC1857" s="414" t="n"/>
      <c r="AD1857" s="450" t="n"/>
      <c r="AE1857" s="450" t="n"/>
      <c r="AF1857" s="450" t="n"/>
      <c r="AG1857" s="450" t="n"/>
      <c r="AH1857" s="450" t="n"/>
      <c r="AI1857" s="450" t="n"/>
      <c r="AJ1857" s="450" t="n"/>
      <c r="AK1857" s="450" t="n"/>
      <c r="AL1857" s="450" t="n"/>
      <c r="AM1857" s="450" t="n"/>
      <c r="AN1857" s="450" t="n"/>
      <c r="AO1857" s="450" t="n"/>
      <c r="AP1857" s="450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0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0" t="n"/>
      <c r="N1858" s="450">
        <f>IF(W1858&lt;0,AH1858,I1858)</f>
        <v/>
      </c>
      <c r="O1858" s="450">
        <f>I1858-M1858</f>
        <v/>
      </c>
      <c r="P1858" s="414" t="n"/>
      <c r="Q1858" s="414" t="inlineStr">
        <is>
          <t>TI2022-0319</t>
        </is>
      </c>
      <c r="R1858" s="414" t="inlineStr">
        <is>
          <t>TI2022-0319</t>
        </is>
      </c>
      <c r="S1858" s="414">
        <f>Q1858=R1858</f>
        <v/>
      </c>
      <c r="T1858" s="414">
        <f>AND(MONTH(F1858)=MONTH(X1858), YEAR(F1858)=YEAR(X1858))</f>
        <v/>
      </c>
      <c r="U1858" s="414">
        <f>AND(AB1858&lt;&gt;"", 'Company information'!D$4&lt;&gt;"", RIGHT(SUBSTITUTE(AB1858,"-",""),9)=RIGHT(SUBSTITUTE('Company information'!D$4,"-",""),9))</f>
        <v/>
      </c>
      <c r="V1858" s="414">
        <f>AH1858-I1858</f>
        <v/>
      </c>
      <c r="W1858" s="450" t="n"/>
      <c r="X1858" s="415" t="n">
        <v>44657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L001-901905215</t>
        </is>
      </c>
      <c r="AC1858" s="414" t="inlineStr">
        <is>
          <t>វីអ៊ីស៊ិន (ខេមបូឌា) អ៊ិនដាសស្ទ្រី ឯ.ក</t>
        </is>
      </c>
      <c r="AD1858" s="450" t="n">
        <v>2961844</v>
      </c>
      <c r="AE1858" s="450" t="n">
        <v>2692585</v>
      </c>
      <c r="AF1858" s="450" t="n">
        <v>0</v>
      </c>
      <c r="AG1858" s="450" t="n">
        <v>0</v>
      </c>
      <c r="AH1858" s="450" t="n">
        <v>269259</v>
      </c>
      <c r="AI1858" s="450" t="n">
        <v>0</v>
      </c>
      <c r="AJ1858" s="450" t="n">
        <v>0</v>
      </c>
      <c r="AK1858" s="450" t="n">
        <v>0</v>
      </c>
      <c r="AL1858" s="450" t="n">
        <v>0</v>
      </c>
      <c r="AM1858" s="450" t="n">
        <v>0</v>
      </c>
      <c r="AN1858" s="450" t="n">
        <v>0</v>
      </c>
      <c r="AO1858" s="450" t="n">
        <v>0</v>
      </c>
      <c r="AP1858" s="450" t="n">
        <v>0</v>
      </c>
      <c r="AQ1858" s="414" t="inlineStr"/>
      <c r="AR1858" s="414" t="inlineStr">
        <is>
          <t>CLEARANCE &amp; TRUCKING FEE</t>
        </is>
      </c>
      <c r="AS1858" s="414" t="inlineStr">
        <is>
          <t>បានប្រកាសពន្ធ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0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0" t="n"/>
      <c r="N1859" s="450">
        <f>IF(W1859&lt;0,AH1859,I1859)</f>
        <v/>
      </c>
      <c r="O1859" s="450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AND(AB1859&lt;&gt;"", 'Company information'!D$4&lt;&gt;"", RIGHT(SUBSTITUTE(AB1859,"-",""),9)=RIGHT(SUBSTITUTE('Company information'!D$4,"-",""),9))</f>
        <v/>
      </c>
      <c r="V1859" s="414">
        <f>AH1859-I1859</f>
        <v/>
      </c>
      <c r="W1859" s="450" t="n"/>
      <c r="X1859" s="413" t="n"/>
      <c r="Y1859" s="414" t="n"/>
      <c r="Z1859" s="414" t="n"/>
      <c r="AA1859" s="414" t="n"/>
      <c r="AB1859" s="414" t="n"/>
      <c r="AC1859" s="414" t="n"/>
      <c r="AD1859" s="450" t="n"/>
      <c r="AE1859" s="450" t="n"/>
      <c r="AF1859" s="450" t="n"/>
      <c r="AG1859" s="450" t="n"/>
      <c r="AH1859" s="450" t="n"/>
      <c r="AI1859" s="450" t="n"/>
      <c r="AJ1859" s="450" t="n"/>
      <c r="AK1859" s="450" t="n"/>
      <c r="AL1859" s="450" t="n"/>
      <c r="AM1859" s="450" t="n"/>
      <c r="AN1859" s="450" t="n"/>
      <c r="AO1859" s="450" t="n"/>
      <c r="AP1859" s="450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0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0" t="n"/>
      <c r="N1860" s="450">
        <f>IF(W1860&lt;0,AH1860,I1860)</f>
        <v/>
      </c>
      <c r="O1860" s="450">
        <f>I1860-M1860</f>
        <v/>
      </c>
      <c r="P1860" s="414" t="n"/>
      <c r="Q1860" s="414" t="inlineStr">
        <is>
          <t>SHTI210149</t>
        </is>
      </c>
      <c r="R1860" s="414" t="inlineStr">
        <is>
          <t>SHTI210149</t>
        </is>
      </c>
      <c r="S1860" s="414">
        <f>Q1860=R1860</f>
        <v/>
      </c>
      <c r="T1860" s="414">
        <f>AND(MONTH(F1860)=MONTH(X1860), YEAR(F1860)=YEAR(X1860))</f>
        <v/>
      </c>
      <c r="U1860" s="414">
        <f>AND(AB1860&lt;&gt;"", 'Company information'!D$4&lt;&gt;"", RIGHT(SUBSTITUTE(AB1860,"-",""),9)=RIGHT(SUBSTITUTE('Company information'!D$4,"-",""),9))</f>
        <v/>
      </c>
      <c r="V1860" s="414">
        <f>AH1860-I1860</f>
        <v/>
      </c>
      <c r="W1860" s="450" t="n"/>
      <c r="X1860" s="415" t="n">
        <v>44308</v>
      </c>
      <c r="Y1860" s="414" t="inlineStr">
        <is>
          <t>SHTI210149</t>
        </is>
      </c>
      <c r="Z1860" s="414" t="inlineStr"/>
      <c r="AA1860" s="414" t="inlineStr">
        <is>
          <t>បុគ្គលជាប់អាករ</t>
        </is>
      </c>
      <c r="AB1860" s="414" t="inlineStr">
        <is>
          <t>L001-901905215</t>
        </is>
      </c>
      <c r="AC1860" s="414" t="inlineStr">
        <is>
          <t>វីអ៊ីស៊ិន (ខេមបូឌា) អ៊ិនដាសស្ទ្រី ឯ.ក</t>
        </is>
      </c>
      <c r="AD1860" s="450" t="n">
        <v>2493568</v>
      </c>
      <c r="AE1860" s="450" t="n">
        <v>2266880</v>
      </c>
      <c r="AF1860" s="450" t="n">
        <v>0</v>
      </c>
      <c r="AG1860" s="450" t="n">
        <v>0</v>
      </c>
      <c r="AH1860" s="450" t="n">
        <v>226688</v>
      </c>
      <c r="AI1860" s="450" t="n">
        <v>0</v>
      </c>
      <c r="AJ1860" s="450" t="n">
        <v>0</v>
      </c>
      <c r="AK1860" s="450" t="n">
        <v>0</v>
      </c>
      <c r="AL1860" s="450" t="n">
        <v>0</v>
      </c>
      <c r="AM1860" s="450" t="n">
        <v>0</v>
      </c>
      <c r="AN1860" s="450" t="n">
        <v>0</v>
      </c>
      <c r="AO1860" s="450" t="n">
        <v>0</v>
      </c>
      <c r="AP1860" s="450" t="n">
        <v>0</v>
      </c>
      <c r="AQ1860" s="414" t="inlineStr"/>
      <c r="AR1860" s="414" t="inlineStr">
        <is>
          <t>Security guards service fee in April 2021</t>
        </is>
      </c>
      <c r="AS1860" s="414" t="inlineStr">
        <is>
          <t>បានប្រកាសពន្ធ</t>
        </is>
      </c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0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0" t="n"/>
      <c r="N1861" s="450">
        <f>IF(W1861&lt;0,AH1861,I1861)</f>
        <v/>
      </c>
      <c r="O1861" s="450">
        <f>I1861-M1861</f>
        <v/>
      </c>
      <c r="P1861" s="414" t="n"/>
      <c r="Q1861" s="414" t="inlineStr">
        <is>
          <t>2022-01789</t>
        </is>
      </c>
      <c r="R1861" s="414" t="inlineStr">
        <is>
          <t>2022-01789</t>
        </is>
      </c>
      <c r="S1861" s="414">
        <f>Q1861=R1861</f>
        <v/>
      </c>
      <c r="T1861" s="414">
        <f>AND(MONTH(F1861)=MONTH(X1861), YEAR(F1861)=YEAR(X1861))</f>
        <v/>
      </c>
      <c r="U1861" s="414">
        <f>AND(AB1861&lt;&gt;"", 'Company information'!D$4&lt;&gt;"", RIGHT(SUBSTITUTE(AB1861,"-",""),9)=RIGHT(SUBSTITUTE('Company information'!D$4,"-",""),9))</f>
        <v/>
      </c>
      <c r="V1861" s="414">
        <f>AH1861-I1861</f>
        <v/>
      </c>
      <c r="W1861" s="450" t="n"/>
      <c r="X1861" s="415" t="n">
        <v>44669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L001-901905215</t>
        </is>
      </c>
      <c r="AC1861" s="414" t="inlineStr">
        <is>
          <t>វីអ៊ីស៊ិន (ខេមបូឌា) អ៊ិនដាសស្ទ្រី ឯ.ក</t>
        </is>
      </c>
      <c r="AD1861" s="450" t="n">
        <v>1801522</v>
      </c>
      <c r="AE1861" s="450" t="n">
        <v>1637747</v>
      </c>
      <c r="AF1861" s="450" t="n">
        <v>0</v>
      </c>
      <c r="AG1861" s="450" t="n">
        <v>0</v>
      </c>
      <c r="AH1861" s="450" t="n">
        <v>163775</v>
      </c>
      <c r="AI1861" s="450" t="n">
        <v>0</v>
      </c>
      <c r="AJ1861" s="450" t="n">
        <v>0</v>
      </c>
      <c r="AK1861" s="450" t="n">
        <v>0</v>
      </c>
      <c r="AL1861" s="450" t="n">
        <v>0</v>
      </c>
      <c r="AM1861" s="450" t="n">
        <v>0</v>
      </c>
      <c r="AN1861" s="450" t="n">
        <v>0</v>
      </c>
      <c r="AO1861" s="450" t="n">
        <v>0</v>
      </c>
      <c r="AP1861" s="450" t="n">
        <v>0</v>
      </c>
      <c r="AQ1861" s="414" t="inlineStr"/>
      <c r="AR1861" s="414" t="inlineStr">
        <is>
          <t>Infrastructure Maintenance fee for April 2022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0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0" t="n"/>
      <c r="N1862" s="450">
        <f>IF(W1862&lt;0,AH1862,I1862)</f>
        <v/>
      </c>
      <c r="O1862" s="450">
        <f>I1862-M1862</f>
        <v/>
      </c>
      <c r="P1862" s="414" t="n"/>
      <c r="Q1862" s="414" t="inlineStr">
        <is>
          <t>2022-01780</t>
        </is>
      </c>
      <c r="R1862" s="414" t="inlineStr">
        <is>
          <t>2022-01780</t>
        </is>
      </c>
      <c r="S1862" s="414">
        <f>Q1862=R1862</f>
        <v/>
      </c>
      <c r="T1862" s="414">
        <f>AND(MONTH(F1862)=MONTH(X1862), YEAR(F1862)=YEAR(X1862))</f>
        <v/>
      </c>
      <c r="U1862" s="414">
        <f>AND(AB1862&lt;&gt;"", 'Company information'!D$4&lt;&gt;"", RIGHT(SUBSTITUTE(AB1862,"-",""),9)=RIGHT(SUBSTITUTE('Company information'!D$4,"-",""),9))</f>
        <v/>
      </c>
      <c r="V1862" s="414">
        <f>AH1862-I1862</f>
        <v/>
      </c>
      <c r="W1862" s="450" t="n"/>
      <c r="X1862" s="415" t="n">
        <v>44669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L001-901905215</t>
        </is>
      </c>
      <c r="AC1862" s="414" t="inlineStr">
        <is>
          <t>វីអ៊ីស៊ិន (ខេមបូឌា) អ៊ិនដាសស្ទ្រី ឯ.ក</t>
        </is>
      </c>
      <c r="AD1862" s="450" t="n">
        <v>2193442</v>
      </c>
      <c r="AE1862" s="450" t="n">
        <v>1994038</v>
      </c>
      <c r="AF1862" s="450" t="n">
        <v>0</v>
      </c>
      <c r="AG1862" s="450" t="n">
        <v>0</v>
      </c>
      <c r="AH1862" s="450" t="n">
        <v>199404</v>
      </c>
      <c r="AI1862" s="450" t="n">
        <v>0</v>
      </c>
      <c r="AJ1862" s="450" t="n">
        <v>0</v>
      </c>
      <c r="AK1862" s="450" t="n">
        <v>0</v>
      </c>
      <c r="AL1862" s="450" t="n">
        <v>0</v>
      </c>
      <c r="AM1862" s="450" t="n">
        <v>0</v>
      </c>
      <c r="AN1862" s="450" t="n">
        <v>0</v>
      </c>
      <c r="AO1862" s="450" t="n">
        <v>0</v>
      </c>
      <c r="AP1862" s="450" t="n">
        <v>0</v>
      </c>
      <c r="AQ1862" s="414" t="inlineStr"/>
      <c r="AR1862" s="414" t="inlineStr">
        <is>
          <t>Infrastructure Maintenance fee for April 2022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0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0" t="n"/>
      <c r="N1863" s="450">
        <f>IF(W1863&lt;0,AH1863,I1863)</f>
        <v/>
      </c>
      <c r="O1863" s="450">
        <f>I1863-M1863</f>
        <v/>
      </c>
      <c r="P1863" s="414" t="n"/>
      <c r="Q1863" s="414" t="inlineStr">
        <is>
          <t>PL000959</t>
        </is>
      </c>
      <c r="R1863" s="414" t="inlineStr">
        <is>
          <t>PL000959</t>
        </is>
      </c>
      <c r="S1863" s="414">
        <f>Q1863=R1863</f>
        <v/>
      </c>
      <c r="T1863" s="414">
        <f>AND(MONTH(F1863)=MONTH(X1863), YEAR(F1863)=YEAR(X1863))</f>
        <v/>
      </c>
      <c r="U1863" s="414">
        <f>AND(AB1863&lt;&gt;"", 'Company information'!D$4&lt;&gt;"", RIGHT(SUBSTITUTE(AB1863,"-",""),9)=RIGHT(SUBSTITUTE('Company information'!D$4,"-",""),9))</f>
        <v/>
      </c>
      <c r="V1863" s="414">
        <f>AH1863-I1863</f>
        <v/>
      </c>
      <c r="W1863" s="450" t="n"/>
      <c r="X1863" s="415" t="n">
        <v>44645</v>
      </c>
      <c r="Y1863" s="414" t="inlineStr">
        <is>
          <t>PL000959</t>
        </is>
      </c>
      <c r="Z1863" s="414" t="inlineStr"/>
      <c r="AA1863" s="414" t="inlineStr">
        <is>
          <t>បុគ្គលជាប់អាករ</t>
        </is>
      </c>
      <c r="AB1863" s="414" t="inlineStr">
        <is>
          <t>L001-901905215</t>
        </is>
      </c>
      <c r="AC1863" s="414" t="inlineStr">
        <is>
          <t>វីអ៊ីស៊ិន (ខេមបូឌា) អ៊ិនដាសស្ទ្រី ឯ.ក</t>
        </is>
      </c>
      <c r="AD1863" s="450" t="n">
        <v>2227500</v>
      </c>
      <c r="AE1863" s="450" t="n">
        <v>2025000</v>
      </c>
      <c r="AF1863" s="450" t="n">
        <v>0</v>
      </c>
      <c r="AG1863" s="450" t="n">
        <v>0</v>
      </c>
      <c r="AH1863" s="450" t="n">
        <v>202500</v>
      </c>
      <c r="AI1863" s="450" t="n">
        <v>0</v>
      </c>
      <c r="AJ1863" s="450" t="n">
        <v>0</v>
      </c>
      <c r="AK1863" s="450" t="n">
        <v>0</v>
      </c>
      <c r="AL1863" s="450" t="n">
        <v>0</v>
      </c>
      <c r="AM1863" s="450" t="n">
        <v>0</v>
      </c>
      <c r="AN1863" s="450" t="n">
        <v>0</v>
      </c>
      <c r="AO1863" s="450" t="n">
        <v>0</v>
      </c>
      <c r="AP1863" s="450" t="n">
        <v>0</v>
      </c>
      <c r="AQ1863" s="414" t="inlineStr"/>
      <c r="AR1863" s="414" t="inlineStr">
        <is>
          <t>សេវាកម្មសន្តិសុខ</t>
        </is>
      </c>
      <c r="AS1863" s="414" t="inlineStr">
        <is>
          <t>បានប្រកាសពន្ធ</t>
        </is>
      </c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0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0" t="n"/>
      <c r="N1864" s="450">
        <f>IF(W1864&lt;0,AH1864,I1864)</f>
        <v/>
      </c>
      <c r="O1864" s="450">
        <f>I1864-M1864</f>
        <v/>
      </c>
      <c r="P1864" s="414" t="n"/>
      <c r="Q1864" s="414" t="inlineStr">
        <is>
          <t>YM-0012</t>
        </is>
      </c>
      <c r="R1864" s="414" t="inlineStr">
        <is>
          <t>YM-0012</t>
        </is>
      </c>
      <c r="S1864" s="414">
        <f>Q1864=R1864</f>
        <v/>
      </c>
      <c r="T1864" s="414">
        <f>AND(MONTH(F1864)=MONTH(X1864), YEAR(F1864)=YEAR(X1864))</f>
        <v/>
      </c>
      <c r="U1864" s="414">
        <f>AND(AB1864&lt;&gt;"", 'Company information'!D$4&lt;&gt;"", RIGHT(SUBSTITUTE(AB1864,"-",""),9)=RIGHT(SUBSTITUTE('Company information'!D$4,"-",""),9))</f>
        <v/>
      </c>
      <c r="V1864" s="414">
        <f>AH1864-I1864</f>
        <v/>
      </c>
      <c r="W1864" s="450" t="n"/>
      <c r="X1864" s="415" t="n">
        <v>44681</v>
      </c>
      <c r="Y1864" s="414" t="inlineStr">
        <is>
          <t>YM-0012</t>
        </is>
      </c>
      <c r="Z1864" s="414" t="inlineStr"/>
      <c r="AA1864" s="414" t="inlineStr">
        <is>
          <t>បុគ្គលជាប់អាករ</t>
        </is>
      </c>
      <c r="AB1864" s="414" t="inlineStr">
        <is>
          <t>L001-901905215</t>
        </is>
      </c>
      <c r="AC1864" s="414" t="inlineStr">
        <is>
          <t>វីអ៊ីស៊ិន (ខេមបូឌា) អ៊ិនដាសស្ទ្រី ឯ.ក</t>
        </is>
      </c>
      <c r="AD1864" s="450" t="n">
        <v>1375316</v>
      </c>
      <c r="AE1864" s="450" t="n">
        <v>1250287</v>
      </c>
      <c r="AF1864" s="450" t="n">
        <v>0</v>
      </c>
      <c r="AG1864" s="450" t="n">
        <v>0</v>
      </c>
      <c r="AH1864" s="450" t="n">
        <v>125029</v>
      </c>
      <c r="AI1864" s="450" t="n">
        <v>0</v>
      </c>
      <c r="AJ1864" s="450" t="n">
        <v>0</v>
      </c>
      <c r="AK1864" s="450" t="n">
        <v>0</v>
      </c>
      <c r="AL1864" s="450" t="n">
        <v>0</v>
      </c>
      <c r="AM1864" s="450" t="n">
        <v>0</v>
      </c>
      <c r="AN1864" s="450" t="n">
        <v>0</v>
      </c>
      <c r="AO1864" s="450" t="n">
        <v>0</v>
      </c>
      <c r="AP1864" s="450" t="n">
        <v>0</v>
      </c>
      <c r="AQ1864" s="414" t="inlineStr"/>
      <c r="AR1864" s="414" t="inlineStr">
        <is>
          <t>Card-Board</t>
        </is>
      </c>
      <c r="AS1864" s="414" t="inlineStr">
        <is>
          <t>បានប្រកាសពន្ធ</t>
        </is>
      </c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0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0" t="n"/>
      <c r="N1865" s="450">
        <f>IF(W1865&lt;0,AH1865,I1865)</f>
        <v/>
      </c>
      <c r="O1865" s="450">
        <f>I1865-M1865</f>
        <v/>
      </c>
      <c r="P1865" s="414" t="n"/>
      <c r="Q1865" s="414" t="inlineStr">
        <is>
          <t>59012095</t>
        </is>
      </c>
      <c r="R1865" s="414" t="inlineStr">
        <is>
          <t>59012095</t>
        </is>
      </c>
      <c r="S1865" s="414">
        <f>Q1865=R1865</f>
        <v/>
      </c>
      <c r="T1865" s="414">
        <f>AND(MONTH(F1865)=MONTH(X1865), YEAR(F1865)=YEAR(X1865))</f>
        <v/>
      </c>
      <c r="U1865" s="414">
        <f>AND(AB1865&lt;&gt;"", 'Company information'!D$4&lt;&gt;"", RIGHT(SUBSTITUTE(AB1865,"-",""),9)=RIGHT(SUBSTITUTE('Company information'!D$4,"-",""),9))</f>
        <v/>
      </c>
      <c r="V1865" s="414">
        <f>AH1865-I1865</f>
        <v/>
      </c>
      <c r="W1865" s="450" t="n"/>
      <c r="X1865" s="415" t="n">
        <v>44659</v>
      </c>
      <c r="Y1865" s="414" t="inlineStr">
        <is>
          <t>59012095</t>
        </is>
      </c>
      <c r="Z1865" s="414" t="inlineStr"/>
      <c r="AA1865" s="414" t="inlineStr">
        <is>
          <t>បុគ្គលជាប់អាករ</t>
        </is>
      </c>
      <c r="AB1865" s="414" t="inlineStr">
        <is>
          <t>L001-901905215</t>
        </is>
      </c>
      <c r="AC1865" s="414" t="inlineStr">
        <is>
          <t>វីអ៊ីស៊ិន (ខេមបូឌា) អ៊ិនដាសស្ទ្រី ឯ.ក</t>
        </is>
      </c>
      <c r="AD1865" s="450" t="n">
        <v>602705</v>
      </c>
      <c r="AE1865" s="450" t="n">
        <v>547914</v>
      </c>
      <c r="AF1865" s="450" t="n">
        <v>0</v>
      </c>
      <c r="AG1865" s="450" t="n">
        <v>0</v>
      </c>
      <c r="AH1865" s="450" t="n">
        <v>54791</v>
      </c>
      <c r="AI1865" s="450" t="n">
        <v>0</v>
      </c>
      <c r="AJ1865" s="450" t="n">
        <v>0</v>
      </c>
      <c r="AK1865" s="450" t="n">
        <v>0</v>
      </c>
      <c r="AL1865" s="450" t="n">
        <v>0</v>
      </c>
      <c r="AM1865" s="450" t="n">
        <v>0</v>
      </c>
      <c r="AN1865" s="450" t="n">
        <v>0</v>
      </c>
      <c r="AO1865" s="450" t="n">
        <v>0</v>
      </c>
      <c r="AP1865" s="450" t="n">
        <v>0</v>
      </c>
      <c r="AQ1865" s="414" t="inlineStr"/>
      <c r="AR1865" s="414" t="inlineStr">
        <is>
          <t>ចំនូលបានមកពីការលក់</t>
        </is>
      </c>
      <c r="AS1865" s="414" t="inlineStr">
        <is>
          <t>បានប្រកាសពន្ធ</t>
        </is>
      </c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0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0" t="n"/>
      <c r="N1866" s="450">
        <f>IF(W1866&lt;0,AH1866,I1866)</f>
        <v/>
      </c>
      <c r="O1866" s="450">
        <f>I1866-M1866</f>
        <v/>
      </c>
      <c r="P1866" s="414" t="n"/>
      <c r="Q1866" s="414" t="inlineStr">
        <is>
          <t>59012094</t>
        </is>
      </c>
      <c r="R1866" s="414" t="inlineStr">
        <is>
          <t>59012094</t>
        </is>
      </c>
      <c r="S1866" s="414">
        <f>Q1866=R1866</f>
        <v/>
      </c>
      <c r="T1866" s="414">
        <f>AND(MONTH(F1866)=MONTH(X1866), YEAR(F1866)=YEAR(X1866))</f>
        <v/>
      </c>
      <c r="U1866" s="414">
        <f>AND(AB1866&lt;&gt;"", 'Company information'!D$4&lt;&gt;"", RIGHT(SUBSTITUTE(AB1866,"-",""),9)=RIGHT(SUBSTITUTE('Company information'!D$4,"-",""),9))</f>
        <v/>
      </c>
      <c r="V1866" s="414">
        <f>AH1866-I1866</f>
        <v/>
      </c>
      <c r="W1866" s="450" t="n"/>
      <c r="X1866" s="415" t="n">
        <v>44659</v>
      </c>
      <c r="Y1866" s="414" t="inlineStr">
        <is>
          <t>59012094</t>
        </is>
      </c>
      <c r="Z1866" s="414" t="inlineStr"/>
      <c r="AA1866" s="414" t="inlineStr">
        <is>
          <t>បុគ្គលជាប់អាករ</t>
        </is>
      </c>
      <c r="AB1866" s="414" t="inlineStr">
        <is>
          <t>L001-901905215</t>
        </is>
      </c>
      <c r="AC1866" s="414" t="inlineStr">
        <is>
          <t>វីអ៊ីស៊ិន (ខេមបូឌា) អ៊ិនដាសស្ទ្រី ឯ.ក</t>
        </is>
      </c>
      <c r="AD1866" s="450" t="n">
        <v>602705</v>
      </c>
      <c r="AE1866" s="450" t="n">
        <v>547914</v>
      </c>
      <c r="AF1866" s="450" t="n">
        <v>0</v>
      </c>
      <c r="AG1866" s="450" t="n">
        <v>0</v>
      </c>
      <c r="AH1866" s="450" t="n">
        <v>54791</v>
      </c>
      <c r="AI1866" s="450" t="n">
        <v>0</v>
      </c>
      <c r="AJ1866" s="450" t="n">
        <v>0</v>
      </c>
      <c r="AK1866" s="450" t="n">
        <v>0</v>
      </c>
      <c r="AL1866" s="450" t="n">
        <v>0</v>
      </c>
      <c r="AM1866" s="450" t="n">
        <v>0</v>
      </c>
      <c r="AN1866" s="450" t="n">
        <v>0</v>
      </c>
      <c r="AO1866" s="450" t="n">
        <v>0</v>
      </c>
      <c r="AP1866" s="450" t="n">
        <v>0</v>
      </c>
      <c r="AQ1866" s="414" t="inlineStr"/>
      <c r="AR1866" s="414" t="inlineStr">
        <is>
          <t>ចំនូលបានមកពីការលក់</t>
        </is>
      </c>
      <c r="AS1866" s="414" t="inlineStr">
        <is>
          <t>បានប្រកាសពន្ធ</t>
        </is>
      </c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0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0" t="n"/>
      <c r="N1867" s="450">
        <f>IF(W1867&lt;0,AH1867,I1867)</f>
        <v/>
      </c>
      <c r="O1867" s="450">
        <f>I1867-M1867</f>
        <v/>
      </c>
      <c r="P1867" s="414" t="n"/>
      <c r="Q1867" s="414" t="inlineStr">
        <is>
          <t>59012078</t>
        </is>
      </c>
      <c r="R1867" s="414" t="inlineStr">
        <is>
          <t>59012078</t>
        </is>
      </c>
      <c r="S1867" s="414">
        <f>Q1867=R1867</f>
        <v/>
      </c>
      <c r="T1867" s="414">
        <f>AND(MONTH(F1867)=MONTH(X1867), YEAR(F1867)=YEAR(X1867))</f>
        <v/>
      </c>
      <c r="U1867" s="414">
        <f>AND(AB1867&lt;&gt;"", 'Company information'!D$4&lt;&gt;"", RIGHT(SUBSTITUTE(AB1867,"-",""),9)=RIGHT(SUBSTITUTE('Company information'!D$4,"-",""),9))</f>
        <v/>
      </c>
      <c r="V1867" s="414">
        <f>AH1867-I1867</f>
        <v/>
      </c>
      <c r="W1867" s="450" t="n"/>
      <c r="X1867" s="415" t="n">
        <v>44656</v>
      </c>
      <c r="Y1867" s="414" t="inlineStr">
        <is>
          <t>59012078</t>
        </is>
      </c>
      <c r="Z1867" s="414" t="inlineStr"/>
      <c r="AA1867" s="414" t="inlineStr">
        <is>
          <t>បុគ្គលជាប់អាករ</t>
        </is>
      </c>
      <c r="AB1867" s="414" t="inlineStr">
        <is>
          <t>L001-901905215</t>
        </is>
      </c>
      <c r="AC1867" s="414" t="inlineStr">
        <is>
          <t>វីអ៊ីស៊ិន (ខេមបូឌា) អ៊ិនដាសស្ទ្រី ឯ.ក</t>
        </is>
      </c>
      <c r="AD1867" s="450" t="n">
        <v>603301</v>
      </c>
      <c r="AE1867" s="450" t="n">
        <v>548455</v>
      </c>
      <c r="AF1867" s="450" t="n">
        <v>0</v>
      </c>
      <c r="AG1867" s="450" t="n">
        <v>0</v>
      </c>
      <c r="AH1867" s="450" t="n">
        <v>54846</v>
      </c>
      <c r="AI1867" s="450" t="n">
        <v>0</v>
      </c>
      <c r="AJ1867" s="450" t="n">
        <v>0</v>
      </c>
      <c r="AK1867" s="450" t="n">
        <v>0</v>
      </c>
      <c r="AL1867" s="450" t="n">
        <v>0</v>
      </c>
      <c r="AM1867" s="450" t="n">
        <v>0</v>
      </c>
      <c r="AN1867" s="450" t="n">
        <v>0</v>
      </c>
      <c r="AO1867" s="450" t="n">
        <v>0</v>
      </c>
      <c r="AP1867" s="450" t="n">
        <v>0</v>
      </c>
      <c r="AQ1867" s="414" t="inlineStr"/>
      <c r="AR1867" s="414" t="inlineStr">
        <is>
          <t>ចំនូលបានមកពីការលក់</t>
        </is>
      </c>
      <c r="AS1867" s="414" t="inlineStr">
        <is>
          <t>បានប្រកាសពន្ធ</t>
        </is>
      </c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0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0" t="n"/>
      <c r="N1868" s="450">
        <f>IF(W1868&lt;0,AH1868,I1868)</f>
        <v/>
      </c>
      <c r="O1868" s="450">
        <f>I1868-M1868</f>
        <v/>
      </c>
      <c r="P1868" s="414" t="n"/>
      <c r="Q1868" s="414" t="inlineStr">
        <is>
          <t>YKT22-087</t>
        </is>
      </c>
      <c r="R1868" s="414" t="inlineStr">
        <is>
          <t>YKT22-087</t>
        </is>
      </c>
      <c r="S1868" s="414">
        <f>Q1868=R1868</f>
        <v/>
      </c>
      <c r="T1868" s="414">
        <f>AND(MONTH(F1868)=MONTH(X1868), YEAR(F1868)=YEAR(X1868))</f>
        <v/>
      </c>
      <c r="U1868" s="414">
        <f>AND(AB1868&lt;&gt;"", 'Company information'!D$4&lt;&gt;"", RIGHT(SUBSTITUTE(AB1868,"-",""),9)=RIGHT(SUBSTITUTE('Company information'!D$4,"-",""),9))</f>
        <v/>
      </c>
      <c r="V1868" s="414">
        <f>AH1868-I1868</f>
        <v/>
      </c>
      <c r="W1868" s="450" t="n"/>
      <c r="X1868" s="415" t="n">
        <v>44655</v>
      </c>
      <c r="Y1868" s="414" t="inlineStr">
        <is>
          <t>YKT22-087</t>
        </is>
      </c>
      <c r="Z1868" s="414" t="inlineStr"/>
      <c r="AA1868" s="414" t="inlineStr">
        <is>
          <t>បុគ្គលជាប់អាករ</t>
        </is>
      </c>
      <c r="AB1868" s="414" t="inlineStr">
        <is>
          <t>L001-901905215</t>
        </is>
      </c>
      <c r="AC1868" s="414" t="inlineStr">
        <is>
          <t>វីអ៊ីស៊ិន (ខេមបូឌា) អ៊ិនដាសស្ទ្រី ឯ.ក</t>
        </is>
      </c>
      <c r="AD1868" s="450" t="n">
        <v>6238540</v>
      </c>
      <c r="AE1868" s="450" t="n">
        <v>5671400</v>
      </c>
      <c r="AF1868" s="450" t="n">
        <v>0</v>
      </c>
      <c r="AG1868" s="450" t="n">
        <v>0</v>
      </c>
      <c r="AH1868" s="450" t="n">
        <v>567140</v>
      </c>
      <c r="AI1868" s="450" t="n">
        <v>0</v>
      </c>
      <c r="AJ1868" s="450" t="n">
        <v>0</v>
      </c>
      <c r="AK1868" s="450" t="n">
        <v>0</v>
      </c>
      <c r="AL1868" s="450" t="n">
        <v>0</v>
      </c>
      <c r="AM1868" s="450" t="n">
        <v>0</v>
      </c>
      <c r="AN1868" s="450" t="n">
        <v>0</v>
      </c>
      <c r="AO1868" s="450" t="n">
        <v>0</v>
      </c>
      <c r="AP1868" s="450" t="n">
        <v>0</v>
      </c>
      <c r="AQ1868" s="414" t="inlineStr"/>
      <c r="AR1868" s="414" t="inlineStr">
        <is>
          <t>Monthly Tax declaration for Apr 2022 service</t>
        </is>
      </c>
      <c r="AS1868" s="414" t="inlineStr">
        <is>
          <t>បានប្រកាសពន្ធ</t>
        </is>
      </c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0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0" t="n"/>
      <c r="N1869" s="450">
        <f>IF(W1869&lt;0,AH1869,I1869)</f>
        <v/>
      </c>
      <c r="O1869" s="450">
        <f>I1869-M1869</f>
        <v/>
      </c>
      <c r="P1869" s="414" t="n"/>
      <c r="Q1869" s="414" t="inlineStr">
        <is>
          <t>YKT22-066</t>
        </is>
      </c>
      <c r="R1869" s="414" t="inlineStr">
        <is>
          <t>YKT22-066</t>
        </is>
      </c>
      <c r="S1869" s="414">
        <f>Q1869=R1869</f>
        <v/>
      </c>
      <c r="T1869" s="414">
        <f>AND(MONTH(F1869)=MONTH(X1869), YEAR(F1869)=YEAR(X1869))</f>
        <v/>
      </c>
      <c r="U1869" s="414">
        <f>AND(AB1869&lt;&gt;"", 'Company information'!D$4&lt;&gt;"", RIGHT(SUBSTITUTE(AB1869,"-",""),9)=RIGHT(SUBSTITUTE('Company information'!D$4,"-",""),9))</f>
        <v/>
      </c>
      <c r="V1869" s="414">
        <f>AH1869-I1869</f>
        <v/>
      </c>
      <c r="W1869" s="450" t="n"/>
      <c r="X1869" s="415" t="n">
        <v>44652</v>
      </c>
      <c r="Y1869" s="414" t="inlineStr">
        <is>
          <t>YKT22-066</t>
        </is>
      </c>
      <c r="Z1869" s="414" t="inlineStr"/>
      <c r="AA1869" s="414" t="inlineStr">
        <is>
          <t>បុគ្គលជាប់អាករ</t>
        </is>
      </c>
      <c r="AB1869" s="414" t="inlineStr">
        <is>
          <t>L001-901905215</t>
        </is>
      </c>
      <c r="AC1869" s="414" t="inlineStr">
        <is>
          <t>វីអ៊ីស៊ិន (ខេមបូឌា) អ៊ិនដាសស្ទ្រី ឯ.ក</t>
        </is>
      </c>
      <c r="AD1869" s="450" t="n">
        <v>4456100</v>
      </c>
      <c r="AE1869" s="450" t="n">
        <v>4051000</v>
      </c>
      <c r="AF1869" s="450" t="n">
        <v>0</v>
      </c>
      <c r="AG1869" s="450" t="n">
        <v>0</v>
      </c>
      <c r="AH1869" s="450" t="n">
        <v>405100</v>
      </c>
      <c r="AI1869" s="450" t="n">
        <v>0</v>
      </c>
      <c r="AJ1869" s="450" t="n">
        <v>0</v>
      </c>
      <c r="AK1869" s="450" t="n">
        <v>0</v>
      </c>
      <c r="AL1869" s="450" t="n">
        <v>0</v>
      </c>
      <c r="AM1869" s="450" t="n">
        <v>0</v>
      </c>
      <c r="AN1869" s="450" t="n">
        <v>0</v>
      </c>
      <c r="AO1869" s="450" t="n">
        <v>0</v>
      </c>
      <c r="AP1869" s="450" t="n">
        <v>0</v>
      </c>
      <c r="AQ1869" s="414" t="inlineStr"/>
      <c r="AR1869" s="414" t="inlineStr">
        <is>
          <t>Annual Tax Return for 2021</t>
        </is>
      </c>
      <c r="AS1869" s="414" t="inlineStr">
        <is>
          <t>បានប្រកាសពន្ធ</t>
        </is>
      </c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0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0" t="n"/>
      <c r="N1870" s="450">
        <f>IF(W1870&lt;0,AH1870,I1870)</f>
        <v/>
      </c>
      <c r="O1870" s="450">
        <f>I1870-M1870</f>
        <v/>
      </c>
      <c r="P1870" s="414" t="n"/>
      <c r="Q1870" s="414" t="inlineStr">
        <is>
          <t>TI2023-0380</t>
        </is>
      </c>
      <c r="R1870" s="414" t="inlineStr">
        <is>
          <t>TI2023-0380</t>
        </is>
      </c>
      <c r="S1870" s="414">
        <f>Q1870=R1870</f>
        <v/>
      </c>
      <c r="T1870" s="414">
        <f>AND(MONTH(F1870)=MONTH(X1870), YEAR(F1870)=YEAR(X1870))</f>
        <v/>
      </c>
      <c r="U1870" s="414">
        <f>AND(AB1870&lt;&gt;"", 'Company information'!D$4&lt;&gt;"", RIGHT(SUBSTITUTE(AB1870,"-",""),9)=RIGHT(SUBSTITUTE('Company information'!D$4,"-",""),9))</f>
        <v/>
      </c>
      <c r="V1870" s="414">
        <f>AH1870-I1870</f>
        <v/>
      </c>
      <c r="W1870" s="450" t="n"/>
      <c r="X1870" s="415" t="n">
        <v>45029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L001-901905215</t>
        </is>
      </c>
      <c r="AC1870" s="414" t="inlineStr">
        <is>
          <t>វីអ៊ីស៊ិន (ខេមបូឌា) អ៊ិនដាសស្ទ្រី ឯ.ក</t>
        </is>
      </c>
      <c r="AD1870" s="450" t="n">
        <v>2123963</v>
      </c>
      <c r="AE1870" s="450" t="n">
        <v>1930875</v>
      </c>
      <c r="AF1870" s="450" t="n">
        <v>0</v>
      </c>
      <c r="AG1870" s="450" t="n">
        <v>0</v>
      </c>
      <c r="AH1870" s="450" t="n">
        <v>193088</v>
      </c>
      <c r="AI1870" s="450" t="n">
        <v>0</v>
      </c>
      <c r="AJ1870" s="450" t="n">
        <v>0</v>
      </c>
      <c r="AK1870" s="450" t="n">
        <v>0</v>
      </c>
      <c r="AL1870" s="450" t="n">
        <v>0</v>
      </c>
      <c r="AM1870" s="450" t="n">
        <v>0</v>
      </c>
      <c r="AN1870" s="450" t="n">
        <v>0</v>
      </c>
      <c r="AO1870" s="450" t="n">
        <v>0</v>
      </c>
      <c r="AP1870" s="450" t="n">
        <v>0</v>
      </c>
      <c r="AQ1870" s="414" t="inlineStr"/>
      <c r="AR1870" s="414" t="inlineStr">
        <is>
          <t>CLEARANCE AND TRUCKING FEE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0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0" t="n"/>
      <c r="N1871" s="450">
        <f>IF(W1871&lt;0,AH1871,I1871)</f>
        <v/>
      </c>
      <c r="O1871" s="450">
        <f>I1871-M1871</f>
        <v/>
      </c>
      <c r="P1871" s="414" t="n"/>
      <c r="Q1871" s="414" t="inlineStr">
        <is>
          <t>TI2023-0337</t>
        </is>
      </c>
      <c r="R1871" s="414" t="inlineStr">
        <is>
          <t>TI2023-0337</t>
        </is>
      </c>
      <c r="S1871" s="414">
        <f>Q1871=R1871</f>
        <v/>
      </c>
      <c r="T1871" s="414">
        <f>AND(MONTH(F1871)=MONTH(X1871), YEAR(F1871)=YEAR(X1871))</f>
        <v/>
      </c>
      <c r="U1871" s="414">
        <f>AND(AB1871&lt;&gt;"", 'Company information'!D$4&lt;&gt;"", RIGHT(SUBSTITUTE(AB1871,"-",""),9)=RIGHT(SUBSTITUTE('Company information'!D$4,"-",""),9))</f>
        <v/>
      </c>
      <c r="V1871" s="414">
        <f>AH1871-I1871</f>
        <v/>
      </c>
      <c r="W1871" s="450" t="n"/>
      <c r="X1871" s="415" t="n">
        <v>45023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L001-901905215</t>
        </is>
      </c>
      <c r="AC1871" s="414" t="inlineStr">
        <is>
          <t>វីអ៊ីស៊ិន (ខេមបូឌា) អ៊ិនដាសស្ទ្រី ឯ.ក</t>
        </is>
      </c>
      <c r="AD1871" s="450" t="n">
        <v>3704041</v>
      </c>
      <c r="AE1871" s="450" t="n">
        <v>3367310</v>
      </c>
      <c r="AF1871" s="450" t="n">
        <v>0</v>
      </c>
      <c r="AG1871" s="450" t="n">
        <v>0</v>
      </c>
      <c r="AH1871" s="450" t="n">
        <v>336731</v>
      </c>
      <c r="AI1871" s="450" t="n">
        <v>0</v>
      </c>
      <c r="AJ1871" s="450" t="n">
        <v>0</v>
      </c>
      <c r="AK1871" s="450" t="n">
        <v>0</v>
      </c>
      <c r="AL1871" s="450" t="n">
        <v>0</v>
      </c>
      <c r="AM1871" s="450" t="n">
        <v>0</v>
      </c>
      <c r="AN1871" s="450" t="n">
        <v>0</v>
      </c>
      <c r="AO1871" s="450" t="n">
        <v>0</v>
      </c>
      <c r="AP1871" s="450" t="n">
        <v>0</v>
      </c>
      <c r="AQ1871" s="414" t="inlineStr"/>
      <c r="AR1871" s="414" t="inlineStr">
        <is>
          <t>CLEARANCE AND TRUCKING FEE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0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0" t="n"/>
      <c r="N1872" s="450">
        <f>IF(W1872&lt;0,AH1872,I1872)</f>
        <v/>
      </c>
      <c r="O1872" s="450">
        <f>I1872-M1872</f>
        <v/>
      </c>
      <c r="P1872" s="414" t="n"/>
      <c r="Q1872" s="414" t="inlineStr">
        <is>
          <t>TI2023-0356</t>
        </is>
      </c>
      <c r="R1872" s="414" t="inlineStr">
        <is>
          <t>TI2023-0356</t>
        </is>
      </c>
      <c r="S1872" s="414">
        <f>Q1872=R1872</f>
        <v/>
      </c>
      <c r="T1872" s="414">
        <f>AND(MONTH(F1872)=MONTH(X1872), YEAR(F1872)=YEAR(X1872))</f>
        <v/>
      </c>
      <c r="U1872" s="414">
        <f>AND(AB1872&lt;&gt;"", 'Company information'!D$4&lt;&gt;"", RIGHT(SUBSTITUTE(AB1872,"-",""),9)=RIGHT(SUBSTITUTE('Company information'!D$4,"-",""),9))</f>
        <v/>
      </c>
      <c r="V1872" s="414">
        <f>AH1872-I1872</f>
        <v/>
      </c>
      <c r="W1872" s="450" t="n"/>
      <c r="X1872" s="415" t="n">
        <v>45023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L001-901905215</t>
        </is>
      </c>
      <c r="AC1872" s="414" t="inlineStr">
        <is>
          <t>វីអ៊ីស៊ិន (ខេមបូឌា) អ៊ិនដាសស្ទ្រី ឯ.ក</t>
        </is>
      </c>
      <c r="AD1872" s="450" t="n">
        <v>2967696</v>
      </c>
      <c r="AE1872" s="450" t="n">
        <v>2697905</v>
      </c>
      <c r="AF1872" s="450" t="n">
        <v>0</v>
      </c>
      <c r="AG1872" s="450" t="n">
        <v>0</v>
      </c>
      <c r="AH1872" s="450" t="n">
        <v>269791</v>
      </c>
      <c r="AI1872" s="450" t="n">
        <v>0</v>
      </c>
      <c r="AJ1872" s="450" t="n">
        <v>0</v>
      </c>
      <c r="AK1872" s="450" t="n">
        <v>0</v>
      </c>
      <c r="AL1872" s="450" t="n">
        <v>0</v>
      </c>
      <c r="AM1872" s="450" t="n">
        <v>0</v>
      </c>
      <c r="AN1872" s="450" t="n">
        <v>0</v>
      </c>
      <c r="AO1872" s="450" t="n">
        <v>0</v>
      </c>
      <c r="AP1872" s="450" t="n">
        <v>0</v>
      </c>
      <c r="AQ1872" s="414" t="inlineStr"/>
      <c r="AR1872" s="414" t="inlineStr">
        <is>
          <t>CLEARANCE AND TRUCKING FEE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0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0" t="n"/>
      <c r="N1873" s="450">
        <f>IF(W1873&lt;0,AH1873,I1873)</f>
        <v/>
      </c>
      <c r="O1873" s="450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AND(AB1873&lt;&gt;"", 'Company information'!D$4&lt;&gt;"", RIGHT(SUBSTITUTE(AB1873,"-",""),9)=RIGHT(SUBSTITUTE('Company information'!D$4,"-",""),9))</f>
        <v/>
      </c>
      <c r="V1873" s="414">
        <f>AH1873-I1873</f>
        <v/>
      </c>
      <c r="W1873" s="450" t="n"/>
      <c r="X1873" s="413" t="n"/>
      <c r="Y1873" s="414" t="n"/>
      <c r="Z1873" s="414" t="n"/>
      <c r="AA1873" s="414" t="n"/>
      <c r="AB1873" s="414" t="n"/>
      <c r="AC1873" s="414" t="n"/>
      <c r="AD1873" s="450" t="n"/>
      <c r="AE1873" s="450" t="n"/>
      <c r="AF1873" s="450" t="n"/>
      <c r="AG1873" s="450" t="n"/>
      <c r="AH1873" s="450" t="n"/>
      <c r="AI1873" s="450" t="n"/>
      <c r="AJ1873" s="450" t="n"/>
      <c r="AK1873" s="450" t="n"/>
      <c r="AL1873" s="450" t="n"/>
      <c r="AM1873" s="450" t="n"/>
      <c r="AN1873" s="450" t="n"/>
      <c r="AO1873" s="450" t="n"/>
      <c r="AP1873" s="450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0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0" t="n"/>
      <c r="N1874" s="450">
        <f>IF(W1874&lt;0,AH1874,I1874)</f>
        <v/>
      </c>
      <c r="O1874" s="450">
        <f>I1874-M1874</f>
        <v/>
      </c>
      <c r="P1874" s="414" t="n"/>
      <c r="Q1874" s="414" t="inlineStr">
        <is>
          <t>TI2023-0358</t>
        </is>
      </c>
      <c r="R1874" s="414" t="inlineStr">
        <is>
          <t>TI2023-0358</t>
        </is>
      </c>
      <c r="S1874" s="414">
        <f>Q1874=R1874</f>
        <v/>
      </c>
      <c r="T1874" s="414">
        <f>AND(MONTH(F1874)=MONTH(X1874), YEAR(F1874)=YEAR(X1874))</f>
        <v/>
      </c>
      <c r="U1874" s="414">
        <f>AND(AB1874&lt;&gt;"", 'Company information'!D$4&lt;&gt;"", RIGHT(SUBSTITUTE(AB1874,"-",""),9)=RIGHT(SUBSTITUTE('Company information'!D$4,"-",""),9))</f>
        <v/>
      </c>
      <c r="V1874" s="414">
        <f>AH1874-I1874</f>
        <v/>
      </c>
      <c r="W1874" s="450" t="n"/>
      <c r="X1874" s="415" t="n">
        <v>45023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L001-901905215</t>
        </is>
      </c>
      <c r="AC1874" s="414" t="inlineStr">
        <is>
          <t>វីអ៊ីស៊ិន (ខេមបូឌា) អ៊ិនដាសស្ទ្រី ឯ.ក</t>
        </is>
      </c>
      <c r="AD1874" s="450" t="n">
        <v>2298291</v>
      </c>
      <c r="AE1874" s="450" t="n">
        <v>2089355</v>
      </c>
      <c r="AF1874" s="450" t="n">
        <v>0</v>
      </c>
      <c r="AG1874" s="450" t="n">
        <v>0</v>
      </c>
      <c r="AH1874" s="450" t="n">
        <v>208936</v>
      </c>
      <c r="AI1874" s="450" t="n">
        <v>0</v>
      </c>
      <c r="AJ1874" s="450" t="n">
        <v>0</v>
      </c>
      <c r="AK1874" s="450" t="n">
        <v>0</v>
      </c>
      <c r="AL1874" s="450" t="n">
        <v>0</v>
      </c>
      <c r="AM1874" s="450" t="n">
        <v>0</v>
      </c>
      <c r="AN1874" s="450" t="n">
        <v>0</v>
      </c>
      <c r="AO1874" s="450" t="n">
        <v>0</v>
      </c>
      <c r="AP1874" s="450" t="n">
        <v>0</v>
      </c>
      <c r="AQ1874" s="414" t="inlineStr"/>
      <c r="AR1874" s="414" t="inlineStr">
        <is>
          <t>CLEARANCE AND TRUCKING FEE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0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0" t="n"/>
      <c r="N1875" s="450">
        <f>IF(W1875&lt;0,AH1875,I1875)</f>
        <v/>
      </c>
      <c r="O1875" s="450">
        <f>I1875-M1875</f>
        <v/>
      </c>
      <c r="P1875" s="414" t="n"/>
      <c r="Q1875" s="414" t="inlineStr">
        <is>
          <t>TI2023-0370</t>
        </is>
      </c>
      <c r="R1875" s="414" t="inlineStr">
        <is>
          <t>TI2023-0370</t>
        </is>
      </c>
      <c r="S1875" s="414">
        <f>Q1875=R1875</f>
        <v/>
      </c>
      <c r="T1875" s="414">
        <f>AND(MONTH(F1875)=MONTH(X1875), YEAR(F1875)=YEAR(X1875))</f>
        <v/>
      </c>
      <c r="U1875" s="414">
        <f>AND(AB1875&lt;&gt;"", 'Company information'!D$4&lt;&gt;"", RIGHT(SUBSTITUTE(AB1875,"-",""),9)=RIGHT(SUBSTITUTE('Company information'!D$4,"-",""),9))</f>
        <v/>
      </c>
      <c r="V1875" s="414">
        <f>AH1875-I1875</f>
        <v/>
      </c>
      <c r="W1875" s="450" t="n"/>
      <c r="X1875" s="415" t="n">
        <v>45029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L001-901905215</t>
        </is>
      </c>
      <c r="AC1875" s="414" t="inlineStr">
        <is>
          <t>វីអ៊ីស៊ិន (ខេមបូឌា) អ៊ិនដាសស្ទ្រី ឯ.ក</t>
        </is>
      </c>
      <c r="AD1875" s="450" t="n">
        <v>3286553</v>
      </c>
      <c r="AE1875" s="450" t="n">
        <v>2987775</v>
      </c>
      <c r="AF1875" s="450" t="n">
        <v>0</v>
      </c>
      <c r="AG1875" s="450" t="n">
        <v>0</v>
      </c>
      <c r="AH1875" s="450" t="n">
        <v>298778</v>
      </c>
      <c r="AI1875" s="450" t="n">
        <v>0</v>
      </c>
      <c r="AJ1875" s="450" t="n">
        <v>0</v>
      </c>
      <c r="AK1875" s="450" t="n">
        <v>0</v>
      </c>
      <c r="AL1875" s="450" t="n">
        <v>0</v>
      </c>
      <c r="AM1875" s="450" t="n">
        <v>0</v>
      </c>
      <c r="AN1875" s="450" t="n">
        <v>0</v>
      </c>
      <c r="AO1875" s="450" t="n">
        <v>0</v>
      </c>
      <c r="AP1875" s="450" t="n">
        <v>0</v>
      </c>
      <c r="AQ1875" s="414" t="inlineStr"/>
      <c r="AR1875" s="414" t="inlineStr">
        <is>
          <t>CLEARANCE AND TRUCKING FEE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0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0" t="n"/>
      <c r="N1876" s="450">
        <f>IF(W1876&lt;0,AH1876,I1876)</f>
        <v/>
      </c>
      <c r="O1876" s="450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AND(AB1876&lt;&gt;"", 'Company information'!D$4&lt;&gt;"", RIGHT(SUBSTITUTE(AB1876,"-",""),9)=RIGHT(SUBSTITUTE('Company information'!D$4,"-",""),9))</f>
        <v/>
      </c>
      <c r="V1876" s="414">
        <f>AH1876-I1876</f>
        <v/>
      </c>
      <c r="W1876" s="450" t="n"/>
      <c r="X1876" s="413" t="n"/>
      <c r="Y1876" s="414" t="n"/>
      <c r="Z1876" s="414" t="n"/>
      <c r="AA1876" s="414" t="n"/>
      <c r="AB1876" s="414" t="n"/>
      <c r="AC1876" s="414" t="n"/>
      <c r="AD1876" s="450" t="n"/>
      <c r="AE1876" s="450" t="n"/>
      <c r="AF1876" s="450" t="n"/>
      <c r="AG1876" s="450" t="n"/>
      <c r="AH1876" s="450" t="n"/>
      <c r="AI1876" s="450" t="n"/>
      <c r="AJ1876" s="450" t="n"/>
      <c r="AK1876" s="450" t="n"/>
      <c r="AL1876" s="450" t="n"/>
      <c r="AM1876" s="450" t="n"/>
      <c r="AN1876" s="450" t="n"/>
      <c r="AO1876" s="450" t="n"/>
      <c r="AP1876" s="450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0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0" t="n"/>
      <c r="N1877" s="450">
        <f>IF(W1877&lt;0,AH1877,I1877)</f>
        <v/>
      </c>
      <c r="O1877" s="450">
        <f>I1877-M1877</f>
        <v/>
      </c>
      <c r="P1877" s="414" t="n"/>
      <c r="Q1877" s="414" t="inlineStr">
        <is>
          <t>TI2023-0379</t>
        </is>
      </c>
      <c r="R1877" s="414" t="inlineStr">
        <is>
          <t>TI2023-0379</t>
        </is>
      </c>
      <c r="S1877" s="414">
        <f>Q1877=R1877</f>
        <v/>
      </c>
      <c r="T1877" s="414">
        <f>AND(MONTH(F1877)=MONTH(X1877), YEAR(F1877)=YEAR(X1877))</f>
        <v/>
      </c>
      <c r="U1877" s="414">
        <f>AND(AB1877&lt;&gt;"", 'Company information'!D$4&lt;&gt;"", RIGHT(SUBSTITUTE(AB1877,"-",""),9)=RIGHT(SUBSTITUTE('Company information'!D$4,"-",""),9))</f>
        <v/>
      </c>
      <c r="V1877" s="414">
        <f>AH1877-I1877</f>
        <v/>
      </c>
      <c r="W1877" s="450" t="n"/>
      <c r="X1877" s="415" t="n">
        <v>45029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L001-901905215</t>
        </is>
      </c>
      <c r="AC1877" s="414" t="inlineStr">
        <is>
          <t>វីអ៊ីស៊ិន (ខេមបូឌា) អ៊ិនដាសស្ទ្រី ឯ.ក</t>
        </is>
      </c>
      <c r="AD1877" s="450" t="n">
        <v>1878030</v>
      </c>
      <c r="AE1877" s="450" t="n">
        <v>1707300</v>
      </c>
      <c r="AF1877" s="450" t="n">
        <v>0</v>
      </c>
      <c r="AG1877" s="450" t="n">
        <v>0</v>
      </c>
      <c r="AH1877" s="450" t="n">
        <v>170730</v>
      </c>
      <c r="AI1877" s="450" t="n">
        <v>0</v>
      </c>
      <c r="AJ1877" s="450" t="n">
        <v>0</v>
      </c>
      <c r="AK1877" s="450" t="n">
        <v>0</v>
      </c>
      <c r="AL1877" s="450" t="n">
        <v>0</v>
      </c>
      <c r="AM1877" s="450" t="n">
        <v>0</v>
      </c>
      <c r="AN1877" s="450" t="n">
        <v>0</v>
      </c>
      <c r="AO1877" s="450" t="n">
        <v>0</v>
      </c>
      <c r="AP1877" s="450" t="n">
        <v>0</v>
      </c>
      <c r="AQ1877" s="414" t="inlineStr"/>
      <c r="AR1877" s="414" t="inlineStr">
        <is>
          <t>CLEARANCE FEE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0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0" t="n"/>
      <c r="N1878" s="450">
        <f>IF(W1878&lt;0,AH1878,I1878)</f>
        <v/>
      </c>
      <c r="O1878" s="450">
        <f>I1878-M1878</f>
        <v/>
      </c>
      <c r="P1878" s="414" t="n"/>
      <c r="Q1878" s="414" t="inlineStr">
        <is>
          <t>TI2023-0381</t>
        </is>
      </c>
      <c r="R1878" s="414" t="inlineStr">
        <is>
          <t>TI2023-0381</t>
        </is>
      </c>
      <c r="S1878" s="414">
        <f>Q1878=R1878</f>
        <v/>
      </c>
      <c r="T1878" s="414">
        <f>AND(MONTH(F1878)=MONTH(X1878), YEAR(F1878)=YEAR(X1878))</f>
        <v/>
      </c>
      <c r="U1878" s="414">
        <f>AND(AB1878&lt;&gt;"", 'Company information'!D$4&lt;&gt;"", RIGHT(SUBSTITUTE(AB1878,"-",""),9)=RIGHT(SUBSTITUTE('Company information'!D$4,"-",""),9))</f>
        <v/>
      </c>
      <c r="V1878" s="414">
        <f>AH1878-I1878</f>
        <v/>
      </c>
      <c r="W1878" s="450" t="n"/>
      <c r="X1878" s="415" t="n">
        <v>45029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L001-901905215</t>
        </is>
      </c>
      <c r="AC1878" s="414" t="inlineStr">
        <is>
          <t>វីអ៊ីស៊ិន (ខេមបូឌា) អ៊ិនដាសស្ទ្រី ឯ.ក</t>
        </is>
      </c>
      <c r="AD1878" s="450" t="n">
        <v>2302823</v>
      </c>
      <c r="AE1878" s="450" t="n">
        <v>2093475</v>
      </c>
      <c r="AF1878" s="450" t="n">
        <v>0</v>
      </c>
      <c r="AG1878" s="450" t="n">
        <v>0</v>
      </c>
      <c r="AH1878" s="450" t="n">
        <v>209348</v>
      </c>
      <c r="AI1878" s="450" t="n">
        <v>0</v>
      </c>
      <c r="AJ1878" s="450" t="n">
        <v>0</v>
      </c>
      <c r="AK1878" s="450" t="n">
        <v>0</v>
      </c>
      <c r="AL1878" s="450" t="n">
        <v>0</v>
      </c>
      <c r="AM1878" s="450" t="n">
        <v>0</v>
      </c>
      <c r="AN1878" s="450" t="n">
        <v>0</v>
      </c>
      <c r="AO1878" s="450" t="n">
        <v>0</v>
      </c>
      <c r="AP1878" s="450" t="n">
        <v>0</v>
      </c>
      <c r="AQ1878" s="414" t="inlineStr"/>
      <c r="AR1878" s="414" t="inlineStr">
        <is>
          <t>CLEARANCE AND TRUCKING FEE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0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0" t="n"/>
      <c r="N1879" s="450">
        <f>IF(W1879&lt;0,AH1879,I1879)</f>
        <v/>
      </c>
      <c r="O1879" s="450">
        <f>I1879-M1879</f>
        <v/>
      </c>
      <c r="P1879" s="414" t="n"/>
      <c r="Q1879" s="414" t="inlineStr">
        <is>
          <t>TI2023-0395</t>
        </is>
      </c>
      <c r="R1879" s="414" t="inlineStr">
        <is>
          <t>TI2023-0395</t>
        </is>
      </c>
      <c r="S1879" s="414">
        <f>Q1879=R1879</f>
        <v/>
      </c>
      <c r="T1879" s="414">
        <f>AND(MONTH(F1879)=MONTH(X1879), YEAR(F1879)=YEAR(X1879))</f>
        <v/>
      </c>
      <c r="U1879" s="414">
        <f>AND(AB1879&lt;&gt;"", 'Company information'!D$4&lt;&gt;"", RIGHT(SUBSTITUTE(AB1879,"-",""),9)=RIGHT(SUBSTITUTE('Company information'!D$4,"-",""),9))</f>
        <v/>
      </c>
      <c r="V1879" s="414">
        <f>AH1879-I1879</f>
        <v/>
      </c>
      <c r="W1879" s="450" t="n"/>
      <c r="X1879" s="415" t="n">
        <v>45029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L001-901905215</t>
        </is>
      </c>
      <c r="AC1879" s="414" t="inlineStr">
        <is>
          <t>វីអ៊ីស៊ិន (ខេមបូឌា) អ៊ិនដាសស្ទ្រី ឯ.ក</t>
        </is>
      </c>
      <c r="AD1879" s="450" t="n">
        <v>1878030</v>
      </c>
      <c r="AE1879" s="450" t="n">
        <v>1707300</v>
      </c>
      <c r="AF1879" s="450" t="n">
        <v>0</v>
      </c>
      <c r="AG1879" s="450" t="n">
        <v>0</v>
      </c>
      <c r="AH1879" s="450" t="n">
        <v>170730</v>
      </c>
      <c r="AI1879" s="450" t="n">
        <v>0</v>
      </c>
      <c r="AJ1879" s="450" t="n">
        <v>0</v>
      </c>
      <c r="AK1879" s="450" t="n">
        <v>0</v>
      </c>
      <c r="AL1879" s="450" t="n">
        <v>0</v>
      </c>
      <c r="AM1879" s="450" t="n">
        <v>0</v>
      </c>
      <c r="AN1879" s="450" t="n">
        <v>0</v>
      </c>
      <c r="AO1879" s="450" t="n">
        <v>0</v>
      </c>
      <c r="AP1879" s="450" t="n">
        <v>0</v>
      </c>
      <c r="AQ1879" s="414" t="inlineStr"/>
      <c r="AR1879" s="414" t="inlineStr">
        <is>
          <t>CLEARANCE FEE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0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0" t="n"/>
      <c r="N1880" s="450">
        <f>IF(W1880&lt;0,AH1880,I1880)</f>
        <v/>
      </c>
      <c r="O1880" s="450">
        <f>I1880-M1880</f>
        <v/>
      </c>
      <c r="P1880" s="414" t="n"/>
      <c r="Q1880" s="414" t="inlineStr">
        <is>
          <t>TI2023-0382</t>
        </is>
      </c>
      <c r="R1880" s="414" t="inlineStr">
        <is>
          <t>TI2023-0382</t>
        </is>
      </c>
      <c r="S1880" s="414">
        <f>Q1880=R1880</f>
        <v/>
      </c>
      <c r="T1880" s="414">
        <f>AND(MONTH(F1880)=MONTH(X1880), YEAR(F1880)=YEAR(X1880))</f>
        <v/>
      </c>
      <c r="U1880" s="414">
        <f>AND(AB1880&lt;&gt;"", 'Company information'!D$4&lt;&gt;"", RIGHT(SUBSTITUTE(AB1880,"-",""),9)=RIGHT(SUBSTITUTE('Company information'!D$4,"-",""),9))</f>
        <v/>
      </c>
      <c r="V1880" s="414">
        <f>AH1880-I1880</f>
        <v/>
      </c>
      <c r="W1880" s="450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0" t="n">
        <v>1878030</v>
      </c>
      <c r="AE1880" s="450" t="n">
        <v>1707300</v>
      </c>
      <c r="AF1880" s="450" t="n">
        <v>0</v>
      </c>
      <c r="AG1880" s="450" t="n">
        <v>0</v>
      </c>
      <c r="AH1880" s="450" t="n">
        <v>170730</v>
      </c>
      <c r="AI1880" s="450" t="n">
        <v>0</v>
      </c>
      <c r="AJ1880" s="450" t="n">
        <v>0</v>
      </c>
      <c r="AK1880" s="450" t="n">
        <v>0</v>
      </c>
      <c r="AL1880" s="450" t="n">
        <v>0</v>
      </c>
      <c r="AM1880" s="450" t="n">
        <v>0</v>
      </c>
      <c r="AN1880" s="450" t="n">
        <v>0</v>
      </c>
      <c r="AO1880" s="450" t="n">
        <v>0</v>
      </c>
      <c r="AP1880" s="450" t="n">
        <v>0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0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0" t="n"/>
      <c r="N1881" s="450">
        <f>IF(W1881&lt;0,AH1881,I1881)</f>
        <v/>
      </c>
      <c r="O1881" s="450">
        <f>I1881-M1881</f>
        <v/>
      </c>
      <c r="P1881" s="414" t="n"/>
      <c r="Q1881" s="414" t="inlineStr">
        <is>
          <t>TI2023-0383</t>
        </is>
      </c>
      <c r="R1881" s="414" t="inlineStr">
        <is>
          <t>TI2023-0383</t>
        </is>
      </c>
      <c r="S1881" s="414">
        <f>Q1881=R1881</f>
        <v/>
      </c>
      <c r="T1881" s="414">
        <f>AND(MONTH(F1881)=MONTH(X1881), YEAR(F1881)=YEAR(X1881))</f>
        <v/>
      </c>
      <c r="U1881" s="414">
        <f>AND(AB1881&lt;&gt;"", 'Company information'!D$4&lt;&gt;"", RIGHT(SUBSTITUTE(AB1881,"-",""),9)=RIGHT(SUBSTITUTE('Company information'!D$4,"-",""),9))</f>
        <v/>
      </c>
      <c r="V1881" s="414">
        <f>AH1881-I1881</f>
        <v/>
      </c>
      <c r="W1881" s="450" t="n"/>
      <c r="X1881" s="415" t="n">
        <v>45029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L001-901905215</t>
        </is>
      </c>
      <c r="AC1881" s="414" t="inlineStr">
        <is>
          <t>វីអ៊ីស៊ិន (ខេមបូឌា) អ៊ិនដាសស្ទ្រី ឯ.ក</t>
        </is>
      </c>
      <c r="AD1881" s="450" t="n">
        <v>1878030</v>
      </c>
      <c r="AE1881" s="450" t="n">
        <v>1707300</v>
      </c>
      <c r="AF1881" s="450" t="n">
        <v>0</v>
      </c>
      <c r="AG1881" s="450" t="n">
        <v>0</v>
      </c>
      <c r="AH1881" s="450" t="n">
        <v>170730</v>
      </c>
      <c r="AI1881" s="450" t="n">
        <v>0</v>
      </c>
      <c r="AJ1881" s="450" t="n">
        <v>0</v>
      </c>
      <c r="AK1881" s="450" t="n">
        <v>0</v>
      </c>
      <c r="AL1881" s="450" t="n">
        <v>0</v>
      </c>
      <c r="AM1881" s="450" t="n">
        <v>0</v>
      </c>
      <c r="AN1881" s="450" t="n">
        <v>0</v>
      </c>
      <c r="AO1881" s="450" t="n">
        <v>0</v>
      </c>
      <c r="AP1881" s="450" t="n">
        <v>0</v>
      </c>
      <c r="AQ1881" s="414" t="inlineStr"/>
      <c r="AR1881" s="414" t="inlineStr">
        <is>
          <t>CLEARANCE FEE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0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0" t="n"/>
      <c r="N1882" s="450">
        <f>IF(W1882&lt;0,AH1882,I1882)</f>
        <v/>
      </c>
      <c r="O1882" s="450">
        <f>I1882-M1882</f>
        <v/>
      </c>
      <c r="P1882" s="414" t="n"/>
      <c r="Q1882" s="414" t="inlineStr">
        <is>
          <t>TI2023-0384</t>
        </is>
      </c>
      <c r="R1882" s="414" t="inlineStr">
        <is>
          <t>TI2023-0384</t>
        </is>
      </c>
      <c r="S1882" s="414">
        <f>Q1882=R1882</f>
        <v/>
      </c>
      <c r="T1882" s="414">
        <f>AND(MONTH(F1882)=MONTH(X1882), YEAR(F1882)=YEAR(X1882))</f>
        <v/>
      </c>
      <c r="U1882" s="414">
        <f>AND(AB1882&lt;&gt;"", 'Company information'!D$4&lt;&gt;"", RIGHT(SUBSTITUTE(AB1882,"-",""),9)=RIGHT(SUBSTITUTE('Company information'!D$4,"-",""),9))</f>
        <v/>
      </c>
      <c r="V1882" s="414">
        <f>AH1882-I1882</f>
        <v/>
      </c>
      <c r="W1882" s="450" t="n"/>
      <c r="X1882" s="415" t="n">
        <v>45029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L001-901905215</t>
        </is>
      </c>
      <c r="AC1882" s="414" t="inlineStr">
        <is>
          <t>វីអ៊ីស៊ិន (ខេមបូឌា) អ៊ិនដាសស្ទ្រី ឯ.ក</t>
        </is>
      </c>
      <c r="AD1882" s="450" t="n">
        <v>3979635</v>
      </c>
      <c r="AE1882" s="450" t="n">
        <v>3617850</v>
      </c>
      <c r="AF1882" s="450" t="n">
        <v>0</v>
      </c>
      <c r="AG1882" s="450" t="n">
        <v>0</v>
      </c>
      <c r="AH1882" s="450" t="n">
        <v>361785</v>
      </c>
      <c r="AI1882" s="450" t="n">
        <v>0</v>
      </c>
      <c r="AJ1882" s="450" t="n">
        <v>0</v>
      </c>
      <c r="AK1882" s="450" t="n">
        <v>0</v>
      </c>
      <c r="AL1882" s="450" t="n">
        <v>0</v>
      </c>
      <c r="AM1882" s="450" t="n">
        <v>0</v>
      </c>
      <c r="AN1882" s="450" t="n">
        <v>0</v>
      </c>
      <c r="AO1882" s="450" t="n">
        <v>0</v>
      </c>
      <c r="AP1882" s="450" t="n">
        <v>0</v>
      </c>
      <c r="AQ1882" s="414" t="inlineStr"/>
      <c r="AR1882" s="414" t="inlineStr">
        <is>
          <t>CLEARANCE AND TRUCKING FEE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0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0" t="n"/>
      <c r="N1883" s="450">
        <f>IF(W1883&lt;0,AH1883,I1883)</f>
        <v/>
      </c>
      <c r="O1883" s="450">
        <f>I1883-M1883</f>
        <v/>
      </c>
      <c r="P1883" s="414" t="n"/>
      <c r="Q1883" s="414" t="inlineStr">
        <is>
          <t>TI2023-0385</t>
        </is>
      </c>
      <c r="R1883" s="414" t="inlineStr">
        <is>
          <t>TI2023-0385</t>
        </is>
      </c>
      <c r="S1883" s="414">
        <f>Q1883=R1883</f>
        <v/>
      </c>
      <c r="T1883" s="414">
        <f>AND(MONTH(F1883)=MONTH(X1883), YEAR(F1883)=YEAR(X1883))</f>
        <v/>
      </c>
      <c r="U1883" s="414">
        <f>AND(AB1883&lt;&gt;"", 'Company information'!D$4&lt;&gt;"", RIGHT(SUBSTITUTE(AB1883,"-",""),9)=RIGHT(SUBSTITUTE('Company information'!D$4,"-",""),9))</f>
        <v/>
      </c>
      <c r="V1883" s="414">
        <f>AH1883-I1883</f>
        <v/>
      </c>
      <c r="W1883" s="450" t="n"/>
      <c r="X1883" s="415" t="n">
        <v>45029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L001-901905215</t>
        </is>
      </c>
      <c r="AC1883" s="414" t="inlineStr">
        <is>
          <t>វីអ៊ីស៊ិន (ខេមបូឌា) អ៊ិនដាសស្ទ្រី ឯ.ក</t>
        </is>
      </c>
      <c r="AD1883" s="450" t="n">
        <v>1878030</v>
      </c>
      <c r="AE1883" s="450" t="n">
        <v>1707300</v>
      </c>
      <c r="AF1883" s="450" t="n">
        <v>0</v>
      </c>
      <c r="AG1883" s="450" t="n">
        <v>0</v>
      </c>
      <c r="AH1883" s="450" t="n">
        <v>170730</v>
      </c>
      <c r="AI1883" s="450" t="n">
        <v>0</v>
      </c>
      <c r="AJ1883" s="450" t="n">
        <v>0</v>
      </c>
      <c r="AK1883" s="450" t="n">
        <v>0</v>
      </c>
      <c r="AL1883" s="450" t="n">
        <v>0</v>
      </c>
      <c r="AM1883" s="450" t="n">
        <v>0</v>
      </c>
      <c r="AN1883" s="450" t="n">
        <v>0</v>
      </c>
      <c r="AO1883" s="450" t="n">
        <v>0</v>
      </c>
      <c r="AP1883" s="450" t="n">
        <v>0</v>
      </c>
      <c r="AQ1883" s="414" t="inlineStr"/>
      <c r="AR1883" s="414" t="inlineStr">
        <is>
          <t>CLEARANCE AND TRUCKING FEE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0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0" t="n"/>
      <c r="N1884" s="450">
        <f>IF(W1884&lt;0,AH1884,I1884)</f>
        <v/>
      </c>
      <c r="O1884" s="450">
        <f>I1884-M1884</f>
        <v/>
      </c>
      <c r="P1884" s="414" t="n"/>
      <c r="Q1884" s="414" t="inlineStr">
        <is>
          <t>TI2023-0386</t>
        </is>
      </c>
      <c r="R1884" s="414" t="inlineStr">
        <is>
          <t>TI2023-0386</t>
        </is>
      </c>
      <c r="S1884" s="414">
        <f>Q1884=R1884</f>
        <v/>
      </c>
      <c r="T1884" s="414">
        <f>AND(MONTH(F1884)=MONTH(X1884), YEAR(F1884)=YEAR(X1884))</f>
        <v/>
      </c>
      <c r="U1884" s="414">
        <f>AND(AB1884&lt;&gt;"", 'Company information'!D$4&lt;&gt;"", RIGHT(SUBSTITUTE(AB1884,"-",""),9)=RIGHT(SUBSTITUTE('Company information'!D$4,"-",""),9))</f>
        <v/>
      </c>
      <c r="V1884" s="414">
        <f>AH1884-I1884</f>
        <v/>
      </c>
      <c r="W1884" s="450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0" t="n">
        <v>2973548</v>
      </c>
      <c r="AE1884" s="450" t="n">
        <v>2703225</v>
      </c>
      <c r="AF1884" s="450" t="n">
        <v>0</v>
      </c>
      <c r="AG1884" s="450" t="n">
        <v>0</v>
      </c>
      <c r="AH1884" s="450" t="n">
        <v>270323</v>
      </c>
      <c r="AI1884" s="450" t="n">
        <v>0</v>
      </c>
      <c r="AJ1884" s="450" t="n">
        <v>0</v>
      </c>
      <c r="AK1884" s="450" t="n">
        <v>0</v>
      </c>
      <c r="AL1884" s="450" t="n">
        <v>0</v>
      </c>
      <c r="AM1884" s="450" t="n">
        <v>0</v>
      </c>
      <c r="AN1884" s="450" t="n">
        <v>0</v>
      </c>
      <c r="AO1884" s="450" t="n">
        <v>0</v>
      </c>
      <c r="AP1884" s="450" t="n">
        <v>0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0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0" t="n"/>
      <c r="N1885" s="450">
        <f>IF(W1885&lt;0,AH1885,I1885)</f>
        <v/>
      </c>
      <c r="O1885" s="450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AND(AB1885&lt;&gt;"", 'Company information'!D$4&lt;&gt;"", RIGHT(SUBSTITUTE(AB1885,"-",""),9)=RIGHT(SUBSTITUTE('Company information'!D$4,"-",""),9))</f>
        <v/>
      </c>
      <c r="V1885" s="414">
        <f>AH1885-I1885</f>
        <v/>
      </c>
      <c r="W1885" s="450" t="n"/>
      <c r="X1885" s="413" t="n"/>
      <c r="Y1885" s="414" t="n"/>
      <c r="Z1885" s="414" t="n"/>
      <c r="AA1885" s="414" t="n"/>
      <c r="AB1885" s="414" t="n"/>
      <c r="AC1885" s="414" t="n"/>
      <c r="AD1885" s="450" t="n"/>
      <c r="AE1885" s="450" t="n"/>
      <c r="AF1885" s="450" t="n"/>
      <c r="AG1885" s="450" t="n"/>
      <c r="AH1885" s="450" t="n"/>
      <c r="AI1885" s="450" t="n"/>
      <c r="AJ1885" s="450" t="n"/>
      <c r="AK1885" s="450" t="n"/>
      <c r="AL1885" s="450" t="n"/>
      <c r="AM1885" s="450" t="n"/>
      <c r="AN1885" s="450" t="n"/>
      <c r="AO1885" s="450" t="n"/>
      <c r="AP1885" s="450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0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0" t="n"/>
      <c r="N1886" s="450">
        <f>IF(W1886&lt;0,AH1886,I1886)</f>
        <v/>
      </c>
      <c r="O1886" s="450">
        <f>I1886-M1886</f>
        <v/>
      </c>
      <c r="P1886" s="414" t="n"/>
      <c r="Q1886" s="414" t="inlineStr">
        <is>
          <t>TI2023-0393</t>
        </is>
      </c>
      <c r="R1886" s="414" t="inlineStr">
        <is>
          <t>TI2023-0393</t>
        </is>
      </c>
      <c r="S1886" s="414">
        <f>Q1886=R1886</f>
        <v/>
      </c>
      <c r="T1886" s="414">
        <f>AND(MONTH(F1886)=MONTH(X1886), YEAR(F1886)=YEAR(X1886))</f>
        <v/>
      </c>
      <c r="U1886" s="414">
        <f>AND(AB1886&lt;&gt;"", 'Company information'!D$4&lt;&gt;"", RIGHT(SUBSTITUTE(AB1886,"-",""),9)=RIGHT(SUBSTITUTE('Company information'!D$4,"-",""),9))</f>
        <v/>
      </c>
      <c r="V1886" s="414">
        <f>AH1886-I1886</f>
        <v/>
      </c>
      <c r="W1886" s="450" t="n"/>
      <c r="X1886" s="415" t="n">
        <v>45029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L001-901905215</t>
        </is>
      </c>
      <c r="AC1886" s="414" t="inlineStr">
        <is>
          <t>វីអ៊ីស៊ិន (ខេមបូឌា) អ៊ិនដាសស្ទ្រី ឯ.ក</t>
        </is>
      </c>
      <c r="AD1886" s="450" t="n">
        <v>1878030</v>
      </c>
      <c r="AE1886" s="450" t="n">
        <v>1707300</v>
      </c>
      <c r="AF1886" s="450" t="n">
        <v>0</v>
      </c>
      <c r="AG1886" s="450" t="n">
        <v>0</v>
      </c>
      <c r="AH1886" s="450" t="n">
        <v>170730</v>
      </c>
      <c r="AI1886" s="450" t="n">
        <v>0</v>
      </c>
      <c r="AJ1886" s="450" t="n">
        <v>0</v>
      </c>
      <c r="AK1886" s="450" t="n">
        <v>0</v>
      </c>
      <c r="AL1886" s="450" t="n">
        <v>0</v>
      </c>
      <c r="AM1886" s="450" t="n">
        <v>0</v>
      </c>
      <c r="AN1886" s="450" t="n">
        <v>0</v>
      </c>
      <c r="AO1886" s="450" t="n">
        <v>0</v>
      </c>
      <c r="AP1886" s="450" t="n">
        <v>0</v>
      </c>
      <c r="AQ1886" s="414" t="inlineStr"/>
      <c r="AR1886" s="414" t="inlineStr">
        <is>
          <t>CLEARANCE FEE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0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0" t="n"/>
      <c r="N1887" s="450">
        <f>IF(W1887&lt;0,AH1887,I1887)</f>
        <v/>
      </c>
      <c r="O1887" s="450">
        <f>I1887-M1887</f>
        <v/>
      </c>
      <c r="P1887" s="414" t="n"/>
      <c r="Q1887" s="414" t="inlineStr">
        <is>
          <t>TI2023-0336</t>
        </is>
      </c>
      <c r="R1887" s="414" t="inlineStr">
        <is>
          <t>TI2023-0336</t>
        </is>
      </c>
      <c r="S1887" s="414">
        <f>Q1887=R1887</f>
        <v/>
      </c>
      <c r="T1887" s="414">
        <f>AND(MONTH(F1887)=MONTH(X1887), YEAR(F1887)=YEAR(X1887))</f>
        <v/>
      </c>
      <c r="U1887" s="414">
        <f>AND(AB1887&lt;&gt;"", 'Company information'!D$4&lt;&gt;"", RIGHT(SUBSTITUTE(AB1887,"-",""),9)=RIGHT(SUBSTITUTE('Company information'!D$4,"-",""),9))</f>
        <v/>
      </c>
      <c r="V1887" s="414">
        <f>AH1887-I1887</f>
        <v/>
      </c>
      <c r="W1887" s="450" t="n"/>
      <c r="X1887" s="415" t="n">
        <v>45023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L001-901905215</t>
        </is>
      </c>
      <c r="AC1887" s="414" t="inlineStr">
        <is>
          <t>វីអ៊ីស៊ិន (ខេមបូឌា) អ៊ិនដាសស្ទ្រី ឯ.ក</t>
        </is>
      </c>
      <c r="AD1887" s="450" t="n">
        <v>1874334</v>
      </c>
      <c r="AE1887" s="450" t="n">
        <v>1703940</v>
      </c>
      <c r="AF1887" s="450" t="n">
        <v>0</v>
      </c>
      <c r="AG1887" s="450" t="n">
        <v>0</v>
      </c>
      <c r="AH1887" s="450" t="n">
        <v>170394</v>
      </c>
      <c r="AI1887" s="450" t="n">
        <v>0</v>
      </c>
      <c r="AJ1887" s="450" t="n">
        <v>0</v>
      </c>
      <c r="AK1887" s="450" t="n">
        <v>0</v>
      </c>
      <c r="AL1887" s="450" t="n">
        <v>0</v>
      </c>
      <c r="AM1887" s="450" t="n">
        <v>0</v>
      </c>
      <c r="AN1887" s="450" t="n">
        <v>0</v>
      </c>
      <c r="AO1887" s="450" t="n">
        <v>0</v>
      </c>
      <c r="AP1887" s="450" t="n">
        <v>0</v>
      </c>
      <c r="AQ1887" s="414" t="inlineStr"/>
      <c r="AR1887" s="414" t="inlineStr">
        <is>
          <t>CLEARANCE FEE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0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0" t="n"/>
      <c r="N1888" s="450">
        <f>IF(W1888&lt;0,AH1888,I1888)</f>
        <v/>
      </c>
      <c r="O1888" s="450">
        <f>I1888-M1888</f>
        <v/>
      </c>
      <c r="P1888" s="414" t="n"/>
      <c r="Q1888" s="414" t="inlineStr">
        <is>
          <t>TI2023-0335</t>
        </is>
      </c>
      <c r="R1888" s="414" t="inlineStr">
        <is>
          <t>TI2023-0335</t>
        </is>
      </c>
      <c r="S1888" s="414">
        <f>Q1888=R1888</f>
        <v/>
      </c>
      <c r="T1888" s="414">
        <f>AND(MONTH(F1888)=MONTH(X1888), YEAR(F1888)=YEAR(X1888))</f>
        <v/>
      </c>
      <c r="U1888" s="414">
        <f>AND(AB1888&lt;&gt;"", 'Company information'!D$4&lt;&gt;"", RIGHT(SUBSTITUTE(AB1888,"-",""),9)=RIGHT(SUBSTITUTE('Company information'!D$4,"-",""),9))</f>
        <v/>
      </c>
      <c r="V1888" s="414">
        <f>AH1888-I1888</f>
        <v/>
      </c>
      <c r="W1888" s="450" t="n"/>
      <c r="X1888" s="415" t="n">
        <v>45023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L001-901905215</t>
        </is>
      </c>
      <c r="AC1888" s="414" t="inlineStr">
        <is>
          <t>វីអ៊ីស៊ិន (ខេមបូឌា) អ៊ិនដាសស្ទ្រី ឯ.ក</t>
        </is>
      </c>
      <c r="AD1888" s="450" t="n">
        <v>1874334</v>
      </c>
      <c r="AE1888" s="450" t="n">
        <v>1703940</v>
      </c>
      <c r="AF1888" s="450" t="n">
        <v>0</v>
      </c>
      <c r="AG1888" s="450" t="n">
        <v>0</v>
      </c>
      <c r="AH1888" s="450" t="n">
        <v>170394</v>
      </c>
      <c r="AI1888" s="450" t="n">
        <v>0</v>
      </c>
      <c r="AJ1888" s="450" t="n">
        <v>0</v>
      </c>
      <c r="AK1888" s="450" t="n">
        <v>0</v>
      </c>
      <c r="AL1888" s="450" t="n">
        <v>0</v>
      </c>
      <c r="AM1888" s="450" t="n">
        <v>0</v>
      </c>
      <c r="AN1888" s="450" t="n">
        <v>0</v>
      </c>
      <c r="AO1888" s="450" t="n">
        <v>0</v>
      </c>
      <c r="AP1888" s="450" t="n">
        <v>0</v>
      </c>
      <c r="AQ1888" s="414" t="inlineStr"/>
      <c r="AR1888" s="414" t="inlineStr">
        <is>
          <t>CLEARANCE FEE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0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0" t="n"/>
      <c r="N1889" s="450">
        <f>IF(W1889&lt;0,AH1889,I1889)</f>
        <v/>
      </c>
      <c r="O1889" s="450">
        <f>I1889-M1889</f>
        <v/>
      </c>
      <c r="P1889" s="414" t="n"/>
      <c r="Q1889" s="414" t="inlineStr">
        <is>
          <t>TI2023-0334</t>
        </is>
      </c>
      <c r="R1889" s="414" t="inlineStr">
        <is>
          <t>TI2023-0334</t>
        </is>
      </c>
      <c r="S1889" s="414">
        <f>Q1889=R1889</f>
        <v/>
      </c>
      <c r="T1889" s="414">
        <f>AND(MONTH(F1889)=MONTH(X1889), YEAR(F1889)=YEAR(X1889))</f>
        <v/>
      </c>
      <c r="U1889" s="414">
        <f>AND(AB1889&lt;&gt;"", 'Company information'!D$4&lt;&gt;"", RIGHT(SUBSTITUTE(AB1889,"-",""),9)=RIGHT(SUBSTITUTE('Company information'!D$4,"-",""),9))</f>
        <v/>
      </c>
      <c r="V1889" s="414">
        <f>AH1889-I1889</f>
        <v/>
      </c>
      <c r="W1889" s="450" t="n"/>
      <c r="X1889" s="415" t="n">
        <v>45023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L001-901905215</t>
        </is>
      </c>
      <c r="AC1889" s="414" t="inlineStr">
        <is>
          <t>វីអ៊ីស៊ិន (ខេមបូឌា) អ៊ិនដាសស្ទ្រី ឯ.ក</t>
        </is>
      </c>
      <c r="AD1889" s="450" t="n">
        <v>2298291</v>
      </c>
      <c r="AE1889" s="450" t="n">
        <v>2089355</v>
      </c>
      <c r="AF1889" s="450" t="n">
        <v>0</v>
      </c>
      <c r="AG1889" s="450" t="n">
        <v>0</v>
      </c>
      <c r="AH1889" s="450" t="n">
        <v>208936</v>
      </c>
      <c r="AI1889" s="450" t="n">
        <v>0</v>
      </c>
      <c r="AJ1889" s="450" t="n">
        <v>0</v>
      </c>
      <c r="AK1889" s="450" t="n">
        <v>0</v>
      </c>
      <c r="AL1889" s="450" t="n">
        <v>0</v>
      </c>
      <c r="AM1889" s="450" t="n">
        <v>0</v>
      </c>
      <c r="AN1889" s="450" t="n">
        <v>0</v>
      </c>
      <c r="AO1889" s="450" t="n">
        <v>0</v>
      </c>
      <c r="AP1889" s="450" t="n">
        <v>0</v>
      </c>
      <c r="AQ1889" s="414" t="inlineStr"/>
      <c r="AR1889" s="414" t="inlineStr">
        <is>
          <t>CLEARANCE AND TRUCKING FEE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0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0" t="n"/>
      <c r="N1890" s="450">
        <f>IF(W1890&lt;0,AH1890,I1890)</f>
        <v/>
      </c>
      <c r="O1890" s="450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AND(AB1890&lt;&gt;"", 'Company information'!D$4&lt;&gt;"", RIGHT(SUBSTITUTE(AB1890,"-",""),9)=RIGHT(SUBSTITUTE('Company information'!D$4,"-",""),9))</f>
        <v/>
      </c>
      <c r="V1890" s="414">
        <f>AH1890-I1890</f>
        <v/>
      </c>
      <c r="W1890" s="450" t="n"/>
      <c r="X1890" s="413" t="n"/>
      <c r="Y1890" s="414" t="n"/>
      <c r="Z1890" s="414" t="n"/>
      <c r="AA1890" s="414" t="n"/>
      <c r="AB1890" s="414" t="n"/>
      <c r="AC1890" s="414" t="n"/>
      <c r="AD1890" s="450" t="n"/>
      <c r="AE1890" s="450" t="n"/>
      <c r="AF1890" s="450" t="n"/>
      <c r="AG1890" s="450" t="n"/>
      <c r="AH1890" s="450" t="n"/>
      <c r="AI1890" s="450" t="n"/>
      <c r="AJ1890" s="450" t="n"/>
      <c r="AK1890" s="450" t="n"/>
      <c r="AL1890" s="450" t="n"/>
      <c r="AM1890" s="450" t="n"/>
      <c r="AN1890" s="450" t="n"/>
      <c r="AO1890" s="450" t="n"/>
      <c r="AP1890" s="450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0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0" t="n"/>
      <c r="N1891" s="450">
        <f>IF(W1891&lt;0,AH1891,I1891)</f>
        <v/>
      </c>
      <c r="O1891" s="450">
        <f>I1891-M1891</f>
        <v/>
      </c>
      <c r="P1891" s="414" t="n"/>
      <c r="Q1891" s="414" t="inlineStr">
        <is>
          <t>2304003780</t>
        </is>
      </c>
      <c r="R1891" s="414" t="inlineStr">
        <is>
          <t>2304003780</t>
        </is>
      </c>
      <c r="S1891" s="414">
        <f>Q1891=R1891</f>
        <v/>
      </c>
      <c r="T1891" s="414">
        <f>AND(MONTH(F1891)=MONTH(X1891), YEAR(F1891)=YEAR(X1891))</f>
        <v/>
      </c>
      <c r="U1891" s="414">
        <f>AND(AB1891&lt;&gt;"", 'Company information'!D$4&lt;&gt;"", RIGHT(SUBSTITUTE(AB1891,"-",""),9)=RIGHT(SUBSTITUTE('Company information'!D$4,"-",""),9))</f>
        <v/>
      </c>
      <c r="V1891" s="414">
        <f>AH1891-I1891</f>
        <v/>
      </c>
      <c r="W1891" s="450" t="n"/>
      <c r="X1891" s="415" t="n">
        <v>45033</v>
      </c>
      <c r="Y1891" s="414" t="inlineStr">
        <is>
          <t>2304003780</t>
        </is>
      </c>
      <c r="Z1891" s="414" t="inlineStr"/>
      <c r="AA1891" s="414" t="inlineStr">
        <is>
          <t>បុគ្គលជាប់អាករ</t>
        </is>
      </c>
      <c r="AB1891" s="414" t="inlineStr">
        <is>
          <t>L001-901905215</t>
        </is>
      </c>
      <c r="AC1891" s="414" t="inlineStr">
        <is>
          <t>វីអ៊ីស៊ិន (ខេមបូឌា) អ៊ិនដាសស្ទ្រី ឯ.ក</t>
        </is>
      </c>
      <c r="AD1891" s="450" t="n">
        <v>978777</v>
      </c>
      <c r="AE1891" s="450" t="n">
        <v>889797</v>
      </c>
      <c r="AF1891" s="450" t="n">
        <v>0</v>
      </c>
      <c r="AG1891" s="450" t="n">
        <v>0</v>
      </c>
      <c r="AH1891" s="450" t="n">
        <v>88980</v>
      </c>
      <c r="AI1891" s="450" t="n">
        <v>0</v>
      </c>
      <c r="AJ1891" s="450" t="n">
        <v>0</v>
      </c>
      <c r="AK1891" s="450" t="n">
        <v>0</v>
      </c>
      <c r="AL1891" s="450" t="n">
        <v>0</v>
      </c>
      <c r="AM1891" s="450" t="n">
        <v>0</v>
      </c>
      <c r="AN1891" s="450" t="n">
        <v>0</v>
      </c>
      <c r="AO1891" s="450" t="n">
        <v>0</v>
      </c>
      <c r="AP1891" s="450" t="n">
        <v>0</v>
      </c>
      <c r="AQ1891" s="414" t="inlineStr"/>
      <c r="AR1891" s="414" t="inlineStr">
        <is>
          <t>Export Administration Fee</t>
        </is>
      </c>
      <c r="AS1891" s="414" t="inlineStr">
        <is>
          <t>បានប្រកាសពន្ធ</t>
        </is>
      </c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0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0" t="n"/>
      <c r="N1892" s="450">
        <f>IF(W1892&lt;0,AH1892,I1892)</f>
        <v/>
      </c>
      <c r="O1892" s="450">
        <f>I1892-M1892</f>
        <v/>
      </c>
      <c r="P1892" s="414" t="n"/>
      <c r="Q1892" s="414" t="inlineStr">
        <is>
          <t>2304003783</t>
        </is>
      </c>
      <c r="R1892" s="414" t="inlineStr">
        <is>
          <t>2304003783</t>
        </is>
      </c>
      <c r="S1892" s="414">
        <f>Q1892=R1892</f>
        <v/>
      </c>
      <c r="T1892" s="414">
        <f>AND(MONTH(F1892)=MONTH(X1892), YEAR(F1892)=YEAR(X1892))</f>
        <v/>
      </c>
      <c r="U1892" s="414">
        <f>AND(AB1892&lt;&gt;"", 'Company information'!D$4&lt;&gt;"", RIGHT(SUBSTITUTE(AB1892,"-",""),9)=RIGHT(SUBSTITUTE('Company information'!D$4,"-",""),9))</f>
        <v/>
      </c>
      <c r="V1892" s="414">
        <f>AH1892-I1892</f>
        <v/>
      </c>
      <c r="W1892" s="450" t="n"/>
      <c r="X1892" s="415" t="n">
        <v>45033</v>
      </c>
      <c r="Y1892" s="414" t="inlineStr">
        <is>
          <t>2304003783</t>
        </is>
      </c>
      <c r="Z1892" s="414" t="inlineStr"/>
      <c r="AA1892" s="414" t="inlineStr">
        <is>
          <t>បុគ្គលជាប់អាករ</t>
        </is>
      </c>
      <c r="AB1892" s="414" t="inlineStr">
        <is>
          <t>L001-901905215</t>
        </is>
      </c>
      <c r="AC1892" s="414" t="inlineStr">
        <is>
          <t>វីអ៊ីស៊ិន (ខេមបូឌា) អ៊ិនដាសស្ទ្រី ឯ.ក</t>
        </is>
      </c>
      <c r="AD1892" s="450" t="n">
        <v>844698</v>
      </c>
      <c r="AE1892" s="450" t="n">
        <v>767907</v>
      </c>
      <c r="AF1892" s="450" t="n">
        <v>0</v>
      </c>
      <c r="AG1892" s="450" t="n">
        <v>0</v>
      </c>
      <c r="AH1892" s="450" t="n">
        <v>76791</v>
      </c>
      <c r="AI1892" s="450" t="n">
        <v>0</v>
      </c>
      <c r="AJ1892" s="450" t="n">
        <v>0</v>
      </c>
      <c r="AK1892" s="450" t="n">
        <v>0</v>
      </c>
      <c r="AL1892" s="450" t="n">
        <v>0</v>
      </c>
      <c r="AM1892" s="450" t="n">
        <v>0</v>
      </c>
      <c r="AN1892" s="450" t="n">
        <v>0</v>
      </c>
      <c r="AO1892" s="450" t="n">
        <v>0</v>
      </c>
      <c r="AP1892" s="450" t="n">
        <v>0</v>
      </c>
      <c r="AQ1892" s="414" t="inlineStr"/>
      <c r="AR1892" s="414" t="inlineStr">
        <is>
          <t>Export Administration Fee</t>
        </is>
      </c>
      <c r="AS1892" s="414" t="inlineStr">
        <is>
          <t>បានប្រកាសពន្ធ</t>
        </is>
      </c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0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0" t="n"/>
      <c r="N1893" s="450">
        <f>IF(W1893&lt;0,AH1893,I1893)</f>
        <v/>
      </c>
      <c r="O1893" s="450">
        <f>I1893-M1893</f>
        <v/>
      </c>
      <c r="P1893" s="414" t="n"/>
      <c r="Q1893" s="414" t="inlineStr">
        <is>
          <t>2304003786</t>
        </is>
      </c>
      <c r="R1893" s="414" t="inlineStr">
        <is>
          <t>2304003786</t>
        </is>
      </c>
      <c r="S1893" s="414">
        <f>Q1893=R1893</f>
        <v/>
      </c>
      <c r="T1893" s="414">
        <f>AND(MONTH(F1893)=MONTH(X1893), YEAR(F1893)=YEAR(X1893))</f>
        <v/>
      </c>
      <c r="U1893" s="414">
        <f>AND(AB1893&lt;&gt;"", 'Company information'!D$4&lt;&gt;"", RIGHT(SUBSTITUTE(AB1893,"-",""),9)=RIGHT(SUBSTITUTE('Company information'!D$4,"-",""),9))</f>
        <v/>
      </c>
      <c r="V1893" s="414">
        <f>AH1893-I1893</f>
        <v/>
      </c>
      <c r="W1893" s="450" t="n"/>
      <c r="X1893" s="415" t="n">
        <v>45033</v>
      </c>
      <c r="Y1893" s="414" t="inlineStr">
        <is>
          <t>2304003786</t>
        </is>
      </c>
      <c r="Z1893" s="414" t="inlineStr"/>
      <c r="AA1893" s="414" t="inlineStr">
        <is>
          <t>បុគ្គលជាប់អាករ</t>
        </is>
      </c>
      <c r="AB1893" s="414" t="inlineStr">
        <is>
          <t>L001-901905215</t>
        </is>
      </c>
      <c r="AC1893" s="414" t="inlineStr">
        <is>
          <t>វីអ៊ីស៊ិន (ខេមបូឌា) អ៊ិនដាសស្ទ្រី ឯ.ក</t>
        </is>
      </c>
      <c r="AD1893" s="450" t="n">
        <v>844698</v>
      </c>
      <c r="AE1893" s="450" t="n">
        <v>767907</v>
      </c>
      <c r="AF1893" s="450" t="n">
        <v>0</v>
      </c>
      <c r="AG1893" s="450" t="n">
        <v>0</v>
      </c>
      <c r="AH1893" s="450" t="n">
        <v>76791</v>
      </c>
      <c r="AI1893" s="450" t="n">
        <v>0</v>
      </c>
      <c r="AJ1893" s="450" t="n">
        <v>0</v>
      </c>
      <c r="AK1893" s="450" t="n">
        <v>0</v>
      </c>
      <c r="AL1893" s="450" t="n">
        <v>0</v>
      </c>
      <c r="AM1893" s="450" t="n">
        <v>0</v>
      </c>
      <c r="AN1893" s="450" t="n">
        <v>0</v>
      </c>
      <c r="AO1893" s="450" t="n">
        <v>0</v>
      </c>
      <c r="AP1893" s="450" t="n">
        <v>0</v>
      </c>
      <c r="AQ1893" s="414" t="inlineStr"/>
      <c r="AR1893" s="414" t="inlineStr">
        <is>
          <t>Export Administration Fee</t>
        </is>
      </c>
      <c r="AS1893" s="414" t="inlineStr">
        <is>
          <t>បានប្រកាសពន្ធ</t>
        </is>
      </c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0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0" t="n"/>
      <c r="N1894" s="450">
        <f>IF(W1894&lt;0,AH1894,I1894)</f>
        <v/>
      </c>
      <c r="O1894" s="450">
        <f>I1894-M1894</f>
        <v/>
      </c>
      <c r="P1894" s="414" t="n"/>
      <c r="Q1894" s="414" t="inlineStr">
        <is>
          <t>2304003814</t>
        </is>
      </c>
      <c r="R1894" s="414" t="inlineStr">
        <is>
          <t>2304003814</t>
        </is>
      </c>
      <c r="S1894" s="414">
        <f>Q1894=R1894</f>
        <v/>
      </c>
      <c r="T1894" s="414">
        <f>AND(MONTH(F1894)=MONTH(X1894), YEAR(F1894)=YEAR(X1894))</f>
        <v/>
      </c>
      <c r="U1894" s="414">
        <f>AND(AB1894&lt;&gt;"", 'Company information'!D$4&lt;&gt;"", RIGHT(SUBSTITUTE(AB1894,"-",""),9)=RIGHT(SUBSTITUTE('Company information'!D$4,"-",""),9))</f>
        <v/>
      </c>
      <c r="V1894" s="414">
        <f>AH1894-I1894</f>
        <v/>
      </c>
      <c r="W1894" s="450" t="n"/>
      <c r="X1894" s="415" t="n">
        <v>45034</v>
      </c>
      <c r="Y1894" s="414" t="inlineStr">
        <is>
          <t>2304003814</t>
        </is>
      </c>
      <c r="Z1894" s="414" t="inlineStr"/>
      <c r="AA1894" s="414" t="inlineStr">
        <is>
          <t>បុគ្គលជាប់អាករ</t>
        </is>
      </c>
      <c r="AB1894" s="414" t="inlineStr">
        <is>
          <t>L001-901905215</t>
        </is>
      </c>
      <c r="AC1894" s="414" t="inlineStr">
        <is>
          <t>វីអ៊ីស៊ិន (ខេមបូឌា) អ៊ិនដាសស្ទ្រី ឯ.ក</t>
        </is>
      </c>
      <c r="AD1894" s="450" t="n">
        <v>169833</v>
      </c>
      <c r="AE1894" s="450" t="n">
        <v>154394</v>
      </c>
      <c r="AF1894" s="450" t="n">
        <v>0</v>
      </c>
      <c r="AG1894" s="450" t="n">
        <v>0</v>
      </c>
      <c r="AH1894" s="450" t="n">
        <v>15439</v>
      </c>
      <c r="AI1894" s="450" t="n">
        <v>0</v>
      </c>
      <c r="AJ1894" s="450" t="n">
        <v>0</v>
      </c>
      <c r="AK1894" s="450" t="n">
        <v>0</v>
      </c>
      <c r="AL1894" s="450" t="n">
        <v>0</v>
      </c>
      <c r="AM1894" s="450" t="n">
        <v>0</v>
      </c>
      <c r="AN1894" s="450" t="n">
        <v>0</v>
      </c>
      <c r="AO1894" s="450" t="n">
        <v>0</v>
      </c>
      <c r="AP1894" s="450" t="n">
        <v>0</v>
      </c>
      <c r="AQ1894" s="414" t="inlineStr"/>
      <c r="AR1894" s="414" t="inlineStr">
        <is>
          <t>Worker Fee</t>
        </is>
      </c>
      <c r="AS1894" s="414" t="inlineStr">
        <is>
          <t>បានប្រកាសពន្ធ</t>
        </is>
      </c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0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0" t="n"/>
      <c r="N1895" s="450">
        <f>IF(W1895&lt;0,AH1895,I1895)</f>
        <v/>
      </c>
      <c r="O1895" s="450">
        <f>I1895-M1895</f>
        <v/>
      </c>
      <c r="P1895" s="414" t="n"/>
      <c r="Q1895" s="414" t="inlineStr">
        <is>
          <t>2304004030</t>
        </is>
      </c>
      <c r="R1895" s="414" t="inlineStr">
        <is>
          <t>2304004030</t>
        </is>
      </c>
      <c r="S1895" s="414">
        <f>Q1895=R1895</f>
        <v/>
      </c>
      <c r="T1895" s="414">
        <f>AND(MONTH(F1895)=MONTH(X1895), YEAR(F1895)=YEAR(X1895))</f>
        <v/>
      </c>
      <c r="U1895" s="414">
        <f>AND(AB1895&lt;&gt;"", 'Company information'!D$4&lt;&gt;"", RIGHT(SUBSTITUTE(AB1895,"-",""),9)=RIGHT(SUBSTITUTE('Company information'!D$4,"-",""),9))</f>
        <v/>
      </c>
      <c r="V1895" s="414">
        <f>AH1895-I1895</f>
        <v/>
      </c>
      <c r="W1895" s="450" t="n"/>
      <c r="X1895" s="415" t="n">
        <v>45040</v>
      </c>
      <c r="Y1895" s="414" t="inlineStr">
        <is>
          <t>2304004030</t>
        </is>
      </c>
      <c r="Z1895" s="414" t="inlineStr"/>
      <c r="AA1895" s="414" t="inlineStr">
        <is>
          <t>បុគ្គលជាប់អាករ</t>
        </is>
      </c>
      <c r="AB1895" s="414" t="inlineStr">
        <is>
          <t>L001-901905215</t>
        </is>
      </c>
      <c r="AC1895" s="414" t="inlineStr">
        <is>
          <t>វីអ៊ីស៊ិន (ខេមបូឌា) អ៊ិនដាសស្ទ្រី ឯ.ក</t>
        </is>
      </c>
      <c r="AD1895" s="450" t="n">
        <v>848024</v>
      </c>
      <c r="AE1895" s="450" t="n">
        <v>770931</v>
      </c>
      <c r="AF1895" s="450" t="n">
        <v>0</v>
      </c>
      <c r="AG1895" s="450" t="n">
        <v>0</v>
      </c>
      <c r="AH1895" s="450" t="n">
        <v>77093</v>
      </c>
      <c r="AI1895" s="450" t="n">
        <v>0</v>
      </c>
      <c r="AJ1895" s="450" t="n">
        <v>0</v>
      </c>
      <c r="AK1895" s="450" t="n">
        <v>0</v>
      </c>
      <c r="AL1895" s="450" t="n">
        <v>0</v>
      </c>
      <c r="AM1895" s="450" t="n">
        <v>0</v>
      </c>
      <c r="AN1895" s="450" t="n">
        <v>0</v>
      </c>
      <c r="AO1895" s="450" t="n">
        <v>0</v>
      </c>
      <c r="AP1895" s="450" t="n">
        <v>0</v>
      </c>
      <c r="AQ1895" s="414" t="inlineStr"/>
      <c r="AR1895" s="414" t="inlineStr">
        <is>
          <t>Export Administration Fee</t>
        </is>
      </c>
      <c r="AS1895" s="414" t="inlineStr">
        <is>
          <t>បានប្រកាសពន្ធ</t>
        </is>
      </c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0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0" t="n"/>
      <c r="N1896" s="450">
        <f>IF(W1896&lt;0,AH1896,I1896)</f>
        <v/>
      </c>
      <c r="O1896" s="450">
        <f>I1896-M1896</f>
        <v/>
      </c>
      <c r="P1896" s="414" t="n"/>
      <c r="Q1896" s="414" t="inlineStr">
        <is>
          <t>2304004032</t>
        </is>
      </c>
      <c r="R1896" s="414" t="inlineStr">
        <is>
          <t>2304004032</t>
        </is>
      </c>
      <c r="S1896" s="414">
        <f>Q1896=R1896</f>
        <v/>
      </c>
      <c r="T1896" s="414">
        <f>AND(MONTH(F1896)=MONTH(X1896), YEAR(F1896)=YEAR(X1896))</f>
        <v/>
      </c>
      <c r="U1896" s="414">
        <f>AND(AB1896&lt;&gt;"", 'Company information'!D$4&lt;&gt;"", RIGHT(SUBSTITUTE(AB1896,"-",""),9)=RIGHT(SUBSTITUTE('Company information'!D$4,"-",""),9))</f>
        <v/>
      </c>
      <c r="V1896" s="414">
        <f>AH1896-I1896</f>
        <v/>
      </c>
      <c r="W1896" s="450" t="n"/>
      <c r="X1896" s="415" t="n">
        <v>45040</v>
      </c>
      <c r="Y1896" s="414" t="inlineStr">
        <is>
          <t>2304004032</t>
        </is>
      </c>
      <c r="Z1896" s="414" t="inlineStr"/>
      <c r="AA1896" s="414" t="inlineStr">
        <is>
          <t>បុគ្គលជាប់អាករ</t>
        </is>
      </c>
      <c r="AB1896" s="414" t="inlineStr">
        <is>
          <t>L001-901905215</t>
        </is>
      </c>
      <c r="AC1896" s="414" t="inlineStr">
        <is>
          <t>វីអ៊ីស៊ិន (ខេមបូឌា) អ៊ិនដាសស្ទ្រី ឯ.ក</t>
        </is>
      </c>
      <c r="AD1896" s="450" t="n">
        <v>982631</v>
      </c>
      <c r="AE1896" s="450" t="n">
        <v>893301</v>
      </c>
      <c r="AF1896" s="450" t="n">
        <v>0</v>
      </c>
      <c r="AG1896" s="450" t="n">
        <v>0</v>
      </c>
      <c r="AH1896" s="450" t="n">
        <v>89330</v>
      </c>
      <c r="AI1896" s="450" t="n">
        <v>0</v>
      </c>
      <c r="AJ1896" s="450" t="n">
        <v>0</v>
      </c>
      <c r="AK1896" s="450" t="n">
        <v>0</v>
      </c>
      <c r="AL1896" s="450" t="n">
        <v>0</v>
      </c>
      <c r="AM1896" s="450" t="n">
        <v>0</v>
      </c>
      <c r="AN1896" s="450" t="n">
        <v>0</v>
      </c>
      <c r="AO1896" s="450" t="n">
        <v>0</v>
      </c>
      <c r="AP1896" s="450" t="n">
        <v>0</v>
      </c>
      <c r="AQ1896" s="414" t="inlineStr"/>
      <c r="AR1896" s="414" t="inlineStr">
        <is>
          <t>Export Administration Fee</t>
        </is>
      </c>
      <c r="AS1896" s="414" t="inlineStr">
        <is>
          <t>បានប្រកាសពន្ធ</t>
        </is>
      </c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0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0" t="n"/>
      <c r="N1897" s="450">
        <f>IF(W1897&lt;0,AH1897,I1897)</f>
        <v/>
      </c>
      <c r="O1897" s="450">
        <f>I1897-M1897</f>
        <v/>
      </c>
      <c r="P1897" s="414" t="n"/>
      <c r="Q1897" s="414" t="inlineStr">
        <is>
          <t>2304004040</t>
        </is>
      </c>
      <c r="R1897" s="414" t="inlineStr">
        <is>
          <t>2304004040</t>
        </is>
      </c>
      <c r="S1897" s="414">
        <f>Q1897=R1897</f>
        <v/>
      </c>
      <c r="T1897" s="414">
        <f>AND(MONTH(F1897)=MONTH(X1897), YEAR(F1897)=YEAR(X1897))</f>
        <v/>
      </c>
      <c r="U1897" s="414">
        <f>AND(AB1897&lt;&gt;"", 'Company information'!D$4&lt;&gt;"", RIGHT(SUBSTITUTE(AB1897,"-",""),9)=RIGHT(SUBSTITUTE('Company information'!D$4,"-",""),9))</f>
        <v/>
      </c>
      <c r="V1897" s="414">
        <f>AH1897-I1897</f>
        <v/>
      </c>
      <c r="W1897" s="450" t="n"/>
      <c r="X1897" s="415" t="n">
        <v>45040</v>
      </c>
      <c r="Y1897" s="414" t="inlineStr">
        <is>
          <t>2304004040</t>
        </is>
      </c>
      <c r="Z1897" s="414" t="inlineStr"/>
      <c r="AA1897" s="414" t="inlineStr">
        <is>
          <t>បុគ្គលជាប់អាករ</t>
        </is>
      </c>
      <c r="AB1897" s="414" t="inlineStr">
        <is>
          <t>L001-901905215</t>
        </is>
      </c>
      <c r="AC1897" s="414" t="inlineStr">
        <is>
          <t>វីអ៊ីស៊ិន (ខេមបូឌា) អ៊ិនដាសស្ទ្រី ឯ.ក</t>
        </is>
      </c>
      <c r="AD1897" s="450" t="n">
        <v>848024</v>
      </c>
      <c r="AE1897" s="450" t="n">
        <v>770931</v>
      </c>
      <c r="AF1897" s="450" t="n">
        <v>0</v>
      </c>
      <c r="AG1897" s="450" t="n">
        <v>0</v>
      </c>
      <c r="AH1897" s="450" t="n">
        <v>77093</v>
      </c>
      <c r="AI1897" s="450" t="n">
        <v>0</v>
      </c>
      <c r="AJ1897" s="450" t="n">
        <v>0</v>
      </c>
      <c r="AK1897" s="450" t="n">
        <v>0</v>
      </c>
      <c r="AL1897" s="450" t="n">
        <v>0</v>
      </c>
      <c r="AM1897" s="450" t="n">
        <v>0</v>
      </c>
      <c r="AN1897" s="450" t="n">
        <v>0</v>
      </c>
      <c r="AO1897" s="450" t="n">
        <v>0</v>
      </c>
      <c r="AP1897" s="450" t="n">
        <v>0</v>
      </c>
      <c r="AQ1897" s="414" t="inlineStr"/>
      <c r="AR1897" s="414" t="inlineStr">
        <is>
          <t>Export Administration Fee</t>
        </is>
      </c>
      <c r="AS1897" s="414" t="inlineStr">
        <is>
          <t>បានប្រកាសពន្ធ</t>
        </is>
      </c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0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0" t="n"/>
      <c r="N1898" s="450">
        <f>IF(W1898&lt;0,AH1898,I1898)</f>
        <v/>
      </c>
      <c r="O1898" s="450">
        <f>I1898-M1898</f>
        <v/>
      </c>
      <c r="P1898" s="414" t="n"/>
      <c r="Q1898" s="414" t="inlineStr">
        <is>
          <t>2304004054</t>
        </is>
      </c>
      <c r="R1898" s="414" t="inlineStr">
        <is>
          <t>2304004054</t>
        </is>
      </c>
      <c r="S1898" s="414">
        <f>Q1898=R1898</f>
        <v/>
      </c>
      <c r="T1898" s="414">
        <f>AND(MONTH(F1898)=MONTH(X1898), YEAR(F1898)=YEAR(X1898))</f>
        <v/>
      </c>
      <c r="U1898" s="414">
        <f>AND(AB1898&lt;&gt;"", 'Company information'!D$4&lt;&gt;"", RIGHT(SUBSTITUTE(AB1898,"-",""),9)=RIGHT(SUBSTITUTE('Company information'!D$4,"-",""),9))</f>
        <v/>
      </c>
      <c r="V1898" s="414">
        <f>AH1898-I1898</f>
        <v/>
      </c>
      <c r="W1898" s="450" t="n"/>
      <c r="X1898" s="415" t="n">
        <v>45040</v>
      </c>
      <c r="Y1898" s="414" t="inlineStr">
        <is>
          <t>2304004054</t>
        </is>
      </c>
      <c r="Z1898" s="414" t="inlineStr"/>
      <c r="AA1898" s="414" t="inlineStr">
        <is>
          <t>បុគ្គលជាប់អាករ</t>
        </is>
      </c>
      <c r="AB1898" s="414" t="inlineStr">
        <is>
          <t>L001-901905215</t>
        </is>
      </c>
      <c r="AC1898" s="414" t="inlineStr">
        <is>
          <t>វីអ៊ីស៊ិន (ខេមបូឌា) អ៊ិនដាសស្ទ្រី ឯ.ក</t>
        </is>
      </c>
      <c r="AD1898" s="450" t="n">
        <v>982631</v>
      </c>
      <c r="AE1898" s="450" t="n">
        <v>893301</v>
      </c>
      <c r="AF1898" s="450" t="n">
        <v>0</v>
      </c>
      <c r="AG1898" s="450" t="n">
        <v>0</v>
      </c>
      <c r="AH1898" s="450" t="n">
        <v>89330</v>
      </c>
      <c r="AI1898" s="450" t="n">
        <v>0</v>
      </c>
      <c r="AJ1898" s="450" t="n">
        <v>0</v>
      </c>
      <c r="AK1898" s="450" t="n">
        <v>0</v>
      </c>
      <c r="AL1898" s="450" t="n">
        <v>0</v>
      </c>
      <c r="AM1898" s="450" t="n">
        <v>0</v>
      </c>
      <c r="AN1898" s="450" t="n">
        <v>0</v>
      </c>
      <c r="AO1898" s="450" t="n">
        <v>0</v>
      </c>
      <c r="AP1898" s="450" t="n">
        <v>0</v>
      </c>
      <c r="AQ1898" s="414" t="inlineStr"/>
      <c r="AR1898" s="414" t="inlineStr">
        <is>
          <t>Export Administration Fee</t>
        </is>
      </c>
      <c r="AS1898" s="414" t="inlineStr">
        <is>
          <t>បានប្រកាសពន្ធ</t>
        </is>
      </c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0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0" t="n"/>
      <c r="N1899" s="450">
        <f>IF(W1899&lt;0,AH1899,I1899)</f>
        <v/>
      </c>
      <c r="O1899" s="450">
        <f>I1899-M1899</f>
        <v/>
      </c>
      <c r="P1899" s="414" t="n"/>
      <c r="Q1899" s="414" t="inlineStr">
        <is>
          <t>2304004056</t>
        </is>
      </c>
      <c r="R1899" s="414" t="inlineStr">
        <is>
          <t>2304004056</t>
        </is>
      </c>
      <c r="S1899" s="414">
        <f>Q1899=R1899</f>
        <v/>
      </c>
      <c r="T1899" s="414">
        <f>AND(MONTH(F1899)=MONTH(X1899), YEAR(F1899)=YEAR(X1899))</f>
        <v/>
      </c>
      <c r="U1899" s="414">
        <f>AND(AB1899&lt;&gt;"", 'Company information'!D$4&lt;&gt;"", RIGHT(SUBSTITUTE(AB1899,"-",""),9)=RIGHT(SUBSTITUTE('Company information'!D$4,"-",""),9))</f>
        <v/>
      </c>
      <c r="V1899" s="414">
        <f>AH1899-I1899</f>
        <v/>
      </c>
      <c r="W1899" s="450" t="n"/>
      <c r="X1899" s="415" t="n">
        <v>45040</v>
      </c>
      <c r="Y1899" s="414" t="inlineStr">
        <is>
          <t>2304004056</t>
        </is>
      </c>
      <c r="Z1899" s="414" t="inlineStr"/>
      <c r="AA1899" s="414" t="inlineStr">
        <is>
          <t>បុគ្គលជាប់អាករ</t>
        </is>
      </c>
      <c r="AB1899" s="414" t="inlineStr">
        <is>
          <t>L001-901905215</t>
        </is>
      </c>
      <c r="AC1899" s="414" t="inlineStr">
        <is>
          <t>វីអ៊ីស៊ិន (ខេមបូឌា) អ៊ិនដាសស្ទ្រី ឯ.ក</t>
        </is>
      </c>
      <c r="AD1899" s="450" t="n">
        <v>982631</v>
      </c>
      <c r="AE1899" s="450" t="n">
        <v>893301</v>
      </c>
      <c r="AF1899" s="450" t="n">
        <v>0</v>
      </c>
      <c r="AG1899" s="450" t="n">
        <v>0</v>
      </c>
      <c r="AH1899" s="450" t="n">
        <v>89330</v>
      </c>
      <c r="AI1899" s="450" t="n">
        <v>0</v>
      </c>
      <c r="AJ1899" s="450" t="n">
        <v>0</v>
      </c>
      <c r="AK1899" s="450" t="n">
        <v>0</v>
      </c>
      <c r="AL1899" s="450" t="n">
        <v>0</v>
      </c>
      <c r="AM1899" s="450" t="n">
        <v>0</v>
      </c>
      <c r="AN1899" s="450" t="n">
        <v>0</v>
      </c>
      <c r="AO1899" s="450" t="n">
        <v>0</v>
      </c>
      <c r="AP1899" s="450" t="n">
        <v>0</v>
      </c>
      <c r="AQ1899" s="414" t="inlineStr"/>
      <c r="AR1899" s="414" t="inlineStr">
        <is>
          <t>Export Administration Fee</t>
        </is>
      </c>
      <c r="AS1899" s="414" t="inlineStr">
        <is>
          <t>បានប្រកាសពន្ធ</t>
        </is>
      </c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0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0" t="n"/>
      <c r="N1900" s="450">
        <f>IF(W1900&lt;0,AH1900,I1900)</f>
        <v/>
      </c>
      <c r="O1900" s="450">
        <f>I1900-M1900</f>
        <v/>
      </c>
      <c r="P1900" s="414" t="n"/>
      <c r="Q1900" s="414" t="inlineStr">
        <is>
          <t>2304004058</t>
        </is>
      </c>
      <c r="R1900" s="414" t="inlineStr">
        <is>
          <t>2304004058</t>
        </is>
      </c>
      <c r="S1900" s="414">
        <f>Q1900=R1900</f>
        <v/>
      </c>
      <c r="T1900" s="414">
        <f>AND(MONTH(F1900)=MONTH(X1900), YEAR(F1900)=YEAR(X1900))</f>
        <v/>
      </c>
      <c r="U1900" s="414">
        <f>AND(AB1900&lt;&gt;"", 'Company information'!D$4&lt;&gt;"", RIGHT(SUBSTITUTE(AB1900,"-",""),9)=RIGHT(SUBSTITUTE('Company information'!D$4,"-",""),9))</f>
        <v/>
      </c>
      <c r="V1900" s="414">
        <f>AH1900-I1900</f>
        <v/>
      </c>
      <c r="W1900" s="450" t="n"/>
      <c r="X1900" s="415" t="n">
        <v>45040</v>
      </c>
      <c r="Y1900" s="414" t="inlineStr">
        <is>
          <t>2304004058</t>
        </is>
      </c>
      <c r="Z1900" s="414" t="inlineStr"/>
      <c r="AA1900" s="414" t="inlineStr">
        <is>
          <t>បុគ្គលជាប់អាករ</t>
        </is>
      </c>
      <c r="AB1900" s="414" t="inlineStr">
        <is>
          <t>L001-901905215</t>
        </is>
      </c>
      <c r="AC1900" s="414" t="inlineStr">
        <is>
          <t>វីអ៊ីស៊ិន (ខេមបូឌា) អ៊ិនដាសស្ទ្រី ឯ.ក</t>
        </is>
      </c>
      <c r="AD1900" s="450" t="n">
        <v>982631</v>
      </c>
      <c r="AE1900" s="450" t="n">
        <v>893301</v>
      </c>
      <c r="AF1900" s="450" t="n">
        <v>0</v>
      </c>
      <c r="AG1900" s="450" t="n">
        <v>0</v>
      </c>
      <c r="AH1900" s="450" t="n">
        <v>89330</v>
      </c>
      <c r="AI1900" s="450" t="n">
        <v>0</v>
      </c>
      <c r="AJ1900" s="450" t="n">
        <v>0</v>
      </c>
      <c r="AK1900" s="450" t="n">
        <v>0</v>
      </c>
      <c r="AL1900" s="450" t="n">
        <v>0</v>
      </c>
      <c r="AM1900" s="450" t="n">
        <v>0</v>
      </c>
      <c r="AN1900" s="450" t="n">
        <v>0</v>
      </c>
      <c r="AO1900" s="450" t="n">
        <v>0</v>
      </c>
      <c r="AP1900" s="450" t="n">
        <v>0</v>
      </c>
      <c r="AQ1900" s="414" t="inlineStr"/>
      <c r="AR1900" s="414" t="inlineStr">
        <is>
          <t>Export Administration Fee</t>
        </is>
      </c>
      <c r="AS1900" s="414" t="inlineStr">
        <is>
          <t>បានប្រកាសពន្ធ</t>
        </is>
      </c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0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0" t="n"/>
      <c r="N1901" s="450">
        <f>IF(W1901&lt;0,AH1901,I1901)</f>
        <v/>
      </c>
      <c r="O1901" s="450">
        <f>I1901-M1901</f>
        <v/>
      </c>
      <c r="P1901" s="414" t="n"/>
      <c r="Q1901" s="414" t="inlineStr">
        <is>
          <t>2304004062</t>
        </is>
      </c>
      <c r="R1901" s="414" t="inlineStr">
        <is>
          <t>2304004062</t>
        </is>
      </c>
      <c r="S1901" s="414">
        <f>Q1901=R1901</f>
        <v/>
      </c>
      <c r="T1901" s="414">
        <f>AND(MONTH(F1901)=MONTH(X1901), YEAR(F1901)=YEAR(X1901))</f>
        <v/>
      </c>
      <c r="U1901" s="414">
        <f>AND(AB1901&lt;&gt;"", 'Company information'!D$4&lt;&gt;"", RIGHT(SUBSTITUTE(AB1901,"-",""),9)=RIGHT(SUBSTITUTE('Company information'!D$4,"-",""),9))</f>
        <v/>
      </c>
      <c r="V1901" s="414">
        <f>AH1901-I1901</f>
        <v/>
      </c>
      <c r="W1901" s="450" t="n"/>
      <c r="X1901" s="415" t="n">
        <v>45040</v>
      </c>
      <c r="Y1901" s="414" t="inlineStr">
        <is>
          <t>2304004062</t>
        </is>
      </c>
      <c r="Z1901" s="414" t="inlineStr"/>
      <c r="AA1901" s="414" t="inlineStr">
        <is>
          <t>បុគ្គលជាប់អាករ</t>
        </is>
      </c>
      <c r="AB1901" s="414" t="inlineStr">
        <is>
          <t>L001-901905215</t>
        </is>
      </c>
      <c r="AC1901" s="414" t="inlineStr">
        <is>
          <t>វីអ៊ីស៊ិន (ខេមបូឌា) អ៊ិនដាសស្ទ្រី ឯ.ក</t>
        </is>
      </c>
      <c r="AD1901" s="450" t="n">
        <v>1992184</v>
      </c>
      <c r="AE1901" s="450" t="n">
        <v>1811076</v>
      </c>
      <c r="AF1901" s="450" t="n">
        <v>0</v>
      </c>
      <c r="AG1901" s="450" t="n">
        <v>0</v>
      </c>
      <c r="AH1901" s="450" t="n">
        <v>181108</v>
      </c>
      <c r="AI1901" s="450" t="n">
        <v>0</v>
      </c>
      <c r="AJ1901" s="450" t="n">
        <v>0</v>
      </c>
      <c r="AK1901" s="450" t="n">
        <v>0</v>
      </c>
      <c r="AL1901" s="450" t="n">
        <v>0</v>
      </c>
      <c r="AM1901" s="450" t="n">
        <v>0</v>
      </c>
      <c r="AN1901" s="450" t="n">
        <v>0</v>
      </c>
      <c r="AO1901" s="450" t="n">
        <v>0</v>
      </c>
      <c r="AP1901" s="450" t="n">
        <v>0</v>
      </c>
      <c r="AQ1901" s="414" t="inlineStr"/>
      <c r="AR1901" s="414" t="inlineStr">
        <is>
          <t>Export Administration Fee</t>
        </is>
      </c>
      <c r="AS1901" s="414" t="inlineStr">
        <is>
          <t>បានប្រកាសពន្ធ</t>
        </is>
      </c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0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0" t="n"/>
      <c r="N1902" s="450">
        <f>IF(W1902&lt;0,AH1902,I1902)</f>
        <v/>
      </c>
      <c r="O1902" s="450">
        <f>I1902-M1902</f>
        <v/>
      </c>
      <c r="P1902" s="414" t="n"/>
      <c r="Q1902" s="414" t="inlineStr">
        <is>
          <t>2304004066</t>
        </is>
      </c>
      <c r="R1902" s="414" t="inlineStr">
        <is>
          <t>2304004066</t>
        </is>
      </c>
      <c r="S1902" s="414">
        <f>Q1902=R1902</f>
        <v/>
      </c>
      <c r="T1902" s="414">
        <f>AND(MONTH(F1902)=MONTH(X1902), YEAR(F1902)=YEAR(X1902))</f>
        <v/>
      </c>
      <c r="U1902" s="414">
        <f>AND(AB1902&lt;&gt;"", 'Company information'!D$4&lt;&gt;"", RIGHT(SUBSTITUTE(AB1902,"-",""),9)=RIGHT(SUBSTITUTE('Company information'!D$4,"-",""),9))</f>
        <v/>
      </c>
      <c r="V1902" s="414">
        <f>AH1902-I1902</f>
        <v/>
      </c>
      <c r="W1902" s="450" t="n"/>
      <c r="X1902" s="415" t="n">
        <v>45040</v>
      </c>
      <c r="Y1902" s="414" t="inlineStr">
        <is>
          <t>2304004066</t>
        </is>
      </c>
      <c r="Z1902" s="414" t="inlineStr"/>
      <c r="AA1902" s="414" t="inlineStr">
        <is>
          <t>បុគ្គលជាប់អាករ</t>
        </is>
      </c>
      <c r="AB1902" s="414" t="inlineStr">
        <is>
          <t>L001-901905215</t>
        </is>
      </c>
      <c r="AC1902" s="414" t="inlineStr">
        <is>
          <t>វីអ៊ីស៊ិន (ខេមបូឌា) អ៊ិនដាសស្ទ្រី ឯ.ក</t>
        </is>
      </c>
      <c r="AD1902" s="450" t="n">
        <v>982631</v>
      </c>
      <c r="AE1902" s="450" t="n">
        <v>893301</v>
      </c>
      <c r="AF1902" s="450" t="n">
        <v>0</v>
      </c>
      <c r="AG1902" s="450" t="n">
        <v>0</v>
      </c>
      <c r="AH1902" s="450" t="n">
        <v>89330</v>
      </c>
      <c r="AI1902" s="450" t="n">
        <v>0</v>
      </c>
      <c r="AJ1902" s="450" t="n">
        <v>0</v>
      </c>
      <c r="AK1902" s="450" t="n">
        <v>0</v>
      </c>
      <c r="AL1902" s="450" t="n">
        <v>0</v>
      </c>
      <c r="AM1902" s="450" t="n">
        <v>0</v>
      </c>
      <c r="AN1902" s="450" t="n">
        <v>0</v>
      </c>
      <c r="AO1902" s="450" t="n">
        <v>0</v>
      </c>
      <c r="AP1902" s="450" t="n">
        <v>0</v>
      </c>
      <c r="AQ1902" s="414" t="inlineStr"/>
      <c r="AR1902" s="414" t="inlineStr">
        <is>
          <t>Export Administration Fee</t>
        </is>
      </c>
      <c r="AS1902" s="414" t="inlineStr">
        <is>
          <t>បានប្រកាសពន្ធ</t>
        </is>
      </c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0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0" t="n"/>
      <c r="N1903" s="450">
        <f>IF(W1903&lt;0,AH1903,I1903)</f>
        <v/>
      </c>
      <c r="O1903" s="450">
        <f>I1903-M1903</f>
        <v/>
      </c>
      <c r="P1903" s="414" t="n"/>
      <c r="Q1903" s="414" t="inlineStr">
        <is>
          <t>2304004077</t>
        </is>
      </c>
      <c r="R1903" s="414" t="inlineStr">
        <is>
          <t>2304004077</t>
        </is>
      </c>
      <c r="S1903" s="414">
        <f>Q1903=R1903</f>
        <v/>
      </c>
      <c r="T1903" s="414">
        <f>AND(MONTH(F1903)=MONTH(X1903), YEAR(F1903)=YEAR(X1903))</f>
        <v/>
      </c>
      <c r="U1903" s="414">
        <f>AND(AB1903&lt;&gt;"", 'Company information'!D$4&lt;&gt;"", RIGHT(SUBSTITUTE(AB1903,"-",""),9)=RIGHT(SUBSTITUTE('Company information'!D$4,"-",""),9))</f>
        <v/>
      </c>
      <c r="V1903" s="414">
        <f>AH1903-I1903</f>
        <v/>
      </c>
      <c r="W1903" s="450" t="n"/>
      <c r="X1903" s="415" t="n">
        <v>45040</v>
      </c>
      <c r="Y1903" s="414" t="inlineStr">
        <is>
          <t>2304004077</t>
        </is>
      </c>
      <c r="Z1903" s="414" t="inlineStr"/>
      <c r="AA1903" s="414" t="inlineStr">
        <is>
          <t>បុគ្គលជាប់អាករ</t>
        </is>
      </c>
      <c r="AB1903" s="414" t="inlineStr">
        <is>
          <t>L001-901905215</t>
        </is>
      </c>
      <c r="AC1903" s="414" t="inlineStr">
        <is>
          <t>វីអ៊ីស៊ិន (ខេមបូឌា) អ៊ិនដាសស្ទ្រី ឯ.ក</t>
        </is>
      </c>
      <c r="AD1903" s="450" t="n">
        <v>336518</v>
      </c>
      <c r="AE1903" s="450" t="n">
        <v>305925</v>
      </c>
      <c r="AF1903" s="450" t="n">
        <v>0</v>
      </c>
      <c r="AG1903" s="450" t="n">
        <v>0</v>
      </c>
      <c r="AH1903" s="450" t="n">
        <v>30593</v>
      </c>
      <c r="AI1903" s="450" t="n">
        <v>0</v>
      </c>
      <c r="AJ1903" s="450" t="n">
        <v>0</v>
      </c>
      <c r="AK1903" s="450" t="n">
        <v>0</v>
      </c>
      <c r="AL1903" s="450" t="n">
        <v>0</v>
      </c>
      <c r="AM1903" s="450" t="n">
        <v>0</v>
      </c>
      <c r="AN1903" s="450" t="n">
        <v>0</v>
      </c>
      <c r="AO1903" s="450" t="n">
        <v>0</v>
      </c>
      <c r="AP1903" s="450" t="n">
        <v>0</v>
      </c>
      <c r="AQ1903" s="414" t="inlineStr"/>
      <c r="AR1903" s="414" t="inlineStr">
        <is>
          <t>Worker Fee</t>
        </is>
      </c>
      <c r="AS1903" s="414" t="inlineStr">
        <is>
          <t>បានប្រកាសពន្ធ</t>
        </is>
      </c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0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0" t="n"/>
      <c r="N1904" s="450">
        <f>IF(W1904&lt;0,AH1904,I1904)</f>
        <v/>
      </c>
      <c r="O1904" s="450">
        <f>I1904-M1904</f>
        <v/>
      </c>
      <c r="P1904" s="414" t="n"/>
      <c r="Q1904" s="414" t="inlineStr">
        <is>
          <t>TI2023-0332</t>
        </is>
      </c>
      <c r="R1904" s="414" t="inlineStr">
        <is>
          <t>TI2023-0332</t>
        </is>
      </c>
      <c r="S1904" s="414">
        <f>Q1904=R1904</f>
        <v/>
      </c>
      <c r="T1904" s="414">
        <f>AND(MONTH(F1904)=MONTH(X1904), YEAR(F1904)=YEAR(X1904))</f>
        <v/>
      </c>
      <c r="U1904" s="414">
        <f>AND(AB1904&lt;&gt;"", 'Company information'!D$4&lt;&gt;"", RIGHT(SUBSTITUTE(AB1904,"-",""),9)=RIGHT(SUBSTITUTE('Company information'!D$4,"-",""),9))</f>
        <v/>
      </c>
      <c r="V1904" s="414">
        <f>AH1904-I1904</f>
        <v/>
      </c>
      <c r="W1904" s="450" t="n"/>
      <c r="X1904" s="415" t="n">
        <v>45023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L001-901905215</t>
        </is>
      </c>
      <c r="AC1904" s="414" t="inlineStr">
        <is>
          <t>វីអ៊ីស៊ិន (ខេមបូឌា) អ៊ិនដាសស្ទ្រី ឯ.ក</t>
        </is>
      </c>
      <c r="AD1904" s="450" t="n">
        <v>3280085</v>
      </c>
      <c r="AE1904" s="450" t="n">
        <v>2981895</v>
      </c>
      <c r="AF1904" s="450" t="n">
        <v>0</v>
      </c>
      <c r="AG1904" s="450" t="n">
        <v>0</v>
      </c>
      <c r="AH1904" s="450" t="n">
        <v>298190</v>
      </c>
      <c r="AI1904" s="450" t="n">
        <v>0</v>
      </c>
      <c r="AJ1904" s="450" t="n">
        <v>0</v>
      </c>
      <c r="AK1904" s="450" t="n">
        <v>0</v>
      </c>
      <c r="AL1904" s="450" t="n">
        <v>0</v>
      </c>
      <c r="AM1904" s="450" t="n">
        <v>0</v>
      </c>
      <c r="AN1904" s="450" t="n">
        <v>0</v>
      </c>
      <c r="AO1904" s="450" t="n">
        <v>0</v>
      </c>
      <c r="AP1904" s="450" t="n">
        <v>0</v>
      </c>
      <c r="AQ1904" s="414" t="inlineStr"/>
      <c r="AR1904" s="414" t="inlineStr">
        <is>
          <t>CLEARANCE AND TRUCKING FEE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0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0" t="n"/>
      <c r="N1905" s="450">
        <f>IF(W1905&lt;0,AH1905,I1905)</f>
        <v/>
      </c>
      <c r="O1905" s="450">
        <f>I1905-M1905</f>
        <v/>
      </c>
      <c r="P1905" s="414" t="n"/>
      <c r="Q1905" s="414" t="inlineStr">
        <is>
          <t>TI2023-0333</t>
        </is>
      </c>
      <c r="R1905" s="414" t="inlineStr">
        <is>
          <t>TI2023-0333</t>
        </is>
      </c>
      <c r="S1905" s="414">
        <f>Q1905=R1905</f>
        <v/>
      </c>
      <c r="T1905" s="414">
        <f>AND(MONTH(F1905)=MONTH(X1905), YEAR(F1905)=YEAR(X1905))</f>
        <v/>
      </c>
      <c r="U1905" s="414">
        <f>AND(AB1905&lt;&gt;"", 'Company information'!D$4&lt;&gt;"", RIGHT(SUBSTITUTE(AB1905,"-",""),9)=RIGHT(SUBSTITUTE('Company information'!D$4,"-",""),9))</f>
        <v/>
      </c>
      <c r="V1905" s="414">
        <f>AH1905-I1905</f>
        <v/>
      </c>
      <c r="W1905" s="450" t="n"/>
      <c r="X1905" s="415" t="n">
        <v>45023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L001-901905215</t>
        </is>
      </c>
      <c r="AC1905" s="414" t="inlineStr">
        <is>
          <t>វីអ៊ីស៊ិន (ខេមបូឌា) អ៊ិនដាសស្ទ្រី ឯ.ក</t>
        </is>
      </c>
      <c r="AD1905" s="450" t="n">
        <v>2967696</v>
      </c>
      <c r="AE1905" s="450" t="n">
        <v>2697905</v>
      </c>
      <c r="AF1905" s="450" t="n">
        <v>0</v>
      </c>
      <c r="AG1905" s="450" t="n">
        <v>0</v>
      </c>
      <c r="AH1905" s="450" t="n">
        <v>269791</v>
      </c>
      <c r="AI1905" s="450" t="n">
        <v>0</v>
      </c>
      <c r="AJ1905" s="450" t="n">
        <v>0</v>
      </c>
      <c r="AK1905" s="450" t="n">
        <v>0</v>
      </c>
      <c r="AL1905" s="450" t="n">
        <v>0</v>
      </c>
      <c r="AM1905" s="450" t="n">
        <v>0</v>
      </c>
      <c r="AN1905" s="450" t="n">
        <v>0</v>
      </c>
      <c r="AO1905" s="450" t="n">
        <v>0</v>
      </c>
      <c r="AP1905" s="450" t="n">
        <v>0</v>
      </c>
      <c r="AQ1905" s="414" t="inlineStr"/>
      <c r="AR1905" s="414" t="inlineStr">
        <is>
          <t>CLEARANCE AND TRUCKING FEE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0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0" t="n"/>
      <c r="N1906" s="450">
        <f>IF(W1906&lt;0,AH1906,I1906)</f>
        <v/>
      </c>
      <c r="O1906" s="450">
        <f>I1906-M1906</f>
        <v/>
      </c>
      <c r="P1906" s="414" t="n"/>
      <c r="Q1906" s="414" t="inlineStr">
        <is>
          <t>TI2023-0394</t>
        </is>
      </c>
      <c r="R1906" s="414" t="inlineStr">
        <is>
          <t>TI2023-0394</t>
        </is>
      </c>
      <c r="S1906" s="414">
        <f>Q1906=R1906</f>
        <v/>
      </c>
      <c r="T1906" s="414">
        <f>AND(MONTH(F1906)=MONTH(X1906), YEAR(F1906)=YEAR(X1906))</f>
        <v/>
      </c>
      <c r="U1906" s="414">
        <f>AND(AB1906&lt;&gt;"", 'Company information'!D$4&lt;&gt;"", RIGHT(SUBSTITUTE(AB1906,"-",""),9)=RIGHT(SUBSTITUTE('Company information'!D$4,"-",""),9))</f>
        <v/>
      </c>
      <c r="V1906" s="414">
        <f>AH1906-I1906</f>
        <v/>
      </c>
      <c r="W1906" s="450" t="n"/>
      <c r="X1906" s="415" t="n">
        <v>45029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L001-901905215</t>
        </is>
      </c>
      <c r="AC1906" s="414" t="inlineStr">
        <is>
          <t>វីអ៊ីស៊ិន (ខេមបូឌា) អ៊ិនដាសស្ទ្រី ឯ.ក</t>
        </is>
      </c>
      <c r="AD1906" s="450" t="n">
        <v>2302823</v>
      </c>
      <c r="AE1906" s="450" t="n">
        <v>2093475</v>
      </c>
      <c r="AF1906" s="450" t="n">
        <v>0</v>
      </c>
      <c r="AG1906" s="450" t="n">
        <v>0</v>
      </c>
      <c r="AH1906" s="450" t="n">
        <v>209348</v>
      </c>
      <c r="AI1906" s="450" t="n">
        <v>0</v>
      </c>
      <c r="AJ1906" s="450" t="n">
        <v>0</v>
      </c>
      <c r="AK1906" s="450" t="n">
        <v>0</v>
      </c>
      <c r="AL1906" s="450" t="n">
        <v>0</v>
      </c>
      <c r="AM1906" s="450" t="n">
        <v>0</v>
      </c>
      <c r="AN1906" s="450" t="n">
        <v>0</v>
      </c>
      <c r="AO1906" s="450" t="n">
        <v>0</v>
      </c>
      <c r="AP1906" s="450" t="n">
        <v>0</v>
      </c>
      <c r="AQ1906" s="414" t="inlineStr"/>
      <c r="AR1906" s="414" t="inlineStr">
        <is>
          <t>CLEARANCE AND TRUCKING FEE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0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0" t="n"/>
      <c r="N1907" s="450">
        <f>IF(W1907&lt;0,AH1907,I1907)</f>
        <v/>
      </c>
      <c r="O1907" s="450">
        <f>I1907-M1907</f>
        <v/>
      </c>
      <c r="P1907" s="414" t="n"/>
      <c r="Q1907" s="414" t="inlineStr">
        <is>
          <t>TI2023-0396</t>
        </is>
      </c>
      <c r="R1907" s="414" t="inlineStr">
        <is>
          <t>TI2023-0396</t>
        </is>
      </c>
      <c r="S1907" s="414">
        <f>Q1907=R1907</f>
        <v/>
      </c>
      <c r="T1907" s="414">
        <f>AND(MONTH(F1907)=MONTH(X1907), YEAR(F1907)=YEAR(X1907))</f>
        <v/>
      </c>
      <c r="U1907" s="414">
        <f>AND(AB1907&lt;&gt;"", 'Company information'!D$4&lt;&gt;"", RIGHT(SUBSTITUTE(AB1907,"-",""),9)=RIGHT(SUBSTITUTE('Company information'!D$4,"-",""),9))</f>
        <v/>
      </c>
      <c r="V1907" s="414">
        <f>AH1907-I1907</f>
        <v/>
      </c>
      <c r="W1907" s="450" t="n"/>
      <c r="X1907" s="415" t="n">
        <v>45029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L001-901905215</t>
        </is>
      </c>
      <c r="AC1907" s="414" t="inlineStr">
        <is>
          <t>វីអ៊ីស៊ិន (ខេមបូឌា) អ៊ិនដាសស្ទ្រី ឯ.ក</t>
        </is>
      </c>
      <c r="AD1907" s="450" t="n">
        <v>2302823</v>
      </c>
      <c r="AE1907" s="450" t="n">
        <v>2093475</v>
      </c>
      <c r="AF1907" s="450" t="n">
        <v>0</v>
      </c>
      <c r="AG1907" s="450" t="n">
        <v>0</v>
      </c>
      <c r="AH1907" s="450" t="n">
        <v>209348</v>
      </c>
      <c r="AI1907" s="450" t="n">
        <v>0</v>
      </c>
      <c r="AJ1907" s="450" t="n">
        <v>0</v>
      </c>
      <c r="AK1907" s="450" t="n">
        <v>0</v>
      </c>
      <c r="AL1907" s="450" t="n">
        <v>0</v>
      </c>
      <c r="AM1907" s="450" t="n">
        <v>0</v>
      </c>
      <c r="AN1907" s="450" t="n">
        <v>0</v>
      </c>
      <c r="AO1907" s="450" t="n">
        <v>0</v>
      </c>
      <c r="AP1907" s="450" t="n">
        <v>0</v>
      </c>
      <c r="AQ1907" s="414" t="inlineStr"/>
      <c r="AR1907" s="414" t="inlineStr">
        <is>
          <t>CLEARANCE AND TRUCKING FEE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0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0" t="n"/>
      <c r="N1908" s="450">
        <f>IF(W1908&lt;0,AH1908,I1908)</f>
        <v/>
      </c>
      <c r="O1908" s="450">
        <f>I1908-M1908</f>
        <v/>
      </c>
      <c r="P1908" s="414" t="n"/>
      <c r="Q1908" s="414" t="inlineStr">
        <is>
          <t>2304003766</t>
        </is>
      </c>
      <c r="R1908" s="414" t="inlineStr">
        <is>
          <t>2304003766</t>
        </is>
      </c>
      <c r="S1908" s="414">
        <f>Q1908=R1908</f>
        <v/>
      </c>
      <c r="T1908" s="414">
        <f>AND(MONTH(F1908)=MONTH(X1908), YEAR(F1908)=YEAR(X1908))</f>
        <v/>
      </c>
      <c r="U1908" s="414">
        <f>AND(AB1908&lt;&gt;"", 'Company information'!D$4&lt;&gt;"", RIGHT(SUBSTITUTE(AB1908,"-",""),9)=RIGHT(SUBSTITUTE('Company information'!D$4,"-",""),9))</f>
        <v/>
      </c>
      <c r="V1908" s="414">
        <f>AH1908-I1908</f>
        <v/>
      </c>
      <c r="W1908" s="450" t="n"/>
      <c r="X1908" s="415" t="n">
        <v>45033</v>
      </c>
      <c r="Y1908" s="414" t="inlineStr">
        <is>
          <t>2304003766</t>
        </is>
      </c>
      <c r="Z1908" s="414" t="inlineStr"/>
      <c r="AA1908" s="414" t="inlineStr">
        <is>
          <t>បុគ្គលជាប់អាករ</t>
        </is>
      </c>
      <c r="AB1908" s="414" t="inlineStr">
        <is>
          <t>L001-901905215</t>
        </is>
      </c>
      <c r="AC1908" s="414" t="inlineStr">
        <is>
          <t>វីអ៊ីស៊ិន (ខេមបូឌា) អ៊ិនដាសស្ទ្រី ឯ.ក</t>
        </is>
      </c>
      <c r="AD1908" s="450" t="n">
        <v>978777</v>
      </c>
      <c r="AE1908" s="450" t="n">
        <v>889797</v>
      </c>
      <c r="AF1908" s="450" t="n">
        <v>0</v>
      </c>
      <c r="AG1908" s="450" t="n">
        <v>0</v>
      </c>
      <c r="AH1908" s="450" t="n">
        <v>88980</v>
      </c>
      <c r="AI1908" s="450" t="n">
        <v>0</v>
      </c>
      <c r="AJ1908" s="450" t="n">
        <v>0</v>
      </c>
      <c r="AK1908" s="450" t="n">
        <v>0</v>
      </c>
      <c r="AL1908" s="450" t="n">
        <v>0</v>
      </c>
      <c r="AM1908" s="450" t="n">
        <v>0</v>
      </c>
      <c r="AN1908" s="450" t="n">
        <v>0</v>
      </c>
      <c r="AO1908" s="450" t="n">
        <v>0</v>
      </c>
      <c r="AP1908" s="450" t="n">
        <v>0</v>
      </c>
      <c r="AQ1908" s="414" t="inlineStr"/>
      <c r="AR1908" s="414" t="inlineStr">
        <is>
          <t>Export Administration Fee</t>
        </is>
      </c>
      <c r="AS1908" s="414" t="inlineStr">
        <is>
          <t>បានប្រកាសពន្ធ</t>
        </is>
      </c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0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0" t="n"/>
      <c r="N1909" s="450">
        <f>IF(W1909&lt;0,AH1909,I1909)</f>
        <v/>
      </c>
      <c r="O1909" s="450">
        <f>I1909-M1909</f>
        <v/>
      </c>
      <c r="P1909" s="414" t="n"/>
      <c r="Q1909" s="414" t="inlineStr">
        <is>
          <t>TI2023-0513</t>
        </is>
      </c>
      <c r="R1909" s="414" t="inlineStr">
        <is>
          <t>TI2023-0513</t>
        </is>
      </c>
      <c r="S1909" s="414">
        <f>Q1909=R1909</f>
        <v/>
      </c>
      <c r="T1909" s="414">
        <f>AND(MONTH(F1909)=MONTH(X1909), YEAR(F1909)=YEAR(X1909))</f>
        <v/>
      </c>
      <c r="U1909" s="414">
        <f>AND(AB1909&lt;&gt;"", 'Company information'!D$4&lt;&gt;"", RIGHT(SUBSTITUTE(AB1909,"-",""),9)=RIGHT(SUBSTITUTE('Company information'!D$4,"-",""),9))</f>
        <v/>
      </c>
      <c r="V1909" s="414">
        <f>AH1909-I1909</f>
        <v/>
      </c>
      <c r="W1909" s="450" t="n"/>
      <c r="X1909" s="415" t="n">
        <v>45043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L001-901905215</t>
        </is>
      </c>
      <c r="AC1909" s="414" t="inlineStr">
        <is>
          <t>វីអ៊ីស៊ិន (ខេមបូឌា) អ៊ិនដាសស្ទ្រី ឯ.ក</t>
        </is>
      </c>
      <c r="AD1909" s="450" t="n">
        <v>2326049</v>
      </c>
      <c r="AE1909" s="450" t="n">
        <v>2114590</v>
      </c>
      <c r="AF1909" s="450" t="n">
        <v>0</v>
      </c>
      <c r="AG1909" s="450" t="n">
        <v>0</v>
      </c>
      <c r="AH1909" s="450" t="n">
        <v>211459</v>
      </c>
      <c r="AI1909" s="450" t="n">
        <v>0</v>
      </c>
      <c r="AJ1909" s="450" t="n">
        <v>0</v>
      </c>
      <c r="AK1909" s="450" t="n">
        <v>0</v>
      </c>
      <c r="AL1909" s="450" t="n">
        <v>0</v>
      </c>
      <c r="AM1909" s="450" t="n">
        <v>0</v>
      </c>
      <c r="AN1909" s="450" t="n">
        <v>0</v>
      </c>
      <c r="AO1909" s="450" t="n">
        <v>0</v>
      </c>
      <c r="AP1909" s="450" t="n">
        <v>0</v>
      </c>
      <c r="AQ1909" s="414" t="inlineStr"/>
      <c r="AR1909" s="414" t="inlineStr">
        <is>
          <t>CLEARANCE AND TRUCKING FEE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0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0" t="n"/>
      <c r="N1910" s="450">
        <f>IF(W1910&lt;0,AH1910,I1910)</f>
        <v/>
      </c>
      <c r="O1910" s="450">
        <f>I1910-M1910</f>
        <v/>
      </c>
      <c r="P1910" s="414" t="n"/>
      <c r="Q1910" s="414" t="inlineStr">
        <is>
          <t>TI2023-0514</t>
        </is>
      </c>
      <c r="R1910" s="414" t="inlineStr">
        <is>
          <t>TI2023-0514</t>
        </is>
      </c>
      <c r="S1910" s="414">
        <f>Q1910=R1910</f>
        <v/>
      </c>
      <c r="T1910" s="414">
        <f>AND(MONTH(F1910)=MONTH(X1910), YEAR(F1910)=YEAR(X1910))</f>
        <v/>
      </c>
      <c r="U1910" s="414">
        <f>AND(AB1910&lt;&gt;"", 'Company information'!D$4&lt;&gt;"", RIGHT(SUBSTITUTE(AB1910,"-",""),9)=RIGHT(SUBSTITUTE('Company information'!D$4,"-",""),9))</f>
        <v/>
      </c>
      <c r="V1910" s="414">
        <f>AH1910-I1910</f>
        <v/>
      </c>
      <c r="W1910" s="450" t="n"/>
      <c r="X1910" s="415" t="n">
        <v>45043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L001-901905215</t>
        </is>
      </c>
      <c r="AC1910" s="414" t="inlineStr">
        <is>
          <t>វីអ៊ីស៊ិន (ខេមបូឌា) អ៊ិនដាសស្ទ្រី ឯ.ក</t>
        </is>
      </c>
      <c r="AD1910" s="450" t="n">
        <v>1896972</v>
      </c>
      <c r="AE1910" s="450" t="n">
        <v>1724520</v>
      </c>
      <c r="AF1910" s="450" t="n">
        <v>0</v>
      </c>
      <c r="AG1910" s="450" t="n">
        <v>0</v>
      </c>
      <c r="AH1910" s="450" t="n">
        <v>172452</v>
      </c>
      <c r="AI1910" s="450" t="n">
        <v>0</v>
      </c>
      <c r="AJ1910" s="450" t="n">
        <v>0</v>
      </c>
      <c r="AK1910" s="450" t="n">
        <v>0</v>
      </c>
      <c r="AL1910" s="450" t="n">
        <v>0</v>
      </c>
      <c r="AM1910" s="450" t="n">
        <v>0</v>
      </c>
      <c r="AN1910" s="450" t="n">
        <v>0</v>
      </c>
      <c r="AO1910" s="450" t="n">
        <v>0</v>
      </c>
      <c r="AP1910" s="450" t="n">
        <v>0</v>
      </c>
      <c r="AQ1910" s="414" t="inlineStr"/>
      <c r="AR1910" s="414" t="inlineStr">
        <is>
          <t>CLEARANCE FEE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0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0" t="n"/>
      <c r="N1911" s="450">
        <f>IF(W1911&lt;0,AH1911,I1911)</f>
        <v/>
      </c>
      <c r="O1911" s="450">
        <f>I1911-M1911</f>
        <v/>
      </c>
      <c r="P1911" s="414" t="n"/>
      <c r="Q1911" s="414" t="inlineStr">
        <is>
          <t>TI2023-0515</t>
        </is>
      </c>
      <c r="R1911" s="414" t="inlineStr">
        <is>
          <t>TI2023-0515</t>
        </is>
      </c>
      <c r="S1911" s="414">
        <f>Q1911=R1911</f>
        <v/>
      </c>
      <c r="T1911" s="414">
        <f>AND(MONTH(F1911)=MONTH(X1911), YEAR(F1911)=YEAR(X1911))</f>
        <v/>
      </c>
      <c r="U1911" s="414">
        <f>AND(AB1911&lt;&gt;"", 'Company information'!D$4&lt;&gt;"", RIGHT(SUBSTITUTE(AB1911,"-",""),9)=RIGHT(SUBSTITUTE('Company information'!D$4,"-",""),9))</f>
        <v/>
      </c>
      <c r="V1911" s="414">
        <f>AH1911-I1911</f>
        <v/>
      </c>
      <c r="W1911" s="450" t="n"/>
      <c r="X1911" s="415" t="n">
        <v>45043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L001-901905215</t>
        </is>
      </c>
      <c r="AC1911" s="414" t="inlineStr">
        <is>
          <t>វីអ៊ីស៊ិន (ខេមបូឌា) អ៊ិនដាសស្ទ្រី ឯ.ក</t>
        </is>
      </c>
      <c r="AD1911" s="450" t="n">
        <v>1896972</v>
      </c>
      <c r="AE1911" s="450" t="n">
        <v>1724520</v>
      </c>
      <c r="AF1911" s="450" t="n">
        <v>0</v>
      </c>
      <c r="AG1911" s="450" t="n">
        <v>0</v>
      </c>
      <c r="AH1911" s="450" t="n">
        <v>172452</v>
      </c>
      <c r="AI1911" s="450" t="n">
        <v>0</v>
      </c>
      <c r="AJ1911" s="450" t="n">
        <v>0</v>
      </c>
      <c r="AK1911" s="450" t="n">
        <v>0</v>
      </c>
      <c r="AL1911" s="450" t="n">
        <v>0</v>
      </c>
      <c r="AM1911" s="450" t="n">
        <v>0</v>
      </c>
      <c r="AN1911" s="450" t="n">
        <v>0</v>
      </c>
      <c r="AO1911" s="450" t="n">
        <v>0</v>
      </c>
      <c r="AP1911" s="450" t="n">
        <v>0</v>
      </c>
      <c r="AQ1911" s="414" t="inlineStr"/>
      <c r="AR1911" s="414" t="inlineStr">
        <is>
          <t>CLEARANCE FEE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0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0" t="n"/>
      <c r="N1912" s="450">
        <f>IF(W1912&lt;0,AH1912,I1912)</f>
        <v/>
      </c>
      <c r="O1912" s="450">
        <f>I1912-M1912</f>
        <v/>
      </c>
      <c r="P1912" s="414" t="n"/>
      <c r="Q1912" s="414" t="inlineStr">
        <is>
          <t>TI2023-0516</t>
        </is>
      </c>
      <c r="R1912" s="414" t="inlineStr">
        <is>
          <t>TI2023-0516</t>
        </is>
      </c>
      <c r="S1912" s="414">
        <f>Q1912=R1912</f>
        <v/>
      </c>
      <c r="T1912" s="414">
        <f>AND(MONTH(F1912)=MONTH(X1912), YEAR(F1912)=YEAR(X1912))</f>
        <v/>
      </c>
      <c r="U1912" s="414">
        <f>AND(AB1912&lt;&gt;"", 'Company information'!D$4&lt;&gt;"", RIGHT(SUBSTITUTE(AB1912,"-",""),9)=RIGHT(SUBSTITUTE('Company information'!D$4,"-",""),9))</f>
        <v/>
      </c>
      <c r="V1912" s="414">
        <f>AH1912-I1912</f>
        <v/>
      </c>
      <c r="W1912" s="450" t="n"/>
      <c r="X1912" s="415" t="n">
        <v>45043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L001-901905215</t>
        </is>
      </c>
      <c r="AC1912" s="414" t="inlineStr">
        <is>
          <t>វីអ៊ីស៊ិន (ខេមបូឌា) អ៊ិនដាសស្ទ្រី ឯ.ក</t>
        </is>
      </c>
      <c r="AD1912" s="450" t="n">
        <v>1896972</v>
      </c>
      <c r="AE1912" s="450" t="n">
        <v>1724520</v>
      </c>
      <c r="AF1912" s="450" t="n">
        <v>0</v>
      </c>
      <c r="AG1912" s="450" t="n">
        <v>0</v>
      </c>
      <c r="AH1912" s="450" t="n">
        <v>172452</v>
      </c>
      <c r="AI1912" s="450" t="n">
        <v>0</v>
      </c>
      <c r="AJ1912" s="450" t="n">
        <v>0</v>
      </c>
      <c r="AK1912" s="450" t="n">
        <v>0</v>
      </c>
      <c r="AL1912" s="450" t="n">
        <v>0</v>
      </c>
      <c r="AM1912" s="450" t="n">
        <v>0</v>
      </c>
      <c r="AN1912" s="450" t="n">
        <v>0</v>
      </c>
      <c r="AO1912" s="450" t="n">
        <v>0</v>
      </c>
      <c r="AP1912" s="450" t="n">
        <v>0</v>
      </c>
      <c r="AQ1912" s="414" t="inlineStr"/>
      <c r="AR1912" s="414" t="inlineStr">
        <is>
          <t>CLEARANCE FEE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0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0" t="n"/>
      <c r="N1913" s="450">
        <f>IF(W1913&lt;0,AH1913,I1913)</f>
        <v/>
      </c>
      <c r="O1913" s="450">
        <f>I1913-M1913</f>
        <v/>
      </c>
      <c r="P1913" s="414" t="n"/>
      <c r="Q1913" s="414" t="inlineStr">
        <is>
          <t>TI2023-0517</t>
        </is>
      </c>
      <c r="R1913" s="414" t="inlineStr">
        <is>
          <t>TI2023-0517</t>
        </is>
      </c>
      <c r="S1913" s="414">
        <f>Q1913=R1913</f>
        <v/>
      </c>
      <c r="T1913" s="414">
        <f>AND(MONTH(F1913)=MONTH(X1913), YEAR(F1913)=YEAR(X1913))</f>
        <v/>
      </c>
      <c r="U1913" s="414">
        <f>AND(AB1913&lt;&gt;"", 'Company information'!D$4&lt;&gt;"", RIGHT(SUBSTITUTE(AB1913,"-",""),9)=RIGHT(SUBSTITUTE('Company information'!D$4,"-",""),9))</f>
        <v/>
      </c>
      <c r="V1913" s="414">
        <f>AH1913-I1913</f>
        <v/>
      </c>
      <c r="W1913" s="450" t="n"/>
      <c r="X1913" s="415" t="n">
        <v>45043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L001-901905215</t>
        </is>
      </c>
      <c r="AC1913" s="414" t="inlineStr">
        <is>
          <t>វីអ៊ីស៊ិន (ខេមបូឌា) អ៊ិនដាសស្ទ្រី ឯ.ក</t>
        </is>
      </c>
      <c r="AD1913" s="450" t="n">
        <v>2326049</v>
      </c>
      <c r="AE1913" s="450" t="n">
        <v>2114590</v>
      </c>
      <c r="AF1913" s="450" t="n">
        <v>0</v>
      </c>
      <c r="AG1913" s="450" t="n">
        <v>0</v>
      </c>
      <c r="AH1913" s="450" t="n">
        <v>211459</v>
      </c>
      <c r="AI1913" s="450" t="n">
        <v>0</v>
      </c>
      <c r="AJ1913" s="450" t="n">
        <v>0</v>
      </c>
      <c r="AK1913" s="450" t="n">
        <v>0</v>
      </c>
      <c r="AL1913" s="450" t="n">
        <v>0</v>
      </c>
      <c r="AM1913" s="450" t="n">
        <v>0</v>
      </c>
      <c r="AN1913" s="450" t="n">
        <v>0</v>
      </c>
      <c r="AO1913" s="450" t="n">
        <v>0</v>
      </c>
      <c r="AP1913" s="450" t="n">
        <v>0</v>
      </c>
      <c r="AQ1913" s="414" t="inlineStr"/>
      <c r="AR1913" s="414" t="inlineStr">
        <is>
          <t>CLEARANCE AND TRUCKING FEE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0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0" t="n"/>
      <c r="N1914" s="450">
        <f>IF(W1914&lt;0,AH1914,I1914)</f>
        <v/>
      </c>
      <c r="O1914" s="450">
        <f>I1914-M1914</f>
        <v/>
      </c>
      <c r="P1914" s="414" t="n"/>
      <c r="Q1914" s="414" t="inlineStr">
        <is>
          <t>TI2023-0399</t>
        </is>
      </c>
      <c r="R1914" s="414" t="inlineStr">
        <is>
          <t>TI2023-0399</t>
        </is>
      </c>
      <c r="S1914" s="414">
        <f>Q1914=R1914</f>
        <v/>
      </c>
      <c r="T1914" s="414">
        <f>AND(MONTH(F1914)=MONTH(X1914), YEAR(F1914)=YEAR(X1914))</f>
        <v/>
      </c>
      <c r="U1914" s="414">
        <f>AND(AB1914&lt;&gt;"", 'Company information'!D$4&lt;&gt;"", RIGHT(SUBSTITUTE(AB1914,"-",""),9)=RIGHT(SUBSTITUTE('Company information'!D$4,"-",""),9))</f>
        <v/>
      </c>
      <c r="V1914" s="414">
        <f>AH1914-I1914</f>
        <v/>
      </c>
      <c r="W1914" s="450" t="n"/>
      <c r="X1914" s="415" t="n">
        <v>45029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L001-901905215</t>
        </is>
      </c>
      <c r="AC1914" s="414" t="inlineStr">
        <is>
          <t>វីអ៊ីស៊ិន (ខេមបូឌា) អ៊ិនដាសស្ទ្រី ឯ.ក</t>
        </is>
      </c>
      <c r="AD1914" s="450" t="n">
        <v>2973548</v>
      </c>
      <c r="AE1914" s="450" t="n">
        <v>2703225</v>
      </c>
      <c r="AF1914" s="450" t="n">
        <v>0</v>
      </c>
      <c r="AG1914" s="450" t="n">
        <v>0</v>
      </c>
      <c r="AH1914" s="450" t="n">
        <v>270323</v>
      </c>
      <c r="AI1914" s="450" t="n">
        <v>0</v>
      </c>
      <c r="AJ1914" s="450" t="n">
        <v>0</v>
      </c>
      <c r="AK1914" s="450" t="n">
        <v>0</v>
      </c>
      <c r="AL1914" s="450" t="n">
        <v>0</v>
      </c>
      <c r="AM1914" s="450" t="n">
        <v>0</v>
      </c>
      <c r="AN1914" s="450" t="n">
        <v>0</v>
      </c>
      <c r="AO1914" s="450" t="n">
        <v>0</v>
      </c>
      <c r="AP1914" s="450" t="n">
        <v>0</v>
      </c>
      <c r="AQ1914" s="414" t="inlineStr"/>
      <c r="AR1914" s="414" t="inlineStr">
        <is>
          <t>CLEARANCE AND TRUCKING FEE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0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0" t="n"/>
      <c r="N1915" s="450">
        <f>IF(W1915&lt;0,AH1915,I1915)</f>
        <v/>
      </c>
      <c r="O1915" s="450">
        <f>I1915-M1915</f>
        <v/>
      </c>
      <c r="P1915" s="414" t="n"/>
      <c r="Q1915" s="414" t="inlineStr">
        <is>
          <t>TI2023-0512</t>
        </is>
      </c>
      <c r="R1915" s="414" t="inlineStr">
        <is>
          <t>TI2023-0512</t>
        </is>
      </c>
      <c r="S1915" s="414">
        <f>Q1915=R1915</f>
        <v/>
      </c>
      <c r="T1915" s="414">
        <f>AND(MONTH(F1915)=MONTH(X1915), YEAR(F1915)=YEAR(X1915))</f>
        <v/>
      </c>
      <c r="U1915" s="414">
        <f>AND(AB1915&lt;&gt;"", 'Company information'!D$4&lt;&gt;"", RIGHT(SUBSTITUTE(AB1915,"-",""),9)=RIGHT(SUBSTITUTE('Company information'!D$4,"-",""),9))</f>
        <v/>
      </c>
      <c r="V1915" s="414">
        <f>AH1915-I1915</f>
        <v/>
      </c>
      <c r="W1915" s="450" t="n"/>
      <c r="X1915" s="415" t="n">
        <v>45043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L001-901905215</t>
        </is>
      </c>
      <c r="AC1915" s="414" t="inlineStr">
        <is>
          <t>វីអ៊ីស៊ិន (ខេមបូឌា) អ៊ិនដាសស្ទ្រី ឯ.ក</t>
        </is>
      </c>
      <c r="AD1915" s="450" t="n">
        <v>2326049</v>
      </c>
      <c r="AE1915" s="450" t="n">
        <v>2114590</v>
      </c>
      <c r="AF1915" s="450" t="n">
        <v>0</v>
      </c>
      <c r="AG1915" s="450" t="n">
        <v>0</v>
      </c>
      <c r="AH1915" s="450" t="n">
        <v>211459</v>
      </c>
      <c r="AI1915" s="450" t="n">
        <v>0</v>
      </c>
      <c r="AJ1915" s="450" t="n">
        <v>0</v>
      </c>
      <c r="AK1915" s="450" t="n">
        <v>0</v>
      </c>
      <c r="AL1915" s="450" t="n">
        <v>0</v>
      </c>
      <c r="AM1915" s="450" t="n">
        <v>0</v>
      </c>
      <c r="AN1915" s="450" t="n">
        <v>0</v>
      </c>
      <c r="AO1915" s="450" t="n">
        <v>0</v>
      </c>
      <c r="AP1915" s="450" t="n">
        <v>0</v>
      </c>
      <c r="AQ1915" s="414" t="inlineStr"/>
      <c r="AR1915" s="414" t="inlineStr">
        <is>
          <t>CLEARANCE AND TRUCKING FEE</t>
        </is>
      </c>
      <c r="AS1915" s="414" t="inlineStr">
        <is>
          <t>បានប្រកាសពន្ធ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0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0" t="n"/>
      <c r="N1916" s="450">
        <f>IF(W1916&lt;0,AH1916,I1916)</f>
        <v/>
      </c>
      <c r="O1916" s="450">
        <f>I1916-M1916</f>
        <v/>
      </c>
      <c r="P1916" s="414" t="n"/>
      <c r="Q1916" s="414" t="inlineStr">
        <is>
          <t>TI2023-0507</t>
        </is>
      </c>
      <c r="R1916" s="414" t="inlineStr">
        <is>
          <t>TI2023-0507</t>
        </is>
      </c>
      <c r="S1916" s="414">
        <f>Q1916=R1916</f>
        <v/>
      </c>
      <c r="T1916" s="414">
        <f>AND(MONTH(F1916)=MONTH(X1916), YEAR(F1916)=YEAR(X1916))</f>
        <v/>
      </c>
      <c r="U1916" s="414">
        <f>AND(AB1916&lt;&gt;"", 'Company information'!D$4&lt;&gt;"", RIGHT(SUBSTITUTE(AB1916,"-",""),9)=RIGHT(SUBSTITUTE('Company information'!D$4,"-",""),9))</f>
        <v/>
      </c>
      <c r="V1916" s="414">
        <f>AH1916-I1916</f>
        <v/>
      </c>
      <c r="W1916" s="450" t="n"/>
      <c r="X1916" s="415" t="n">
        <v>45043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L001-901905215</t>
        </is>
      </c>
      <c r="AC1916" s="414" t="inlineStr">
        <is>
          <t>វីអ៊ីស៊ិន (ខេមបូឌា) អ៊ិនដាសស្ទ្រី ឯ.ក</t>
        </is>
      </c>
      <c r="AD1916" s="450" t="n">
        <v>1896972</v>
      </c>
      <c r="AE1916" s="450" t="n">
        <v>1724520</v>
      </c>
      <c r="AF1916" s="450" t="n">
        <v>0</v>
      </c>
      <c r="AG1916" s="450" t="n">
        <v>0</v>
      </c>
      <c r="AH1916" s="450" t="n">
        <v>172452</v>
      </c>
      <c r="AI1916" s="450" t="n">
        <v>0</v>
      </c>
      <c r="AJ1916" s="450" t="n">
        <v>0</v>
      </c>
      <c r="AK1916" s="450" t="n">
        <v>0</v>
      </c>
      <c r="AL1916" s="450" t="n">
        <v>0</v>
      </c>
      <c r="AM1916" s="450" t="n">
        <v>0</v>
      </c>
      <c r="AN1916" s="450" t="n">
        <v>0</v>
      </c>
      <c r="AO1916" s="450" t="n">
        <v>0</v>
      </c>
      <c r="AP1916" s="450" t="n">
        <v>0</v>
      </c>
      <c r="AQ1916" s="414" t="inlineStr"/>
      <c r="AR1916" s="414" t="inlineStr">
        <is>
          <t>CLEARANCE FEE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0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0" t="n"/>
      <c r="N1917" s="450">
        <f>IF(W1917&lt;0,AH1917,I1917)</f>
        <v/>
      </c>
      <c r="O1917" s="450">
        <f>I1917-M1917</f>
        <v/>
      </c>
      <c r="P1917" s="414" t="n"/>
      <c r="Q1917" s="414" t="inlineStr">
        <is>
          <t>TI2023-0482</t>
        </is>
      </c>
      <c r="R1917" s="414" t="inlineStr">
        <is>
          <t>TI2023-0482</t>
        </is>
      </c>
      <c r="S1917" s="414">
        <f>Q1917=R1917</f>
        <v/>
      </c>
      <c r="T1917" s="414">
        <f>AND(MONTH(F1917)=MONTH(X1917), YEAR(F1917)=YEAR(X1917))</f>
        <v/>
      </c>
      <c r="U1917" s="414">
        <f>AND(AB1917&lt;&gt;"", 'Company information'!D$4&lt;&gt;"", RIGHT(SUBSTITUTE(AB1917,"-",""),9)=RIGHT(SUBSTITUTE('Company information'!D$4,"-",""),9))</f>
        <v/>
      </c>
      <c r="V1917" s="414">
        <f>AH1917-I1917</f>
        <v/>
      </c>
      <c r="W1917" s="450" t="n"/>
      <c r="X1917" s="415" t="n">
        <v>45040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L001-901905215</t>
        </is>
      </c>
      <c r="AC1917" s="414" t="inlineStr">
        <is>
          <t>វីអ៊ីស៊ិន (ខេមបូឌា) អ៊ិនដាសស្ទ្រី ឯ.ក</t>
        </is>
      </c>
      <c r="AD1917" s="450" t="n">
        <v>1884498</v>
      </c>
      <c r="AE1917" s="450" t="n">
        <v>1713180</v>
      </c>
      <c r="AF1917" s="450" t="n">
        <v>0</v>
      </c>
      <c r="AG1917" s="450" t="n">
        <v>0</v>
      </c>
      <c r="AH1917" s="450" t="n">
        <v>171318</v>
      </c>
      <c r="AI1917" s="450" t="n">
        <v>0</v>
      </c>
      <c r="AJ1917" s="450" t="n">
        <v>0</v>
      </c>
      <c r="AK1917" s="450" t="n">
        <v>0</v>
      </c>
      <c r="AL1917" s="450" t="n">
        <v>0</v>
      </c>
      <c r="AM1917" s="450" t="n">
        <v>0</v>
      </c>
      <c r="AN1917" s="450" t="n">
        <v>0</v>
      </c>
      <c r="AO1917" s="450" t="n">
        <v>0</v>
      </c>
      <c r="AP1917" s="450" t="n">
        <v>0</v>
      </c>
      <c r="AQ1917" s="414" t="inlineStr"/>
      <c r="AR1917" s="414" t="inlineStr">
        <is>
          <t>CLEARANCE FEE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0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0" t="n"/>
      <c r="N1918" s="450">
        <f>IF(W1918&lt;0,AH1918,I1918)</f>
        <v/>
      </c>
      <c r="O1918" s="450">
        <f>I1918-M1918</f>
        <v/>
      </c>
      <c r="P1918" s="414" t="n"/>
      <c r="Q1918" s="414" t="inlineStr">
        <is>
          <t>TI2023-0481</t>
        </is>
      </c>
      <c r="R1918" s="414" t="inlineStr">
        <is>
          <t>TI2023-0481</t>
        </is>
      </c>
      <c r="S1918" s="414">
        <f>Q1918=R1918</f>
        <v/>
      </c>
      <c r="T1918" s="414">
        <f>AND(MONTH(F1918)=MONTH(X1918), YEAR(F1918)=YEAR(X1918))</f>
        <v/>
      </c>
      <c r="U1918" s="414">
        <f>AND(AB1918&lt;&gt;"", 'Company information'!D$4&lt;&gt;"", RIGHT(SUBSTITUTE(AB1918,"-",""),9)=RIGHT(SUBSTITUTE('Company information'!D$4,"-",""),9))</f>
        <v/>
      </c>
      <c r="V1918" s="414">
        <f>AH1918-I1918</f>
        <v/>
      </c>
      <c r="W1918" s="450" t="n"/>
      <c r="X1918" s="415" t="n">
        <v>45040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L001-901905215</t>
        </is>
      </c>
      <c r="AC1918" s="414" t="inlineStr">
        <is>
          <t>វីអ៊ីស៊ិន (ខេមបូឌា) អ៊ិនដាសស្ទ្រី ឯ.ក</t>
        </is>
      </c>
      <c r="AD1918" s="450" t="n">
        <v>2983789</v>
      </c>
      <c r="AE1918" s="450" t="n">
        <v>2712535</v>
      </c>
      <c r="AF1918" s="450" t="n">
        <v>0</v>
      </c>
      <c r="AG1918" s="450" t="n">
        <v>0</v>
      </c>
      <c r="AH1918" s="450" t="n">
        <v>271254</v>
      </c>
      <c r="AI1918" s="450" t="n">
        <v>0</v>
      </c>
      <c r="AJ1918" s="450" t="n">
        <v>0</v>
      </c>
      <c r="AK1918" s="450" t="n">
        <v>0</v>
      </c>
      <c r="AL1918" s="450" t="n">
        <v>0</v>
      </c>
      <c r="AM1918" s="450" t="n">
        <v>0</v>
      </c>
      <c r="AN1918" s="450" t="n">
        <v>0</v>
      </c>
      <c r="AO1918" s="450" t="n">
        <v>0</v>
      </c>
      <c r="AP1918" s="450" t="n">
        <v>0</v>
      </c>
      <c r="AQ1918" s="414" t="inlineStr"/>
      <c r="AR1918" s="414" t="inlineStr">
        <is>
          <t>CLEARANCE AND TRUCKING FEE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0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0" t="n"/>
      <c r="N1919" s="450">
        <f>IF(W1919&lt;0,AH1919,I1919)</f>
        <v/>
      </c>
      <c r="O1919" s="450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AND(AB1919&lt;&gt;"", 'Company information'!D$4&lt;&gt;"", RIGHT(SUBSTITUTE(AB1919,"-",""),9)=RIGHT(SUBSTITUTE('Company information'!D$4,"-",""),9))</f>
        <v/>
      </c>
      <c r="V1919" s="414">
        <f>AH1919-I1919</f>
        <v/>
      </c>
      <c r="W1919" s="450" t="n"/>
      <c r="X1919" s="413" t="n"/>
      <c r="Y1919" s="414" t="n"/>
      <c r="Z1919" s="414" t="n"/>
      <c r="AA1919" s="414" t="n"/>
      <c r="AB1919" s="414" t="n"/>
      <c r="AC1919" s="414" t="n"/>
      <c r="AD1919" s="450" t="n"/>
      <c r="AE1919" s="450" t="n"/>
      <c r="AF1919" s="450" t="n"/>
      <c r="AG1919" s="450" t="n"/>
      <c r="AH1919" s="450" t="n"/>
      <c r="AI1919" s="450" t="n"/>
      <c r="AJ1919" s="450" t="n"/>
      <c r="AK1919" s="450" t="n"/>
      <c r="AL1919" s="450" t="n"/>
      <c r="AM1919" s="450" t="n"/>
      <c r="AN1919" s="450" t="n"/>
      <c r="AO1919" s="450" t="n"/>
      <c r="AP1919" s="450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0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0" t="n"/>
      <c r="N1920" s="450">
        <f>IF(W1920&lt;0,AH1920,I1920)</f>
        <v/>
      </c>
      <c r="O1920" s="450">
        <f>I1920-M1920</f>
        <v/>
      </c>
      <c r="P1920" s="414" t="n"/>
      <c r="Q1920" s="414" t="inlineStr">
        <is>
          <t>TI2023-0440</t>
        </is>
      </c>
      <c r="R1920" s="414" t="inlineStr">
        <is>
          <t>TI2023-0440</t>
        </is>
      </c>
      <c r="S1920" s="414">
        <f>Q1920=R1920</f>
        <v/>
      </c>
      <c r="T1920" s="414">
        <f>AND(MONTH(F1920)=MONTH(X1920), YEAR(F1920)=YEAR(X1920))</f>
        <v/>
      </c>
      <c r="U1920" s="414">
        <f>AND(AB1920&lt;&gt;"", 'Company information'!D$4&lt;&gt;"", RIGHT(SUBSTITUTE(AB1920,"-",""),9)=RIGHT(SUBSTITUTE('Company information'!D$4,"-",""),9))</f>
        <v/>
      </c>
      <c r="V1920" s="414">
        <f>AH1920-I1920</f>
        <v/>
      </c>
      <c r="W1920" s="450" t="n"/>
      <c r="X1920" s="415" t="n">
        <v>45035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L001-901905215</t>
        </is>
      </c>
      <c r="AC1920" s="414" t="inlineStr">
        <is>
          <t>វីអ៊ីស៊ិន (ខេមបូឌា) អ៊ិនដាសស្ទ្រី ឯ.ក</t>
        </is>
      </c>
      <c r="AD1920" s="450" t="n">
        <v>7335064</v>
      </c>
      <c r="AE1920" s="450" t="n">
        <v>6668240</v>
      </c>
      <c r="AF1920" s="450" t="n">
        <v>0</v>
      </c>
      <c r="AG1920" s="450" t="n">
        <v>0</v>
      </c>
      <c r="AH1920" s="450" t="n">
        <v>666824</v>
      </c>
      <c r="AI1920" s="450" t="n">
        <v>0</v>
      </c>
      <c r="AJ1920" s="450" t="n">
        <v>0</v>
      </c>
      <c r="AK1920" s="450" t="n">
        <v>0</v>
      </c>
      <c r="AL1920" s="450" t="n">
        <v>0</v>
      </c>
      <c r="AM1920" s="450" t="n">
        <v>0</v>
      </c>
      <c r="AN1920" s="450" t="n">
        <v>0</v>
      </c>
      <c r="AO1920" s="450" t="n">
        <v>0</v>
      </c>
      <c r="AP1920" s="450" t="n">
        <v>0</v>
      </c>
      <c r="AQ1920" s="414" t="inlineStr"/>
      <c r="AR1920" s="414" t="inlineStr">
        <is>
          <t>CLEARANCE AND TRUCKING FEE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0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0" t="n"/>
      <c r="N1921" s="450">
        <f>IF(W1921&lt;0,AH1921,I1921)</f>
        <v/>
      </c>
      <c r="O1921" s="450">
        <f>I1921-M1921</f>
        <v/>
      </c>
      <c r="P1921" s="414" t="n"/>
      <c r="Q1921" s="414" t="inlineStr">
        <is>
          <t>TI2023-0447</t>
        </is>
      </c>
      <c r="R1921" s="414" t="inlineStr">
        <is>
          <t>TI2023-0447</t>
        </is>
      </c>
      <c r="S1921" s="414">
        <f>Q1921=R1921</f>
        <v/>
      </c>
      <c r="T1921" s="414">
        <f>AND(MONTH(F1921)=MONTH(X1921), YEAR(F1921)=YEAR(X1921))</f>
        <v/>
      </c>
      <c r="U1921" s="414">
        <f>AND(AB1921&lt;&gt;"", 'Company information'!D$4&lt;&gt;"", RIGHT(SUBSTITUTE(AB1921,"-",""),9)=RIGHT(SUBSTITUTE('Company information'!D$4,"-",""),9))</f>
        <v/>
      </c>
      <c r="V1921" s="414">
        <f>AH1921-I1921</f>
        <v/>
      </c>
      <c r="W1921" s="450" t="n"/>
      <c r="X1921" s="415" t="n">
        <v>45040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L001-901905215</t>
        </is>
      </c>
      <c r="AC1921" s="414" t="inlineStr">
        <is>
          <t>វីអ៊ីស៊ិន (ខេមបូឌា) អ៊ិនដាសស្ទ្រី ឯ.ក</t>
        </is>
      </c>
      <c r="AD1921" s="450" t="n">
        <v>3297872</v>
      </c>
      <c r="AE1921" s="450" t="n">
        <v>2998065</v>
      </c>
      <c r="AF1921" s="450" t="n">
        <v>0</v>
      </c>
      <c r="AG1921" s="450" t="n">
        <v>0</v>
      </c>
      <c r="AH1921" s="450" t="n">
        <v>299807</v>
      </c>
      <c r="AI1921" s="450" t="n">
        <v>0</v>
      </c>
      <c r="AJ1921" s="450" t="n">
        <v>0</v>
      </c>
      <c r="AK1921" s="450" t="n">
        <v>0</v>
      </c>
      <c r="AL1921" s="450" t="n">
        <v>0</v>
      </c>
      <c r="AM1921" s="450" t="n">
        <v>0</v>
      </c>
      <c r="AN1921" s="450" t="n">
        <v>0</v>
      </c>
      <c r="AO1921" s="450" t="n">
        <v>0</v>
      </c>
      <c r="AP1921" s="450" t="n">
        <v>0</v>
      </c>
      <c r="AQ1921" s="414" t="inlineStr"/>
      <c r="AR1921" s="414" t="inlineStr">
        <is>
          <t>CLEARANCE AND TRUCKING FEE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0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0" t="n"/>
      <c r="N1922" s="450">
        <f>IF(W1922&lt;0,AH1922,I1922)</f>
        <v/>
      </c>
      <c r="O1922" s="450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AND(AB1922&lt;&gt;"", 'Company information'!D$4&lt;&gt;"", RIGHT(SUBSTITUTE(AB1922,"-",""),9)=RIGHT(SUBSTITUTE('Company information'!D$4,"-",""),9))</f>
        <v/>
      </c>
      <c r="V1922" s="414">
        <f>AH1922-I1922</f>
        <v/>
      </c>
      <c r="W1922" s="450" t="n"/>
      <c r="X1922" s="413" t="n"/>
      <c r="Y1922" s="414" t="n"/>
      <c r="Z1922" s="414" t="n"/>
      <c r="AA1922" s="414" t="n"/>
      <c r="AB1922" s="414" t="n"/>
      <c r="AC1922" s="414" t="n"/>
      <c r="AD1922" s="450" t="n"/>
      <c r="AE1922" s="450" t="n"/>
      <c r="AF1922" s="450" t="n"/>
      <c r="AG1922" s="450" t="n"/>
      <c r="AH1922" s="450" t="n"/>
      <c r="AI1922" s="450" t="n"/>
      <c r="AJ1922" s="450" t="n"/>
      <c r="AK1922" s="450" t="n"/>
      <c r="AL1922" s="450" t="n"/>
      <c r="AM1922" s="450" t="n"/>
      <c r="AN1922" s="450" t="n"/>
      <c r="AO1922" s="450" t="n"/>
      <c r="AP1922" s="450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0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0" t="n"/>
      <c r="N1923" s="450">
        <f>IF(W1923&lt;0,AH1923,I1923)</f>
        <v/>
      </c>
      <c r="O1923" s="450">
        <f>I1923-M1923</f>
        <v/>
      </c>
      <c r="P1923" s="414" t="n"/>
      <c r="Q1923" s="414" t="inlineStr">
        <is>
          <t>TI2023-0448</t>
        </is>
      </c>
      <c r="R1923" s="414" t="inlineStr">
        <is>
          <t>TI2023-0448</t>
        </is>
      </c>
      <c r="S1923" s="414">
        <f>Q1923=R1923</f>
        <v/>
      </c>
      <c r="T1923" s="414">
        <f>AND(MONTH(F1923)=MONTH(X1923), YEAR(F1923)=YEAR(X1923))</f>
        <v/>
      </c>
      <c r="U1923" s="414">
        <f>AND(AB1923&lt;&gt;"", 'Company information'!D$4&lt;&gt;"", RIGHT(SUBSTITUTE(AB1923,"-",""),9)=RIGHT(SUBSTITUTE('Company information'!D$4,"-",""),9))</f>
        <v/>
      </c>
      <c r="V1923" s="414">
        <f>AH1923-I1923</f>
        <v/>
      </c>
      <c r="W1923" s="450" t="n"/>
      <c r="X1923" s="415" t="n">
        <v>45040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L001-901905215</t>
        </is>
      </c>
      <c r="AC1923" s="414" t="inlineStr">
        <is>
          <t>វីអ៊ីស៊ិន (ខេមបូឌា) អ៊ិនដាសស្ទ្រី ឯ.ក</t>
        </is>
      </c>
      <c r="AD1923" s="450" t="n">
        <v>5967577</v>
      </c>
      <c r="AE1923" s="450" t="n">
        <v>5425070</v>
      </c>
      <c r="AF1923" s="450" t="n">
        <v>0</v>
      </c>
      <c r="AG1923" s="450" t="n">
        <v>0</v>
      </c>
      <c r="AH1923" s="450" t="n">
        <v>542507</v>
      </c>
      <c r="AI1923" s="450" t="n">
        <v>0</v>
      </c>
      <c r="AJ1923" s="450" t="n">
        <v>0</v>
      </c>
      <c r="AK1923" s="450" t="n">
        <v>0</v>
      </c>
      <c r="AL1923" s="450" t="n">
        <v>0</v>
      </c>
      <c r="AM1923" s="450" t="n">
        <v>0</v>
      </c>
      <c r="AN1923" s="450" t="n">
        <v>0</v>
      </c>
      <c r="AO1923" s="450" t="n">
        <v>0</v>
      </c>
      <c r="AP1923" s="450" t="n">
        <v>0</v>
      </c>
      <c r="AQ1923" s="414" t="inlineStr"/>
      <c r="AR1923" s="414" t="inlineStr">
        <is>
          <t>CLEARANCE AND TRUCKING FEE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0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0" t="n"/>
      <c r="N1924" s="450">
        <f>IF(W1924&lt;0,AH1924,I1924)</f>
        <v/>
      </c>
      <c r="O1924" s="450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AND(AB1924&lt;&gt;"", 'Company information'!D$4&lt;&gt;"", RIGHT(SUBSTITUTE(AB1924,"-",""),9)=RIGHT(SUBSTITUTE('Company information'!D$4,"-",""),9))</f>
        <v/>
      </c>
      <c r="V1924" s="414">
        <f>AH1924-I1924</f>
        <v/>
      </c>
      <c r="W1924" s="450" t="n"/>
      <c r="X1924" s="413" t="n"/>
      <c r="Y1924" s="414" t="n"/>
      <c r="Z1924" s="414" t="n"/>
      <c r="AA1924" s="414" t="n"/>
      <c r="AB1924" s="414" t="n"/>
      <c r="AC1924" s="414" t="n"/>
      <c r="AD1924" s="450" t="n"/>
      <c r="AE1924" s="450" t="n"/>
      <c r="AF1924" s="450" t="n"/>
      <c r="AG1924" s="450" t="n"/>
      <c r="AH1924" s="450" t="n"/>
      <c r="AI1924" s="450" t="n"/>
      <c r="AJ1924" s="450" t="n"/>
      <c r="AK1924" s="450" t="n"/>
      <c r="AL1924" s="450" t="n"/>
      <c r="AM1924" s="450" t="n"/>
      <c r="AN1924" s="450" t="n"/>
      <c r="AO1924" s="450" t="n"/>
      <c r="AP1924" s="450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0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0" t="n"/>
      <c r="N1925" s="450">
        <f>IF(W1925&lt;0,AH1925,I1925)</f>
        <v/>
      </c>
      <c r="O1925" s="450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AND(AB1925&lt;&gt;"", 'Company information'!D$4&lt;&gt;"", RIGHT(SUBSTITUTE(AB1925,"-",""),9)=RIGHT(SUBSTITUTE('Company information'!D$4,"-",""),9))</f>
        <v/>
      </c>
      <c r="V1925" s="414">
        <f>AH1925-I1925</f>
        <v/>
      </c>
      <c r="W1925" s="450" t="n"/>
      <c r="X1925" s="413" t="n"/>
      <c r="Y1925" s="414" t="n"/>
      <c r="Z1925" s="414" t="n"/>
      <c r="AA1925" s="414" t="n"/>
      <c r="AB1925" s="414" t="n"/>
      <c r="AC1925" s="414" t="n"/>
      <c r="AD1925" s="450" t="n"/>
      <c r="AE1925" s="450" t="n"/>
      <c r="AF1925" s="450" t="n"/>
      <c r="AG1925" s="450" t="n"/>
      <c r="AH1925" s="450" t="n"/>
      <c r="AI1925" s="450" t="n"/>
      <c r="AJ1925" s="450" t="n"/>
      <c r="AK1925" s="450" t="n"/>
      <c r="AL1925" s="450" t="n"/>
      <c r="AM1925" s="450" t="n"/>
      <c r="AN1925" s="450" t="n"/>
      <c r="AO1925" s="450" t="n"/>
      <c r="AP1925" s="450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0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0" t="n"/>
      <c r="N1926" s="450">
        <f>IF(W1926&lt;0,AH1926,I1926)</f>
        <v/>
      </c>
      <c r="O1926" s="450">
        <f>I1926-M1926</f>
        <v/>
      </c>
      <c r="P1926" s="414" t="n"/>
      <c r="Q1926" s="414" t="inlineStr">
        <is>
          <t>TI2023-0449</t>
        </is>
      </c>
      <c r="R1926" s="414" t="inlineStr">
        <is>
          <t>TI2023-0449</t>
        </is>
      </c>
      <c r="S1926" s="414">
        <f>Q1926=R1926</f>
        <v/>
      </c>
      <c r="T1926" s="414">
        <f>AND(MONTH(F1926)=MONTH(X1926), YEAR(F1926)=YEAR(X1926))</f>
        <v/>
      </c>
      <c r="U1926" s="414">
        <f>AND(AB1926&lt;&gt;"", 'Company information'!D$4&lt;&gt;"", RIGHT(SUBSTITUTE(AB1926,"-",""),9)=RIGHT(SUBSTITUTE('Company information'!D$4,"-",""),9))</f>
        <v/>
      </c>
      <c r="V1926" s="414">
        <f>AH1926-I1926</f>
        <v/>
      </c>
      <c r="W1926" s="450" t="n"/>
      <c r="X1926" s="415" t="n">
        <v>45040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L001-901905215</t>
        </is>
      </c>
      <c r="AC1926" s="414" t="inlineStr">
        <is>
          <t>វីអ៊ីស៊ិន (ខេមបូឌា) អ៊ិនដាសស្ទ្រី ឯ.ក</t>
        </is>
      </c>
      <c r="AD1926" s="450" t="n">
        <v>2310754</v>
      </c>
      <c r="AE1926" s="450" t="n">
        <v>2100685</v>
      </c>
      <c r="AF1926" s="450" t="n">
        <v>0</v>
      </c>
      <c r="AG1926" s="450" t="n">
        <v>0</v>
      </c>
      <c r="AH1926" s="450" t="n">
        <v>210069</v>
      </c>
      <c r="AI1926" s="450" t="n">
        <v>0</v>
      </c>
      <c r="AJ1926" s="450" t="n">
        <v>0</v>
      </c>
      <c r="AK1926" s="450" t="n">
        <v>0</v>
      </c>
      <c r="AL1926" s="450" t="n">
        <v>0</v>
      </c>
      <c r="AM1926" s="450" t="n">
        <v>0</v>
      </c>
      <c r="AN1926" s="450" t="n">
        <v>0</v>
      </c>
      <c r="AO1926" s="450" t="n">
        <v>0</v>
      </c>
      <c r="AP1926" s="450" t="n">
        <v>0</v>
      </c>
      <c r="AQ1926" s="414" t="inlineStr"/>
      <c r="AR1926" s="414" t="inlineStr">
        <is>
          <t>CLEARANCE AND TRUCKING FEE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0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0" t="n"/>
      <c r="N1927" s="450">
        <f>IF(W1927&lt;0,AH1927,I1927)</f>
        <v/>
      </c>
      <c r="O1927" s="450">
        <f>I1927-M1927</f>
        <v/>
      </c>
      <c r="P1927" s="414" t="n"/>
      <c r="Q1927" s="414" t="inlineStr">
        <is>
          <t>TI2023-0450</t>
        </is>
      </c>
      <c r="R1927" s="414" t="inlineStr">
        <is>
          <t>TI2023-0450</t>
        </is>
      </c>
      <c r="S1927" s="414">
        <f>Q1927=R1927</f>
        <v/>
      </c>
      <c r="T1927" s="414">
        <f>AND(MONTH(F1927)=MONTH(X1927), YEAR(F1927)=YEAR(X1927))</f>
        <v/>
      </c>
      <c r="U1927" s="414">
        <f>AND(AB1927&lt;&gt;"", 'Company information'!D$4&lt;&gt;"", RIGHT(SUBSTITUTE(AB1927,"-",""),9)=RIGHT(SUBSTITUTE('Company information'!D$4,"-",""),9))</f>
        <v/>
      </c>
      <c r="V1927" s="414">
        <f>AH1927-I1927</f>
        <v/>
      </c>
      <c r="W1927" s="450" t="n"/>
      <c r="X1927" s="415" t="n">
        <v>45040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L001-901905215</t>
        </is>
      </c>
      <c r="AC1927" s="414" t="inlineStr">
        <is>
          <t>វីអ៊ីស៊ិន (ខេមបូឌា) អ៊ិនដាសស្ទ្រី ឯ.ក</t>
        </is>
      </c>
      <c r="AD1927" s="450" t="n">
        <v>1884498</v>
      </c>
      <c r="AE1927" s="450" t="n">
        <v>1713180</v>
      </c>
      <c r="AF1927" s="450" t="n">
        <v>0</v>
      </c>
      <c r="AG1927" s="450" t="n">
        <v>0</v>
      </c>
      <c r="AH1927" s="450" t="n">
        <v>171318</v>
      </c>
      <c r="AI1927" s="450" t="n">
        <v>0</v>
      </c>
      <c r="AJ1927" s="450" t="n">
        <v>0</v>
      </c>
      <c r="AK1927" s="450" t="n">
        <v>0</v>
      </c>
      <c r="AL1927" s="450" t="n">
        <v>0</v>
      </c>
      <c r="AM1927" s="450" t="n">
        <v>0</v>
      </c>
      <c r="AN1927" s="450" t="n">
        <v>0</v>
      </c>
      <c r="AO1927" s="450" t="n">
        <v>0</v>
      </c>
      <c r="AP1927" s="450" t="n">
        <v>0</v>
      </c>
      <c r="AQ1927" s="414" t="inlineStr"/>
      <c r="AR1927" s="414" t="inlineStr">
        <is>
          <t>CLEARANCE AND TRUCKING FEE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0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0" t="n"/>
      <c r="N1928" s="450">
        <f>IF(W1928&lt;0,AH1928,I1928)</f>
        <v/>
      </c>
      <c r="O1928" s="450">
        <f>I1928-M1928</f>
        <v/>
      </c>
      <c r="P1928" s="414" t="n"/>
      <c r="Q1928" s="414" t="inlineStr">
        <is>
          <t>TI2023-0451</t>
        </is>
      </c>
      <c r="R1928" s="414" t="inlineStr">
        <is>
          <t>TI2023-0451</t>
        </is>
      </c>
      <c r="S1928" s="414">
        <f>Q1928=R1928</f>
        <v/>
      </c>
      <c r="T1928" s="414">
        <f>AND(MONTH(F1928)=MONTH(X1928), YEAR(F1928)=YEAR(X1928))</f>
        <v/>
      </c>
      <c r="U1928" s="414">
        <f>AND(AB1928&lt;&gt;"", 'Company information'!D$4&lt;&gt;"", RIGHT(SUBSTITUTE(AB1928,"-",""),9)=RIGHT(SUBSTITUTE('Company information'!D$4,"-",""),9))</f>
        <v/>
      </c>
      <c r="V1928" s="414">
        <f>AH1928-I1928</f>
        <v/>
      </c>
      <c r="W1928" s="450" t="n"/>
      <c r="X1928" s="415" t="n">
        <v>45040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L001-901905215</t>
        </is>
      </c>
      <c r="AC1928" s="414" t="inlineStr">
        <is>
          <t>វីអ៊ីស៊ិន (ខេមបូឌា) អ៊ិនដាសស្ទ្រី ឯ.ក</t>
        </is>
      </c>
      <c r="AD1928" s="450" t="n">
        <v>2310754</v>
      </c>
      <c r="AE1928" s="450" t="n">
        <v>2100685</v>
      </c>
      <c r="AF1928" s="450" t="n">
        <v>0</v>
      </c>
      <c r="AG1928" s="450" t="n">
        <v>0</v>
      </c>
      <c r="AH1928" s="450" t="n">
        <v>210069</v>
      </c>
      <c r="AI1928" s="450" t="n">
        <v>0</v>
      </c>
      <c r="AJ1928" s="450" t="n">
        <v>0</v>
      </c>
      <c r="AK1928" s="450" t="n">
        <v>0</v>
      </c>
      <c r="AL1928" s="450" t="n">
        <v>0</v>
      </c>
      <c r="AM1928" s="450" t="n">
        <v>0</v>
      </c>
      <c r="AN1928" s="450" t="n">
        <v>0</v>
      </c>
      <c r="AO1928" s="450" t="n">
        <v>0</v>
      </c>
      <c r="AP1928" s="450" t="n">
        <v>0</v>
      </c>
      <c r="AQ1928" s="414" t="inlineStr"/>
      <c r="AR1928" s="414" t="inlineStr">
        <is>
          <t>CLEARANCE AND TRUCKING FEE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0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0" t="n"/>
      <c r="N1929" s="450">
        <f>IF(W1929&lt;0,AH1929,I1929)</f>
        <v/>
      </c>
      <c r="O1929" s="450">
        <f>I1929-M1929</f>
        <v/>
      </c>
      <c r="P1929" s="414" t="n"/>
      <c r="Q1929" s="414" t="inlineStr">
        <is>
          <t>TI2023-0452</t>
        </is>
      </c>
      <c r="R1929" s="414" t="inlineStr">
        <is>
          <t>TI2023-0452</t>
        </is>
      </c>
      <c r="S1929" s="414">
        <f>Q1929=R1929</f>
        <v/>
      </c>
      <c r="T1929" s="414">
        <f>AND(MONTH(F1929)=MONTH(X1929), YEAR(F1929)=YEAR(X1929))</f>
        <v/>
      </c>
      <c r="U1929" s="414">
        <f>AND(AB1929&lt;&gt;"", 'Company information'!D$4&lt;&gt;"", RIGHT(SUBSTITUTE(AB1929,"-",""),9)=RIGHT(SUBSTITUTE('Company information'!D$4,"-",""),9))</f>
        <v/>
      </c>
      <c r="V1929" s="414">
        <f>AH1929-I1929</f>
        <v/>
      </c>
      <c r="W1929" s="450" t="n"/>
      <c r="X1929" s="415" t="n">
        <v>45040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L001-901905215</t>
        </is>
      </c>
      <c r="AC1929" s="414" t="inlineStr">
        <is>
          <t>វីអ៊ីស៊ិន (ខេមបូឌា) អ៊ិនដាសស្ទ្រី ឯ.ក</t>
        </is>
      </c>
      <c r="AD1929" s="450" t="n">
        <v>1884498</v>
      </c>
      <c r="AE1929" s="450" t="n">
        <v>1713180</v>
      </c>
      <c r="AF1929" s="450" t="n">
        <v>0</v>
      </c>
      <c r="AG1929" s="450" t="n">
        <v>0</v>
      </c>
      <c r="AH1929" s="450" t="n">
        <v>171318</v>
      </c>
      <c r="AI1929" s="450" t="n">
        <v>0</v>
      </c>
      <c r="AJ1929" s="450" t="n">
        <v>0</v>
      </c>
      <c r="AK1929" s="450" t="n">
        <v>0</v>
      </c>
      <c r="AL1929" s="450" t="n">
        <v>0</v>
      </c>
      <c r="AM1929" s="450" t="n">
        <v>0</v>
      </c>
      <c r="AN1929" s="450" t="n">
        <v>0</v>
      </c>
      <c r="AO1929" s="450" t="n">
        <v>0</v>
      </c>
      <c r="AP1929" s="450" t="n">
        <v>0</v>
      </c>
      <c r="AQ1929" s="414" t="inlineStr"/>
      <c r="AR1929" s="414" t="inlineStr">
        <is>
          <t>CLEARANCE AND TRUCKING FEE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0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0" t="n"/>
      <c r="N1930" s="450">
        <f>IF(W1930&lt;0,AH1930,I1930)</f>
        <v/>
      </c>
      <c r="O1930" s="450">
        <f>I1930-M1930</f>
        <v/>
      </c>
      <c r="P1930" s="414" t="n"/>
      <c r="Q1930" s="414" t="inlineStr">
        <is>
          <t>TI2023-0453</t>
        </is>
      </c>
      <c r="R1930" s="414" t="inlineStr">
        <is>
          <t>TI2023-0453</t>
        </is>
      </c>
      <c r="S1930" s="414">
        <f>Q1930=R1930</f>
        <v/>
      </c>
      <c r="T1930" s="414">
        <f>AND(MONTH(F1930)=MONTH(X1930), YEAR(F1930)=YEAR(X1930))</f>
        <v/>
      </c>
      <c r="U1930" s="414">
        <f>AND(AB1930&lt;&gt;"", 'Company information'!D$4&lt;&gt;"", RIGHT(SUBSTITUTE(AB1930,"-",""),9)=RIGHT(SUBSTITUTE('Company information'!D$4,"-",""),9))</f>
        <v/>
      </c>
      <c r="V1930" s="414">
        <f>AH1930-I1930</f>
        <v/>
      </c>
      <c r="W1930" s="450" t="n"/>
      <c r="X1930" s="415" t="n">
        <v>45040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L001-901905215</t>
        </is>
      </c>
      <c r="AC1930" s="414" t="inlineStr">
        <is>
          <t>វីអ៊ីស៊ិន (ខេមបូឌា) អ៊ិនដាសស្ទ្រី ឯ.ក</t>
        </is>
      </c>
      <c r="AD1930" s="450" t="n">
        <v>2310754</v>
      </c>
      <c r="AE1930" s="450" t="n">
        <v>2100685</v>
      </c>
      <c r="AF1930" s="450" t="n">
        <v>0</v>
      </c>
      <c r="AG1930" s="450" t="n">
        <v>0</v>
      </c>
      <c r="AH1930" s="450" t="n">
        <v>210069</v>
      </c>
      <c r="AI1930" s="450" t="n">
        <v>0</v>
      </c>
      <c r="AJ1930" s="450" t="n">
        <v>0</v>
      </c>
      <c r="AK1930" s="450" t="n">
        <v>0</v>
      </c>
      <c r="AL1930" s="450" t="n">
        <v>0</v>
      </c>
      <c r="AM1930" s="450" t="n">
        <v>0</v>
      </c>
      <c r="AN1930" s="450" t="n">
        <v>0</v>
      </c>
      <c r="AO1930" s="450" t="n">
        <v>0</v>
      </c>
      <c r="AP1930" s="450" t="n">
        <v>0</v>
      </c>
      <c r="AQ1930" s="414" t="inlineStr"/>
      <c r="AR1930" s="414" t="inlineStr">
        <is>
          <t>CLEARANCE AND TRUCKING FEE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0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0" t="n"/>
      <c r="N1931" s="450">
        <f>IF(W1931&lt;0,AH1931,I1931)</f>
        <v/>
      </c>
      <c r="O1931" s="450">
        <f>I1931-M1931</f>
        <v/>
      </c>
      <c r="P1931" s="414" t="n"/>
      <c r="Q1931" s="414" t="inlineStr">
        <is>
          <t>TI2023-0454</t>
        </is>
      </c>
      <c r="R1931" s="414" t="inlineStr">
        <is>
          <t>TI2023-0454</t>
        </is>
      </c>
      <c r="S1931" s="414">
        <f>Q1931=R1931</f>
        <v/>
      </c>
      <c r="T1931" s="414">
        <f>AND(MONTH(F1931)=MONTH(X1931), YEAR(F1931)=YEAR(X1931))</f>
        <v/>
      </c>
      <c r="U1931" s="414">
        <f>AND(AB1931&lt;&gt;"", 'Company information'!D$4&lt;&gt;"", RIGHT(SUBSTITUTE(AB1931,"-",""),9)=RIGHT(SUBSTITUTE('Company information'!D$4,"-",""),9))</f>
        <v/>
      </c>
      <c r="V1931" s="414">
        <f>AH1931-I1931</f>
        <v/>
      </c>
      <c r="W1931" s="450" t="n"/>
      <c r="X1931" s="415" t="n">
        <v>45040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L001-901905215</t>
        </is>
      </c>
      <c r="AC1931" s="414" t="inlineStr">
        <is>
          <t>វីអ៊ីស៊ិន (ខេមបូឌា) អ៊ិនដាសស្ទ្រី ឯ.ក</t>
        </is>
      </c>
      <c r="AD1931" s="450" t="n">
        <v>1884498</v>
      </c>
      <c r="AE1931" s="450" t="n">
        <v>1713180</v>
      </c>
      <c r="AF1931" s="450" t="n">
        <v>0</v>
      </c>
      <c r="AG1931" s="450" t="n">
        <v>0</v>
      </c>
      <c r="AH1931" s="450" t="n">
        <v>171318</v>
      </c>
      <c r="AI1931" s="450" t="n">
        <v>0</v>
      </c>
      <c r="AJ1931" s="450" t="n">
        <v>0</v>
      </c>
      <c r="AK1931" s="450" t="n">
        <v>0</v>
      </c>
      <c r="AL1931" s="450" t="n">
        <v>0</v>
      </c>
      <c r="AM1931" s="450" t="n">
        <v>0</v>
      </c>
      <c r="AN1931" s="450" t="n">
        <v>0</v>
      </c>
      <c r="AO1931" s="450" t="n">
        <v>0</v>
      </c>
      <c r="AP1931" s="450" t="n">
        <v>0</v>
      </c>
      <c r="AQ1931" s="414" t="inlineStr"/>
      <c r="AR1931" s="414" t="inlineStr">
        <is>
          <t>CLEARANCE FEE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0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0" t="n"/>
      <c r="N1932" s="450">
        <f>IF(W1932&lt;0,AH1932,I1932)</f>
        <v/>
      </c>
      <c r="O1932" s="450">
        <f>I1932-M1932</f>
        <v/>
      </c>
      <c r="P1932" s="414" t="n"/>
      <c r="Q1932" s="414" t="inlineStr">
        <is>
          <t>TI2023-0455</t>
        </is>
      </c>
      <c r="R1932" s="414" t="inlineStr">
        <is>
          <t>TI2023-0455</t>
        </is>
      </c>
      <c r="S1932" s="414">
        <f>Q1932=R1932</f>
        <v/>
      </c>
      <c r="T1932" s="414">
        <f>AND(MONTH(F1932)=MONTH(X1932), YEAR(F1932)=YEAR(X1932))</f>
        <v/>
      </c>
      <c r="U1932" s="414">
        <f>AND(AB1932&lt;&gt;"", 'Company information'!D$4&lt;&gt;"", RIGHT(SUBSTITUTE(AB1932,"-",""),9)=RIGHT(SUBSTITUTE('Company information'!D$4,"-",""),9))</f>
        <v/>
      </c>
      <c r="V1932" s="414">
        <f>AH1932-I1932</f>
        <v/>
      </c>
      <c r="W1932" s="450" t="n"/>
      <c r="X1932" s="415" t="n">
        <v>45040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L001-901905215</t>
        </is>
      </c>
      <c r="AC1932" s="414" t="inlineStr">
        <is>
          <t>វីអ៊ីស៊ិន (ខេមបូឌា) អ៊ិនដាសស្ទ្រី ឯ.ក</t>
        </is>
      </c>
      <c r="AD1932" s="450" t="n">
        <v>2310754</v>
      </c>
      <c r="AE1932" s="450" t="n">
        <v>2100685</v>
      </c>
      <c r="AF1932" s="450" t="n">
        <v>0</v>
      </c>
      <c r="AG1932" s="450" t="n">
        <v>0</v>
      </c>
      <c r="AH1932" s="450" t="n">
        <v>210069</v>
      </c>
      <c r="AI1932" s="450" t="n">
        <v>0</v>
      </c>
      <c r="AJ1932" s="450" t="n">
        <v>0</v>
      </c>
      <c r="AK1932" s="450" t="n">
        <v>0</v>
      </c>
      <c r="AL1932" s="450" t="n">
        <v>0</v>
      </c>
      <c r="AM1932" s="450" t="n">
        <v>0</v>
      </c>
      <c r="AN1932" s="450" t="n">
        <v>0</v>
      </c>
      <c r="AO1932" s="450" t="n">
        <v>0</v>
      </c>
      <c r="AP1932" s="450" t="n">
        <v>0</v>
      </c>
      <c r="AQ1932" s="414" t="inlineStr"/>
      <c r="AR1932" s="414" t="inlineStr">
        <is>
          <t>CLEARANCE AND TRUCKING FEE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0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0" t="n"/>
      <c r="N1933" s="450">
        <f>IF(W1933&lt;0,AH1933,I1933)</f>
        <v/>
      </c>
      <c r="O1933" s="450">
        <f>I1933-M1933</f>
        <v/>
      </c>
      <c r="P1933" s="414" t="n"/>
      <c r="Q1933" s="414" t="inlineStr">
        <is>
          <t>TI2023-0456</t>
        </is>
      </c>
      <c r="R1933" s="414" t="inlineStr">
        <is>
          <t>TI2023-0456</t>
        </is>
      </c>
      <c r="S1933" s="414">
        <f>Q1933=R1933</f>
        <v/>
      </c>
      <c r="T1933" s="414">
        <f>AND(MONTH(F1933)=MONTH(X1933), YEAR(F1933)=YEAR(X1933))</f>
        <v/>
      </c>
      <c r="U1933" s="414">
        <f>AND(AB1933&lt;&gt;"", 'Company information'!D$4&lt;&gt;"", RIGHT(SUBSTITUTE(AB1933,"-",""),9)=RIGHT(SUBSTITUTE('Company information'!D$4,"-",""),9))</f>
        <v/>
      </c>
      <c r="V1933" s="414">
        <f>AH1933-I1933</f>
        <v/>
      </c>
      <c r="W1933" s="450" t="n"/>
      <c r="X1933" s="415" t="n">
        <v>45040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L001-901905215</t>
        </is>
      </c>
      <c r="AC1933" s="414" t="inlineStr">
        <is>
          <t>វីអ៊ីស៊ិន (ខេមបូឌា) អ៊ិនដាសស្ទ្រី ឯ.ក</t>
        </is>
      </c>
      <c r="AD1933" s="450" t="n">
        <v>2310754</v>
      </c>
      <c r="AE1933" s="450" t="n">
        <v>2100685</v>
      </c>
      <c r="AF1933" s="450" t="n">
        <v>0</v>
      </c>
      <c r="AG1933" s="450" t="n">
        <v>0</v>
      </c>
      <c r="AH1933" s="450" t="n">
        <v>210069</v>
      </c>
      <c r="AI1933" s="450" t="n">
        <v>0</v>
      </c>
      <c r="AJ1933" s="450" t="n">
        <v>0</v>
      </c>
      <c r="AK1933" s="450" t="n">
        <v>0</v>
      </c>
      <c r="AL1933" s="450" t="n">
        <v>0</v>
      </c>
      <c r="AM1933" s="450" t="n">
        <v>0</v>
      </c>
      <c r="AN1933" s="450" t="n">
        <v>0</v>
      </c>
      <c r="AO1933" s="450" t="n">
        <v>0</v>
      </c>
      <c r="AP1933" s="450" t="n">
        <v>0</v>
      </c>
      <c r="AQ1933" s="414" t="inlineStr"/>
      <c r="AR1933" s="414" t="inlineStr">
        <is>
          <t>CLEARANCE AND TRUCKING FEE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0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0" t="n"/>
      <c r="N1934" s="450">
        <f>IF(W1934&lt;0,AH1934,I1934)</f>
        <v/>
      </c>
      <c r="O1934" s="450">
        <f>I1934-M1934</f>
        <v/>
      </c>
      <c r="P1934" s="414" t="n"/>
      <c r="Q1934" s="414" t="inlineStr">
        <is>
          <t>2304003775</t>
        </is>
      </c>
      <c r="R1934" s="414" t="inlineStr">
        <is>
          <t>2304003775</t>
        </is>
      </c>
      <c r="S1934" s="414">
        <f>Q1934=R1934</f>
        <v/>
      </c>
      <c r="T1934" s="414">
        <f>AND(MONTH(F1934)=MONTH(X1934), YEAR(F1934)=YEAR(X1934))</f>
        <v/>
      </c>
      <c r="U1934" s="414">
        <f>AND(AB1934&lt;&gt;"", 'Company information'!D$4&lt;&gt;"", RIGHT(SUBSTITUTE(AB1934,"-",""),9)=RIGHT(SUBSTITUTE('Company information'!D$4,"-",""),9))</f>
        <v/>
      </c>
      <c r="V1934" s="414">
        <f>AH1934-I1934</f>
        <v/>
      </c>
      <c r="W1934" s="450" t="n"/>
      <c r="X1934" s="415" t="n">
        <v>45033</v>
      </c>
      <c r="Y1934" s="414" t="inlineStr">
        <is>
          <t>2304003775</t>
        </is>
      </c>
      <c r="Z1934" s="414" t="inlineStr"/>
      <c r="AA1934" s="414" t="inlineStr">
        <is>
          <t>បុគ្គលជាប់អាករ</t>
        </is>
      </c>
      <c r="AB1934" s="414" t="inlineStr">
        <is>
          <t>L001-901905215</t>
        </is>
      </c>
      <c r="AC1934" s="414" t="inlineStr">
        <is>
          <t>វីអ៊ីស៊ិន (ខេមបូឌា) អ៊ិនដាសស្ទ្រី ឯ.ក</t>
        </is>
      </c>
      <c r="AD1934" s="450" t="n">
        <v>978777</v>
      </c>
      <c r="AE1934" s="450" t="n">
        <v>889797</v>
      </c>
      <c r="AF1934" s="450" t="n">
        <v>0</v>
      </c>
      <c r="AG1934" s="450" t="n">
        <v>0</v>
      </c>
      <c r="AH1934" s="450" t="n">
        <v>88980</v>
      </c>
      <c r="AI1934" s="450" t="n">
        <v>0</v>
      </c>
      <c r="AJ1934" s="450" t="n">
        <v>0</v>
      </c>
      <c r="AK1934" s="450" t="n">
        <v>0</v>
      </c>
      <c r="AL1934" s="450" t="n">
        <v>0</v>
      </c>
      <c r="AM1934" s="450" t="n">
        <v>0</v>
      </c>
      <c r="AN1934" s="450" t="n">
        <v>0</v>
      </c>
      <c r="AO1934" s="450" t="n">
        <v>0</v>
      </c>
      <c r="AP1934" s="450" t="n">
        <v>0</v>
      </c>
      <c r="AQ1934" s="414" t="inlineStr"/>
      <c r="AR1934" s="414" t="inlineStr">
        <is>
          <t>Export Administration Fee</t>
        </is>
      </c>
      <c r="AS1934" s="414" t="inlineStr">
        <is>
          <t>បានប្រកាសពន្ធ</t>
        </is>
      </c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0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0" t="n"/>
      <c r="N1935" s="450">
        <f>IF(W1935&lt;0,AH1935,I1935)</f>
        <v/>
      </c>
      <c r="O1935" s="450">
        <f>I1935-M1935</f>
        <v/>
      </c>
      <c r="P1935" s="414" t="n"/>
      <c r="Q1935" s="414" t="inlineStr">
        <is>
          <t>2304003760</t>
        </is>
      </c>
      <c r="R1935" s="414" t="inlineStr">
        <is>
          <t>2304003760</t>
        </is>
      </c>
      <c r="S1935" s="414">
        <f>Q1935=R1935</f>
        <v/>
      </c>
      <c r="T1935" s="414">
        <f>AND(MONTH(F1935)=MONTH(X1935), YEAR(F1935)=YEAR(X1935))</f>
        <v/>
      </c>
      <c r="U1935" s="414">
        <f>AND(AB1935&lt;&gt;"", 'Company information'!D$4&lt;&gt;"", RIGHT(SUBSTITUTE(AB1935,"-",""),9)=RIGHT(SUBSTITUTE('Company information'!D$4,"-",""),9))</f>
        <v/>
      </c>
      <c r="V1935" s="414">
        <f>AH1935-I1935</f>
        <v/>
      </c>
      <c r="W1935" s="450" t="n"/>
      <c r="X1935" s="415" t="n">
        <v>45033</v>
      </c>
      <c r="Y1935" s="414" t="inlineStr">
        <is>
          <t>2304003760</t>
        </is>
      </c>
      <c r="Z1935" s="414" t="inlineStr"/>
      <c r="AA1935" s="414" t="inlineStr">
        <is>
          <t>បុគ្គលជាប់អាករ</t>
        </is>
      </c>
      <c r="AB1935" s="414" t="inlineStr">
        <is>
          <t>L001-901905215</t>
        </is>
      </c>
      <c r="AC1935" s="414" t="inlineStr">
        <is>
          <t>វីអ៊ីស៊ិន (ខេមបូឌា) អ៊ិនដាសស្ទ្រី ឯ.ក</t>
        </is>
      </c>
      <c r="AD1935" s="450" t="n">
        <v>844698</v>
      </c>
      <c r="AE1935" s="450" t="n">
        <v>767907</v>
      </c>
      <c r="AF1935" s="450" t="n">
        <v>0</v>
      </c>
      <c r="AG1935" s="450" t="n">
        <v>0</v>
      </c>
      <c r="AH1935" s="450" t="n">
        <v>76791</v>
      </c>
      <c r="AI1935" s="450" t="n">
        <v>0</v>
      </c>
      <c r="AJ1935" s="450" t="n">
        <v>0</v>
      </c>
      <c r="AK1935" s="450" t="n">
        <v>0</v>
      </c>
      <c r="AL1935" s="450" t="n">
        <v>0</v>
      </c>
      <c r="AM1935" s="450" t="n">
        <v>0</v>
      </c>
      <c r="AN1935" s="450" t="n">
        <v>0</v>
      </c>
      <c r="AO1935" s="450" t="n">
        <v>0</v>
      </c>
      <c r="AP1935" s="450" t="n">
        <v>0</v>
      </c>
      <c r="AQ1935" s="414" t="inlineStr"/>
      <c r="AR1935" s="414" t="inlineStr">
        <is>
          <t>Export Administration Fee</t>
        </is>
      </c>
      <c r="AS1935" s="414" t="inlineStr">
        <is>
          <t>បានប្រកាសពន្ធ</t>
        </is>
      </c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0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0" t="n"/>
      <c r="N1936" s="450">
        <f>IF(W1936&lt;0,AH1936,I1936)</f>
        <v/>
      </c>
      <c r="O1936" s="450">
        <f>I1936-M1936</f>
        <v/>
      </c>
      <c r="P1936" s="414" t="n"/>
      <c r="Q1936" s="414" t="inlineStr">
        <is>
          <t>2023-0830</t>
        </is>
      </c>
      <c r="R1936" s="414" t="inlineStr">
        <is>
          <t>2023-0830</t>
        </is>
      </c>
      <c r="S1936" s="414">
        <f>Q1936=R1936</f>
        <v/>
      </c>
      <c r="T1936" s="414">
        <f>AND(MONTH(F1936)=MONTH(X1936), YEAR(F1936)=YEAR(X1936))</f>
        <v/>
      </c>
      <c r="U1936" s="414">
        <f>AND(AB1936&lt;&gt;"", 'Company information'!D$4&lt;&gt;"", RIGHT(SUBSTITUTE(AB1936,"-",""),9)=RIGHT(SUBSTITUTE('Company information'!D$4,"-",""),9))</f>
        <v/>
      </c>
      <c r="V1936" s="414">
        <f>AH1936-I1936</f>
        <v/>
      </c>
      <c r="W1936" s="450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0" t="n">
        <v>3259080</v>
      </c>
      <c r="AE1936" s="450" t="n">
        <v>2962800</v>
      </c>
      <c r="AF1936" s="450" t="n">
        <v>0</v>
      </c>
      <c r="AG1936" s="450" t="n">
        <v>0</v>
      </c>
      <c r="AH1936" s="450" t="n">
        <v>296280</v>
      </c>
      <c r="AI1936" s="450" t="n">
        <v>0</v>
      </c>
      <c r="AJ1936" s="450" t="n">
        <v>0</v>
      </c>
      <c r="AK1936" s="450" t="n">
        <v>0</v>
      </c>
      <c r="AL1936" s="450" t="n">
        <v>0</v>
      </c>
      <c r="AM1936" s="450" t="n">
        <v>0</v>
      </c>
      <c r="AN1936" s="450" t="n">
        <v>0</v>
      </c>
      <c r="AO1936" s="450" t="n">
        <v>0</v>
      </c>
      <c r="AP1936" s="450" t="n">
        <v>0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0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0" t="n"/>
      <c r="N1937" s="450">
        <f>IF(W1937&lt;0,AH1937,I1937)</f>
        <v/>
      </c>
      <c r="O1937" s="450">
        <f>I1937-M1937</f>
        <v/>
      </c>
      <c r="P1937" s="414" t="n"/>
      <c r="Q1937" s="414" t="inlineStr">
        <is>
          <t>PNHIR00159383</t>
        </is>
      </c>
      <c r="R1937" s="414" t="inlineStr">
        <is>
          <t>PNHIR00159383</t>
        </is>
      </c>
      <c r="S1937" s="414">
        <f>Q1937=R1937</f>
        <v/>
      </c>
      <c r="T1937" s="414">
        <f>AND(MONTH(F1937)=MONTH(X1937), YEAR(F1937)=YEAR(X1937))</f>
        <v/>
      </c>
      <c r="U1937" s="414">
        <f>AND(AB1937&lt;&gt;"", 'Company information'!D$4&lt;&gt;"", RIGHT(SUBSTITUTE(AB1937,"-",""),9)=RIGHT(SUBSTITUTE('Company information'!D$4,"-",""),9))</f>
        <v/>
      </c>
      <c r="V1937" s="414">
        <f>AH1937-I1937</f>
        <v/>
      </c>
      <c r="W1937" s="450" t="n"/>
      <c r="X1937" s="415" t="n">
        <v>45029</v>
      </c>
      <c r="Y1937" s="414" t="inlineStr">
        <is>
          <t>PNHIR00159383</t>
        </is>
      </c>
      <c r="Z1937" s="414" t="inlineStr"/>
      <c r="AA1937" s="414" t="inlineStr">
        <is>
          <t>បុគ្គលជាប់អាករ</t>
        </is>
      </c>
      <c r="AB1937" s="414" t="inlineStr">
        <is>
          <t>L001-901905215</t>
        </is>
      </c>
      <c r="AC1937" s="414" t="inlineStr">
        <is>
          <t>វីអ៊ីស៊ិន (ខេមបូឌា) អ៊ិនដាសស្ទ្រី ឯ.ក</t>
        </is>
      </c>
      <c r="AD1937" s="450" t="n">
        <v>89430</v>
      </c>
      <c r="AE1937" s="450" t="n">
        <v>81300</v>
      </c>
      <c r="AF1937" s="450" t="n">
        <v>0</v>
      </c>
      <c r="AG1937" s="450" t="n">
        <v>0</v>
      </c>
      <c r="AH1937" s="450" t="n">
        <v>8130</v>
      </c>
      <c r="AI1937" s="450" t="n">
        <v>0</v>
      </c>
      <c r="AJ1937" s="450" t="n">
        <v>0</v>
      </c>
      <c r="AK1937" s="450" t="n">
        <v>0</v>
      </c>
      <c r="AL1937" s="450" t="n">
        <v>0</v>
      </c>
      <c r="AM1937" s="450" t="n">
        <v>0</v>
      </c>
      <c r="AN1937" s="450" t="n">
        <v>0</v>
      </c>
      <c r="AO1937" s="450" t="n">
        <v>0</v>
      </c>
      <c r="AP1937" s="450" t="n">
        <v>0</v>
      </c>
      <c r="AQ1937" s="414" t="inlineStr"/>
      <c r="AR1937" s="414" t="inlineStr">
        <is>
          <t>Revenue in April 2023</t>
        </is>
      </c>
      <c r="AS1937" s="414" t="inlineStr">
        <is>
          <t>បានប្រកាសពន្ធ</t>
        </is>
      </c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0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0" t="n"/>
      <c r="N1938" s="450">
        <f>IF(W1938&lt;0,AH1938,I1938)</f>
        <v/>
      </c>
      <c r="O1938" s="450">
        <f>I1938-M1938</f>
        <v/>
      </c>
      <c r="P1938" s="414" t="n"/>
      <c r="Q1938" s="414" t="inlineStr">
        <is>
          <t>PNHIR00159581</t>
        </is>
      </c>
      <c r="R1938" s="414" t="inlineStr">
        <is>
          <t>PNHIR00159581</t>
        </is>
      </c>
      <c r="S1938" s="414">
        <f>Q1938=R1938</f>
        <v/>
      </c>
      <c r="T1938" s="414">
        <f>AND(MONTH(F1938)=MONTH(X1938), YEAR(F1938)=YEAR(X1938))</f>
        <v/>
      </c>
      <c r="U1938" s="414">
        <f>AND(AB1938&lt;&gt;"", 'Company information'!D$4&lt;&gt;"", RIGHT(SUBSTITUTE(AB1938,"-",""),9)=RIGHT(SUBSTITUTE('Company information'!D$4,"-",""),9))</f>
        <v/>
      </c>
      <c r="V1938" s="414">
        <f>AH1938-I1938</f>
        <v/>
      </c>
      <c r="W1938" s="450" t="n"/>
      <c r="X1938" s="415" t="n">
        <v>45033</v>
      </c>
      <c r="Y1938" s="414" t="inlineStr">
        <is>
          <t>PNHIR00159581</t>
        </is>
      </c>
      <c r="Z1938" s="414" t="inlineStr"/>
      <c r="AA1938" s="414" t="inlineStr">
        <is>
          <t>បុគ្គលជាប់អាករ</t>
        </is>
      </c>
      <c r="AB1938" s="414" t="inlineStr">
        <is>
          <t>L001-901905215</t>
        </is>
      </c>
      <c r="AC1938" s="414" t="inlineStr">
        <is>
          <t>វីអ៊ីស៊ិន (ខេមបូឌា) អ៊ិនដាសស្ទ្រី ឯ.ក</t>
        </is>
      </c>
      <c r="AD1938" s="450" t="n">
        <v>89386</v>
      </c>
      <c r="AE1938" s="450" t="n">
        <v>81260</v>
      </c>
      <c r="AF1938" s="450" t="n">
        <v>0</v>
      </c>
      <c r="AG1938" s="450" t="n">
        <v>0</v>
      </c>
      <c r="AH1938" s="450" t="n">
        <v>8126</v>
      </c>
      <c r="AI1938" s="450" t="n">
        <v>0</v>
      </c>
      <c r="AJ1938" s="450" t="n">
        <v>0</v>
      </c>
      <c r="AK1938" s="450" t="n">
        <v>0</v>
      </c>
      <c r="AL1938" s="450" t="n">
        <v>0</v>
      </c>
      <c r="AM1938" s="450" t="n">
        <v>0</v>
      </c>
      <c r="AN1938" s="450" t="n">
        <v>0</v>
      </c>
      <c r="AO1938" s="450" t="n">
        <v>0</v>
      </c>
      <c r="AP1938" s="450" t="n">
        <v>0</v>
      </c>
      <c r="AQ1938" s="414" t="inlineStr"/>
      <c r="AR1938" s="414" t="inlineStr">
        <is>
          <t>Revenue in April 2023</t>
        </is>
      </c>
      <c r="AS1938" s="414" t="inlineStr">
        <is>
          <t>បានប្រកាសពន្ធ</t>
        </is>
      </c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0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0" t="n"/>
      <c r="N1939" s="450">
        <f>IF(W1939&lt;0,AH1939,I1939)</f>
        <v/>
      </c>
      <c r="O1939" s="450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AND(AB1939&lt;&gt;"", 'Company information'!D$4&lt;&gt;"", RIGHT(SUBSTITUTE(AB1939,"-",""),9)=RIGHT(SUBSTITUTE('Company information'!D$4,"-",""),9))</f>
        <v/>
      </c>
      <c r="V1939" s="414">
        <f>AH1939-I1939</f>
        <v/>
      </c>
      <c r="W1939" s="450" t="n"/>
      <c r="X1939" s="413" t="n"/>
      <c r="Y1939" s="414" t="n"/>
      <c r="Z1939" s="414" t="n"/>
      <c r="AA1939" s="414" t="n"/>
      <c r="AB1939" s="414" t="n"/>
      <c r="AC1939" s="414" t="n"/>
      <c r="AD1939" s="450" t="n"/>
      <c r="AE1939" s="450" t="n"/>
      <c r="AF1939" s="450" t="n"/>
      <c r="AG1939" s="450" t="n"/>
      <c r="AH1939" s="450" t="n"/>
      <c r="AI1939" s="450" t="n"/>
      <c r="AJ1939" s="450" t="n"/>
      <c r="AK1939" s="450" t="n"/>
      <c r="AL1939" s="450" t="n"/>
      <c r="AM1939" s="450" t="n"/>
      <c r="AN1939" s="450" t="n"/>
      <c r="AO1939" s="450" t="n"/>
      <c r="AP1939" s="450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0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0" t="n"/>
      <c r="N1940" s="450">
        <f>IF(W1940&lt;0,AH1940,I1940)</f>
        <v/>
      </c>
      <c r="O1940" s="450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AND(AB1940&lt;&gt;"", 'Company information'!D$4&lt;&gt;"", RIGHT(SUBSTITUTE(AB1940,"-",""),9)=RIGHT(SUBSTITUTE('Company information'!D$4,"-",""),9))</f>
        <v/>
      </c>
      <c r="V1940" s="414">
        <f>AH1940-I1940</f>
        <v/>
      </c>
      <c r="W1940" s="450" t="n"/>
      <c r="X1940" s="413" t="n"/>
      <c r="Y1940" s="414" t="n"/>
      <c r="Z1940" s="414" t="n"/>
      <c r="AA1940" s="414" t="n"/>
      <c r="AB1940" s="414" t="n"/>
      <c r="AC1940" s="414" t="n"/>
      <c r="AD1940" s="450" t="n"/>
      <c r="AE1940" s="450" t="n"/>
      <c r="AF1940" s="450" t="n"/>
      <c r="AG1940" s="450" t="n"/>
      <c r="AH1940" s="450" t="n"/>
      <c r="AI1940" s="450" t="n"/>
      <c r="AJ1940" s="450" t="n"/>
      <c r="AK1940" s="450" t="n"/>
      <c r="AL1940" s="450" t="n"/>
      <c r="AM1940" s="450" t="n"/>
      <c r="AN1940" s="450" t="n"/>
      <c r="AO1940" s="450" t="n"/>
      <c r="AP1940" s="450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0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0" t="n"/>
      <c r="N1941" s="450">
        <f>IF(W1941&lt;0,AH1941,I1941)</f>
        <v/>
      </c>
      <c r="O1941" s="450">
        <f>I1941-M1941</f>
        <v/>
      </c>
      <c r="P1941" s="414" t="n"/>
      <c r="Q1941" s="414" t="inlineStr">
        <is>
          <t>PNHIR00159803</t>
        </is>
      </c>
      <c r="R1941" s="414" t="inlineStr">
        <is>
          <t>PNHIR00159803</t>
        </is>
      </c>
      <c r="S1941" s="414">
        <f>Q1941=R1941</f>
        <v/>
      </c>
      <c r="T1941" s="414">
        <f>AND(MONTH(F1941)=MONTH(X1941), YEAR(F1941)=YEAR(X1941))</f>
        <v/>
      </c>
      <c r="U1941" s="414">
        <f>AND(AB1941&lt;&gt;"", 'Company information'!D$4&lt;&gt;"", RIGHT(SUBSTITUTE(AB1941,"-",""),9)=RIGHT(SUBSTITUTE('Company information'!D$4,"-",""),9))</f>
        <v/>
      </c>
      <c r="V1941" s="414">
        <f>AH1941-I1941</f>
        <v/>
      </c>
      <c r="W1941" s="450" t="n"/>
      <c r="X1941" s="415" t="n">
        <v>45036</v>
      </c>
      <c r="Y1941" s="414" t="inlineStr">
        <is>
          <t>PNHIR00159803</t>
        </is>
      </c>
      <c r="Z1941" s="414" t="inlineStr"/>
      <c r="AA1941" s="414" t="inlineStr">
        <is>
          <t>បុគ្គលជាប់អាករ</t>
        </is>
      </c>
      <c r="AB1941" s="414" t="inlineStr">
        <is>
          <t>L001-901905215</t>
        </is>
      </c>
      <c r="AC1941" s="414" t="inlineStr">
        <is>
          <t>វីអ៊ីស៊ិន (ខេមបូឌា) អ៊ិនដាសស្ទ្រី ឯ.ក</t>
        </is>
      </c>
      <c r="AD1941" s="450" t="n">
        <v>89540</v>
      </c>
      <c r="AE1941" s="450" t="n">
        <v>81400</v>
      </c>
      <c r="AF1941" s="450" t="n">
        <v>0</v>
      </c>
      <c r="AG1941" s="450" t="n">
        <v>0</v>
      </c>
      <c r="AH1941" s="450" t="n">
        <v>8140</v>
      </c>
      <c r="AI1941" s="450" t="n">
        <v>0</v>
      </c>
      <c r="AJ1941" s="450" t="n">
        <v>0</v>
      </c>
      <c r="AK1941" s="450" t="n">
        <v>0</v>
      </c>
      <c r="AL1941" s="450" t="n">
        <v>0</v>
      </c>
      <c r="AM1941" s="450" t="n">
        <v>0</v>
      </c>
      <c r="AN1941" s="450" t="n">
        <v>0</v>
      </c>
      <c r="AO1941" s="450" t="n">
        <v>0</v>
      </c>
      <c r="AP1941" s="450" t="n">
        <v>0</v>
      </c>
      <c r="AQ1941" s="414" t="inlineStr"/>
      <c r="AR1941" s="414" t="inlineStr">
        <is>
          <t>Revenue in April 2023</t>
        </is>
      </c>
      <c r="AS1941" s="414" t="inlineStr">
        <is>
          <t>បានប្រកាសពន្ធ</t>
        </is>
      </c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0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0" t="n"/>
      <c r="N1942" s="450">
        <f>IF(W1942&lt;0,AH1942,I1942)</f>
        <v/>
      </c>
      <c r="O1942" s="450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AND(AB1942&lt;&gt;"", 'Company information'!D$4&lt;&gt;"", RIGHT(SUBSTITUTE(AB1942,"-",""),9)=RIGHT(SUBSTITUTE('Company information'!D$4,"-",""),9))</f>
        <v/>
      </c>
      <c r="V1942" s="414">
        <f>AH1942-I1942</f>
        <v/>
      </c>
      <c r="W1942" s="450" t="n"/>
      <c r="X1942" s="413" t="n"/>
      <c r="Y1942" s="414" t="n"/>
      <c r="Z1942" s="414" t="n"/>
      <c r="AA1942" s="414" t="n"/>
      <c r="AB1942" s="414" t="n"/>
      <c r="AC1942" s="414" t="n"/>
      <c r="AD1942" s="450" t="n"/>
      <c r="AE1942" s="450" t="n"/>
      <c r="AF1942" s="450" t="n"/>
      <c r="AG1942" s="450" t="n"/>
      <c r="AH1942" s="450" t="n"/>
      <c r="AI1942" s="450" t="n"/>
      <c r="AJ1942" s="450" t="n"/>
      <c r="AK1942" s="450" t="n"/>
      <c r="AL1942" s="450" t="n"/>
      <c r="AM1942" s="450" t="n"/>
      <c r="AN1942" s="450" t="n"/>
      <c r="AO1942" s="450" t="n"/>
      <c r="AP1942" s="450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0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0" t="n"/>
      <c r="N1943" s="450">
        <f>IF(W1943&lt;0,AH1943,I1943)</f>
        <v/>
      </c>
      <c r="O1943" s="450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AND(AB1943&lt;&gt;"", 'Company information'!D$4&lt;&gt;"", RIGHT(SUBSTITUTE(AB1943,"-",""),9)=RIGHT(SUBSTITUTE('Company information'!D$4,"-",""),9))</f>
        <v/>
      </c>
      <c r="V1943" s="414">
        <f>AH1943-I1943</f>
        <v/>
      </c>
      <c r="W1943" s="450" t="n"/>
      <c r="X1943" s="413" t="n"/>
      <c r="Y1943" s="414" t="n"/>
      <c r="Z1943" s="414" t="n"/>
      <c r="AA1943" s="414" t="n"/>
      <c r="AB1943" s="414" t="n"/>
      <c r="AC1943" s="414" t="n"/>
      <c r="AD1943" s="450" t="n"/>
      <c r="AE1943" s="450" t="n"/>
      <c r="AF1943" s="450" t="n"/>
      <c r="AG1943" s="450" t="n"/>
      <c r="AH1943" s="450" t="n"/>
      <c r="AI1943" s="450" t="n"/>
      <c r="AJ1943" s="450" t="n"/>
      <c r="AK1943" s="450" t="n"/>
      <c r="AL1943" s="450" t="n"/>
      <c r="AM1943" s="450" t="n"/>
      <c r="AN1943" s="450" t="n"/>
      <c r="AO1943" s="450" t="n"/>
      <c r="AP1943" s="450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0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0" t="n"/>
      <c r="N1944" s="450">
        <f>IF(W1944&lt;0,AH1944,I1944)</f>
        <v/>
      </c>
      <c r="O1944" s="450">
        <f>I1944-M1944</f>
        <v/>
      </c>
      <c r="P1944" s="414" t="n"/>
      <c r="Q1944" s="414" t="inlineStr">
        <is>
          <t>SIF2023/189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AND(AB1944&lt;&gt;"", 'Company information'!D$4&lt;&gt;"", RIGHT(SUBSTITUTE(AB1944,"-",""),9)=RIGHT(SUBSTITUTE('Company information'!D$4,"-",""),9))</f>
        <v/>
      </c>
      <c r="V1944" s="414">
        <f>AH1944-I1944</f>
        <v/>
      </c>
      <c r="W1944" s="450" t="n"/>
      <c r="X1944" s="413" t="n"/>
      <c r="Y1944" s="414" t="n"/>
      <c r="Z1944" s="414" t="n"/>
      <c r="AA1944" s="414" t="n"/>
      <c r="AB1944" s="414" t="n"/>
      <c r="AC1944" s="414" t="n"/>
      <c r="AD1944" s="450" t="n"/>
      <c r="AE1944" s="450" t="n"/>
      <c r="AF1944" s="450" t="n"/>
      <c r="AG1944" s="450" t="n"/>
      <c r="AH1944" s="450" t="n"/>
      <c r="AI1944" s="450" t="n"/>
      <c r="AJ1944" s="450" t="n"/>
      <c r="AK1944" s="450" t="n"/>
      <c r="AL1944" s="450" t="n"/>
      <c r="AM1944" s="450" t="n"/>
      <c r="AN1944" s="450" t="n"/>
      <c r="AO1944" s="450" t="n"/>
      <c r="AP1944" s="450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0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0" t="n"/>
      <c r="N1945" s="450">
        <f>IF(W1945&lt;0,AH1945,I1945)</f>
        <v/>
      </c>
      <c r="O1945" s="450">
        <f>I1945-M1945</f>
        <v/>
      </c>
      <c r="P1945" s="414" t="n"/>
      <c r="Q1945" s="414" t="inlineStr">
        <is>
          <t>TI-0246599</t>
        </is>
      </c>
      <c r="R1945" s="414" t="inlineStr">
        <is>
          <t>TI-0246599</t>
        </is>
      </c>
      <c r="S1945" s="414">
        <f>Q1945=R1945</f>
        <v/>
      </c>
      <c r="T1945" s="414">
        <f>AND(MONTH(F1945)=MONTH(X1945), YEAR(F1945)=YEAR(X1945))</f>
        <v/>
      </c>
      <c r="U1945" s="414">
        <f>AND(AB1945&lt;&gt;"", 'Company information'!D$4&lt;&gt;"", RIGHT(SUBSTITUTE(AB1945,"-",""),9)=RIGHT(SUBSTITUTE('Company information'!D$4,"-",""),9))</f>
        <v/>
      </c>
      <c r="V1945" s="414">
        <f>AH1945-I1945</f>
        <v/>
      </c>
      <c r="W1945" s="450" t="n"/>
      <c r="X1945" s="415" t="n">
        <v>45019</v>
      </c>
      <c r="Y1945" s="414" t="inlineStr">
        <is>
          <t>TI-0246599</t>
        </is>
      </c>
      <c r="Z1945" s="414" t="inlineStr"/>
      <c r="AA1945" s="414" t="inlineStr">
        <is>
          <t>បុគ្គលជាប់អាករ</t>
        </is>
      </c>
      <c r="AB1945" s="414" t="inlineStr">
        <is>
          <t>L001-901905215</t>
        </is>
      </c>
      <c r="AC1945" s="414" t="inlineStr">
        <is>
          <t>វីអ៊ីស៊ិន (ខេមបូឌា) អ៊ិនដាសស្ទ្រី ឯ.ក</t>
        </is>
      </c>
      <c r="AD1945" s="450" t="n">
        <v>634260</v>
      </c>
      <c r="AE1945" s="450" t="n">
        <v>576600</v>
      </c>
      <c r="AF1945" s="450" t="n">
        <v>0</v>
      </c>
      <c r="AG1945" s="450" t="n">
        <v>0</v>
      </c>
      <c r="AH1945" s="450" t="n">
        <v>57660</v>
      </c>
      <c r="AI1945" s="450" t="n">
        <v>0</v>
      </c>
      <c r="AJ1945" s="450" t="n">
        <v>0</v>
      </c>
      <c r="AK1945" s="450" t="n">
        <v>0</v>
      </c>
      <c r="AL1945" s="450" t="n">
        <v>0</v>
      </c>
      <c r="AM1945" s="450" t="n">
        <v>0</v>
      </c>
      <c r="AN1945" s="450" t="n">
        <v>0</v>
      </c>
      <c r="AO1945" s="450" t="n">
        <v>0</v>
      </c>
      <c r="AP1945" s="450" t="n">
        <v>0</v>
      </c>
      <c r="AQ1945" s="414" t="inlineStr"/>
      <c r="AR1945" s="414" t="inlineStr">
        <is>
          <t>Local Charge</t>
        </is>
      </c>
      <c r="AS1945" s="414" t="inlineStr">
        <is>
          <t>បានប្រកាសពន្ធ</t>
        </is>
      </c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0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0" t="n"/>
      <c r="N1946" s="450">
        <f>IF(W1946&lt;0,AH1946,I1946)</f>
        <v/>
      </c>
      <c r="O1946" s="450">
        <f>I1946-M1946</f>
        <v/>
      </c>
      <c r="P1946" s="414" t="n"/>
      <c r="Q1946" s="414" t="inlineStr">
        <is>
          <t>NTL23-1593</t>
        </is>
      </c>
      <c r="R1946" s="414" t="inlineStr">
        <is>
          <t>NTL23-1593</t>
        </is>
      </c>
      <c r="S1946" s="414">
        <f>Q1946=R1946</f>
        <v/>
      </c>
      <c r="T1946" s="414">
        <f>AND(MONTH(F1946)=MONTH(X1946), YEAR(F1946)=YEAR(X1946))</f>
        <v/>
      </c>
      <c r="U1946" s="414">
        <f>AND(AB1946&lt;&gt;"", 'Company information'!D$4&lt;&gt;"", RIGHT(SUBSTITUTE(AB1946,"-",""),9)=RIGHT(SUBSTITUTE('Company information'!D$4,"-",""),9))</f>
        <v/>
      </c>
      <c r="V1946" s="414">
        <f>AH1946-I1946</f>
        <v/>
      </c>
      <c r="W1946" s="450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0" t="n">
        <v>224345</v>
      </c>
      <c r="AE1946" s="450" t="n">
        <v>203950</v>
      </c>
      <c r="AF1946" s="450" t="n">
        <v>0</v>
      </c>
      <c r="AG1946" s="450" t="n">
        <v>0</v>
      </c>
      <c r="AH1946" s="450" t="n">
        <v>20395</v>
      </c>
      <c r="AI1946" s="450" t="n">
        <v>0</v>
      </c>
      <c r="AJ1946" s="450" t="n">
        <v>0</v>
      </c>
      <c r="AK1946" s="450" t="n">
        <v>0</v>
      </c>
      <c r="AL1946" s="450" t="n">
        <v>0</v>
      </c>
      <c r="AM1946" s="450" t="n">
        <v>0</v>
      </c>
      <c r="AN1946" s="450" t="n">
        <v>0</v>
      </c>
      <c r="AO1946" s="450" t="n">
        <v>0</v>
      </c>
      <c r="AP1946" s="450" t="n">
        <v>0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0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0" t="n"/>
      <c r="N1947" s="450">
        <f>IF(W1947&lt;0,AH1947,I1947)</f>
        <v/>
      </c>
      <c r="O1947" s="450">
        <f>I1947-M1947</f>
        <v/>
      </c>
      <c r="P1947" s="414" t="n"/>
      <c r="Q1947" s="414" t="inlineStr">
        <is>
          <t>TI-000024</t>
        </is>
      </c>
      <c r="R1947" s="414" t="inlineStr">
        <is>
          <t>TI-000024</t>
        </is>
      </c>
      <c r="S1947" s="414">
        <f>Q1947=R1947</f>
        <v/>
      </c>
      <c r="T1947" s="414">
        <f>AND(MONTH(F1947)=MONTH(X1947), YEAR(F1947)=YEAR(X1947))</f>
        <v/>
      </c>
      <c r="U1947" s="414">
        <f>AND(AB1947&lt;&gt;"", 'Company information'!D$4&lt;&gt;"", RIGHT(SUBSTITUTE(AB1947,"-",""),9)=RIGHT(SUBSTITUTE('Company information'!D$4,"-",""),9))</f>
        <v/>
      </c>
      <c r="V1947" s="414">
        <f>AH1947-I1947</f>
        <v/>
      </c>
      <c r="W1947" s="450" t="n"/>
      <c r="X1947" s="415" t="n">
        <v>45042</v>
      </c>
      <c r="Y1947" s="414" t="inlineStr">
        <is>
          <t>TI-000024</t>
        </is>
      </c>
      <c r="Z1947" s="414" t="inlineStr"/>
      <c r="AA1947" s="414" t="inlineStr">
        <is>
          <t>បុគ្គលជាប់អាករ</t>
        </is>
      </c>
      <c r="AB1947" s="414" t="inlineStr">
        <is>
          <t>L001-901905215</t>
        </is>
      </c>
      <c r="AC1947" s="414" t="inlineStr">
        <is>
          <t>វីអ៊ីស៊ិន (ខេមបូឌា) អ៊ិនដាសស្ទ្រី ឯ.ក</t>
        </is>
      </c>
      <c r="AD1947" s="450" t="n">
        <v>20269555</v>
      </c>
      <c r="AE1947" s="450" t="n">
        <v>18426868</v>
      </c>
      <c r="AF1947" s="450" t="n">
        <v>0</v>
      </c>
      <c r="AG1947" s="450" t="n">
        <v>0</v>
      </c>
      <c r="AH1947" s="450" t="n">
        <v>1842687</v>
      </c>
      <c r="AI1947" s="450" t="n">
        <v>0</v>
      </c>
      <c r="AJ1947" s="450" t="n">
        <v>0</v>
      </c>
      <c r="AK1947" s="450" t="n">
        <v>0</v>
      </c>
      <c r="AL1947" s="450" t="n">
        <v>0</v>
      </c>
      <c r="AM1947" s="450" t="n">
        <v>0</v>
      </c>
      <c r="AN1947" s="450" t="n">
        <v>0</v>
      </c>
      <c r="AO1947" s="450" t="n">
        <v>0</v>
      </c>
      <c r="AP1947" s="450" t="n">
        <v>0</v>
      </c>
      <c r="AQ1947" s="414" t="inlineStr"/>
      <c r="AR1947" s="414" t="inlineStr">
        <is>
          <t>សក់ទុយោ</t>
        </is>
      </c>
      <c r="AS1947" s="414" t="inlineStr">
        <is>
          <t>បានប្រកាសពន្ធ</t>
        </is>
      </c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0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0" t="n"/>
      <c r="N1948" s="450">
        <f>IF(W1948&lt;0,AH1948,I1948)</f>
        <v/>
      </c>
      <c r="O1948" s="450">
        <f>I1948-M1948</f>
        <v/>
      </c>
      <c r="P1948" s="414" t="n"/>
      <c r="Q1948" s="414" t="inlineStr">
        <is>
          <t>59014619</t>
        </is>
      </c>
      <c r="R1948" s="414" t="inlineStr">
        <is>
          <t>59014619</t>
        </is>
      </c>
      <c r="S1948" s="414">
        <f>Q1948=R1948</f>
        <v/>
      </c>
      <c r="T1948" s="414">
        <f>AND(MONTH(F1948)=MONTH(X1948), YEAR(F1948)=YEAR(X1948))</f>
        <v/>
      </c>
      <c r="U1948" s="414">
        <f>AND(AB1948&lt;&gt;"", 'Company information'!D$4&lt;&gt;"", RIGHT(SUBSTITUTE(AB1948,"-",""),9)=RIGHT(SUBSTITUTE('Company information'!D$4,"-",""),9))</f>
        <v/>
      </c>
      <c r="V1948" s="414">
        <f>AH1948-I1948</f>
        <v/>
      </c>
      <c r="W1948" s="450" t="n"/>
      <c r="X1948" s="415" t="n">
        <v>45023</v>
      </c>
      <c r="Y1948" s="414" t="inlineStr">
        <is>
          <t>59014619</t>
        </is>
      </c>
      <c r="Z1948" s="414" t="inlineStr"/>
      <c r="AA1948" s="414" t="inlineStr">
        <is>
          <t>បុគ្គលជាប់អាករ</t>
        </is>
      </c>
      <c r="AB1948" s="414" t="inlineStr">
        <is>
          <t>L001-901905215</t>
        </is>
      </c>
      <c r="AC1948" s="414" t="inlineStr">
        <is>
          <t>វីអ៊ីស៊ិន (ខេមបូឌា) អ៊ិនដាសស្ទ្រី ឯ.ក</t>
        </is>
      </c>
      <c r="AD1948" s="450" t="n">
        <v>604493</v>
      </c>
      <c r="AE1948" s="450" t="n">
        <v>549539</v>
      </c>
      <c r="AF1948" s="450" t="n">
        <v>0</v>
      </c>
      <c r="AG1948" s="450" t="n">
        <v>0</v>
      </c>
      <c r="AH1948" s="450" t="n">
        <v>54954</v>
      </c>
      <c r="AI1948" s="450" t="n">
        <v>0</v>
      </c>
      <c r="AJ1948" s="450" t="n">
        <v>0</v>
      </c>
      <c r="AK1948" s="450" t="n">
        <v>0</v>
      </c>
      <c r="AL1948" s="450" t="n">
        <v>0</v>
      </c>
      <c r="AM1948" s="450" t="n">
        <v>0</v>
      </c>
      <c r="AN1948" s="450" t="n">
        <v>0</v>
      </c>
      <c r="AO1948" s="450" t="n">
        <v>0</v>
      </c>
      <c r="AP1948" s="450" t="n">
        <v>0</v>
      </c>
      <c r="AQ1948" s="414" t="inlineStr"/>
      <c r="AR1948" s="414" t="inlineStr">
        <is>
          <t>ចំនូលបានមកពីការលក់</t>
        </is>
      </c>
      <c r="AS1948" s="414" t="inlineStr">
        <is>
          <t>បានប្រកាសពន្ធ</t>
        </is>
      </c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0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0" t="n"/>
      <c r="N1949" s="450">
        <f>IF(W1949&lt;0,AH1949,I1949)</f>
        <v/>
      </c>
      <c r="O1949" s="450">
        <f>I1949-M1949</f>
        <v/>
      </c>
      <c r="P1949" s="414" t="n"/>
      <c r="Q1949" s="414" t="inlineStr">
        <is>
          <t>59014629</t>
        </is>
      </c>
      <c r="R1949" s="414" t="inlineStr">
        <is>
          <t>59014629</t>
        </is>
      </c>
      <c r="S1949" s="414">
        <f>Q1949=R1949</f>
        <v/>
      </c>
      <c r="T1949" s="414">
        <f>AND(MONTH(F1949)=MONTH(X1949), YEAR(F1949)=YEAR(X1949))</f>
        <v/>
      </c>
      <c r="U1949" s="414">
        <f>AND(AB1949&lt;&gt;"", 'Company information'!D$4&lt;&gt;"", RIGHT(SUBSTITUTE(AB1949,"-",""),9)=RIGHT(SUBSTITUTE('Company information'!D$4,"-",""),9))</f>
        <v/>
      </c>
      <c r="V1949" s="414">
        <f>AH1949-I1949</f>
        <v/>
      </c>
      <c r="W1949" s="450" t="n"/>
      <c r="X1949" s="415" t="n">
        <v>45026</v>
      </c>
      <c r="Y1949" s="414" t="inlineStr">
        <is>
          <t>59014629</t>
        </is>
      </c>
      <c r="Z1949" s="414" t="inlineStr"/>
      <c r="AA1949" s="414" t="inlineStr">
        <is>
          <t>បុគ្គលជាប់អាករ</t>
        </is>
      </c>
      <c r="AB1949" s="414" t="inlineStr">
        <is>
          <t>L001-901905215</t>
        </is>
      </c>
      <c r="AC1949" s="414" t="inlineStr">
        <is>
          <t>វីអ៊ីស៊ិន (ខេមបូឌា) អ៊ិនដាសស្ទ្រី ឯ.ក</t>
        </is>
      </c>
      <c r="AD1949" s="450" t="n">
        <v>1209839</v>
      </c>
      <c r="AE1949" s="450" t="n">
        <v>1099854</v>
      </c>
      <c r="AF1949" s="450" t="n">
        <v>0</v>
      </c>
      <c r="AG1949" s="450" t="n">
        <v>0</v>
      </c>
      <c r="AH1949" s="450" t="n">
        <v>109985</v>
      </c>
      <c r="AI1949" s="450" t="n">
        <v>0</v>
      </c>
      <c r="AJ1949" s="450" t="n">
        <v>0</v>
      </c>
      <c r="AK1949" s="450" t="n">
        <v>0</v>
      </c>
      <c r="AL1949" s="450" t="n">
        <v>0</v>
      </c>
      <c r="AM1949" s="450" t="n">
        <v>0</v>
      </c>
      <c r="AN1949" s="450" t="n">
        <v>0</v>
      </c>
      <c r="AO1949" s="450" t="n">
        <v>0</v>
      </c>
      <c r="AP1949" s="450" t="n">
        <v>0</v>
      </c>
      <c r="AQ1949" s="414" t="inlineStr"/>
      <c r="AR1949" s="414" t="inlineStr">
        <is>
          <t>ចំនូលបានមកពីការលក់</t>
        </is>
      </c>
      <c r="AS1949" s="414" t="inlineStr">
        <is>
          <t>បានប្រកាសពន្ធ</t>
        </is>
      </c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0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0" t="n"/>
      <c r="N1950" s="450">
        <f>IF(W1950&lt;0,AH1950,I1950)</f>
        <v/>
      </c>
      <c r="O1950" s="450">
        <f>I1950-M1950</f>
        <v/>
      </c>
      <c r="P1950" s="414" t="n"/>
      <c r="Q1950" s="414" t="inlineStr">
        <is>
          <t>59014651</t>
        </is>
      </c>
      <c r="R1950" s="414" t="inlineStr">
        <is>
          <t>59014651</t>
        </is>
      </c>
      <c r="S1950" s="414">
        <f>Q1950=R1950</f>
        <v/>
      </c>
      <c r="T1950" s="414">
        <f>AND(MONTH(F1950)=MONTH(X1950), YEAR(F1950)=YEAR(X1950))</f>
        <v/>
      </c>
      <c r="U1950" s="414">
        <f>AND(AB1950&lt;&gt;"", 'Company information'!D$4&lt;&gt;"", RIGHT(SUBSTITUTE(AB1950,"-",""),9)=RIGHT(SUBSTITUTE('Company information'!D$4,"-",""),9))</f>
        <v/>
      </c>
      <c r="V1950" s="414">
        <f>AH1950-I1950</f>
        <v/>
      </c>
      <c r="W1950" s="450" t="n"/>
      <c r="X1950" s="415" t="n">
        <v>45029</v>
      </c>
      <c r="Y1950" s="414" t="inlineStr">
        <is>
          <t>59014651</t>
        </is>
      </c>
      <c r="Z1950" s="414" t="inlineStr"/>
      <c r="AA1950" s="414" t="inlineStr">
        <is>
          <t>បុគ្គលជាប់អាករ</t>
        </is>
      </c>
      <c r="AB1950" s="414" t="inlineStr">
        <is>
          <t>L001-901905215</t>
        </is>
      </c>
      <c r="AC1950" s="414" t="inlineStr">
        <is>
          <t>វីអ៊ីស៊ិន (ខេមបូឌា) អ៊ិនដាសស្ទ្រី ឯ.ក</t>
        </is>
      </c>
      <c r="AD1950" s="450" t="n">
        <v>1211330</v>
      </c>
      <c r="AE1950" s="450" t="n">
        <v>1101209</v>
      </c>
      <c r="AF1950" s="450" t="n">
        <v>0</v>
      </c>
      <c r="AG1950" s="450" t="n">
        <v>0</v>
      </c>
      <c r="AH1950" s="450" t="n">
        <v>110121</v>
      </c>
      <c r="AI1950" s="450" t="n">
        <v>0</v>
      </c>
      <c r="AJ1950" s="450" t="n">
        <v>0</v>
      </c>
      <c r="AK1950" s="450" t="n">
        <v>0</v>
      </c>
      <c r="AL1950" s="450" t="n">
        <v>0</v>
      </c>
      <c r="AM1950" s="450" t="n">
        <v>0</v>
      </c>
      <c r="AN1950" s="450" t="n">
        <v>0</v>
      </c>
      <c r="AO1950" s="450" t="n">
        <v>0</v>
      </c>
      <c r="AP1950" s="450" t="n">
        <v>0</v>
      </c>
      <c r="AQ1950" s="414" t="inlineStr"/>
      <c r="AR1950" s="414" t="inlineStr">
        <is>
          <t>ចំនូលបានមកពីការលក់</t>
        </is>
      </c>
      <c r="AS1950" s="414" t="inlineStr">
        <is>
          <t>បានប្រកាសពន្ធ</t>
        </is>
      </c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0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0" t="n"/>
      <c r="N1951" s="450">
        <f>IF(W1951&lt;0,AH1951,I1951)</f>
        <v/>
      </c>
      <c r="O1951" s="450">
        <f>I1951-M1951</f>
        <v/>
      </c>
      <c r="P1951" s="414" t="n"/>
      <c r="Q1951" s="414" t="inlineStr">
        <is>
          <t>59014693</t>
        </is>
      </c>
      <c r="R1951" s="414" t="inlineStr">
        <is>
          <t>59014693</t>
        </is>
      </c>
      <c r="S1951" s="414">
        <f>Q1951=R1951</f>
        <v/>
      </c>
      <c r="T1951" s="414">
        <f>AND(MONTH(F1951)=MONTH(X1951), YEAR(F1951)=YEAR(X1951))</f>
        <v/>
      </c>
      <c r="U1951" s="414">
        <f>AND(AB1951&lt;&gt;"", 'Company information'!D$4&lt;&gt;"", RIGHT(SUBSTITUTE(AB1951,"-",""),9)=RIGHT(SUBSTITUTE('Company information'!D$4,"-",""),9))</f>
        <v/>
      </c>
      <c r="V1951" s="414">
        <f>AH1951-I1951</f>
        <v/>
      </c>
      <c r="W1951" s="450" t="n"/>
      <c r="X1951" s="415" t="n">
        <v>45038</v>
      </c>
      <c r="Y1951" s="414" t="inlineStr">
        <is>
          <t>59014693</t>
        </is>
      </c>
      <c r="Z1951" s="414" t="inlineStr"/>
      <c r="AA1951" s="414" t="inlineStr">
        <is>
          <t>បុគ្គលជាប់អាករ</t>
        </is>
      </c>
      <c r="AB1951" s="414" t="inlineStr">
        <is>
          <t>L001-901905215</t>
        </is>
      </c>
      <c r="AC1951" s="414" t="inlineStr">
        <is>
          <t>វីអ៊ីស៊ិន (ខេមបូឌា) អ៊ិនដាសស្ទ្រី ឯ.ក</t>
        </is>
      </c>
      <c r="AD1951" s="450" t="n">
        <v>606877</v>
      </c>
      <c r="AE1951" s="450" t="n">
        <v>551706</v>
      </c>
      <c r="AF1951" s="450" t="n">
        <v>0</v>
      </c>
      <c r="AG1951" s="450" t="n">
        <v>0</v>
      </c>
      <c r="AH1951" s="450" t="n">
        <v>55171</v>
      </c>
      <c r="AI1951" s="450" t="n">
        <v>0</v>
      </c>
      <c r="AJ1951" s="450" t="n">
        <v>0</v>
      </c>
      <c r="AK1951" s="450" t="n">
        <v>0</v>
      </c>
      <c r="AL1951" s="450" t="n">
        <v>0</v>
      </c>
      <c r="AM1951" s="450" t="n">
        <v>0</v>
      </c>
      <c r="AN1951" s="450" t="n">
        <v>0</v>
      </c>
      <c r="AO1951" s="450" t="n">
        <v>0</v>
      </c>
      <c r="AP1951" s="450" t="n">
        <v>0</v>
      </c>
      <c r="AQ1951" s="414" t="inlineStr"/>
      <c r="AR1951" s="414" t="inlineStr">
        <is>
          <t>ចំនូលបានមកពីការលក់</t>
        </is>
      </c>
      <c r="AS1951" s="414" t="inlineStr">
        <is>
          <t>បានប្រកាសពន្ធ</t>
        </is>
      </c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0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0" t="n"/>
      <c r="N1952" s="450">
        <f>IF(W1952&lt;0,AH1952,I1952)</f>
        <v/>
      </c>
      <c r="O1952" s="450">
        <f>I1952-M1952</f>
        <v/>
      </c>
      <c r="P1952" s="414" t="n"/>
      <c r="Q1952" s="414" t="inlineStr">
        <is>
          <t>KHM20230003985</t>
        </is>
      </c>
      <c r="R1952" s="414" t="inlineStr">
        <is>
          <t>KHM20230003985</t>
        </is>
      </c>
      <c r="S1952" s="414">
        <f>Q1952=R1952</f>
        <v/>
      </c>
      <c r="T1952" s="414">
        <f>AND(MONTH(F1952)=MONTH(X1952), YEAR(F1952)=YEAR(X1952))</f>
        <v/>
      </c>
      <c r="U1952" s="414">
        <f>AND(AB1952&lt;&gt;"", 'Company information'!D$4&lt;&gt;"", RIGHT(SUBSTITUTE(AB1952,"-",""),9)=RIGHT(SUBSTITUTE('Company information'!D$4,"-",""),9))</f>
        <v/>
      </c>
      <c r="V1952" s="414">
        <f>AH1952-I1952</f>
        <v/>
      </c>
      <c r="W1952" s="450" t="n"/>
      <c r="X1952" s="415" t="n">
        <v>45029</v>
      </c>
      <c r="Y1952" s="414" t="inlineStr">
        <is>
          <t>KHM20230003985</t>
        </is>
      </c>
      <c r="Z1952" s="414" t="inlineStr"/>
      <c r="AA1952" s="414" t="inlineStr">
        <is>
          <t>បុគ្គលជាប់អាករ</t>
        </is>
      </c>
      <c r="AB1952" s="414" t="inlineStr">
        <is>
          <t>L001-901905215</t>
        </is>
      </c>
      <c r="AC1952" s="414" t="inlineStr">
        <is>
          <t>វីអ៊ីស៊ិន (ខេមបូឌា) អ៊ិនដាសស្ទ្រី ឯ.ក</t>
        </is>
      </c>
      <c r="AD1952" s="450" t="n">
        <v>5701163</v>
      </c>
      <c r="AE1952" s="450" t="n">
        <v>5182875</v>
      </c>
      <c r="AF1952" s="450" t="n">
        <v>0</v>
      </c>
      <c r="AG1952" s="450" t="n">
        <v>0</v>
      </c>
      <c r="AH1952" s="450" t="n">
        <v>518288</v>
      </c>
      <c r="AI1952" s="450" t="n">
        <v>0</v>
      </c>
      <c r="AJ1952" s="450" t="n">
        <v>0</v>
      </c>
      <c r="AK1952" s="450" t="n">
        <v>0</v>
      </c>
      <c r="AL1952" s="450" t="n">
        <v>0</v>
      </c>
      <c r="AM1952" s="450" t="n">
        <v>0</v>
      </c>
      <c r="AN1952" s="450" t="n">
        <v>0</v>
      </c>
      <c r="AO1952" s="450" t="n">
        <v>0</v>
      </c>
      <c r="AP1952" s="450" t="n">
        <v>0</v>
      </c>
      <c r="AQ1952" s="414" t="inlineStr"/>
      <c r="AR1952" s="414" t="inlineStr">
        <is>
          <t>Inspection service fee</t>
        </is>
      </c>
      <c r="AS1952" s="414" t="inlineStr">
        <is>
          <t>បានប្រកាសពន្ធ</t>
        </is>
      </c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0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0" t="n"/>
      <c r="N1953" s="450">
        <f>IF(W1953&lt;0,AH1953,I1953)</f>
        <v/>
      </c>
      <c r="O1953" s="450">
        <f>I1953-M1953</f>
        <v/>
      </c>
      <c r="P1953" s="414" t="n"/>
      <c r="Q1953" s="414" t="inlineStr">
        <is>
          <t>PNHIR00159195</t>
        </is>
      </c>
      <c r="R1953" s="414" t="inlineStr">
        <is>
          <t>PNHIR00159195</t>
        </is>
      </c>
      <c r="S1953" s="414">
        <f>Q1953=R1953</f>
        <v/>
      </c>
      <c r="T1953" s="414">
        <f>AND(MONTH(F1953)=MONTH(X1953), YEAR(F1953)=YEAR(X1953))</f>
        <v/>
      </c>
      <c r="U1953" s="414">
        <f>AND(AB1953&lt;&gt;"", 'Company information'!D$4&lt;&gt;"", RIGHT(SUBSTITUTE(AB1953,"-",""),9)=RIGHT(SUBSTITUTE('Company information'!D$4,"-",""),9))</f>
        <v/>
      </c>
      <c r="V1953" s="414">
        <f>AH1953-I1953</f>
        <v/>
      </c>
      <c r="W1953" s="450" t="n"/>
      <c r="X1953" s="415" t="n">
        <v>45026</v>
      </c>
      <c r="Y1953" s="414" t="inlineStr">
        <is>
          <t>PNHIR00159195</t>
        </is>
      </c>
      <c r="Z1953" s="414" t="inlineStr"/>
      <c r="AA1953" s="414" t="inlineStr">
        <is>
          <t>បុគ្គលជាប់អាករ</t>
        </is>
      </c>
      <c r="AB1953" s="414" t="inlineStr">
        <is>
          <t>L001-901905215</t>
        </is>
      </c>
      <c r="AC1953" s="414" t="inlineStr">
        <is>
          <t>វីអ៊ីស៊ិន (ខេមបូឌា) អ៊ិនដាសស្ទ្រី ឯ.ក</t>
        </is>
      </c>
      <c r="AD1953" s="450" t="n">
        <v>89320</v>
      </c>
      <c r="AE1953" s="450" t="n">
        <v>81200</v>
      </c>
      <c r="AF1953" s="450" t="n">
        <v>0</v>
      </c>
      <c r="AG1953" s="450" t="n">
        <v>0</v>
      </c>
      <c r="AH1953" s="450" t="n">
        <v>8120</v>
      </c>
      <c r="AI1953" s="450" t="n">
        <v>0</v>
      </c>
      <c r="AJ1953" s="450" t="n">
        <v>0</v>
      </c>
      <c r="AK1953" s="450" t="n">
        <v>0</v>
      </c>
      <c r="AL1953" s="450" t="n">
        <v>0</v>
      </c>
      <c r="AM1953" s="450" t="n">
        <v>0</v>
      </c>
      <c r="AN1953" s="450" t="n">
        <v>0</v>
      </c>
      <c r="AO1953" s="450" t="n">
        <v>0</v>
      </c>
      <c r="AP1953" s="450" t="n">
        <v>0</v>
      </c>
      <c r="AQ1953" s="414" t="inlineStr"/>
      <c r="AR1953" s="414" t="inlineStr">
        <is>
          <t>Revenue in April 2023</t>
        </is>
      </c>
      <c r="AS1953" s="414" t="inlineStr">
        <is>
          <t>បានប្រកាសពន្ធ</t>
        </is>
      </c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0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0" t="n"/>
      <c r="N1954" s="450">
        <f>IF(W1954&lt;0,AH1954,I1954)</f>
        <v/>
      </c>
      <c r="O1954" s="450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AND(AB1954&lt;&gt;"", 'Company information'!D$4&lt;&gt;"", RIGHT(SUBSTITUTE(AB1954,"-",""),9)=RIGHT(SUBSTITUTE('Company information'!D$4,"-",""),9))</f>
        <v/>
      </c>
      <c r="V1954" s="414">
        <f>AH1954-I1954</f>
        <v/>
      </c>
      <c r="W1954" s="450" t="n"/>
      <c r="X1954" s="413" t="n"/>
      <c r="Y1954" s="414" t="n"/>
      <c r="Z1954" s="414" t="n"/>
      <c r="AA1954" s="414" t="n"/>
      <c r="AB1954" s="414" t="n"/>
      <c r="AC1954" s="414" t="n"/>
      <c r="AD1954" s="450" t="n"/>
      <c r="AE1954" s="450" t="n"/>
      <c r="AF1954" s="450" t="n"/>
      <c r="AG1954" s="450" t="n"/>
      <c r="AH1954" s="450" t="n"/>
      <c r="AI1954" s="450" t="n"/>
      <c r="AJ1954" s="450" t="n"/>
      <c r="AK1954" s="450" t="n"/>
      <c r="AL1954" s="450" t="n"/>
      <c r="AM1954" s="450" t="n"/>
      <c r="AN1954" s="450" t="n"/>
      <c r="AO1954" s="450" t="n"/>
      <c r="AP1954" s="450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0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0" t="n"/>
      <c r="N1955" s="450">
        <f>IF(W1955&lt;0,AH1955,I1955)</f>
        <v/>
      </c>
      <c r="O1955" s="450">
        <f>I1955-M1955</f>
        <v/>
      </c>
      <c r="P1955" s="414" t="n"/>
      <c r="Q1955" s="414" t="inlineStr">
        <is>
          <t>PNHIR00158743</t>
        </is>
      </c>
      <c r="R1955" s="414" t="inlineStr">
        <is>
          <t>PNHIR00158743</t>
        </is>
      </c>
      <c r="S1955" s="414">
        <f>Q1955=R1955</f>
        <v/>
      </c>
      <c r="T1955" s="414">
        <f>AND(MONTH(F1955)=MONTH(X1955), YEAR(F1955)=YEAR(X1955))</f>
        <v/>
      </c>
      <c r="U1955" s="414">
        <f>AND(AB1955&lt;&gt;"", 'Company information'!D$4&lt;&gt;"", RIGHT(SUBSTITUTE(AB1955,"-",""),9)=RIGHT(SUBSTITUTE('Company information'!D$4,"-",""),9))</f>
        <v/>
      </c>
      <c r="V1955" s="414">
        <f>AH1955-I1955</f>
        <v/>
      </c>
      <c r="W1955" s="450" t="n"/>
      <c r="X1955" s="415" t="n">
        <v>45019</v>
      </c>
      <c r="Y1955" s="414" t="inlineStr">
        <is>
          <t>PNHIR00158743</t>
        </is>
      </c>
      <c r="Z1955" s="414" t="inlineStr"/>
      <c r="AA1955" s="414" t="inlineStr">
        <is>
          <t>បុគ្គលជាប់អាករ</t>
        </is>
      </c>
      <c r="AB1955" s="414" t="inlineStr">
        <is>
          <t>L001-901905215</t>
        </is>
      </c>
      <c r="AC1955" s="414" t="inlineStr">
        <is>
          <t>វីអ៊ីស៊ិន (ខេមបូឌា) អ៊ិនដាសស្ទ្រី ឯ.ក</t>
        </is>
      </c>
      <c r="AD1955" s="450" t="n">
        <v>89144</v>
      </c>
      <c r="AE1955" s="450" t="n">
        <v>81040</v>
      </c>
      <c r="AF1955" s="450" t="n">
        <v>0</v>
      </c>
      <c r="AG1955" s="450" t="n">
        <v>0</v>
      </c>
      <c r="AH1955" s="450" t="n">
        <v>8104</v>
      </c>
      <c r="AI1955" s="450" t="n">
        <v>0</v>
      </c>
      <c r="AJ1955" s="450" t="n">
        <v>0</v>
      </c>
      <c r="AK1955" s="450" t="n">
        <v>0</v>
      </c>
      <c r="AL1955" s="450" t="n">
        <v>0</v>
      </c>
      <c r="AM1955" s="450" t="n">
        <v>0</v>
      </c>
      <c r="AN1955" s="450" t="n">
        <v>0</v>
      </c>
      <c r="AO1955" s="450" t="n">
        <v>0</v>
      </c>
      <c r="AP1955" s="450" t="n">
        <v>0</v>
      </c>
      <c r="AQ1955" s="414" t="inlineStr"/>
      <c r="AR1955" s="414" t="inlineStr">
        <is>
          <t>Revenue in April 2023</t>
        </is>
      </c>
      <c r="AS1955" s="414" t="inlineStr">
        <is>
          <t>បានប្រកាសពន្ធ</t>
        </is>
      </c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0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0" t="n"/>
      <c r="N1956" s="450">
        <f>IF(W1956&lt;0,AH1956,I1956)</f>
        <v/>
      </c>
      <c r="O1956" s="450">
        <f>I1956-M1956</f>
        <v/>
      </c>
      <c r="P1956" s="414" t="n"/>
      <c r="Q1956" s="414" t="inlineStr">
        <is>
          <t>2023-01845</t>
        </is>
      </c>
      <c r="R1956" s="414" t="inlineStr">
        <is>
          <t>2023-01845</t>
        </is>
      </c>
      <c r="S1956" s="414">
        <f>Q1956=R1956</f>
        <v/>
      </c>
      <c r="T1956" s="414">
        <f>AND(MONTH(F1956)=MONTH(X1956), YEAR(F1956)=YEAR(X1956))</f>
        <v/>
      </c>
      <c r="U1956" s="414">
        <f>AND(AB1956&lt;&gt;"", 'Company information'!D$4&lt;&gt;"", RIGHT(SUBSTITUTE(AB1956,"-",""),9)=RIGHT(SUBSTITUTE('Company information'!D$4,"-",""),9))</f>
        <v/>
      </c>
      <c r="V1956" s="414">
        <f>AH1956-I1956</f>
        <v/>
      </c>
      <c r="W1956" s="450" t="n"/>
      <c r="X1956" s="415" t="n">
        <v>45034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L001-901905215</t>
        </is>
      </c>
      <c r="AC1956" s="414" t="inlineStr">
        <is>
          <t>វីអ៊ីស៊ិន (ខេមបូឌា) អ៊ិនដាសស្ទ្រី ឯ.ក</t>
        </is>
      </c>
      <c r="AD1956" s="450" t="n">
        <v>1809538</v>
      </c>
      <c r="AE1956" s="450" t="n">
        <v>1645035</v>
      </c>
      <c r="AF1956" s="450" t="n">
        <v>0</v>
      </c>
      <c r="AG1956" s="450" t="n">
        <v>0</v>
      </c>
      <c r="AH1956" s="450" t="n">
        <v>164503</v>
      </c>
      <c r="AI1956" s="450" t="n">
        <v>0</v>
      </c>
      <c r="AJ1956" s="450" t="n">
        <v>0</v>
      </c>
      <c r="AK1956" s="450" t="n">
        <v>0</v>
      </c>
      <c r="AL1956" s="450" t="n">
        <v>0</v>
      </c>
      <c r="AM1956" s="450" t="n">
        <v>0</v>
      </c>
      <c r="AN1956" s="450" t="n">
        <v>0</v>
      </c>
      <c r="AO1956" s="450" t="n">
        <v>0</v>
      </c>
      <c r="AP1956" s="450" t="n">
        <v>0</v>
      </c>
      <c r="AQ1956" s="414" t="inlineStr"/>
      <c r="AR1956" s="414" t="inlineStr">
        <is>
          <t>Infrastructure Maintenance fee for Apr 2023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0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0" t="n"/>
      <c r="N1957" s="450">
        <f>IF(W1957&lt;0,AH1957,I1957)</f>
        <v/>
      </c>
      <c r="O1957" s="450">
        <f>I1957-M1957</f>
        <v/>
      </c>
      <c r="P1957" s="414" t="n"/>
      <c r="Q1957" s="414" t="inlineStr">
        <is>
          <t>23000600</t>
        </is>
      </c>
      <c r="R1957" s="414" t="inlineStr">
        <is>
          <t>23000600</t>
        </is>
      </c>
      <c r="S1957" s="414">
        <f>Q1957=R1957</f>
        <v/>
      </c>
      <c r="T1957" s="414">
        <f>AND(MONTH(F1957)=MONTH(X1957), YEAR(F1957)=YEAR(X1957))</f>
        <v/>
      </c>
      <c r="U1957" s="414">
        <f>AND(AB1957&lt;&gt;"", 'Company information'!D$4&lt;&gt;"", RIGHT(SUBSTITUTE(AB1957,"-",""),9)=RIGHT(SUBSTITUTE('Company information'!D$4,"-",""),9))</f>
        <v/>
      </c>
      <c r="V1957" s="414">
        <f>AH1957-I1957</f>
        <v/>
      </c>
      <c r="W1957" s="450" t="n"/>
      <c r="X1957" s="415" t="n">
        <v>45020</v>
      </c>
      <c r="Y1957" s="414" t="inlineStr">
        <is>
          <t>23000600</t>
        </is>
      </c>
      <c r="Z1957" s="414" t="inlineStr"/>
      <c r="AA1957" s="414" t="inlineStr">
        <is>
          <t>បុគ្គលជាប់អាករ</t>
        </is>
      </c>
      <c r="AB1957" s="414" t="inlineStr">
        <is>
          <t>L001-901905215</t>
        </is>
      </c>
      <c r="AC1957" s="414" t="inlineStr">
        <is>
          <t>វីអ៊ីស៊ិន (ខេមបូឌា) អ៊ិនដាសស្ទ្រី ឯ.ក</t>
        </is>
      </c>
      <c r="AD1957" s="450" t="n">
        <v>1878498</v>
      </c>
      <c r="AE1957" s="450" t="n">
        <v>1707725</v>
      </c>
      <c r="AF1957" s="450" t="n">
        <v>0</v>
      </c>
      <c r="AG1957" s="450" t="n">
        <v>0</v>
      </c>
      <c r="AH1957" s="450" t="n">
        <v>170773</v>
      </c>
      <c r="AI1957" s="450" t="n">
        <v>0</v>
      </c>
      <c r="AJ1957" s="450" t="n">
        <v>0</v>
      </c>
      <c r="AK1957" s="450" t="n">
        <v>0</v>
      </c>
      <c r="AL1957" s="450" t="n">
        <v>0</v>
      </c>
      <c r="AM1957" s="450" t="n">
        <v>0</v>
      </c>
      <c r="AN1957" s="450" t="n">
        <v>0</v>
      </c>
      <c r="AO1957" s="450" t="n">
        <v>0</v>
      </c>
      <c r="AP1957" s="450" t="n">
        <v>0</v>
      </c>
      <c r="AQ1957" s="414" t="inlineStr"/>
      <c r="AR1957" s="414" t="inlineStr">
        <is>
          <t>CY THC</t>
        </is>
      </c>
      <c r="AS1957" s="414" t="inlineStr">
        <is>
          <t>បានប្រកាសពន្ធ</t>
        </is>
      </c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0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0" t="n"/>
      <c r="N1958" s="450">
        <f>IF(W1958&lt;0,AH1958,I1958)</f>
        <v/>
      </c>
      <c r="O1958" s="450">
        <f>I1958-M1958</f>
        <v/>
      </c>
      <c r="P1958" s="414" t="n"/>
      <c r="Q1958" s="414" t="inlineStr">
        <is>
          <t>PNHTI0048094</t>
        </is>
      </c>
      <c r="R1958" s="414" t="inlineStr">
        <is>
          <t>PNHTI0048094</t>
        </is>
      </c>
      <c r="S1958" s="414">
        <f>Q1958=R1958</f>
        <v/>
      </c>
      <c r="T1958" s="414">
        <f>AND(MONTH(F1958)=MONTH(X1958), YEAR(F1958)=YEAR(X1958))</f>
        <v/>
      </c>
      <c r="U1958" s="414">
        <f>AND(AB1958&lt;&gt;"", 'Company information'!D$4&lt;&gt;"", RIGHT(SUBSTITUTE(AB1958,"-",""),9)=RIGHT(SUBSTITUTE('Company information'!D$4,"-",""),9))</f>
        <v/>
      </c>
      <c r="V1958" s="414">
        <f>AH1958-I1958</f>
        <v/>
      </c>
      <c r="W1958" s="450" t="n"/>
      <c r="X1958" s="415" t="n">
        <v>45044</v>
      </c>
      <c r="Y1958" s="414" t="inlineStr">
        <is>
          <t>PNHTI0048094</t>
        </is>
      </c>
      <c r="Z1958" s="414" t="inlineStr"/>
      <c r="AA1958" s="414" t="inlineStr">
        <is>
          <t>បុគ្គលជាប់អាករ</t>
        </is>
      </c>
      <c r="AB1958" s="414" t="inlineStr">
        <is>
          <t>L001-901905215</t>
        </is>
      </c>
      <c r="AC1958" s="414" t="inlineStr">
        <is>
          <t>វីអ៊ីស៊ិន (ខេមបូឌា) អ៊ិនដាសស្ទ្រី ឯ.ក</t>
        </is>
      </c>
      <c r="AD1958" s="450" t="n">
        <v>13327662</v>
      </c>
      <c r="AE1958" s="450" t="n">
        <v>12116056</v>
      </c>
      <c r="AF1958" s="450" t="n">
        <v>0</v>
      </c>
      <c r="AG1958" s="450" t="n">
        <v>0</v>
      </c>
      <c r="AH1958" s="450" t="n">
        <v>1211606</v>
      </c>
      <c r="AI1958" s="450" t="n">
        <v>0</v>
      </c>
      <c r="AJ1958" s="450" t="n">
        <v>0</v>
      </c>
      <c r="AK1958" s="450" t="n">
        <v>0</v>
      </c>
      <c r="AL1958" s="450" t="n">
        <v>0</v>
      </c>
      <c r="AM1958" s="450" t="n">
        <v>0</v>
      </c>
      <c r="AN1958" s="450" t="n">
        <v>0</v>
      </c>
      <c r="AO1958" s="450" t="n">
        <v>0</v>
      </c>
      <c r="AP1958" s="450" t="n">
        <v>0</v>
      </c>
      <c r="AQ1958" s="414" t="inlineStr"/>
      <c r="AR1958" s="414" t="inlineStr">
        <is>
          <t>ថ្លៃរៀបចំឯកសារ</t>
        </is>
      </c>
      <c r="AS1958" s="414" t="inlineStr">
        <is>
          <t>បានប្រកាសពន្ធ</t>
        </is>
      </c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0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0" t="n"/>
      <c r="N1959" s="450">
        <f>IF(W1959&lt;0,AH1959,I1959)</f>
        <v/>
      </c>
      <c r="O1959" s="450">
        <f>I1959-M1959</f>
        <v/>
      </c>
      <c r="P1959" s="414" t="n"/>
      <c r="Q1959" s="414" t="inlineStr">
        <is>
          <t>PNHTI0048095</t>
        </is>
      </c>
      <c r="R1959" s="414" t="inlineStr">
        <is>
          <t>PNHTI0048095</t>
        </is>
      </c>
      <c r="S1959" s="414">
        <f>Q1959=R1959</f>
        <v/>
      </c>
      <c r="T1959" s="414">
        <f>AND(MONTH(F1959)=MONTH(X1959), YEAR(F1959)=YEAR(X1959))</f>
        <v/>
      </c>
      <c r="U1959" s="414">
        <f>AND(AB1959&lt;&gt;"", 'Company information'!D$4&lt;&gt;"", RIGHT(SUBSTITUTE(AB1959,"-",""),9)=RIGHT(SUBSTITUTE('Company information'!D$4,"-",""),9))</f>
        <v/>
      </c>
      <c r="V1959" s="414">
        <f>AH1959-I1959</f>
        <v/>
      </c>
      <c r="W1959" s="450" t="n"/>
      <c r="X1959" s="415" t="n">
        <v>45044</v>
      </c>
      <c r="Y1959" s="414" t="inlineStr">
        <is>
          <t>PNHTI0048095</t>
        </is>
      </c>
      <c r="Z1959" s="414" t="inlineStr"/>
      <c r="AA1959" s="414" t="inlineStr">
        <is>
          <t>បុគ្គលជាប់អាករ</t>
        </is>
      </c>
      <c r="AB1959" s="414" t="inlineStr">
        <is>
          <t>L001-901905215</t>
        </is>
      </c>
      <c r="AC1959" s="414" t="inlineStr">
        <is>
          <t>វីអ៊ីស៊ិន (ខេមបូឌា) អ៊ិនដាសស្ទ្រី ឯ.ក</t>
        </is>
      </c>
      <c r="AD1959" s="450" t="n">
        <v>1697438</v>
      </c>
      <c r="AE1959" s="450" t="n">
        <v>1543125</v>
      </c>
      <c r="AF1959" s="450" t="n">
        <v>0</v>
      </c>
      <c r="AG1959" s="450" t="n">
        <v>0</v>
      </c>
      <c r="AH1959" s="450" t="n">
        <v>154313</v>
      </c>
      <c r="AI1959" s="450" t="n">
        <v>0</v>
      </c>
      <c r="AJ1959" s="450" t="n">
        <v>0</v>
      </c>
      <c r="AK1959" s="450" t="n">
        <v>0</v>
      </c>
      <c r="AL1959" s="450" t="n">
        <v>0</v>
      </c>
      <c r="AM1959" s="450" t="n">
        <v>0</v>
      </c>
      <c r="AN1959" s="450" t="n">
        <v>0</v>
      </c>
      <c r="AO1959" s="450" t="n">
        <v>0</v>
      </c>
      <c r="AP1959" s="450" t="n">
        <v>0</v>
      </c>
      <c r="AQ1959" s="414" t="inlineStr"/>
      <c r="AR1959" s="414" t="inlineStr">
        <is>
          <t>ថ្លៃរៀបចំឯកសារ</t>
        </is>
      </c>
      <c r="AS1959" s="414" t="inlineStr">
        <is>
          <t>បានប្រកាសពន្ធ</t>
        </is>
      </c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0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0" t="n"/>
      <c r="N1960" s="450">
        <f>IF(W1960&lt;0,AH1960,I1960)</f>
        <v/>
      </c>
      <c r="O1960" s="450">
        <f>I1960-M1960</f>
        <v/>
      </c>
      <c r="P1960" s="414" t="n"/>
      <c r="Q1960" s="414" t="inlineStr">
        <is>
          <t>PNHTI0048097</t>
        </is>
      </c>
      <c r="R1960" s="414" t="inlineStr">
        <is>
          <t>PNHTI0048097</t>
        </is>
      </c>
      <c r="S1960" s="414">
        <f>Q1960=R1960</f>
        <v/>
      </c>
      <c r="T1960" s="414">
        <f>AND(MONTH(F1960)=MONTH(X1960), YEAR(F1960)=YEAR(X1960))</f>
        <v/>
      </c>
      <c r="U1960" s="414">
        <f>AND(AB1960&lt;&gt;"", 'Company information'!D$4&lt;&gt;"", RIGHT(SUBSTITUTE(AB1960,"-",""),9)=RIGHT(SUBSTITUTE('Company information'!D$4,"-",""),9))</f>
        <v/>
      </c>
      <c r="V1960" s="414">
        <f>AH1960-I1960</f>
        <v/>
      </c>
      <c r="W1960" s="450" t="n"/>
      <c r="X1960" s="415" t="n">
        <v>45044</v>
      </c>
      <c r="Y1960" s="414" t="inlineStr">
        <is>
          <t>PNHTI0048097</t>
        </is>
      </c>
      <c r="Z1960" s="414" t="inlineStr"/>
      <c r="AA1960" s="414" t="inlineStr">
        <is>
          <t>បុគ្គលជាប់អាករ</t>
        </is>
      </c>
      <c r="AB1960" s="414" t="inlineStr">
        <is>
          <t>L001-901905215</t>
        </is>
      </c>
      <c r="AC1960" s="414" t="inlineStr">
        <is>
          <t>វីអ៊ីស៊ិន (ខេមបូឌា) អ៊ិនដាសស្ទ្រី ឯ.ក</t>
        </is>
      </c>
      <c r="AD1960" s="450" t="n">
        <v>3259080</v>
      </c>
      <c r="AE1960" s="450" t="n">
        <v>2962800</v>
      </c>
      <c r="AF1960" s="450" t="n">
        <v>0</v>
      </c>
      <c r="AG1960" s="450" t="n">
        <v>0</v>
      </c>
      <c r="AH1960" s="450" t="n">
        <v>296280</v>
      </c>
      <c r="AI1960" s="450" t="n">
        <v>0</v>
      </c>
      <c r="AJ1960" s="450" t="n">
        <v>0</v>
      </c>
      <c r="AK1960" s="450" t="n">
        <v>0</v>
      </c>
      <c r="AL1960" s="450" t="n">
        <v>0</v>
      </c>
      <c r="AM1960" s="450" t="n">
        <v>0</v>
      </c>
      <c r="AN1960" s="450" t="n">
        <v>0</v>
      </c>
      <c r="AO1960" s="450" t="n">
        <v>0</v>
      </c>
      <c r="AP1960" s="450" t="n">
        <v>0</v>
      </c>
      <c r="AQ1960" s="414" t="inlineStr"/>
      <c r="AR1960" s="414" t="inlineStr">
        <is>
          <t>ថ្លៃរៀបចំឯកសារ</t>
        </is>
      </c>
      <c r="AS1960" s="414" t="inlineStr">
        <is>
          <t>បានប្រកាសពន្ធ</t>
        </is>
      </c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0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0" t="n"/>
      <c r="N1961" s="450">
        <f>IF(W1961&lt;0,AH1961,I1961)</f>
        <v/>
      </c>
      <c r="O1961" s="450">
        <f>I1961-M1961</f>
        <v/>
      </c>
      <c r="P1961" s="414" t="n"/>
      <c r="Q1961" s="414" t="inlineStr">
        <is>
          <t>HT230049</t>
        </is>
      </c>
      <c r="R1961" s="414" t="inlineStr">
        <is>
          <t>HT230049</t>
        </is>
      </c>
      <c r="S1961" s="414">
        <f>Q1961=R1961</f>
        <v/>
      </c>
      <c r="T1961" s="414">
        <f>AND(MONTH(F1961)=MONTH(X1961), YEAR(F1961)=YEAR(X1961))</f>
        <v/>
      </c>
      <c r="U1961" s="414">
        <f>AND(AB1961&lt;&gt;"", 'Company information'!D$4&lt;&gt;"", RIGHT(SUBSTITUTE(AB1961,"-",""),9)=RIGHT(SUBSTITUTE('Company information'!D$4,"-",""),9))</f>
        <v/>
      </c>
      <c r="V1961" s="414">
        <f>AH1961-I1961</f>
        <v/>
      </c>
      <c r="W1961" s="450" t="n"/>
      <c r="X1961" s="415" t="n">
        <v>45044</v>
      </c>
      <c r="Y1961" s="414" t="inlineStr">
        <is>
          <t>HT230049</t>
        </is>
      </c>
      <c r="Z1961" s="414" t="inlineStr"/>
      <c r="AA1961" s="414" t="inlineStr">
        <is>
          <t>បុគ្គលជាប់អាករ</t>
        </is>
      </c>
      <c r="AB1961" s="414" t="inlineStr">
        <is>
          <t>L001-901905215</t>
        </is>
      </c>
      <c r="AC1961" s="414" t="inlineStr">
        <is>
          <t>វីអ៊ីស៊ិន (ខេមបូឌា) អ៊ិនដាសស្ទ្រី ឯ.ក</t>
        </is>
      </c>
      <c r="AD1961" s="450" t="n">
        <v>2761165</v>
      </c>
      <c r="AE1961" s="450" t="n">
        <v>2510150</v>
      </c>
      <c r="AF1961" s="450" t="n">
        <v>0</v>
      </c>
      <c r="AG1961" s="450" t="n">
        <v>0</v>
      </c>
      <c r="AH1961" s="450" t="n">
        <v>251015</v>
      </c>
      <c r="AI1961" s="450" t="n">
        <v>0</v>
      </c>
      <c r="AJ1961" s="450" t="n">
        <v>0</v>
      </c>
      <c r="AK1961" s="450" t="n">
        <v>0</v>
      </c>
      <c r="AL1961" s="450" t="n">
        <v>0</v>
      </c>
      <c r="AM1961" s="450" t="n">
        <v>0</v>
      </c>
      <c r="AN1961" s="450" t="n">
        <v>0</v>
      </c>
      <c r="AO1961" s="450" t="n">
        <v>0</v>
      </c>
      <c r="AP1961" s="450" t="n">
        <v>0</v>
      </c>
      <c r="AQ1961" s="414" t="inlineStr"/>
      <c r="AR1961" s="414" t="inlineStr">
        <is>
          <t>Trucking service</t>
        </is>
      </c>
      <c r="AS1961" s="414" t="inlineStr">
        <is>
          <t>បានប្រកាសពន្ធ</t>
        </is>
      </c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0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0" t="n"/>
      <c r="N1962" s="450">
        <f>IF(W1962&lt;0,AH1962,I1962)</f>
        <v/>
      </c>
      <c r="O1962" s="450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AND(AB1962&lt;&gt;"", 'Company information'!D$4&lt;&gt;"", RIGHT(SUBSTITUTE(AB1962,"-",""),9)=RIGHT(SUBSTITUTE('Company information'!D$4,"-",""),9))</f>
        <v/>
      </c>
      <c r="V1962" s="414">
        <f>AH1962-I1962</f>
        <v/>
      </c>
      <c r="W1962" s="450" t="n"/>
      <c r="X1962" s="413" t="n"/>
      <c r="Y1962" s="414" t="n"/>
      <c r="Z1962" s="414" t="n"/>
      <c r="AA1962" s="414" t="n"/>
      <c r="AB1962" s="414" t="n"/>
      <c r="AC1962" s="414" t="n"/>
      <c r="AD1962" s="450" t="n"/>
      <c r="AE1962" s="450" t="n"/>
      <c r="AF1962" s="450" t="n"/>
      <c r="AG1962" s="450" t="n"/>
      <c r="AH1962" s="450" t="n"/>
      <c r="AI1962" s="450" t="n"/>
      <c r="AJ1962" s="450" t="n"/>
      <c r="AK1962" s="450" t="n"/>
      <c r="AL1962" s="450" t="n"/>
      <c r="AM1962" s="450" t="n"/>
      <c r="AN1962" s="450" t="n"/>
      <c r="AO1962" s="450" t="n"/>
      <c r="AP1962" s="450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0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0" t="n"/>
      <c r="N1963" s="450">
        <f>IF(W1963&lt;0,AH1963,I1963)</f>
        <v/>
      </c>
      <c r="O1963" s="450">
        <f>I1963-M1963</f>
        <v/>
      </c>
      <c r="P1963" s="414" t="n"/>
      <c r="Q1963" s="414" t="inlineStr">
        <is>
          <t>SITC2023-007609</t>
        </is>
      </c>
      <c r="R1963" s="414" t="inlineStr">
        <is>
          <t>SITC2023-007609</t>
        </is>
      </c>
      <c r="S1963" s="414">
        <f>Q1963=R1963</f>
        <v/>
      </c>
      <c r="T1963" s="414">
        <f>AND(MONTH(F1963)=MONTH(X1963), YEAR(F1963)=YEAR(X1963))</f>
        <v/>
      </c>
      <c r="U1963" s="414">
        <f>AND(AB1963&lt;&gt;"", 'Company information'!D$4&lt;&gt;"", RIGHT(SUBSTITUTE(AB1963,"-",""),9)=RIGHT(SUBSTITUTE('Company information'!D$4,"-",""),9))</f>
        <v/>
      </c>
      <c r="V1963" s="414">
        <f>AH1963-I1963</f>
        <v/>
      </c>
      <c r="W1963" s="450" t="n"/>
      <c r="X1963" s="415" t="n">
        <v>45021</v>
      </c>
      <c r="Y1963" s="414" t="inlineStr">
        <is>
          <t>SITC2023-007609</t>
        </is>
      </c>
      <c r="Z1963" s="414" t="inlineStr"/>
      <c r="AA1963" s="414" t="inlineStr">
        <is>
          <t>បុគ្គលជាប់អាករ</t>
        </is>
      </c>
      <c r="AB1963" s="414" t="inlineStr">
        <is>
          <t>L001-901905215</t>
        </is>
      </c>
      <c r="AC1963" s="414" t="inlineStr">
        <is>
          <t>វីអ៊ីស៊ិន (ខេមបូឌា) អ៊ិនដាសស្ទ្រី ឯ.ក</t>
        </is>
      </c>
      <c r="AD1963" s="450" t="n">
        <v>2474357</v>
      </c>
      <c r="AE1963" s="450" t="n">
        <v>2249415</v>
      </c>
      <c r="AF1963" s="450" t="n">
        <v>0</v>
      </c>
      <c r="AG1963" s="450" t="n">
        <v>0</v>
      </c>
      <c r="AH1963" s="450" t="n">
        <v>224942</v>
      </c>
      <c r="AI1963" s="450" t="n">
        <v>0</v>
      </c>
      <c r="AJ1963" s="450" t="n">
        <v>0</v>
      </c>
      <c r="AK1963" s="450" t="n">
        <v>0</v>
      </c>
      <c r="AL1963" s="450" t="n">
        <v>0</v>
      </c>
      <c r="AM1963" s="450" t="n">
        <v>0</v>
      </c>
      <c r="AN1963" s="450" t="n">
        <v>0</v>
      </c>
      <c r="AO1963" s="450" t="n">
        <v>0</v>
      </c>
      <c r="AP1963" s="450" t="n">
        <v>0</v>
      </c>
      <c r="AQ1963" s="414" t="inlineStr"/>
      <c r="AR1963" s="414" t="inlineStr">
        <is>
          <t>KHCIC,KHTHC,EMF,EIB,KHDOC</t>
        </is>
      </c>
      <c r="AS1963" s="414" t="inlineStr">
        <is>
          <t>បានប្រកាសពន្ធ</t>
        </is>
      </c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0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0" t="n"/>
      <c r="N1964" s="450">
        <f>IF(W1964&lt;0,AH1964,I1964)</f>
        <v/>
      </c>
      <c r="O1964" s="450">
        <f>I1964-M1964</f>
        <v/>
      </c>
      <c r="P1964" s="414" t="n"/>
      <c r="Q1964" s="414" t="inlineStr">
        <is>
          <t>HT230050</t>
        </is>
      </c>
      <c r="R1964" s="414" t="inlineStr">
        <is>
          <t>HT230050</t>
        </is>
      </c>
      <c r="S1964" s="414">
        <f>Q1964=R1964</f>
        <v/>
      </c>
      <c r="T1964" s="414">
        <f>AND(MONTH(F1964)=MONTH(X1964), YEAR(F1964)=YEAR(X1964))</f>
        <v/>
      </c>
      <c r="U1964" s="414">
        <f>AND(AB1964&lt;&gt;"", 'Company information'!D$4&lt;&gt;"", RIGHT(SUBSTITUTE(AB1964,"-",""),9)=RIGHT(SUBSTITUTE('Company information'!D$4,"-",""),9))</f>
        <v/>
      </c>
      <c r="V1964" s="414">
        <f>AH1964-I1964</f>
        <v/>
      </c>
      <c r="W1964" s="450" t="n"/>
      <c r="X1964" s="415" t="n">
        <v>45044</v>
      </c>
      <c r="Y1964" s="414" t="inlineStr">
        <is>
          <t>HT230050</t>
        </is>
      </c>
      <c r="Z1964" s="414" t="inlineStr"/>
      <c r="AA1964" s="414" t="inlineStr">
        <is>
          <t>បុគ្គលជាប់អាករ</t>
        </is>
      </c>
      <c r="AB1964" s="414" t="inlineStr">
        <is>
          <t>L001-901905215</t>
        </is>
      </c>
      <c r="AC1964" s="414" t="inlineStr">
        <is>
          <t>វីអ៊ីស៊ិន (ខេមបូឌា) អ៊ិនដាសស្ទ្រី ឯ.ក</t>
        </is>
      </c>
      <c r="AD1964" s="450" t="n">
        <v>2670635</v>
      </c>
      <c r="AE1964" s="450" t="n">
        <v>2427850</v>
      </c>
      <c r="AF1964" s="450" t="n">
        <v>0</v>
      </c>
      <c r="AG1964" s="450" t="n">
        <v>0</v>
      </c>
      <c r="AH1964" s="450" t="n">
        <v>242785</v>
      </c>
      <c r="AI1964" s="450" t="n">
        <v>0</v>
      </c>
      <c r="AJ1964" s="450" t="n">
        <v>0</v>
      </c>
      <c r="AK1964" s="450" t="n">
        <v>0</v>
      </c>
      <c r="AL1964" s="450" t="n">
        <v>0</v>
      </c>
      <c r="AM1964" s="450" t="n">
        <v>0</v>
      </c>
      <c r="AN1964" s="450" t="n">
        <v>0</v>
      </c>
      <c r="AO1964" s="450" t="n">
        <v>0</v>
      </c>
      <c r="AP1964" s="450" t="n">
        <v>0</v>
      </c>
      <c r="AQ1964" s="414" t="inlineStr"/>
      <c r="AR1964" s="414" t="inlineStr">
        <is>
          <t>Trucking service</t>
        </is>
      </c>
      <c r="AS1964" s="414" t="inlineStr">
        <is>
          <t>បានប្រកាសពន្ធ</t>
        </is>
      </c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0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0" t="n"/>
      <c r="N1965" s="450">
        <f>IF(W1965&lt;0,AH1965,I1965)</f>
        <v/>
      </c>
      <c r="O1965" s="450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AND(AB1965&lt;&gt;"", 'Company information'!D$4&lt;&gt;"", RIGHT(SUBSTITUTE(AB1965,"-",""),9)=RIGHT(SUBSTITUTE('Company information'!D$4,"-",""),9))</f>
        <v/>
      </c>
      <c r="V1965" s="414">
        <f>AH1965-I1965</f>
        <v/>
      </c>
      <c r="W1965" s="450" t="n"/>
      <c r="X1965" s="413" t="n"/>
      <c r="Y1965" s="414" t="n"/>
      <c r="Z1965" s="414" t="n"/>
      <c r="AA1965" s="414" t="n"/>
      <c r="AB1965" s="414" t="n"/>
      <c r="AC1965" s="414" t="n"/>
      <c r="AD1965" s="450" t="n"/>
      <c r="AE1965" s="450" t="n"/>
      <c r="AF1965" s="450" t="n"/>
      <c r="AG1965" s="450" t="n"/>
      <c r="AH1965" s="450" t="n"/>
      <c r="AI1965" s="450" t="n"/>
      <c r="AJ1965" s="450" t="n"/>
      <c r="AK1965" s="450" t="n"/>
      <c r="AL1965" s="450" t="n"/>
      <c r="AM1965" s="450" t="n"/>
      <c r="AN1965" s="450" t="n"/>
      <c r="AO1965" s="450" t="n"/>
      <c r="AP1965" s="450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0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0" t="n"/>
      <c r="N1966" s="450">
        <f>IF(W1966&lt;0,AH1966,I1966)</f>
        <v/>
      </c>
      <c r="O1966" s="450">
        <f>I1966-M1966</f>
        <v/>
      </c>
      <c r="P1966" s="414" t="n"/>
      <c r="Q1966" s="414" t="inlineStr">
        <is>
          <t>SITC2023-007253</t>
        </is>
      </c>
      <c r="R1966" s="414" t="inlineStr">
        <is>
          <t>SITC2023-007253</t>
        </is>
      </c>
      <c r="S1966" s="414">
        <f>Q1966=R1966</f>
        <v/>
      </c>
      <c r="T1966" s="414">
        <f>AND(MONTH(F1966)=MONTH(X1966), YEAR(F1966)=YEAR(X1966))</f>
        <v/>
      </c>
      <c r="U1966" s="414">
        <f>AND(AB1966&lt;&gt;"", 'Company information'!D$4&lt;&gt;"", RIGHT(SUBSTITUTE(AB1966,"-",""),9)=RIGHT(SUBSTITUTE('Company information'!D$4,"-",""),9))</f>
        <v/>
      </c>
      <c r="V1966" s="414">
        <f>AH1966-I1966</f>
        <v/>
      </c>
      <c r="W1966" s="450" t="n"/>
      <c r="X1966" s="415" t="n">
        <v>45017</v>
      </c>
      <c r="Y1966" s="414" t="inlineStr">
        <is>
          <t>SITC2023-007253</t>
        </is>
      </c>
      <c r="Z1966" s="414" t="inlineStr"/>
      <c r="AA1966" s="414" t="inlineStr">
        <is>
          <t>បុគ្គលជាប់អាករ</t>
        </is>
      </c>
      <c r="AB1966" s="414" t="inlineStr">
        <is>
          <t>L001-901905215</t>
        </is>
      </c>
      <c r="AC1966" s="414" t="inlineStr">
        <is>
          <t>វីអ៊ីស៊ិន (ខេមបូឌា) អ៊ិនដាសស្ទ្រី ឯ.ក</t>
        </is>
      </c>
      <c r="AD1966" s="450" t="n">
        <v>1538493</v>
      </c>
      <c r="AE1966" s="450" t="n">
        <v>1398630</v>
      </c>
      <c r="AF1966" s="450" t="n">
        <v>0</v>
      </c>
      <c r="AG1966" s="450" t="n">
        <v>0</v>
      </c>
      <c r="AH1966" s="450" t="n">
        <v>139863</v>
      </c>
      <c r="AI1966" s="450" t="n">
        <v>0</v>
      </c>
      <c r="AJ1966" s="450" t="n">
        <v>0</v>
      </c>
      <c r="AK1966" s="450" t="n">
        <v>0</v>
      </c>
      <c r="AL1966" s="450" t="n">
        <v>0</v>
      </c>
      <c r="AM1966" s="450" t="n">
        <v>0</v>
      </c>
      <c r="AN1966" s="450" t="n">
        <v>0</v>
      </c>
      <c r="AO1966" s="450" t="n">
        <v>0</v>
      </c>
      <c r="AP1966" s="450" t="n">
        <v>0</v>
      </c>
      <c r="AQ1966" s="414" t="inlineStr"/>
      <c r="AR1966" s="414" t="inlineStr">
        <is>
          <t>KHTHC,EIB,KHCIC,EMF,KHDOC</t>
        </is>
      </c>
      <c r="AS1966" s="414" t="inlineStr">
        <is>
          <t>បានប្រកាសពន្ធ</t>
        </is>
      </c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0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0" t="n"/>
      <c r="N1967" s="450">
        <f>IF(W1967&lt;0,AH1967,I1967)</f>
        <v/>
      </c>
      <c r="O1967" s="450">
        <f>I1967-M1967</f>
        <v/>
      </c>
      <c r="P1967" s="414" t="n"/>
      <c r="Q1967" s="414" t="inlineStr">
        <is>
          <t>HT230057</t>
        </is>
      </c>
      <c r="R1967" s="414" t="inlineStr">
        <is>
          <t>HT230057</t>
        </is>
      </c>
      <c r="S1967" s="414">
        <f>Q1967=R1967</f>
        <v/>
      </c>
      <c r="T1967" s="414">
        <f>AND(MONTH(F1967)=MONTH(X1967), YEAR(F1967)=YEAR(X1967))</f>
        <v/>
      </c>
      <c r="U1967" s="414">
        <f>AND(AB1967&lt;&gt;"", 'Company information'!D$4&lt;&gt;"", RIGHT(SUBSTITUTE(AB1967,"-",""),9)=RIGHT(SUBSTITUTE('Company information'!D$4,"-",""),9))</f>
        <v/>
      </c>
      <c r="V1967" s="414">
        <f>AH1967-I1967</f>
        <v/>
      </c>
      <c r="W1967" s="450" t="n"/>
      <c r="X1967" s="415" t="n">
        <v>45044</v>
      </c>
      <c r="Y1967" s="414" t="inlineStr">
        <is>
          <t>HT230057</t>
        </is>
      </c>
      <c r="Z1967" s="414" t="inlineStr"/>
      <c r="AA1967" s="414" t="inlineStr">
        <is>
          <t>បុគ្គលជាប់អាករ</t>
        </is>
      </c>
      <c r="AB1967" s="414" t="inlineStr">
        <is>
          <t>L001-901905215</t>
        </is>
      </c>
      <c r="AC1967" s="414" t="inlineStr">
        <is>
          <t>វីអ៊ីស៊ិន (ខេមបូឌា) អ៊ិនដាសស្ទ្រី ឯ.ក</t>
        </is>
      </c>
      <c r="AD1967" s="450" t="n">
        <v>2670635</v>
      </c>
      <c r="AE1967" s="450" t="n">
        <v>2427850</v>
      </c>
      <c r="AF1967" s="450" t="n">
        <v>0</v>
      </c>
      <c r="AG1967" s="450" t="n">
        <v>0</v>
      </c>
      <c r="AH1967" s="450" t="n">
        <v>242785</v>
      </c>
      <c r="AI1967" s="450" t="n">
        <v>0</v>
      </c>
      <c r="AJ1967" s="450" t="n">
        <v>0</v>
      </c>
      <c r="AK1967" s="450" t="n">
        <v>0</v>
      </c>
      <c r="AL1967" s="450" t="n">
        <v>0</v>
      </c>
      <c r="AM1967" s="450" t="n">
        <v>0</v>
      </c>
      <c r="AN1967" s="450" t="n">
        <v>0</v>
      </c>
      <c r="AO1967" s="450" t="n">
        <v>0</v>
      </c>
      <c r="AP1967" s="450" t="n">
        <v>0</v>
      </c>
      <c r="AQ1967" s="414" t="inlineStr"/>
      <c r="AR1967" s="414" t="inlineStr">
        <is>
          <t>Trucking service</t>
        </is>
      </c>
      <c r="AS1967" s="414" t="inlineStr">
        <is>
          <t>បានប្រកាសពន្ធ</t>
        </is>
      </c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0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0" t="n"/>
      <c r="N1968" s="450">
        <f>IF(W1968&lt;0,AH1968,I1968)</f>
        <v/>
      </c>
      <c r="O1968" s="450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AND(AB1968&lt;&gt;"", 'Company information'!D$4&lt;&gt;"", RIGHT(SUBSTITUTE(AB1968,"-",""),9)=RIGHT(SUBSTITUTE('Company information'!D$4,"-",""),9))</f>
        <v/>
      </c>
      <c r="V1968" s="414">
        <f>AH1968-I1968</f>
        <v/>
      </c>
      <c r="W1968" s="450" t="n"/>
      <c r="X1968" s="413" t="n"/>
      <c r="Y1968" s="414" t="n"/>
      <c r="Z1968" s="414" t="n"/>
      <c r="AA1968" s="414" t="n"/>
      <c r="AB1968" s="414" t="n"/>
      <c r="AC1968" s="414" t="n"/>
      <c r="AD1968" s="450" t="n"/>
      <c r="AE1968" s="450" t="n"/>
      <c r="AF1968" s="450" t="n"/>
      <c r="AG1968" s="450" t="n"/>
      <c r="AH1968" s="450" t="n"/>
      <c r="AI1968" s="450" t="n"/>
      <c r="AJ1968" s="450" t="n"/>
      <c r="AK1968" s="450" t="n"/>
      <c r="AL1968" s="450" t="n"/>
      <c r="AM1968" s="450" t="n"/>
      <c r="AN1968" s="450" t="n"/>
      <c r="AO1968" s="450" t="n"/>
      <c r="AP1968" s="450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0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0" t="n"/>
      <c r="N1969" s="450">
        <f>IF(W1969&lt;0,AH1969,I1969)</f>
        <v/>
      </c>
      <c r="O1969" s="450">
        <f>I1969-M1969</f>
        <v/>
      </c>
      <c r="P1969" s="414" t="n"/>
      <c r="Q1969" s="414" t="inlineStr">
        <is>
          <t>SITC2023-009094</t>
        </is>
      </c>
      <c r="R1969" s="414" t="inlineStr">
        <is>
          <t>SITC2023-009094</t>
        </is>
      </c>
      <c r="S1969" s="414">
        <f>Q1969=R1969</f>
        <v/>
      </c>
      <c r="T1969" s="414">
        <f>AND(MONTH(F1969)=MONTH(X1969), YEAR(F1969)=YEAR(X1969))</f>
        <v/>
      </c>
      <c r="U1969" s="414">
        <f>AND(AB1969&lt;&gt;"", 'Company information'!D$4&lt;&gt;"", RIGHT(SUBSTITUTE(AB1969,"-",""),9)=RIGHT(SUBSTITUTE('Company information'!D$4,"-",""),9))</f>
        <v/>
      </c>
      <c r="V1969" s="414">
        <f>AH1969-I1969</f>
        <v/>
      </c>
      <c r="W1969" s="450" t="n"/>
      <c r="X1969" s="415" t="n">
        <v>45036</v>
      </c>
      <c r="Y1969" s="414" t="inlineStr">
        <is>
          <t>SITC2023-009094</t>
        </is>
      </c>
      <c r="Z1969" s="414" t="inlineStr"/>
      <c r="AA1969" s="414" t="inlineStr">
        <is>
          <t>បុគ្គលជាប់អាករ</t>
        </is>
      </c>
      <c r="AB1969" s="414" t="inlineStr">
        <is>
          <t>L001-901905215</t>
        </is>
      </c>
      <c r="AC1969" s="414" t="inlineStr">
        <is>
          <t>វីអ៊ីស៊ិន (ខេមបូឌា) អ៊ិនដាសស្ទ្រី ឯ.ក</t>
        </is>
      </c>
      <c r="AD1969" s="450" t="n">
        <v>1544565</v>
      </c>
      <c r="AE1969" s="450" t="n">
        <v>1404150</v>
      </c>
      <c r="AF1969" s="450" t="n">
        <v>0</v>
      </c>
      <c r="AG1969" s="450" t="n">
        <v>0</v>
      </c>
      <c r="AH1969" s="450" t="n">
        <v>140415</v>
      </c>
      <c r="AI1969" s="450" t="n">
        <v>0</v>
      </c>
      <c r="AJ1969" s="450" t="n">
        <v>0</v>
      </c>
      <c r="AK1969" s="450" t="n">
        <v>0</v>
      </c>
      <c r="AL1969" s="450" t="n">
        <v>0</v>
      </c>
      <c r="AM1969" s="450" t="n">
        <v>0</v>
      </c>
      <c r="AN1969" s="450" t="n">
        <v>0</v>
      </c>
      <c r="AO1969" s="450" t="n">
        <v>0</v>
      </c>
      <c r="AP1969" s="450" t="n">
        <v>0</v>
      </c>
      <c r="AQ1969" s="414" t="inlineStr"/>
      <c r="AR1969" s="414" t="inlineStr">
        <is>
          <t>EMF,KHTHC,EIB,KHDOC,KHCIC</t>
        </is>
      </c>
      <c r="AS1969" s="414" t="inlineStr">
        <is>
          <t>បានប្រកាសពន្ធ</t>
        </is>
      </c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0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0" t="n"/>
      <c r="N1970" s="450">
        <f>IF(W1970&lt;0,AH1970,I1970)</f>
        <v/>
      </c>
      <c r="O1970" s="450">
        <f>I1970-M1970</f>
        <v/>
      </c>
      <c r="P1970" s="414" t="n"/>
      <c r="Q1970" s="414" t="inlineStr">
        <is>
          <t>INV20230401</t>
        </is>
      </c>
      <c r="R1970" s="414" t="inlineStr">
        <is>
          <t>INV20230401</t>
        </is>
      </c>
      <c r="S1970" s="414">
        <f>Q1970=R1970</f>
        <v/>
      </c>
      <c r="T1970" s="414">
        <f>AND(MONTH(F1970)=MONTH(X1970), YEAR(F1970)=YEAR(X1970))</f>
        <v/>
      </c>
      <c r="U1970" s="414">
        <f>AND(AB1970&lt;&gt;"", 'Company information'!D$4&lt;&gt;"", RIGHT(SUBSTITUTE(AB1970,"-",""),9)=RIGHT(SUBSTITUTE('Company information'!D$4,"-",""),9))</f>
        <v/>
      </c>
      <c r="V1970" s="414">
        <f>AH1970-I1970</f>
        <v/>
      </c>
      <c r="W1970" s="450" t="n"/>
      <c r="X1970" s="415" t="n">
        <v>45019</v>
      </c>
      <c r="Y1970" s="414" t="inlineStr">
        <is>
          <t>INV20230401</t>
        </is>
      </c>
      <c r="Z1970" s="414" t="inlineStr"/>
      <c r="AA1970" s="414" t="inlineStr">
        <is>
          <t>បុគ្គលជាប់អាករ</t>
        </is>
      </c>
      <c r="AB1970" s="414" t="inlineStr">
        <is>
          <t>L001-901905215</t>
        </is>
      </c>
      <c r="AC1970" s="414" t="inlineStr">
        <is>
          <t>វីអ៊ីស៊ិន (ខេមបូឌា) អ៊ិនដាសស្ទ្រី ឯ.ក</t>
        </is>
      </c>
      <c r="AD1970" s="450" t="n">
        <v>7178280</v>
      </c>
      <c r="AE1970" s="450" t="n">
        <v>6525709</v>
      </c>
      <c r="AF1970" s="450" t="n">
        <v>0</v>
      </c>
      <c r="AG1970" s="450" t="n">
        <v>0</v>
      </c>
      <c r="AH1970" s="450" t="n">
        <v>652571</v>
      </c>
      <c r="AI1970" s="450" t="n">
        <v>0</v>
      </c>
      <c r="AJ1970" s="450" t="n">
        <v>0</v>
      </c>
      <c r="AK1970" s="450" t="n">
        <v>0</v>
      </c>
      <c r="AL1970" s="450" t="n">
        <v>0</v>
      </c>
      <c r="AM1970" s="450" t="n">
        <v>0</v>
      </c>
      <c r="AN1970" s="450" t="n">
        <v>0</v>
      </c>
      <c r="AO1970" s="450" t="n">
        <v>0</v>
      </c>
      <c r="AP1970" s="450" t="n">
        <v>0</v>
      </c>
      <c r="AQ1970" s="414" t="inlineStr"/>
      <c r="AR1970" s="414" t="inlineStr">
        <is>
          <t>Building rental and management charges</t>
        </is>
      </c>
      <c r="AS1970" s="414" t="inlineStr">
        <is>
          <t>បានប្រកាសពន្ធ</t>
        </is>
      </c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0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0" t="n"/>
      <c r="N1971" s="450">
        <f>IF(W1971&lt;0,AH1971,I1971)</f>
        <v/>
      </c>
      <c r="O1971" s="450">
        <f>I1971-M1971</f>
        <v/>
      </c>
      <c r="P1971" s="414" t="n"/>
      <c r="Q1971" s="414" t="inlineStr">
        <is>
          <t>2023-01836</t>
        </is>
      </c>
      <c r="R1971" s="414" t="inlineStr">
        <is>
          <t>2023-01836</t>
        </is>
      </c>
      <c r="S1971" s="414">
        <f>Q1971=R1971</f>
        <v/>
      </c>
      <c r="T1971" s="414">
        <f>AND(MONTH(F1971)=MONTH(X1971), YEAR(F1971)=YEAR(X1971))</f>
        <v/>
      </c>
      <c r="U1971" s="414">
        <f>AND(AB1971&lt;&gt;"", 'Company information'!D$4&lt;&gt;"", RIGHT(SUBSTITUTE(AB1971,"-",""),9)=RIGHT(SUBSTITUTE('Company information'!D$4,"-",""),9))</f>
        <v/>
      </c>
      <c r="V1971" s="414">
        <f>AH1971-I1971</f>
        <v/>
      </c>
      <c r="W1971" s="450" t="n"/>
      <c r="X1971" s="415" t="n">
        <v>45034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L001-901905215</t>
        </is>
      </c>
      <c r="AC1971" s="414" t="inlineStr">
        <is>
          <t>វីអ៊ីស៊ិន (ខេមបូឌា) អ៊ិនដាសស្ទ្រី ឯ.ក</t>
        </is>
      </c>
      <c r="AD1971" s="450" t="n">
        <v>2203202</v>
      </c>
      <c r="AE1971" s="450" t="n">
        <v>2002911</v>
      </c>
      <c r="AF1971" s="450" t="n">
        <v>0</v>
      </c>
      <c r="AG1971" s="450" t="n">
        <v>0</v>
      </c>
      <c r="AH1971" s="450" t="n">
        <v>200291</v>
      </c>
      <c r="AI1971" s="450" t="n">
        <v>0</v>
      </c>
      <c r="AJ1971" s="450" t="n">
        <v>0</v>
      </c>
      <c r="AK1971" s="450" t="n">
        <v>0</v>
      </c>
      <c r="AL1971" s="450" t="n">
        <v>0</v>
      </c>
      <c r="AM1971" s="450" t="n">
        <v>0</v>
      </c>
      <c r="AN1971" s="450" t="n">
        <v>0</v>
      </c>
      <c r="AO1971" s="450" t="n">
        <v>0</v>
      </c>
      <c r="AP1971" s="450" t="n">
        <v>0</v>
      </c>
      <c r="AQ1971" s="414" t="inlineStr"/>
      <c r="AR1971" s="414" t="inlineStr">
        <is>
          <t>Infrastructure Maintenance fee for Apr 2023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0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0" t="n"/>
      <c r="N1972" s="450">
        <f>IF(W1972&lt;0,AH1972,I1972)</f>
        <v/>
      </c>
      <c r="O1972" s="450">
        <f>I1972-M1972</f>
        <v/>
      </c>
      <c r="P1972" s="414" t="n"/>
      <c r="Q1972" s="414" t="inlineStr">
        <is>
          <t>TI-0246573</t>
        </is>
      </c>
      <c r="R1972" s="414" t="inlineStr">
        <is>
          <t>TI-0246573</t>
        </is>
      </c>
      <c r="S1972" s="414">
        <f>Q1972=R1972</f>
        <v/>
      </c>
      <c r="T1972" s="414">
        <f>AND(MONTH(F1972)=MONTH(X1972), YEAR(F1972)=YEAR(X1972))</f>
        <v/>
      </c>
      <c r="U1972" s="414">
        <f>AND(AB1972&lt;&gt;"", 'Company information'!D$4&lt;&gt;"", RIGHT(SUBSTITUTE(AB1972,"-",""),9)=RIGHT(SUBSTITUTE('Company information'!D$4,"-",""),9))</f>
        <v/>
      </c>
      <c r="V1972" s="414">
        <f>AH1972-I1972</f>
        <v/>
      </c>
      <c r="W1972" s="450" t="n"/>
      <c r="X1972" s="415" t="n">
        <v>45019</v>
      </c>
      <c r="Y1972" s="414" t="inlineStr">
        <is>
          <t>TI-0246573</t>
        </is>
      </c>
      <c r="Z1972" s="414" t="inlineStr"/>
      <c r="AA1972" s="414" t="inlineStr">
        <is>
          <t>បុគ្គលជាប់អាករ</t>
        </is>
      </c>
      <c r="AB1972" s="414" t="inlineStr">
        <is>
          <t>L001-901905215</t>
        </is>
      </c>
      <c r="AC1972" s="414" t="inlineStr">
        <is>
          <t>វីអ៊ីស៊ិន (ខេមបូឌា) អ៊ិនដាសស្ទ្រី ឯ.ក</t>
        </is>
      </c>
      <c r="AD1972" s="450" t="n">
        <v>2440317</v>
      </c>
      <c r="AE1972" s="450" t="n">
        <v>2218470</v>
      </c>
      <c r="AF1972" s="450" t="n">
        <v>0</v>
      </c>
      <c r="AG1972" s="450" t="n">
        <v>0</v>
      </c>
      <c r="AH1972" s="450" t="n">
        <v>221847</v>
      </c>
      <c r="AI1972" s="450" t="n">
        <v>0</v>
      </c>
      <c r="AJ1972" s="450" t="n">
        <v>0</v>
      </c>
      <c r="AK1972" s="450" t="n">
        <v>0</v>
      </c>
      <c r="AL1972" s="450" t="n">
        <v>0</v>
      </c>
      <c r="AM1972" s="450" t="n">
        <v>0</v>
      </c>
      <c r="AN1972" s="450" t="n">
        <v>0</v>
      </c>
      <c r="AO1972" s="450" t="n">
        <v>0</v>
      </c>
      <c r="AP1972" s="450" t="n">
        <v>0</v>
      </c>
      <c r="AQ1972" s="414" t="inlineStr"/>
      <c r="AR1972" s="414" t="inlineStr">
        <is>
          <t>Local Charge</t>
        </is>
      </c>
      <c r="AS1972" s="414" t="inlineStr">
        <is>
          <t>បានប្រកាសពន្ធ</t>
        </is>
      </c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0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0" t="n"/>
      <c r="N1973" s="450">
        <f>IF(W1973&lt;0,AH1973,I1973)</f>
        <v/>
      </c>
      <c r="O1973" s="450">
        <f>I1973-M1973</f>
        <v/>
      </c>
      <c r="P1973" s="414" t="n"/>
      <c r="Q1973" s="414" t="inlineStr">
        <is>
          <t>TI-0246600</t>
        </is>
      </c>
      <c r="R1973" s="414" t="inlineStr">
        <is>
          <t>TI-0246600</t>
        </is>
      </c>
      <c r="S1973" s="414">
        <f>Q1973=R1973</f>
        <v/>
      </c>
      <c r="T1973" s="414">
        <f>AND(MONTH(F1973)=MONTH(X1973), YEAR(F1973)=YEAR(X1973))</f>
        <v/>
      </c>
      <c r="U1973" s="414">
        <f>AND(AB1973&lt;&gt;"", 'Company information'!D$4&lt;&gt;"", RIGHT(SUBSTITUTE(AB1973,"-",""),9)=RIGHT(SUBSTITUTE('Company information'!D$4,"-",""),9))</f>
        <v/>
      </c>
      <c r="V1973" s="414">
        <f>AH1973-I1973</f>
        <v/>
      </c>
      <c r="W1973" s="450" t="n"/>
      <c r="X1973" s="415" t="n">
        <v>45019</v>
      </c>
      <c r="Y1973" s="414" t="inlineStr">
        <is>
          <t>TI-0246600</t>
        </is>
      </c>
      <c r="Z1973" s="414" t="inlineStr"/>
      <c r="AA1973" s="414" t="inlineStr">
        <is>
          <t>បុគ្គលជាប់អាករ</t>
        </is>
      </c>
      <c r="AB1973" s="414" t="inlineStr">
        <is>
          <t>L001-901905215</t>
        </is>
      </c>
      <c r="AC1973" s="414" t="inlineStr">
        <is>
          <t>វីអ៊ីស៊ិន (ខេមបូឌា) អ៊ិនដាសស្ទ្រី ឯ.ក</t>
        </is>
      </c>
      <c r="AD1973" s="450" t="n">
        <v>3231470</v>
      </c>
      <c r="AE1973" s="450" t="n">
        <v>2937700</v>
      </c>
      <c r="AF1973" s="450" t="n">
        <v>0</v>
      </c>
      <c r="AG1973" s="450" t="n">
        <v>0</v>
      </c>
      <c r="AH1973" s="450" t="n">
        <v>293770</v>
      </c>
      <c r="AI1973" s="450" t="n">
        <v>0</v>
      </c>
      <c r="AJ1973" s="450" t="n">
        <v>0</v>
      </c>
      <c r="AK1973" s="450" t="n">
        <v>0</v>
      </c>
      <c r="AL1973" s="450" t="n">
        <v>0</v>
      </c>
      <c r="AM1973" s="450" t="n">
        <v>0</v>
      </c>
      <c r="AN1973" s="450" t="n">
        <v>0</v>
      </c>
      <c r="AO1973" s="450" t="n">
        <v>0</v>
      </c>
      <c r="AP1973" s="450" t="n">
        <v>0</v>
      </c>
      <c r="AQ1973" s="414" t="inlineStr"/>
      <c r="AR1973" s="414" t="inlineStr">
        <is>
          <t>Local Charge</t>
        </is>
      </c>
      <c r="AS1973" s="414" t="inlineStr">
        <is>
          <t>បានប្រកាសពន្ធ</t>
        </is>
      </c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0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0" t="n"/>
      <c r="N1974" s="450">
        <f>IF(W1974&lt;0,AH1974,I1974)</f>
        <v/>
      </c>
      <c r="O1974" s="450">
        <f>I1974-M1974</f>
        <v/>
      </c>
      <c r="P1974" s="414" t="n"/>
      <c r="Q1974" s="414" t="inlineStr">
        <is>
          <t>2304003595</t>
        </is>
      </c>
      <c r="R1974" s="414" t="inlineStr">
        <is>
          <t>2304003595</t>
        </is>
      </c>
      <c r="S1974" s="414">
        <f>Q1974=R1974</f>
        <v/>
      </c>
      <c r="T1974" s="414">
        <f>AND(MONTH(F1974)=MONTH(X1974), YEAR(F1974)=YEAR(X1974))</f>
        <v/>
      </c>
      <c r="U1974" s="414">
        <f>AND(AB1974&lt;&gt;"", 'Company information'!D$4&lt;&gt;"", RIGHT(SUBSTITUTE(AB1974,"-",""),9)=RIGHT(SUBSTITUTE('Company information'!D$4,"-",""),9))</f>
        <v/>
      </c>
      <c r="V1974" s="414">
        <f>AH1974-I1974</f>
        <v/>
      </c>
      <c r="W1974" s="450" t="n"/>
      <c r="X1974" s="415" t="n">
        <v>45027</v>
      </c>
      <c r="Y1974" s="414" t="inlineStr">
        <is>
          <t>2304003595</t>
        </is>
      </c>
      <c r="Z1974" s="414" t="inlineStr"/>
      <c r="AA1974" s="414" t="inlineStr">
        <is>
          <t>បុគ្គលជាប់អាករ</t>
        </is>
      </c>
      <c r="AB1974" s="414" t="inlineStr">
        <is>
          <t>L001-901905215</t>
        </is>
      </c>
      <c r="AC1974" s="414" t="inlineStr">
        <is>
          <t>វីអ៊ីស៊ិន (ខេមបូឌា) អ៊ិនដាសស្ទ្រី ឯ.ក</t>
        </is>
      </c>
      <c r="AD1974" s="450" t="n">
        <v>268026</v>
      </c>
      <c r="AE1974" s="450" t="n">
        <v>243660</v>
      </c>
      <c r="AF1974" s="450" t="n">
        <v>0</v>
      </c>
      <c r="AG1974" s="450" t="n">
        <v>0</v>
      </c>
      <c r="AH1974" s="450" t="n">
        <v>24366</v>
      </c>
      <c r="AI1974" s="450" t="n">
        <v>0</v>
      </c>
      <c r="AJ1974" s="450" t="n">
        <v>0</v>
      </c>
      <c r="AK1974" s="450" t="n">
        <v>0</v>
      </c>
      <c r="AL1974" s="450" t="n">
        <v>0</v>
      </c>
      <c r="AM1974" s="450" t="n">
        <v>0</v>
      </c>
      <c r="AN1974" s="450" t="n">
        <v>0</v>
      </c>
      <c r="AO1974" s="450" t="n">
        <v>0</v>
      </c>
      <c r="AP1974" s="450" t="n">
        <v>0</v>
      </c>
      <c r="AQ1974" s="414" t="inlineStr"/>
      <c r="AR1974" s="414" t="inlineStr">
        <is>
          <t>Worker Fee</t>
        </is>
      </c>
      <c r="AS1974" s="414" t="inlineStr">
        <is>
          <t>បានប្រកាសពន្ធ</t>
        </is>
      </c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0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0" t="n"/>
      <c r="N1975" s="450">
        <f>IF(W1975&lt;0,AH1975,I1975)</f>
        <v/>
      </c>
      <c r="O1975" s="450">
        <f>I1975-M1975</f>
        <v/>
      </c>
      <c r="P1975" s="414" t="n"/>
      <c r="Q1975" s="414" t="inlineStr">
        <is>
          <t>2304003332</t>
        </is>
      </c>
      <c r="R1975" s="414" t="inlineStr">
        <is>
          <t>2304003332</t>
        </is>
      </c>
      <c r="S1975" s="414">
        <f>Q1975=R1975</f>
        <v/>
      </c>
      <c r="T1975" s="414">
        <f>AND(MONTH(F1975)=MONTH(X1975), YEAR(F1975)=YEAR(X1975))</f>
        <v/>
      </c>
      <c r="U1975" s="414">
        <f>AND(AB1975&lt;&gt;"", 'Company information'!D$4&lt;&gt;"", RIGHT(SUBSTITUTE(AB1975,"-",""),9)=RIGHT(SUBSTITUTE('Company information'!D$4,"-",""),9))</f>
        <v/>
      </c>
      <c r="V1975" s="414">
        <f>AH1975-I1975</f>
        <v/>
      </c>
      <c r="W1975" s="450" t="n"/>
      <c r="X1975" s="415" t="n">
        <v>45019</v>
      </c>
      <c r="Y1975" s="414" t="inlineStr">
        <is>
          <t>2304003332</t>
        </is>
      </c>
      <c r="Z1975" s="414" t="inlineStr"/>
      <c r="AA1975" s="414" t="inlineStr">
        <is>
          <t>បុគ្គលជាប់អាករ</t>
        </is>
      </c>
      <c r="AB1975" s="414" t="inlineStr">
        <is>
          <t>L001-901905215</t>
        </is>
      </c>
      <c r="AC1975" s="414" t="inlineStr">
        <is>
          <t>វីអ៊ីស៊ិន (ខេមបូឌា) អ៊ិនដាសស្ទ្រី ឯ.ក</t>
        </is>
      </c>
      <c r="AD1975" s="450" t="n">
        <v>842411</v>
      </c>
      <c r="AE1975" s="450" t="n">
        <v>765828</v>
      </c>
      <c r="AF1975" s="450" t="n">
        <v>0</v>
      </c>
      <c r="AG1975" s="450" t="n">
        <v>0</v>
      </c>
      <c r="AH1975" s="450" t="n">
        <v>76583</v>
      </c>
      <c r="AI1975" s="450" t="n">
        <v>0</v>
      </c>
      <c r="AJ1975" s="450" t="n">
        <v>0</v>
      </c>
      <c r="AK1975" s="450" t="n">
        <v>0</v>
      </c>
      <c r="AL1975" s="450" t="n">
        <v>0</v>
      </c>
      <c r="AM1975" s="450" t="n">
        <v>0</v>
      </c>
      <c r="AN1975" s="450" t="n">
        <v>0</v>
      </c>
      <c r="AO1975" s="450" t="n">
        <v>0</v>
      </c>
      <c r="AP1975" s="450" t="n">
        <v>0</v>
      </c>
      <c r="AQ1975" s="414" t="inlineStr"/>
      <c r="AR1975" s="414" t="inlineStr">
        <is>
          <t>Export Administration Fee</t>
        </is>
      </c>
      <c r="AS1975" s="414" t="inlineStr">
        <is>
          <t>បានប្រកាសពន្ធ</t>
        </is>
      </c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0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0" t="n"/>
      <c r="N1976" s="450">
        <f>IF(W1976&lt;0,AH1976,I1976)</f>
        <v/>
      </c>
      <c r="O1976" s="450">
        <f>I1976-M1976</f>
        <v/>
      </c>
      <c r="P1976" s="414" t="n"/>
      <c r="Q1976" s="414" t="inlineStr">
        <is>
          <t>TI-0247614</t>
        </is>
      </c>
      <c r="R1976" s="414" t="inlineStr">
        <is>
          <t>TI-0247614</t>
        </is>
      </c>
      <c r="S1976" s="414">
        <f>Q1976=R1976</f>
        <v/>
      </c>
      <c r="T1976" s="414">
        <f>AND(MONTH(F1976)=MONTH(X1976), YEAR(F1976)=YEAR(X1976))</f>
        <v/>
      </c>
      <c r="U1976" s="414">
        <f>AND(AB1976&lt;&gt;"", 'Company information'!D$4&lt;&gt;"", RIGHT(SUBSTITUTE(AB1976,"-",""),9)=RIGHT(SUBSTITUTE('Company information'!D$4,"-",""),9))</f>
        <v/>
      </c>
      <c r="V1976" s="414">
        <f>AH1976-I1976</f>
        <v/>
      </c>
      <c r="W1976" s="450" t="n"/>
      <c r="X1976" s="415" t="n">
        <v>45040</v>
      </c>
      <c r="Y1976" s="414" t="inlineStr">
        <is>
          <t>TI-0247614</t>
        </is>
      </c>
      <c r="Z1976" s="414" t="inlineStr"/>
      <c r="AA1976" s="414" t="inlineStr">
        <is>
          <t>បុគ្គលជាប់អាករ</t>
        </is>
      </c>
      <c r="AB1976" s="414" t="inlineStr">
        <is>
          <t>L001-901905215</t>
        </is>
      </c>
      <c r="AC1976" s="414" t="inlineStr">
        <is>
          <t>វីអ៊ីស៊ិន (ខេមបូឌា) អ៊ិនដាសស្ទ្រី ឯ.ក</t>
        </is>
      </c>
      <c r="AD1976" s="450" t="n">
        <v>4568113</v>
      </c>
      <c r="AE1976" s="450" t="n">
        <v>4152830</v>
      </c>
      <c r="AF1976" s="450" t="n">
        <v>0</v>
      </c>
      <c r="AG1976" s="450" t="n">
        <v>0</v>
      </c>
      <c r="AH1976" s="450" t="n">
        <v>415283</v>
      </c>
      <c r="AI1976" s="450" t="n">
        <v>0</v>
      </c>
      <c r="AJ1976" s="450" t="n">
        <v>0</v>
      </c>
      <c r="AK1976" s="450" t="n">
        <v>0</v>
      </c>
      <c r="AL1976" s="450" t="n">
        <v>0</v>
      </c>
      <c r="AM1976" s="450" t="n">
        <v>0</v>
      </c>
      <c r="AN1976" s="450" t="n">
        <v>0</v>
      </c>
      <c r="AO1976" s="450" t="n">
        <v>0</v>
      </c>
      <c r="AP1976" s="450" t="n">
        <v>0</v>
      </c>
      <c r="AQ1976" s="414" t="inlineStr"/>
      <c r="AR1976" s="414" t="inlineStr">
        <is>
          <t>Local Charge</t>
        </is>
      </c>
      <c r="AS1976" s="414" t="inlineStr">
        <is>
          <t>បានប្រកាសពន្ធ</t>
        </is>
      </c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0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0" t="n"/>
      <c r="N1977" s="450">
        <f>IF(W1977&lt;0,AH1977,I1977)</f>
        <v/>
      </c>
      <c r="O1977" s="450">
        <f>I1977-M1977</f>
        <v/>
      </c>
      <c r="P1977" s="414" t="n"/>
      <c r="Q1977" s="414" t="inlineStr">
        <is>
          <t>TI-0247617</t>
        </is>
      </c>
      <c r="R1977" s="414" t="inlineStr">
        <is>
          <t>TI-0247617</t>
        </is>
      </c>
      <c r="S1977" s="414">
        <f>Q1977=R1977</f>
        <v/>
      </c>
      <c r="T1977" s="414">
        <f>AND(MONTH(F1977)=MONTH(X1977), YEAR(F1977)=YEAR(X1977))</f>
        <v/>
      </c>
      <c r="U1977" s="414">
        <f>AND(AB1977&lt;&gt;"", 'Company information'!D$4&lt;&gt;"", RIGHT(SUBSTITUTE(AB1977,"-",""),9)=RIGHT(SUBSTITUTE('Company information'!D$4,"-",""),9))</f>
        <v/>
      </c>
      <c r="V1977" s="414">
        <f>AH1977-I1977</f>
        <v/>
      </c>
      <c r="W1977" s="450" t="n"/>
      <c r="X1977" s="415" t="n">
        <v>45040</v>
      </c>
      <c r="Y1977" s="414" t="inlineStr">
        <is>
          <t>TI-0247617</t>
        </is>
      </c>
      <c r="Z1977" s="414" t="inlineStr"/>
      <c r="AA1977" s="414" t="inlineStr">
        <is>
          <t>បុគ្គលជាប់អាករ</t>
        </is>
      </c>
      <c r="AB1977" s="414" t="inlineStr">
        <is>
          <t>L001-901905215</t>
        </is>
      </c>
      <c r="AC1977" s="414" t="inlineStr">
        <is>
          <t>វីអ៊ីស៊ិន (ខេមបូឌា) អ៊ិនដាសស្ទ្រី ឯ.ក</t>
        </is>
      </c>
      <c r="AD1977" s="450" t="n">
        <v>3577405</v>
      </c>
      <c r="AE1977" s="450" t="n">
        <v>3252186</v>
      </c>
      <c r="AF1977" s="450" t="n">
        <v>0</v>
      </c>
      <c r="AG1977" s="450" t="n">
        <v>0</v>
      </c>
      <c r="AH1977" s="450" t="n">
        <v>325219</v>
      </c>
      <c r="AI1977" s="450" t="n">
        <v>0</v>
      </c>
      <c r="AJ1977" s="450" t="n">
        <v>0</v>
      </c>
      <c r="AK1977" s="450" t="n">
        <v>0</v>
      </c>
      <c r="AL1977" s="450" t="n">
        <v>0</v>
      </c>
      <c r="AM1977" s="450" t="n">
        <v>0</v>
      </c>
      <c r="AN1977" s="450" t="n">
        <v>0</v>
      </c>
      <c r="AO1977" s="450" t="n">
        <v>0</v>
      </c>
      <c r="AP1977" s="450" t="n">
        <v>0</v>
      </c>
      <c r="AQ1977" s="414" t="inlineStr"/>
      <c r="AR1977" s="414" t="inlineStr">
        <is>
          <t>Local Charge</t>
        </is>
      </c>
      <c r="AS1977" s="414" t="inlineStr">
        <is>
          <t>បានប្រកាសពន្ធ</t>
        </is>
      </c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0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0" t="n"/>
      <c r="N1978" s="450">
        <f>IF(W1978&lt;0,AH1978,I1978)</f>
        <v/>
      </c>
      <c r="O1978" s="450">
        <f>I1978-M1978</f>
        <v/>
      </c>
      <c r="P1978" s="414" t="n"/>
      <c r="Q1978" s="414" t="inlineStr">
        <is>
          <t>TI-0247625</t>
        </is>
      </c>
      <c r="R1978" s="414" t="inlineStr">
        <is>
          <t>TI-0247625</t>
        </is>
      </c>
      <c r="S1978" s="414">
        <f>Q1978=R1978</f>
        <v/>
      </c>
      <c r="T1978" s="414">
        <f>AND(MONTH(F1978)=MONTH(X1978), YEAR(F1978)=YEAR(X1978))</f>
        <v/>
      </c>
      <c r="U1978" s="414">
        <f>AND(AB1978&lt;&gt;"", 'Company information'!D$4&lt;&gt;"", RIGHT(SUBSTITUTE(AB1978,"-",""),9)=RIGHT(SUBSTITUTE('Company information'!D$4,"-",""),9))</f>
        <v/>
      </c>
      <c r="V1978" s="414">
        <f>AH1978-I1978</f>
        <v/>
      </c>
      <c r="W1978" s="450" t="n"/>
      <c r="X1978" s="415" t="n">
        <v>45040</v>
      </c>
      <c r="Y1978" s="414" t="inlineStr">
        <is>
          <t>TI-0247625</t>
        </is>
      </c>
      <c r="Z1978" s="414" t="inlineStr"/>
      <c r="AA1978" s="414" t="inlineStr">
        <is>
          <t>បុគ្គលជាប់អាករ</t>
        </is>
      </c>
      <c r="AB1978" s="414" t="inlineStr">
        <is>
          <t>L001-901905215</t>
        </is>
      </c>
      <c r="AC1978" s="414" t="inlineStr">
        <is>
          <t>វីអ៊ីស៊ិន (ខេមបូឌា) អ៊ិនដាសស្ទ្រី ឯ.ក</t>
        </is>
      </c>
      <c r="AD1978" s="450" t="n">
        <v>625923</v>
      </c>
      <c r="AE1978" s="450" t="n">
        <v>569021</v>
      </c>
      <c r="AF1978" s="450" t="n">
        <v>0</v>
      </c>
      <c r="AG1978" s="450" t="n">
        <v>0</v>
      </c>
      <c r="AH1978" s="450" t="n">
        <v>56902</v>
      </c>
      <c r="AI1978" s="450" t="n">
        <v>0</v>
      </c>
      <c r="AJ1978" s="450" t="n">
        <v>0</v>
      </c>
      <c r="AK1978" s="450" t="n">
        <v>0</v>
      </c>
      <c r="AL1978" s="450" t="n">
        <v>0</v>
      </c>
      <c r="AM1978" s="450" t="n">
        <v>0</v>
      </c>
      <c r="AN1978" s="450" t="n">
        <v>0</v>
      </c>
      <c r="AO1978" s="450" t="n">
        <v>0</v>
      </c>
      <c r="AP1978" s="450" t="n">
        <v>0</v>
      </c>
      <c r="AQ1978" s="414" t="inlineStr"/>
      <c r="AR1978" s="414" t="inlineStr">
        <is>
          <t>Local Charge</t>
        </is>
      </c>
      <c r="AS1978" s="414" t="inlineStr">
        <is>
          <t>បានប្រកាសពន្ធ</t>
        </is>
      </c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0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0" t="n"/>
      <c r="N1979" s="450">
        <f>IF(W1979&lt;0,AH1979,I1979)</f>
        <v/>
      </c>
      <c r="O1979" s="450">
        <f>I1979-M1979</f>
        <v/>
      </c>
      <c r="P1979" s="414" t="n"/>
      <c r="Q1979" s="414" t="inlineStr">
        <is>
          <t>TI-0247633</t>
        </is>
      </c>
      <c r="R1979" s="414" t="inlineStr">
        <is>
          <t>TI-0247633</t>
        </is>
      </c>
      <c r="S1979" s="414">
        <f>Q1979=R1979</f>
        <v/>
      </c>
      <c r="T1979" s="414">
        <f>AND(MONTH(F1979)=MONTH(X1979), YEAR(F1979)=YEAR(X1979))</f>
        <v/>
      </c>
      <c r="U1979" s="414">
        <f>AND(AB1979&lt;&gt;"", 'Company information'!D$4&lt;&gt;"", RIGHT(SUBSTITUTE(AB1979,"-",""),9)=RIGHT(SUBSTITUTE('Company information'!D$4,"-",""),9))</f>
        <v/>
      </c>
      <c r="V1979" s="414">
        <f>AH1979-I1979</f>
        <v/>
      </c>
      <c r="W1979" s="450" t="n"/>
      <c r="X1979" s="415" t="n">
        <v>45040</v>
      </c>
      <c r="Y1979" s="414" t="inlineStr">
        <is>
          <t>TI-0247633</t>
        </is>
      </c>
      <c r="Z1979" s="414" t="inlineStr"/>
      <c r="AA1979" s="414" t="inlineStr">
        <is>
          <t>បុគ្គលជាប់អាករ</t>
        </is>
      </c>
      <c r="AB1979" s="414" t="inlineStr">
        <is>
          <t>L001-901905215</t>
        </is>
      </c>
      <c r="AC1979" s="414" t="inlineStr">
        <is>
          <t>វីអ៊ីស៊ិន (ខេមបូឌា) អ៊ិនដាសស្ទ្រី ឯ.ក</t>
        </is>
      </c>
      <c r="AD1979" s="450" t="n">
        <v>580156</v>
      </c>
      <c r="AE1979" s="450" t="n">
        <v>527415</v>
      </c>
      <c r="AF1979" s="450" t="n">
        <v>0</v>
      </c>
      <c r="AG1979" s="450" t="n">
        <v>0</v>
      </c>
      <c r="AH1979" s="450" t="n">
        <v>52741</v>
      </c>
      <c r="AI1979" s="450" t="n">
        <v>0</v>
      </c>
      <c r="AJ1979" s="450" t="n">
        <v>0</v>
      </c>
      <c r="AK1979" s="450" t="n">
        <v>0</v>
      </c>
      <c r="AL1979" s="450" t="n">
        <v>0</v>
      </c>
      <c r="AM1979" s="450" t="n">
        <v>0</v>
      </c>
      <c r="AN1979" s="450" t="n">
        <v>0</v>
      </c>
      <c r="AO1979" s="450" t="n">
        <v>0</v>
      </c>
      <c r="AP1979" s="450" t="n">
        <v>0</v>
      </c>
      <c r="AQ1979" s="414" t="inlineStr"/>
      <c r="AR1979" s="414" t="inlineStr">
        <is>
          <t>Local Charge</t>
        </is>
      </c>
      <c r="AS1979" s="414" t="inlineStr">
        <is>
          <t>បានប្រកាសពន្ធ</t>
        </is>
      </c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0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0" t="n"/>
      <c r="N1980" s="450">
        <f>IF(W1980&lt;0,AH1980,I1980)</f>
        <v/>
      </c>
      <c r="O1980" s="450">
        <f>I1980-M1980</f>
        <v/>
      </c>
      <c r="P1980" s="414" t="n"/>
      <c r="Q1980" s="414" t="inlineStr">
        <is>
          <t>TI-0247636</t>
        </is>
      </c>
      <c r="R1980" s="414" t="inlineStr">
        <is>
          <t>TI-0247636</t>
        </is>
      </c>
      <c r="S1980" s="414">
        <f>Q1980=R1980</f>
        <v/>
      </c>
      <c r="T1980" s="414">
        <f>AND(MONTH(F1980)=MONTH(X1980), YEAR(F1980)=YEAR(X1980))</f>
        <v/>
      </c>
      <c r="U1980" s="414">
        <f>AND(AB1980&lt;&gt;"", 'Company information'!D$4&lt;&gt;"", RIGHT(SUBSTITUTE(AB1980,"-",""),9)=RIGHT(SUBSTITUTE('Company information'!D$4,"-",""),9))</f>
        <v/>
      </c>
      <c r="V1980" s="414">
        <f>AH1980-I1980</f>
        <v/>
      </c>
      <c r="W1980" s="450" t="n"/>
      <c r="X1980" s="415" t="n">
        <v>45040</v>
      </c>
      <c r="Y1980" s="414" t="inlineStr">
        <is>
          <t>TI-0247636</t>
        </is>
      </c>
      <c r="Z1980" s="414" t="inlineStr"/>
      <c r="AA1980" s="414" t="inlineStr">
        <is>
          <t>បុគ្គលជាប់អាករ</t>
        </is>
      </c>
      <c r="AB1980" s="414" t="inlineStr">
        <is>
          <t>L001-901905215</t>
        </is>
      </c>
      <c r="AC1980" s="414" t="inlineStr">
        <is>
          <t>វីអ៊ីស៊ិន (ខេមបូឌា) អ៊ិនដាសស្ទ្រី ឯ.ក</t>
        </is>
      </c>
      <c r="AD1980" s="450" t="n">
        <v>2248834</v>
      </c>
      <c r="AE1980" s="450" t="n">
        <v>2044395</v>
      </c>
      <c r="AF1980" s="450" t="n">
        <v>0</v>
      </c>
      <c r="AG1980" s="450" t="n">
        <v>0</v>
      </c>
      <c r="AH1980" s="450" t="n">
        <v>204439</v>
      </c>
      <c r="AI1980" s="450" t="n">
        <v>0</v>
      </c>
      <c r="AJ1980" s="450" t="n">
        <v>0</v>
      </c>
      <c r="AK1980" s="450" t="n">
        <v>0</v>
      </c>
      <c r="AL1980" s="450" t="n">
        <v>0</v>
      </c>
      <c r="AM1980" s="450" t="n">
        <v>0</v>
      </c>
      <c r="AN1980" s="450" t="n">
        <v>0</v>
      </c>
      <c r="AO1980" s="450" t="n">
        <v>0</v>
      </c>
      <c r="AP1980" s="450" t="n">
        <v>0</v>
      </c>
      <c r="AQ1980" s="414" t="inlineStr"/>
      <c r="AR1980" s="414" t="inlineStr">
        <is>
          <t>Local Charge</t>
        </is>
      </c>
      <c r="AS1980" s="414" t="inlineStr">
        <is>
          <t>បានប្រកាសពន្ធ</t>
        </is>
      </c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0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0" t="n"/>
      <c r="N1981" s="450">
        <f>IF(W1981&lt;0,AH1981,I1981)</f>
        <v/>
      </c>
      <c r="O1981" s="450">
        <f>I1981-M1981</f>
        <v/>
      </c>
      <c r="P1981" s="414" t="n"/>
      <c r="Q1981" s="414" t="inlineStr">
        <is>
          <t>2304003319</t>
        </is>
      </c>
      <c r="R1981" s="414" t="inlineStr">
        <is>
          <t>2304003319</t>
        </is>
      </c>
      <c r="S1981" s="414">
        <f>Q1981=R1981</f>
        <v/>
      </c>
      <c r="T1981" s="414">
        <f>AND(MONTH(F1981)=MONTH(X1981), YEAR(F1981)=YEAR(X1981))</f>
        <v/>
      </c>
      <c r="U1981" s="414">
        <f>AND(AB1981&lt;&gt;"", 'Company information'!D$4&lt;&gt;"", RIGHT(SUBSTITUTE(AB1981,"-",""),9)=RIGHT(SUBSTITUTE('Company information'!D$4,"-",""),9))</f>
        <v/>
      </c>
      <c r="V1981" s="414">
        <f>AH1981-I1981</f>
        <v/>
      </c>
      <c r="W1981" s="450" t="n"/>
      <c r="X1981" s="415" t="n">
        <v>45019</v>
      </c>
      <c r="Y1981" s="414" t="inlineStr">
        <is>
          <t>2304003319</t>
        </is>
      </c>
      <c r="Z1981" s="414" t="inlineStr"/>
      <c r="AA1981" s="414" t="inlineStr">
        <is>
          <t>បុគ្គលជាប់អាករ</t>
        </is>
      </c>
      <c r="AB1981" s="414" t="inlineStr">
        <is>
          <t>L001-901905215</t>
        </is>
      </c>
      <c r="AC1981" s="414" t="inlineStr">
        <is>
          <t>វីអ៊ីស៊ិន (ខេមបូឌា) អ៊ិនដាសស្ទ្រី ឯ.ក</t>
        </is>
      </c>
      <c r="AD1981" s="450" t="n">
        <v>842411</v>
      </c>
      <c r="AE1981" s="450" t="n">
        <v>765828</v>
      </c>
      <c r="AF1981" s="450" t="n">
        <v>0</v>
      </c>
      <c r="AG1981" s="450" t="n">
        <v>0</v>
      </c>
      <c r="AH1981" s="450" t="n">
        <v>76583</v>
      </c>
      <c r="AI1981" s="450" t="n">
        <v>0</v>
      </c>
      <c r="AJ1981" s="450" t="n">
        <v>0</v>
      </c>
      <c r="AK1981" s="450" t="n">
        <v>0</v>
      </c>
      <c r="AL1981" s="450" t="n">
        <v>0</v>
      </c>
      <c r="AM1981" s="450" t="n">
        <v>0</v>
      </c>
      <c r="AN1981" s="450" t="n">
        <v>0</v>
      </c>
      <c r="AO1981" s="450" t="n">
        <v>0</v>
      </c>
      <c r="AP1981" s="450" t="n">
        <v>0</v>
      </c>
      <c r="AQ1981" s="414" t="inlineStr"/>
      <c r="AR1981" s="414" t="inlineStr">
        <is>
          <t>Export Administration Fee</t>
        </is>
      </c>
      <c r="AS1981" s="414" t="inlineStr">
        <is>
          <t>បានប្រកាសពន្ធ</t>
        </is>
      </c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0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0" t="n"/>
      <c r="N1982" s="450">
        <f>IF(W1982&lt;0,AH1982,I1982)</f>
        <v/>
      </c>
      <c r="O1982" s="450">
        <f>I1982-M1982</f>
        <v/>
      </c>
      <c r="P1982" s="414" t="n"/>
      <c r="Q1982" s="414" t="inlineStr">
        <is>
          <t>2304003323</t>
        </is>
      </c>
      <c r="R1982" s="414" t="inlineStr">
        <is>
          <t>2304003323</t>
        </is>
      </c>
      <c r="S1982" s="414">
        <f>Q1982=R1982</f>
        <v/>
      </c>
      <c r="T1982" s="414">
        <f>AND(MONTH(F1982)=MONTH(X1982), YEAR(F1982)=YEAR(X1982))</f>
        <v/>
      </c>
      <c r="U1982" s="414">
        <f>AND(AB1982&lt;&gt;"", 'Company information'!D$4&lt;&gt;"", RIGHT(SUBSTITUTE(AB1982,"-",""),9)=RIGHT(SUBSTITUTE('Company information'!D$4,"-",""),9))</f>
        <v/>
      </c>
      <c r="V1982" s="414">
        <f>AH1982-I1982</f>
        <v/>
      </c>
      <c r="W1982" s="450" t="n"/>
      <c r="X1982" s="415" t="n">
        <v>45019</v>
      </c>
      <c r="Y1982" s="414" t="inlineStr">
        <is>
          <t>2304003323</t>
        </is>
      </c>
      <c r="Z1982" s="414" t="inlineStr"/>
      <c r="AA1982" s="414" t="inlineStr">
        <is>
          <t>បុគ្គលជាប់អាករ</t>
        </is>
      </c>
      <c r="AB1982" s="414" t="inlineStr">
        <is>
          <t>L001-901905215</t>
        </is>
      </c>
      <c r="AC1982" s="414" t="inlineStr">
        <is>
          <t>វីអ៊ីស៊ិន (ខេមបូឌា) អ៊ិនដាសស្ទ្រី ឯ.ក</t>
        </is>
      </c>
      <c r="AD1982" s="450" t="n">
        <v>1109843</v>
      </c>
      <c r="AE1982" s="450" t="n">
        <v>1008948</v>
      </c>
      <c r="AF1982" s="450" t="n">
        <v>0</v>
      </c>
      <c r="AG1982" s="450" t="n">
        <v>0</v>
      </c>
      <c r="AH1982" s="450" t="n">
        <v>100895</v>
      </c>
      <c r="AI1982" s="450" t="n">
        <v>0</v>
      </c>
      <c r="AJ1982" s="450" t="n">
        <v>0</v>
      </c>
      <c r="AK1982" s="450" t="n">
        <v>0</v>
      </c>
      <c r="AL1982" s="450" t="n">
        <v>0</v>
      </c>
      <c r="AM1982" s="450" t="n">
        <v>0</v>
      </c>
      <c r="AN1982" s="450" t="n">
        <v>0</v>
      </c>
      <c r="AO1982" s="450" t="n">
        <v>0</v>
      </c>
      <c r="AP1982" s="450" t="n">
        <v>0</v>
      </c>
      <c r="AQ1982" s="414" t="inlineStr"/>
      <c r="AR1982" s="414" t="inlineStr">
        <is>
          <t>Export Administration Fee</t>
        </is>
      </c>
      <c r="AS1982" s="414" t="inlineStr">
        <is>
          <t>បានប្រកាសពន្ធ</t>
        </is>
      </c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0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0" t="n"/>
      <c r="N1983" s="450">
        <f>IF(W1983&lt;0,AH1983,I1983)</f>
        <v/>
      </c>
      <c r="O1983" s="450">
        <f>I1983-M1983</f>
        <v/>
      </c>
      <c r="P1983" s="414" t="n"/>
      <c r="Q1983" s="414" t="inlineStr">
        <is>
          <t>2304003342</t>
        </is>
      </c>
      <c r="R1983" s="414" t="inlineStr">
        <is>
          <t>2304003342</t>
        </is>
      </c>
      <c r="S1983" s="414">
        <f>Q1983=R1983</f>
        <v/>
      </c>
      <c r="T1983" s="414">
        <f>AND(MONTH(F1983)=MONTH(X1983), YEAR(F1983)=YEAR(X1983))</f>
        <v/>
      </c>
      <c r="U1983" s="414">
        <f>AND(AB1983&lt;&gt;"", 'Company information'!D$4&lt;&gt;"", RIGHT(SUBSTITUTE(AB1983,"-",""),9)=RIGHT(SUBSTITUTE('Company information'!D$4,"-",""),9))</f>
        <v/>
      </c>
      <c r="V1983" s="414">
        <f>AH1983-I1983</f>
        <v/>
      </c>
      <c r="W1983" s="450" t="n"/>
      <c r="X1983" s="415" t="n">
        <v>45019</v>
      </c>
      <c r="Y1983" s="414" t="inlineStr">
        <is>
          <t>2304003342</t>
        </is>
      </c>
      <c r="Z1983" s="414" t="inlineStr"/>
      <c r="AA1983" s="414" t="inlineStr">
        <is>
          <t>បុគ្គលជាប់អាករ</t>
        </is>
      </c>
      <c r="AB1983" s="414" t="inlineStr">
        <is>
          <t>L001-901905215</t>
        </is>
      </c>
      <c r="AC1983" s="414" t="inlineStr">
        <is>
          <t>វីអ៊ីស៊ិន (ខេមបូឌា) អ៊ិនដាសស្ទ្រី ឯ.ក</t>
        </is>
      </c>
      <c r="AD1983" s="450" t="n">
        <v>976127</v>
      </c>
      <c r="AE1983" s="450" t="n">
        <v>887388</v>
      </c>
      <c r="AF1983" s="450" t="n">
        <v>0</v>
      </c>
      <c r="AG1983" s="450" t="n">
        <v>0</v>
      </c>
      <c r="AH1983" s="450" t="n">
        <v>88739</v>
      </c>
      <c r="AI1983" s="450" t="n">
        <v>0</v>
      </c>
      <c r="AJ1983" s="450" t="n">
        <v>0</v>
      </c>
      <c r="AK1983" s="450" t="n">
        <v>0</v>
      </c>
      <c r="AL1983" s="450" t="n">
        <v>0</v>
      </c>
      <c r="AM1983" s="450" t="n">
        <v>0</v>
      </c>
      <c r="AN1983" s="450" t="n">
        <v>0</v>
      </c>
      <c r="AO1983" s="450" t="n">
        <v>0</v>
      </c>
      <c r="AP1983" s="450" t="n">
        <v>0</v>
      </c>
      <c r="AQ1983" s="414" t="inlineStr"/>
      <c r="AR1983" s="414" t="inlineStr">
        <is>
          <t>Export Administration Fee</t>
        </is>
      </c>
      <c r="AS1983" s="414" t="inlineStr">
        <is>
          <t>បានប្រកាសពន្ធ</t>
        </is>
      </c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0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0" t="n"/>
      <c r="N1984" s="450">
        <f>IF(W1984&lt;0,AH1984,I1984)</f>
        <v/>
      </c>
      <c r="O1984" s="450">
        <f>I1984-M1984</f>
        <v/>
      </c>
      <c r="P1984" s="414" t="n"/>
      <c r="Q1984" s="414" t="inlineStr">
        <is>
          <t>TI-0246602</t>
        </is>
      </c>
      <c r="R1984" s="414" t="inlineStr">
        <is>
          <t>TI-0246602</t>
        </is>
      </c>
      <c r="S1984" s="414">
        <f>Q1984=R1984</f>
        <v/>
      </c>
      <c r="T1984" s="414">
        <f>AND(MONTH(F1984)=MONTH(X1984), YEAR(F1984)=YEAR(X1984))</f>
        <v/>
      </c>
      <c r="U1984" s="414">
        <f>AND(AB1984&lt;&gt;"", 'Company information'!D$4&lt;&gt;"", RIGHT(SUBSTITUTE(AB1984,"-",""),9)=RIGHT(SUBSTITUTE('Company information'!D$4,"-",""),9))</f>
        <v/>
      </c>
      <c r="V1984" s="414">
        <f>AH1984-I1984</f>
        <v/>
      </c>
      <c r="W1984" s="450" t="n"/>
      <c r="X1984" s="415" t="n">
        <v>45019</v>
      </c>
      <c r="Y1984" s="414" t="inlineStr">
        <is>
          <t>TI-0246602</t>
        </is>
      </c>
      <c r="Z1984" s="414" t="inlineStr"/>
      <c r="AA1984" s="414" t="inlineStr">
        <is>
          <t>បុគ្គលជាប់អាករ</t>
        </is>
      </c>
      <c r="AB1984" s="414" t="inlineStr">
        <is>
          <t>L001-901905215</t>
        </is>
      </c>
      <c r="AC1984" s="414" t="inlineStr">
        <is>
          <t>វីអ៊ីស៊ិន (ខេមបូឌា) អ៊ិនដាសស្ទ្រី ឯ.ក</t>
        </is>
      </c>
      <c r="AD1984" s="450" t="n">
        <v>5724828</v>
      </c>
      <c r="AE1984" s="450" t="n">
        <v>5204389</v>
      </c>
      <c r="AF1984" s="450" t="n">
        <v>0</v>
      </c>
      <c r="AG1984" s="450" t="n">
        <v>0</v>
      </c>
      <c r="AH1984" s="450" t="n">
        <v>520439</v>
      </c>
      <c r="AI1984" s="450" t="n">
        <v>0</v>
      </c>
      <c r="AJ1984" s="450" t="n">
        <v>0</v>
      </c>
      <c r="AK1984" s="450" t="n">
        <v>0</v>
      </c>
      <c r="AL1984" s="450" t="n">
        <v>0</v>
      </c>
      <c r="AM1984" s="450" t="n">
        <v>0</v>
      </c>
      <c r="AN1984" s="450" t="n">
        <v>0</v>
      </c>
      <c r="AO1984" s="450" t="n">
        <v>0</v>
      </c>
      <c r="AP1984" s="450" t="n">
        <v>0</v>
      </c>
      <c r="AQ1984" s="414" t="inlineStr"/>
      <c r="AR1984" s="414" t="inlineStr">
        <is>
          <t>Local Charge</t>
        </is>
      </c>
      <c r="AS1984" s="414" t="inlineStr">
        <is>
          <t>បានប្រកាសពន្ធ</t>
        </is>
      </c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0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0" t="n"/>
      <c r="N1985" s="450">
        <f>IF(W1985&lt;0,AH1985,I1985)</f>
        <v/>
      </c>
      <c r="O1985" s="450">
        <f>I1985-M1985</f>
        <v/>
      </c>
      <c r="P1985" s="414" t="n"/>
      <c r="Q1985" s="414" t="inlineStr">
        <is>
          <t>2304003361</t>
        </is>
      </c>
      <c r="R1985" s="414" t="inlineStr">
        <is>
          <t>2304003361</t>
        </is>
      </c>
      <c r="S1985" s="414">
        <f>Q1985=R1985</f>
        <v/>
      </c>
      <c r="T1985" s="414">
        <f>AND(MONTH(F1985)=MONTH(X1985), YEAR(F1985)=YEAR(X1985))</f>
        <v/>
      </c>
      <c r="U1985" s="414">
        <f>AND(AB1985&lt;&gt;"", 'Company information'!D$4&lt;&gt;"", RIGHT(SUBSTITUTE(AB1985,"-",""),9)=RIGHT(SUBSTITUTE('Company information'!D$4,"-",""),9))</f>
        <v/>
      </c>
      <c r="V1985" s="414">
        <f>AH1985-I1985</f>
        <v/>
      </c>
      <c r="W1985" s="450" t="n"/>
      <c r="X1985" s="415" t="n">
        <v>45019</v>
      </c>
      <c r="Y1985" s="414" t="inlineStr">
        <is>
          <t>2304003361</t>
        </is>
      </c>
      <c r="Z1985" s="414" t="inlineStr"/>
      <c r="AA1985" s="414" t="inlineStr">
        <is>
          <t>បុគ្គលជាប់អាករ</t>
        </is>
      </c>
      <c r="AB1985" s="414" t="inlineStr">
        <is>
          <t>L001-901905215</t>
        </is>
      </c>
      <c r="AC1985" s="414" t="inlineStr">
        <is>
          <t>វីអ៊ីស៊ិន (ខេមបូឌា) អ៊ិនដាសស្ទ្រី ឯ.ក</t>
        </is>
      </c>
      <c r="AD1985" s="450" t="n">
        <v>89144</v>
      </c>
      <c r="AE1985" s="450" t="n">
        <v>81040</v>
      </c>
      <c r="AF1985" s="450" t="n">
        <v>0</v>
      </c>
      <c r="AG1985" s="450" t="n">
        <v>0</v>
      </c>
      <c r="AH1985" s="450" t="n">
        <v>8104</v>
      </c>
      <c r="AI1985" s="450" t="n">
        <v>0</v>
      </c>
      <c r="AJ1985" s="450" t="n">
        <v>0</v>
      </c>
      <c r="AK1985" s="450" t="n">
        <v>0</v>
      </c>
      <c r="AL1985" s="450" t="n">
        <v>0</v>
      </c>
      <c r="AM1985" s="450" t="n">
        <v>0</v>
      </c>
      <c r="AN1985" s="450" t="n">
        <v>0</v>
      </c>
      <c r="AO1985" s="450" t="n">
        <v>0</v>
      </c>
      <c r="AP1985" s="450" t="n">
        <v>0</v>
      </c>
      <c r="AQ1985" s="414" t="inlineStr"/>
      <c r="AR1985" s="414" t="inlineStr">
        <is>
          <t>Worker Fee</t>
        </is>
      </c>
      <c r="AS1985" s="414" t="inlineStr">
        <is>
          <t>បានប្រកាសពន្ធ</t>
        </is>
      </c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0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0" t="n"/>
      <c r="N1986" s="450">
        <f>IF(W1986&lt;0,AH1986,I1986)</f>
        <v/>
      </c>
      <c r="O1986" s="450">
        <f>I1986-M1986</f>
        <v/>
      </c>
      <c r="P1986" s="414" t="n"/>
      <c r="Q1986" s="414" t="inlineStr">
        <is>
          <t>2304003534</t>
        </is>
      </c>
      <c r="R1986" s="414" t="inlineStr">
        <is>
          <t>2304003534</t>
        </is>
      </c>
      <c r="S1986" s="414">
        <f>Q1986=R1986</f>
        <v/>
      </c>
      <c r="T1986" s="414">
        <f>AND(MONTH(F1986)=MONTH(X1986), YEAR(F1986)=YEAR(X1986))</f>
        <v/>
      </c>
      <c r="U1986" s="414">
        <f>AND(AB1986&lt;&gt;"", 'Company information'!D$4&lt;&gt;"", RIGHT(SUBSTITUTE(AB1986,"-",""),9)=RIGHT(SUBSTITUTE('Company information'!D$4,"-",""),9))</f>
        <v/>
      </c>
      <c r="V1986" s="414">
        <f>AH1986-I1986</f>
        <v/>
      </c>
      <c r="W1986" s="450" t="n"/>
      <c r="X1986" s="415" t="n">
        <v>45026</v>
      </c>
      <c r="Y1986" s="414" t="inlineStr">
        <is>
          <t>2304003534</t>
        </is>
      </c>
      <c r="Z1986" s="414" t="inlineStr"/>
      <c r="AA1986" s="414" t="inlineStr">
        <is>
          <t>បុគ្គលជាប់អាករ</t>
        </is>
      </c>
      <c r="AB1986" s="414" t="inlineStr">
        <is>
          <t>L001-901905215</t>
        </is>
      </c>
      <c r="AC1986" s="414" t="inlineStr">
        <is>
          <t>វីអ៊ីស៊ិន (ខេមបូឌា) អ៊ិនដាសស្ទ្រី ឯ.ក</t>
        </is>
      </c>
      <c r="AD1986" s="450" t="n">
        <v>844074</v>
      </c>
      <c r="AE1986" s="450" t="n">
        <v>767340</v>
      </c>
      <c r="AF1986" s="450" t="n">
        <v>0</v>
      </c>
      <c r="AG1986" s="450" t="n">
        <v>0</v>
      </c>
      <c r="AH1986" s="450" t="n">
        <v>76734</v>
      </c>
      <c r="AI1986" s="450" t="n">
        <v>0</v>
      </c>
      <c r="AJ1986" s="450" t="n">
        <v>0</v>
      </c>
      <c r="AK1986" s="450" t="n">
        <v>0</v>
      </c>
      <c r="AL1986" s="450" t="n">
        <v>0</v>
      </c>
      <c r="AM1986" s="450" t="n">
        <v>0</v>
      </c>
      <c r="AN1986" s="450" t="n">
        <v>0</v>
      </c>
      <c r="AO1986" s="450" t="n">
        <v>0</v>
      </c>
      <c r="AP1986" s="450" t="n">
        <v>0</v>
      </c>
      <c r="AQ1986" s="414" t="inlineStr"/>
      <c r="AR1986" s="414" t="inlineStr">
        <is>
          <t>Export Administration Fee</t>
        </is>
      </c>
      <c r="AS1986" s="414" t="inlineStr">
        <is>
          <t>បានប្រកាសពន្ធ</t>
        </is>
      </c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0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0" t="n"/>
      <c r="N1987" s="450">
        <f>IF(W1987&lt;0,AH1987,I1987)</f>
        <v/>
      </c>
      <c r="O1987" s="450">
        <f>I1987-M1987</f>
        <v/>
      </c>
      <c r="P1987" s="414" t="n"/>
      <c r="Q1987" s="414" t="inlineStr">
        <is>
          <t>2304003536</t>
        </is>
      </c>
      <c r="R1987" s="414" t="inlineStr">
        <is>
          <t>2304003536</t>
        </is>
      </c>
      <c r="S1987" s="414">
        <f>Q1987=R1987</f>
        <v/>
      </c>
      <c r="T1987" s="414">
        <f>AND(MONTH(F1987)=MONTH(X1987), YEAR(F1987)=YEAR(X1987))</f>
        <v/>
      </c>
      <c r="U1987" s="414">
        <f>AND(AB1987&lt;&gt;"", 'Company information'!D$4&lt;&gt;"", RIGHT(SUBSTITUTE(AB1987,"-",""),9)=RIGHT(SUBSTITUTE('Company information'!D$4,"-",""),9))</f>
        <v/>
      </c>
      <c r="V1987" s="414">
        <f>AH1987-I1987</f>
        <v/>
      </c>
      <c r="W1987" s="450" t="n"/>
      <c r="X1987" s="415" t="n">
        <v>45026</v>
      </c>
      <c r="Y1987" s="414" t="inlineStr">
        <is>
          <t>2304003536</t>
        </is>
      </c>
      <c r="Z1987" s="414" t="inlineStr"/>
      <c r="AA1987" s="414" t="inlineStr">
        <is>
          <t>បុគ្គលជាប់អាករ</t>
        </is>
      </c>
      <c r="AB1987" s="414" t="inlineStr">
        <is>
          <t>L001-901905215</t>
        </is>
      </c>
      <c r="AC1987" s="414" t="inlineStr">
        <is>
          <t>វីអ៊ីស៊ិន (ខេមបូឌា) អ៊ិនដាសស្ទ្រី ឯ.ក</t>
        </is>
      </c>
      <c r="AD1987" s="450" t="n">
        <v>1112034</v>
      </c>
      <c r="AE1987" s="450" t="n">
        <v>1010940</v>
      </c>
      <c r="AF1987" s="450" t="n">
        <v>0</v>
      </c>
      <c r="AG1987" s="450" t="n">
        <v>0</v>
      </c>
      <c r="AH1987" s="450" t="n">
        <v>101094</v>
      </c>
      <c r="AI1987" s="450" t="n">
        <v>0</v>
      </c>
      <c r="AJ1987" s="450" t="n">
        <v>0</v>
      </c>
      <c r="AK1987" s="450" t="n">
        <v>0</v>
      </c>
      <c r="AL1987" s="450" t="n">
        <v>0</v>
      </c>
      <c r="AM1987" s="450" t="n">
        <v>0</v>
      </c>
      <c r="AN1987" s="450" t="n">
        <v>0</v>
      </c>
      <c r="AO1987" s="450" t="n">
        <v>0</v>
      </c>
      <c r="AP1987" s="450" t="n">
        <v>0</v>
      </c>
      <c r="AQ1987" s="414" t="inlineStr"/>
      <c r="AR1987" s="414" t="inlineStr">
        <is>
          <t>Export Administration Fee</t>
        </is>
      </c>
      <c r="AS1987" s="414" t="inlineStr">
        <is>
          <t>បានប្រកាសពន្ធ</t>
        </is>
      </c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0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0" t="n"/>
      <c r="N1988" s="450">
        <f>IF(W1988&lt;0,AH1988,I1988)</f>
        <v/>
      </c>
      <c r="O1988" s="450">
        <f>I1988-M1988</f>
        <v/>
      </c>
      <c r="P1988" s="414" t="n"/>
      <c r="Q1988" s="414" t="inlineStr">
        <is>
          <t>2304003549</t>
        </is>
      </c>
      <c r="R1988" s="414" t="inlineStr">
        <is>
          <t>2304003549</t>
        </is>
      </c>
      <c r="S1988" s="414">
        <f>Q1988=R1988</f>
        <v/>
      </c>
      <c r="T1988" s="414">
        <f>AND(MONTH(F1988)=MONTH(X1988), YEAR(F1988)=YEAR(X1988))</f>
        <v/>
      </c>
      <c r="U1988" s="414">
        <f>AND(AB1988&lt;&gt;"", 'Company information'!D$4&lt;&gt;"", RIGHT(SUBSTITUTE(AB1988,"-",""),9)=RIGHT(SUBSTITUTE('Company information'!D$4,"-",""),9))</f>
        <v/>
      </c>
      <c r="V1988" s="414">
        <f>AH1988-I1988</f>
        <v/>
      </c>
      <c r="W1988" s="450" t="n"/>
      <c r="X1988" s="415" t="n">
        <v>45026</v>
      </c>
      <c r="Y1988" s="414" t="inlineStr">
        <is>
          <t>2304003549</t>
        </is>
      </c>
      <c r="Z1988" s="414" t="inlineStr"/>
      <c r="AA1988" s="414" t="inlineStr">
        <is>
          <t>បុគ្គលជាប់អាករ</t>
        </is>
      </c>
      <c r="AB1988" s="414" t="inlineStr">
        <is>
          <t>L001-901905215</t>
        </is>
      </c>
      <c r="AC1988" s="414" t="inlineStr">
        <is>
          <t>វីអ៊ីស៊ិន (ខេមបូឌា) អ៊ិនដាសស្ទ្រី ឯ.ក</t>
        </is>
      </c>
      <c r="AD1988" s="450" t="n">
        <v>978054</v>
      </c>
      <c r="AE1988" s="450" t="n">
        <v>889140</v>
      </c>
      <c r="AF1988" s="450" t="n">
        <v>0</v>
      </c>
      <c r="AG1988" s="450" t="n">
        <v>0</v>
      </c>
      <c r="AH1988" s="450" t="n">
        <v>88914</v>
      </c>
      <c r="AI1988" s="450" t="n">
        <v>0</v>
      </c>
      <c r="AJ1988" s="450" t="n">
        <v>0</v>
      </c>
      <c r="AK1988" s="450" t="n">
        <v>0</v>
      </c>
      <c r="AL1988" s="450" t="n">
        <v>0</v>
      </c>
      <c r="AM1988" s="450" t="n">
        <v>0</v>
      </c>
      <c r="AN1988" s="450" t="n">
        <v>0</v>
      </c>
      <c r="AO1988" s="450" t="n">
        <v>0</v>
      </c>
      <c r="AP1988" s="450" t="n">
        <v>0</v>
      </c>
      <c r="AQ1988" s="414" t="inlineStr"/>
      <c r="AR1988" s="414" t="inlineStr">
        <is>
          <t>Export Administration Fee</t>
        </is>
      </c>
      <c r="AS1988" s="414" t="inlineStr">
        <is>
          <t>បានប្រកាសពន្ធ</t>
        </is>
      </c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0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0" t="n"/>
      <c r="N1989" s="450">
        <f>IF(W1989&lt;0,AH1989,I1989)</f>
        <v/>
      </c>
      <c r="O1989" s="450">
        <f>I1989-M1989</f>
        <v/>
      </c>
      <c r="P1989" s="414" t="n"/>
      <c r="Q1989" s="414" t="inlineStr">
        <is>
          <t>2304003550</t>
        </is>
      </c>
      <c r="R1989" s="414" t="inlineStr">
        <is>
          <t>2304003550</t>
        </is>
      </c>
      <c r="S1989" s="414">
        <f>Q1989=R1989</f>
        <v/>
      </c>
      <c r="T1989" s="414">
        <f>AND(MONTH(F1989)=MONTH(X1989), YEAR(F1989)=YEAR(X1989))</f>
        <v/>
      </c>
      <c r="U1989" s="414">
        <f>AND(AB1989&lt;&gt;"", 'Company information'!D$4&lt;&gt;"", RIGHT(SUBSTITUTE(AB1989,"-",""),9)=RIGHT(SUBSTITUTE('Company information'!D$4,"-",""),9))</f>
        <v/>
      </c>
      <c r="V1989" s="414">
        <f>AH1989-I1989</f>
        <v/>
      </c>
      <c r="W1989" s="450" t="n"/>
      <c r="X1989" s="415" t="n">
        <v>45026</v>
      </c>
      <c r="Y1989" s="414" t="inlineStr">
        <is>
          <t>2304003550</t>
        </is>
      </c>
      <c r="Z1989" s="414" t="inlineStr"/>
      <c r="AA1989" s="414" t="inlineStr">
        <is>
          <t>បុគ្គលជាប់អាករ</t>
        </is>
      </c>
      <c r="AB1989" s="414" t="inlineStr">
        <is>
          <t>L001-901905215</t>
        </is>
      </c>
      <c r="AC1989" s="414" t="inlineStr">
        <is>
          <t>វីអ៊ីស៊ិន (ខេមបូឌា) អ៊ិនដាសស្ទ្រី ឯ.ក</t>
        </is>
      </c>
      <c r="AD1989" s="450" t="n">
        <v>844074</v>
      </c>
      <c r="AE1989" s="450" t="n">
        <v>767340</v>
      </c>
      <c r="AF1989" s="450" t="n">
        <v>0</v>
      </c>
      <c r="AG1989" s="450" t="n">
        <v>0</v>
      </c>
      <c r="AH1989" s="450" t="n">
        <v>76734</v>
      </c>
      <c r="AI1989" s="450" t="n">
        <v>0</v>
      </c>
      <c r="AJ1989" s="450" t="n">
        <v>0</v>
      </c>
      <c r="AK1989" s="450" t="n">
        <v>0</v>
      </c>
      <c r="AL1989" s="450" t="n">
        <v>0</v>
      </c>
      <c r="AM1989" s="450" t="n">
        <v>0</v>
      </c>
      <c r="AN1989" s="450" t="n">
        <v>0</v>
      </c>
      <c r="AO1989" s="450" t="n">
        <v>0</v>
      </c>
      <c r="AP1989" s="450" t="n">
        <v>0</v>
      </c>
      <c r="AQ1989" s="414" t="inlineStr"/>
      <c r="AR1989" s="414" t="inlineStr">
        <is>
          <t>Export Administration Fee</t>
        </is>
      </c>
      <c r="AS1989" s="414" t="inlineStr">
        <is>
          <t>បានប្រកាសពន្ធ</t>
        </is>
      </c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0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0" t="n"/>
      <c r="N1990" s="450">
        <f>IF(W1990&lt;0,AH1990,I1990)</f>
        <v/>
      </c>
      <c r="O1990" s="450">
        <f>I1990-M1990</f>
        <v/>
      </c>
      <c r="P1990" s="414" t="n"/>
      <c r="Q1990" s="414" t="inlineStr">
        <is>
          <t>2304003556</t>
        </is>
      </c>
      <c r="R1990" s="414" t="inlineStr">
        <is>
          <t>2304003556</t>
        </is>
      </c>
      <c r="S1990" s="414">
        <f>Q1990=R1990</f>
        <v/>
      </c>
      <c r="T1990" s="414">
        <f>AND(MONTH(F1990)=MONTH(X1990), YEAR(F1990)=YEAR(X1990))</f>
        <v/>
      </c>
      <c r="U1990" s="414">
        <f>AND(AB1990&lt;&gt;"", 'Company information'!D$4&lt;&gt;"", RIGHT(SUBSTITUTE(AB1990,"-",""),9)=RIGHT(SUBSTITUTE('Company information'!D$4,"-",""),9))</f>
        <v/>
      </c>
      <c r="V1990" s="414">
        <f>AH1990-I1990</f>
        <v/>
      </c>
      <c r="W1990" s="450" t="n"/>
      <c r="X1990" s="415" t="n">
        <v>45026</v>
      </c>
      <c r="Y1990" s="414" t="inlineStr">
        <is>
          <t>2304003556</t>
        </is>
      </c>
      <c r="Z1990" s="414" t="inlineStr"/>
      <c r="AA1990" s="414" t="inlineStr">
        <is>
          <t>បុគ្គលជាប់អាករ</t>
        </is>
      </c>
      <c r="AB1990" s="414" t="inlineStr">
        <is>
          <t>L001-901905215</t>
        </is>
      </c>
      <c r="AC1990" s="414" t="inlineStr">
        <is>
          <t>វីអ៊ីស៊ិន (ខេមបូឌា) អ៊ិនដាសស្ទ្រី ឯ.ក</t>
        </is>
      </c>
      <c r="AD1990" s="450" t="n">
        <v>2116884</v>
      </c>
      <c r="AE1990" s="450" t="n">
        <v>1924440</v>
      </c>
      <c r="AF1990" s="450" t="n">
        <v>0</v>
      </c>
      <c r="AG1990" s="450" t="n">
        <v>0</v>
      </c>
      <c r="AH1990" s="450" t="n">
        <v>192444</v>
      </c>
      <c r="AI1990" s="450" t="n">
        <v>0</v>
      </c>
      <c r="AJ1990" s="450" t="n">
        <v>0</v>
      </c>
      <c r="AK1990" s="450" t="n">
        <v>0</v>
      </c>
      <c r="AL1990" s="450" t="n">
        <v>0</v>
      </c>
      <c r="AM1990" s="450" t="n">
        <v>0</v>
      </c>
      <c r="AN1990" s="450" t="n">
        <v>0</v>
      </c>
      <c r="AO1990" s="450" t="n">
        <v>0</v>
      </c>
      <c r="AP1990" s="450" t="n">
        <v>0</v>
      </c>
      <c r="AQ1990" s="414" t="inlineStr"/>
      <c r="AR1990" s="414" t="inlineStr">
        <is>
          <t>Export Administration Fee</t>
        </is>
      </c>
      <c r="AS1990" s="414" t="inlineStr">
        <is>
          <t>បានប្រកាសពន្ធ</t>
        </is>
      </c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0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0" t="n"/>
      <c r="N1991" s="450">
        <f>IF(W1991&lt;0,AH1991,I1991)</f>
        <v/>
      </c>
      <c r="O1991" s="450">
        <f>I1991-M1991</f>
        <v/>
      </c>
      <c r="P1991" s="414" t="n"/>
      <c r="Q1991" s="414" t="inlineStr">
        <is>
          <t>2304003559</t>
        </is>
      </c>
      <c r="R1991" s="414" t="inlineStr">
        <is>
          <t>2304003559</t>
        </is>
      </c>
      <c r="S1991" s="414">
        <f>Q1991=R1991</f>
        <v/>
      </c>
      <c r="T1991" s="414">
        <f>AND(MONTH(F1991)=MONTH(X1991), YEAR(F1991)=YEAR(X1991))</f>
        <v/>
      </c>
      <c r="U1991" s="414">
        <f>AND(AB1991&lt;&gt;"", 'Company information'!D$4&lt;&gt;"", RIGHT(SUBSTITUTE(AB1991,"-",""),9)=RIGHT(SUBSTITUTE('Company information'!D$4,"-",""),9))</f>
        <v/>
      </c>
      <c r="V1991" s="414">
        <f>AH1991-I1991</f>
        <v/>
      </c>
      <c r="W1991" s="450" t="n"/>
      <c r="X1991" s="415" t="n">
        <v>45026</v>
      </c>
      <c r="Y1991" s="414" t="inlineStr">
        <is>
          <t>2304003559</t>
        </is>
      </c>
      <c r="Z1991" s="414" t="inlineStr"/>
      <c r="AA1991" s="414" t="inlineStr">
        <is>
          <t>បុគ្គលជាប់អាករ</t>
        </is>
      </c>
      <c r="AB1991" s="414" t="inlineStr">
        <is>
          <t>L001-901905215</t>
        </is>
      </c>
      <c r="AC1991" s="414" t="inlineStr">
        <is>
          <t>វីអ៊ីស៊ិន (ខេមបូឌា) អ៊ិនដាសស្ទ្រី ឯ.ក</t>
        </is>
      </c>
      <c r="AD1991" s="450" t="n">
        <v>844074</v>
      </c>
      <c r="AE1991" s="450" t="n">
        <v>767340</v>
      </c>
      <c r="AF1991" s="450" t="n">
        <v>0</v>
      </c>
      <c r="AG1991" s="450" t="n">
        <v>0</v>
      </c>
      <c r="AH1991" s="450" t="n">
        <v>76734</v>
      </c>
      <c r="AI1991" s="450" t="n">
        <v>0</v>
      </c>
      <c r="AJ1991" s="450" t="n">
        <v>0</v>
      </c>
      <c r="AK1991" s="450" t="n">
        <v>0</v>
      </c>
      <c r="AL1991" s="450" t="n">
        <v>0</v>
      </c>
      <c r="AM1991" s="450" t="n">
        <v>0</v>
      </c>
      <c r="AN1991" s="450" t="n">
        <v>0</v>
      </c>
      <c r="AO1991" s="450" t="n">
        <v>0</v>
      </c>
      <c r="AP1991" s="450" t="n">
        <v>0</v>
      </c>
      <c r="AQ1991" s="414" t="inlineStr"/>
      <c r="AR1991" s="414" t="inlineStr">
        <is>
          <t>Export Administration Fee</t>
        </is>
      </c>
      <c r="AS1991" s="414" t="inlineStr">
        <is>
          <t>បានប្រកាសពន្ធ</t>
        </is>
      </c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0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0" t="n"/>
      <c r="N1992" s="450">
        <f>IF(W1992&lt;0,AH1992,I1992)</f>
        <v/>
      </c>
      <c r="O1992" s="450">
        <f>I1992-M1992</f>
        <v/>
      </c>
      <c r="P1992" s="414" t="n"/>
      <c r="Q1992" s="414" t="inlineStr">
        <is>
          <t>TI-0247600</t>
        </is>
      </c>
      <c r="R1992" s="414" t="inlineStr">
        <is>
          <t>TI-0247600</t>
        </is>
      </c>
      <c r="S1992" s="414">
        <f>Q1992=R1992</f>
        <v/>
      </c>
      <c r="T1992" s="414">
        <f>AND(MONTH(F1992)=MONTH(X1992), YEAR(F1992)=YEAR(X1992))</f>
        <v/>
      </c>
      <c r="U1992" s="414">
        <f>AND(AB1992&lt;&gt;"", 'Company information'!D$4&lt;&gt;"", RIGHT(SUBSTITUTE(AB1992,"-",""),9)=RIGHT(SUBSTITUTE('Company information'!D$4,"-",""),9))</f>
        <v/>
      </c>
      <c r="V1992" s="414">
        <f>AH1992-I1992</f>
        <v/>
      </c>
      <c r="W1992" s="450" t="n"/>
      <c r="X1992" s="415" t="n">
        <v>45040</v>
      </c>
      <c r="Y1992" s="414" t="inlineStr">
        <is>
          <t>TI-0247600</t>
        </is>
      </c>
      <c r="Z1992" s="414" t="inlineStr"/>
      <c r="AA1992" s="414" t="inlineStr">
        <is>
          <t>បុគ្គលជាប់អាករ</t>
        </is>
      </c>
      <c r="AB1992" s="414" t="inlineStr">
        <is>
          <t>L001-901905215</t>
        </is>
      </c>
      <c r="AC1992" s="414" t="inlineStr">
        <is>
          <t>វីអ៊ីស៊ិន (ខេមបូឌា) អ៊ិនដាសស្ទ្រី ឯ.ក</t>
        </is>
      </c>
      <c r="AD1992" s="450" t="n">
        <v>2757200</v>
      </c>
      <c r="AE1992" s="450" t="n">
        <v>2506545</v>
      </c>
      <c r="AF1992" s="450" t="n">
        <v>0</v>
      </c>
      <c r="AG1992" s="450" t="n">
        <v>0</v>
      </c>
      <c r="AH1992" s="450" t="n">
        <v>250655</v>
      </c>
      <c r="AI1992" s="450" t="n">
        <v>0</v>
      </c>
      <c r="AJ1992" s="450" t="n">
        <v>0</v>
      </c>
      <c r="AK1992" s="450" t="n">
        <v>0</v>
      </c>
      <c r="AL1992" s="450" t="n">
        <v>0</v>
      </c>
      <c r="AM1992" s="450" t="n">
        <v>0</v>
      </c>
      <c r="AN1992" s="450" t="n">
        <v>0</v>
      </c>
      <c r="AO1992" s="450" t="n">
        <v>0</v>
      </c>
      <c r="AP1992" s="450" t="n">
        <v>0</v>
      </c>
      <c r="AQ1992" s="414" t="inlineStr"/>
      <c r="AR1992" s="414" t="inlineStr">
        <is>
          <t>Local Charge</t>
        </is>
      </c>
      <c r="AS1992" s="414" t="inlineStr">
        <is>
          <t>បានប្រកាសពន្ធ</t>
        </is>
      </c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0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0" t="n"/>
      <c r="N1993" s="450">
        <f>IF(W1993&lt;0,AH1993,I1993)</f>
        <v/>
      </c>
      <c r="O1993" s="450">
        <f>I1993-M1993</f>
        <v/>
      </c>
      <c r="P1993" s="414" t="n"/>
      <c r="Q1993" s="414" t="inlineStr">
        <is>
          <t>TI-0247588</t>
        </is>
      </c>
      <c r="R1993" s="414" t="inlineStr">
        <is>
          <t>TI-0247588</t>
        </is>
      </c>
      <c r="S1993" s="414">
        <f>Q1993=R1993</f>
        <v/>
      </c>
      <c r="T1993" s="414">
        <f>AND(MONTH(F1993)=MONTH(X1993), YEAR(F1993)=YEAR(X1993))</f>
        <v/>
      </c>
      <c r="U1993" s="414">
        <f>AND(AB1993&lt;&gt;"", 'Company information'!D$4&lt;&gt;"", RIGHT(SUBSTITUTE(AB1993,"-",""),9)=RIGHT(SUBSTITUTE('Company information'!D$4,"-",""),9))</f>
        <v/>
      </c>
      <c r="V1993" s="414">
        <f>AH1993-I1993</f>
        <v/>
      </c>
      <c r="W1993" s="450" t="n"/>
      <c r="X1993" s="415" t="n">
        <v>45040</v>
      </c>
      <c r="Y1993" s="414" t="inlineStr">
        <is>
          <t>TI-0247588</t>
        </is>
      </c>
      <c r="Z1993" s="414" t="inlineStr"/>
      <c r="AA1993" s="414" t="inlineStr">
        <is>
          <t>បុគ្គលជាប់អាករ</t>
        </is>
      </c>
      <c r="AB1993" s="414" t="inlineStr">
        <is>
          <t>L001-901905215</t>
        </is>
      </c>
      <c r="AC1993" s="414" t="inlineStr">
        <is>
          <t>វីអ៊ីស៊ិន (ខេមបូឌា) អ៊ិនដាសស្ទ្រី ឯ.ក</t>
        </is>
      </c>
      <c r="AD1993" s="450" t="n">
        <v>3210377</v>
      </c>
      <c r="AE1993" s="450" t="n">
        <v>2918525</v>
      </c>
      <c r="AF1993" s="450" t="n">
        <v>0</v>
      </c>
      <c r="AG1993" s="450" t="n">
        <v>0</v>
      </c>
      <c r="AH1993" s="450" t="n">
        <v>291852</v>
      </c>
      <c r="AI1993" s="450" t="n">
        <v>0</v>
      </c>
      <c r="AJ1993" s="450" t="n">
        <v>0</v>
      </c>
      <c r="AK1993" s="450" t="n">
        <v>0</v>
      </c>
      <c r="AL1993" s="450" t="n">
        <v>0</v>
      </c>
      <c r="AM1993" s="450" t="n">
        <v>0</v>
      </c>
      <c r="AN1993" s="450" t="n">
        <v>0</v>
      </c>
      <c r="AO1993" s="450" t="n">
        <v>0</v>
      </c>
      <c r="AP1993" s="450" t="n">
        <v>0</v>
      </c>
      <c r="AQ1993" s="414" t="inlineStr"/>
      <c r="AR1993" s="414" t="inlineStr">
        <is>
          <t>Local Charge</t>
        </is>
      </c>
      <c r="AS1993" s="414" t="inlineStr">
        <is>
          <t>បានប្រកាសពន្ធ</t>
        </is>
      </c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0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0" t="n"/>
      <c r="N1994" s="450">
        <f>IF(W1994&lt;0,AH1994,I1994)</f>
        <v/>
      </c>
      <c r="O1994" s="450">
        <f>I1994-M1994</f>
        <v/>
      </c>
      <c r="P1994" s="414" t="n"/>
      <c r="Q1994" s="414" t="inlineStr">
        <is>
          <t>TI-0247578</t>
        </is>
      </c>
      <c r="R1994" s="414" t="inlineStr">
        <is>
          <t>TI-0247578</t>
        </is>
      </c>
      <c r="S1994" s="414">
        <f>Q1994=R1994</f>
        <v/>
      </c>
      <c r="T1994" s="414">
        <f>AND(MONTH(F1994)=MONTH(X1994), YEAR(F1994)=YEAR(X1994))</f>
        <v/>
      </c>
      <c r="U1994" s="414">
        <f>AND(AB1994&lt;&gt;"", 'Company information'!D$4&lt;&gt;"", RIGHT(SUBSTITUTE(AB1994,"-",""),9)=RIGHT(SUBSTITUTE('Company information'!D$4,"-",""),9))</f>
        <v/>
      </c>
      <c r="V1994" s="414">
        <f>AH1994-I1994</f>
        <v/>
      </c>
      <c r="W1994" s="450" t="n"/>
      <c r="X1994" s="415" t="n">
        <v>45040</v>
      </c>
      <c r="Y1994" s="414" t="inlineStr">
        <is>
          <t>TI-0247578</t>
        </is>
      </c>
      <c r="Z1994" s="414" t="inlineStr"/>
      <c r="AA1994" s="414" t="inlineStr">
        <is>
          <t>បុគ្គលជាប់អាករ</t>
        </is>
      </c>
      <c r="AB1994" s="414" t="inlineStr">
        <is>
          <t>L001-901905215</t>
        </is>
      </c>
      <c r="AC1994" s="414" t="inlineStr">
        <is>
          <t>វីអ៊ីស៊ិន (ខេមបូឌា) អ៊ិនដាសស្ទ្រី ឯ.ក</t>
        </is>
      </c>
      <c r="AD1994" s="450" t="n">
        <v>2806107</v>
      </c>
      <c r="AE1994" s="450" t="n">
        <v>2551006</v>
      </c>
      <c r="AF1994" s="450" t="n">
        <v>0</v>
      </c>
      <c r="AG1994" s="450" t="n">
        <v>0</v>
      </c>
      <c r="AH1994" s="450" t="n">
        <v>255101</v>
      </c>
      <c r="AI1994" s="450" t="n">
        <v>0</v>
      </c>
      <c r="AJ1994" s="450" t="n">
        <v>0</v>
      </c>
      <c r="AK1994" s="450" t="n">
        <v>0</v>
      </c>
      <c r="AL1994" s="450" t="n">
        <v>0</v>
      </c>
      <c r="AM1994" s="450" t="n">
        <v>0</v>
      </c>
      <c r="AN1994" s="450" t="n">
        <v>0</v>
      </c>
      <c r="AO1994" s="450" t="n">
        <v>0</v>
      </c>
      <c r="AP1994" s="450" t="n">
        <v>0</v>
      </c>
      <c r="AQ1994" s="414" t="inlineStr"/>
      <c r="AR1994" s="414" t="inlineStr">
        <is>
          <t>Local Charge</t>
        </is>
      </c>
      <c r="AS1994" s="414" t="inlineStr">
        <is>
          <t>បានប្រកាសពន្ធ</t>
        </is>
      </c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0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0" t="n"/>
      <c r="N1995" s="450">
        <f>IF(W1995&lt;0,AH1995,I1995)</f>
        <v/>
      </c>
      <c r="O1995" s="450">
        <f>I1995-M1995</f>
        <v/>
      </c>
      <c r="P1995" s="414" t="n"/>
      <c r="Q1995" s="414" t="inlineStr">
        <is>
          <t>TI-0247328</t>
        </is>
      </c>
      <c r="R1995" s="414" t="inlineStr">
        <is>
          <t>TI-0247328</t>
        </is>
      </c>
      <c r="S1995" s="414">
        <f>Q1995=R1995</f>
        <v/>
      </c>
      <c r="T1995" s="414">
        <f>AND(MONTH(F1995)=MONTH(X1995), YEAR(F1995)=YEAR(X1995))</f>
        <v/>
      </c>
      <c r="U1995" s="414">
        <f>AND(AB1995&lt;&gt;"", 'Company information'!D$4&lt;&gt;"", RIGHT(SUBSTITUTE(AB1995,"-",""),9)=RIGHT(SUBSTITUTE('Company information'!D$4,"-",""),9))</f>
        <v/>
      </c>
      <c r="V1995" s="414">
        <f>AH1995-I1995</f>
        <v/>
      </c>
      <c r="W1995" s="450" t="n"/>
      <c r="X1995" s="415" t="n">
        <v>45034</v>
      </c>
      <c r="Y1995" s="414" t="inlineStr">
        <is>
          <t>TI-0247328</t>
        </is>
      </c>
      <c r="Z1995" s="414" t="inlineStr"/>
      <c r="AA1995" s="414" t="inlineStr">
        <is>
          <t>បុគ្គលជាប់អាករ</t>
        </is>
      </c>
      <c r="AB1995" s="414" t="inlineStr">
        <is>
          <t>L001-901905215</t>
        </is>
      </c>
      <c r="AC1995" s="414" t="inlineStr">
        <is>
          <t>វីអ៊ីស៊ិន (ខេមបូឌា) អ៊ិនដាសស្ទ្រី ឯ.ក</t>
        </is>
      </c>
      <c r="AD1995" s="450" t="n">
        <v>2131409</v>
      </c>
      <c r="AE1995" s="450" t="n">
        <v>1937645</v>
      </c>
      <c r="AF1995" s="450" t="n">
        <v>0</v>
      </c>
      <c r="AG1995" s="450" t="n">
        <v>0</v>
      </c>
      <c r="AH1995" s="450" t="n">
        <v>193764</v>
      </c>
      <c r="AI1995" s="450" t="n">
        <v>0</v>
      </c>
      <c r="AJ1995" s="450" t="n">
        <v>0</v>
      </c>
      <c r="AK1995" s="450" t="n">
        <v>0</v>
      </c>
      <c r="AL1995" s="450" t="n">
        <v>0</v>
      </c>
      <c r="AM1995" s="450" t="n">
        <v>0</v>
      </c>
      <c r="AN1995" s="450" t="n">
        <v>0</v>
      </c>
      <c r="AO1995" s="450" t="n">
        <v>0</v>
      </c>
      <c r="AP1995" s="450" t="n">
        <v>0</v>
      </c>
      <c r="AQ1995" s="414" t="inlineStr"/>
      <c r="AR1995" s="414" t="inlineStr">
        <is>
          <t>Local Charge</t>
        </is>
      </c>
      <c r="AS1995" s="414" t="inlineStr">
        <is>
          <t>បានប្រកាសពន្ធ</t>
        </is>
      </c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0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0" t="n"/>
      <c r="N1996" s="450">
        <f>IF(W1996&lt;0,AH1996,I1996)</f>
        <v/>
      </c>
      <c r="O1996" s="450">
        <f>I1996-M1996</f>
        <v/>
      </c>
      <c r="P1996" s="414" t="n"/>
      <c r="Q1996" s="414" t="inlineStr">
        <is>
          <t>TI-0246610</t>
        </is>
      </c>
      <c r="R1996" s="414" t="inlineStr">
        <is>
          <t>TI-0246610</t>
        </is>
      </c>
      <c r="S1996" s="414">
        <f>Q1996=R1996</f>
        <v/>
      </c>
      <c r="T1996" s="414">
        <f>AND(MONTH(F1996)=MONTH(X1996), YEAR(F1996)=YEAR(X1996))</f>
        <v/>
      </c>
      <c r="U1996" s="414">
        <f>AND(AB1996&lt;&gt;"", 'Company information'!D$4&lt;&gt;"", RIGHT(SUBSTITUTE(AB1996,"-",""),9)=RIGHT(SUBSTITUTE('Company information'!D$4,"-",""),9))</f>
        <v/>
      </c>
      <c r="V1996" s="414">
        <f>AH1996-I1996</f>
        <v/>
      </c>
      <c r="W1996" s="450" t="n"/>
      <c r="X1996" s="415" t="n">
        <v>45019</v>
      </c>
      <c r="Y1996" s="414" t="inlineStr">
        <is>
          <t>TI-0246610</t>
        </is>
      </c>
      <c r="Z1996" s="414" t="inlineStr"/>
      <c r="AA1996" s="414" t="inlineStr">
        <is>
          <t>បុគ្គលជាប់អាករ</t>
        </is>
      </c>
      <c r="AB1996" s="414" t="inlineStr">
        <is>
          <t>L001-901905215</t>
        </is>
      </c>
      <c r="AC1996" s="414" t="inlineStr">
        <is>
          <t>វីអ៊ីស៊ិន (ខេមបូឌា) អ៊ិនដាសស្ទ្រី ឯ.ក</t>
        </is>
      </c>
      <c r="AD1996" s="450" t="n">
        <v>1071065</v>
      </c>
      <c r="AE1996" s="450" t="n">
        <v>973695</v>
      </c>
      <c r="AF1996" s="450" t="n">
        <v>0</v>
      </c>
      <c r="AG1996" s="450" t="n">
        <v>0</v>
      </c>
      <c r="AH1996" s="450" t="n">
        <v>97370</v>
      </c>
      <c r="AI1996" s="450" t="n">
        <v>0</v>
      </c>
      <c r="AJ1996" s="450" t="n">
        <v>0</v>
      </c>
      <c r="AK1996" s="450" t="n">
        <v>0</v>
      </c>
      <c r="AL1996" s="450" t="n">
        <v>0</v>
      </c>
      <c r="AM1996" s="450" t="n">
        <v>0</v>
      </c>
      <c r="AN1996" s="450" t="n">
        <v>0</v>
      </c>
      <c r="AO1996" s="450" t="n">
        <v>0</v>
      </c>
      <c r="AP1996" s="450" t="n">
        <v>0</v>
      </c>
      <c r="AQ1996" s="414" t="inlineStr"/>
      <c r="AR1996" s="414" t="inlineStr">
        <is>
          <t>Local Charge</t>
        </is>
      </c>
      <c r="AS1996" s="414" t="inlineStr">
        <is>
          <t>បានប្រកាសពន្ធ</t>
        </is>
      </c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0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0" t="n"/>
      <c r="N1997" s="450">
        <f>IF(W1997&lt;0,AH1997,I1997)</f>
        <v/>
      </c>
      <c r="O1997" s="450">
        <f>I1997-M1997</f>
        <v/>
      </c>
      <c r="P1997" s="414" t="n"/>
      <c r="Q1997" s="414" t="inlineStr">
        <is>
          <t>TI-0246939</t>
        </is>
      </c>
      <c r="R1997" s="414" t="inlineStr">
        <is>
          <t>TI-0246939</t>
        </is>
      </c>
      <c r="S1997" s="414">
        <f>Q1997=R1997</f>
        <v/>
      </c>
      <c r="T1997" s="414">
        <f>AND(MONTH(F1997)=MONTH(X1997), YEAR(F1997)=YEAR(X1997))</f>
        <v/>
      </c>
      <c r="U1997" s="414">
        <f>AND(AB1997&lt;&gt;"", 'Company information'!D$4&lt;&gt;"", RIGHT(SUBSTITUTE(AB1997,"-",""),9)=RIGHT(SUBSTITUTE('Company information'!D$4,"-",""),9))</f>
        <v/>
      </c>
      <c r="V1997" s="414">
        <f>AH1997-I1997</f>
        <v/>
      </c>
      <c r="W1997" s="450" t="n"/>
      <c r="X1997" s="415" t="n">
        <v>45026</v>
      </c>
      <c r="Y1997" s="414" t="inlineStr">
        <is>
          <t>TI-0246939</t>
        </is>
      </c>
      <c r="Z1997" s="414" t="inlineStr"/>
      <c r="AA1997" s="414" t="inlineStr">
        <is>
          <t>បុគ្គលជាប់អាករ</t>
        </is>
      </c>
      <c r="AB1997" s="414" t="inlineStr">
        <is>
          <t>L001-901905215</t>
        </is>
      </c>
      <c r="AC1997" s="414" t="inlineStr">
        <is>
          <t>វីអ៊ីស៊ិន (ខេមបូឌា) អ៊ិនដាសស្ទ្រី ឯ.ក</t>
        </is>
      </c>
      <c r="AD1997" s="450" t="n">
        <v>2889502</v>
      </c>
      <c r="AE1997" s="450" t="n">
        <v>2626820</v>
      </c>
      <c r="AF1997" s="450" t="n">
        <v>0</v>
      </c>
      <c r="AG1997" s="450" t="n">
        <v>0</v>
      </c>
      <c r="AH1997" s="450" t="n">
        <v>262682</v>
      </c>
      <c r="AI1997" s="450" t="n">
        <v>0</v>
      </c>
      <c r="AJ1997" s="450" t="n">
        <v>0</v>
      </c>
      <c r="AK1997" s="450" t="n">
        <v>0</v>
      </c>
      <c r="AL1997" s="450" t="n">
        <v>0</v>
      </c>
      <c r="AM1997" s="450" t="n">
        <v>0</v>
      </c>
      <c r="AN1997" s="450" t="n">
        <v>0</v>
      </c>
      <c r="AO1997" s="450" t="n">
        <v>0</v>
      </c>
      <c r="AP1997" s="450" t="n">
        <v>0</v>
      </c>
      <c r="AQ1997" s="414" t="inlineStr"/>
      <c r="AR1997" s="414" t="inlineStr">
        <is>
          <t>Local Charge</t>
        </is>
      </c>
      <c r="AS1997" s="414" t="inlineStr">
        <is>
          <t>បានប្រកាសពន្ធ</t>
        </is>
      </c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0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0" t="n"/>
      <c r="N1998" s="450">
        <f>IF(W1998&lt;0,AH1998,I1998)</f>
        <v/>
      </c>
      <c r="O1998" s="450">
        <f>I1998-M1998</f>
        <v/>
      </c>
      <c r="P1998" s="414" t="n"/>
      <c r="Q1998" s="414" t="inlineStr">
        <is>
          <t>TI-0246952</t>
        </is>
      </c>
      <c r="R1998" s="414" t="inlineStr">
        <is>
          <t>TI-0246952</t>
        </is>
      </c>
      <c r="S1998" s="414">
        <f>Q1998=R1998</f>
        <v/>
      </c>
      <c r="T1998" s="414">
        <f>AND(MONTH(F1998)=MONTH(X1998), YEAR(F1998)=YEAR(X1998))</f>
        <v/>
      </c>
      <c r="U1998" s="414">
        <f>AND(AB1998&lt;&gt;"", 'Company information'!D$4&lt;&gt;"", RIGHT(SUBSTITUTE(AB1998,"-",""),9)=RIGHT(SUBSTITUTE('Company information'!D$4,"-",""),9))</f>
        <v/>
      </c>
      <c r="V1998" s="414">
        <f>AH1998-I1998</f>
        <v/>
      </c>
      <c r="W1998" s="450" t="n"/>
      <c r="X1998" s="415" t="n">
        <v>45026</v>
      </c>
      <c r="Y1998" s="414" t="inlineStr">
        <is>
          <t>TI-0246952</t>
        </is>
      </c>
      <c r="Z1998" s="414" t="inlineStr"/>
      <c r="AA1998" s="414" t="inlineStr">
        <is>
          <t>បុគ្គលជាប់អាករ</t>
        </is>
      </c>
      <c r="AB1998" s="414" t="inlineStr">
        <is>
          <t>L001-901905215</t>
        </is>
      </c>
      <c r="AC1998" s="414" t="inlineStr">
        <is>
          <t>វីអ៊ីស៊ិន (ខេមបូឌា) អ៊ិនដាសស្ទ្រី ឯ.ក</t>
        </is>
      </c>
      <c r="AD1998" s="450" t="n">
        <v>638191</v>
      </c>
      <c r="AE1998" s="450" t="n">
        <v>580174</v>
      </c>
      <c r="AF1998" s="450" t="n">
        <v>0</v>
      </c>
      <c r="AG1998" s="450" t="n">
        <v>0</v>
      </c>
      <c r="AH1998" s="450" t="n">
        <v>58017</v>
      </c>
      <c r="AI1998" s="450" t="n">
        <v>0</v>
      </c>
      <c r="AJ1998" s="450" t="n">
        <v>0</v>
      </c>
      <c r="AK1998" s="450" t="n">
        <v>0</v>
      </c>
      <c r="AL1998" s="450" t="n">
        <v>0</v>
      </c>
      <c r="AM1998" s="450" t="n">
        <v>0</v>
      </c>
      <c r="AN1998" s="450" t="n">
        <v>0</v>
      </c>
      <c r="AO1998" s="450" t="n">
        <v>0</v>
      </c>
      <c r="AP1998" s="450" t="n">
        <v>0</v>
      </c>
      <c r="AQ1998" s="414" t="inlineStr"/>
      <c r="AR1998" s="414" t="inlineStr">
        <is>
          <t>Local Charge</t>
        </is>
      </c>
      <c r="AS1998" s="414" t="inlineStr">
        <is>
          <t>បានប្រកាសពន្ធ</t>
        </is>
      </c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0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0" t="n"/>
      <c r="N1999" s="450">
        <f>IF(W1999&lt;0,AH1999,I1999)</f>
        <v/>
      </c>
      <c r="O1999" s="450">
        <f>I1999-M1999</f>
        <v/>
      </c>
      <c r="P1999" s="414" t="n"/>
      <c r="Q1999" s="414" t="inlineStr">
        <is>
          <t>TI-0246958</t>
        </is>
      </c>
      <c r="R1999" s="414" t="inlineStr">
        <is>
          <t>TI-0246958</t>
        </is>
      </c>
      <c r="S1999" s="414">
        <f>Q1999=R1999</f>
        <v/>
      </c>
      <c r="T1999" s="414">
        <f>AND(MONTH(F1999)=MONTH(X1999), YEAR(F1999)=YEAR(X1999))</f>
        <v/>
      </c>
      <c r="U1999" s="414">
        <f>AND(AB1999&lt;&gt;"", 'Company information'!D$4&lt;&gt;"", RIGHT(SUBSTITUTE(AB1999,"-",""),9)=RIGHT(SUBSTITUTE('Company information'!D$4,"-",""),9))</f>
        <v/>
      </c>
      <c r="V1999" s="414">
        <f>AH1999-I1999</f>
        <v/>
      </c>
      <c r="W1999" s="450" t="n"/>
      <c r="X1999" s="415" t="n">
        <v>45026</v>
      </c>
      <c r="Y1999" s="414" t="inlineStr">
        <is>
          <t>TI-0246958</t>
        </is>
      </c>
      <c r="Z1999" s="414" t="inlineStr"/>
      <c r="AA1999" s="414" t="inlineStr">
        <is>
          <t>បុគ្គលជាប់អាករ</t>
        </is>
      </c>
      <c r="AB1999" s="414" t="inlineStr">
        <is>
          <t>L001-901905215</t>
        </is>
      </c>
      <c r="AC1999" s="414" t="inlineStr">
        <is>
          <t>វីអ៊ីស៊ិន (ខេមបូឌា) អ៊ិនដាសស្ទ្រី ឯ.ក</t>
        </is>
      </c>
      <c r="AD1999" s="450" t="n">
        <v>3901944</v>
      </c>
      <c r="AE1999" s="450" t="n">
        <v>3547222</v>
      </c>
      <c r="AF1999" s="450" t="n">
        <v>0</v>
      </c>
      <c r="AG1999" s="450" t="n">
        <v>0</v>
      </c>
      <c r="AH1999" s="450" t="n">
        <v>354722</v>
      </c>
      <c r="AI1999" s="450" t="n">
        <v>0</v>
      </c>
      <c r="AJ1999" s="450" t="n">
        <v>0</v>
      </c>
      <c r="AK1999" s="450" t="n">
        <v>0</v>
      </c>
      <c r="AL1999" s="450" t="n">
        <v>0</v>
      </c>
      <c r="AM1999" s="450" t="n">
        <v>0</v>
      </c>
      <c r="AN1999" s="450" t="n">
        <v>0</v>
      </c>
      <c r="AO1999" s="450" t="n">
        <v>0</v>
      </c>
      <c r="AP1999" s="450" t="n">
        <v>0</v>
      </c>
      <c r="AQ1999" s="414" t="inlineStr"/>
      <c r="AR1999" s="414" t="inlineStr">
        <is>
          <t>Local Charge</t>
        </is>
      </c>
      <c r="AS1999" s="414" t="inlineStr">
        <is>
          <t>បានប្រកាសពន្ធ</t>
        </is>
      </c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0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0" t="n"/>
      <c r="N2000" s="450">
        <f>IF(W2000&lt;0,AH2000,I2000)</f>
        <v/>
      </c>
      <c r="O2000" s="450">
        <f>I2000-M2000</f>
        <v/>
      </c>
      <c r="P2000" s="414" t="n"/>
      <c r="Q2000" s="414" t="inlineStr">
        <is>
          <t>TI-0246966</t>
        </is>
      </c>
      <c r="R2000" s="414" t="inlineStr">
        <is>
          <t>TI-0246966</t>
        </is>
      </c>
      <c r="S2000" s="414">
        <f>Q2000=R2000</f>
        <v/>
      </c>
      <c r="T2000" s="414">
        <f>AND(MONTH(F2000)=MONTH(X2000), YEAR(F2000)=YEAR(X2000))</f>
        <v/>
      </c>
      <c r="U2000" s="414">
        <f>AND(AB2000&lt;&gt;"", 'Company information'!D$4&lt;&gt;"", RIGHT(SUBSTITUTE(AB2000,"-",""),9)=RIGHT(SUBSTITUTE('Company information'!D$4,"-",""),9))</f>
        <v/>
      </c>
      <c r="V2000" s="414">
        <f>AH2000-I2000</f>
        <v/>
      </c>
      <c r="W2000" s="450" t="n"/>
      <c r="X2000" s="415" t="n">
        <v>45026</v>
      </c>
      <c r="Y2000" s="414" t="inlineStr">
        <is>
          <t>TI-0246966</t>
        </is>
      </c>
      <c r="Z2000" s="414" t="inlineStr"/>
      <c r="AA2000" s="414" t="inlineStr">
        <is>
          <t>បុគ្គលជាប់អាករ</t>
        </is>
      </c>
      <c r="AB2000" s="414" t="inlineStr">
        <is>
          <t>L001-901905215</t>
        </is>
      </c>
      <c r="AC2000" s="414" t="inlineStr">
        <is>
          <t>វីអ៊ីស៊ិន (ខេមបូឌា) អ៊ិនដាសស្ទ្រី ឯ.ក</t>
        </is>
      </c>
      <c r="AD2000" s="450" t="n">
        <v>626133</v>
      </c>
      <c r="AE2000" s="450" t="n">
        <v>569212</v>
      </c>
      <c r="AF2000" s="450" t="n">
        <v>0</v>
      </c>
      <c r="AG2000" s="450" t="n">
        <v>0</v>
      </c>
      <c r="AH2000" s="450" t="n">
        <v>56921</v>
      </c>
      <c r="AI2000" s="450" t="n">
        <v>0</v>
      </c>
      <c r="AJ2000" s="450" t="n">
        <v>0</v>
      </c>
      <c r="AK2000" s="450" t="n">
        <v>0</v>
      </c>
      <c r="AL2000" s="450" t="n">
        <v>0</v>
      </c>
      <c r="AM2000" s="450" t="n">
        <v>0</v>
      </c>
      <c r="AN2000" s="450" t="n">
        <v>0</v>
      </c>
      <c r="AO2000" s="450" t="n">
        <v>0</v>
      </c>
      <c r="AP2000" s="450" t="n">
        <v>0</v>
      </c>
      <c r="AQ2000" s="414" t="inlineStr"/>
      <c r="AR2000" s="414" t="inlineStr">
        <is>
          <t>Local Charge</t>
        </is>
      </c>
      <c r="AS2000" s="414" t="inlineStr">
        <is>
          <t>បានប្រកាសពន្ធ</t>
        </is>
      </c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0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0" t="n"/>
      <c r="N2001" s="450">
        <f>IF(W2001&lt;0,AH2001,I2001)</f>
        <v/>
      </c>
      <c r="O2001" s="450">
        <f>I2001-M2001</f>
        <v/>
      </c>
      <c r="P2001" s="414" t="n"/>
      <c r="Q2001" s="414" t="inlineStr">
        <is>
          <t>TI-0246992</t>
        </is>
      </c>
      <c r="R2001" s="414" t="inlineStr">
        <is>
          <t>TI-0246992</t>
        </is>
      </c>
      <c r="S2001" s="414">
        <f>Q2001=R2001</f>
        <v/>
      </c>
      <c r="T2001" s="414">
        <f>AND(MONTH(F2001)=MONTH(X2001), YEAR(F2001)=YEAR(X2001))</f>
        <v/>
      </c>
      <c r="U2001" s="414">
        <f>AND(AB2001&lt;&gt;"", 'Company information'!D$4&lt;&gt;"", RIGHT(SUBSTITUTE(AB2001,"-",""),9)=RIGHT(SUBSTITUTE('Company information'!D$4,"-",""),9))</f>
        <v/>
      </c>
      <c r="V2001" s="414">
        <f>AH2001-I2001</f>
        <v/>
      </c>
      <c r="W2001" s="450" t="n"/>
      <c r="X2001" s="415" t="n">
        <v>45026</v>
      </c>
      <c r="Y2001" s="414" t="inlineStr">
        <is>
          <t>TI-0246992</t>
        </is>
      </c>
      <c r="Z2001" s="414" t="inlineStr"/>
      <c r="AA2001" s="414" t="inlineStr">
        <is>
          <t>បុគ្គលជាប់អាករ</t>
        </is>
      </c>
      <c r="AB2001" s="414" t="inlineStr">
        <is>
          <t>L001-901905215</t>
        </is>
      </c>
      <c r="AC2001" s="414" t="inlineStr">
        <is>
          <t>វីអ៊ីស៊ិន (ខេមបូឌា) អ៊ិនដាសស្ទ្រី ឯ.ក</t>
        </is>
      </c>
      <c r="AD2001" s="450" t="n">
        <v>3109229</v>
      </c>
      <c r="AE2001" s="450" t="n">
        <v>2826572</v>
      </c>
      <c r="AF2001" s="450" t="n">
        <v>0</v>
      </c>
      <c r="AG2001" s="450" t="n">
        <v>0</v>
      </c>
      <c r="AH2001" s="450" t="n">
        <v>282657</v>
      </c>
      <c r="AI2001" s="450" t="n">
        <v>0</v>
      </c>
      <c r="AJ2001" s="450" t="n">
        <v>0</v>
      </c>
      <c r="AK2001" s="450" t="n">
        <v>0</v>
      </c>
      <c r="AL2001" s="450" t="n">
        <v>0</v>
      </c>
      <c r="AM2001" s="450" t="n">
        <v>0</v>
      </c>
      <c r="AN2001" s="450" t="n">
        <v>0</v>
      </c>
      <c r="AO2001" s="450" t="n">
        <v>0</v>
      </c>
      <c r="AP2001" s="450" t="n">
        <v>0</v>
      </c>
      <c r="AQ2001" s="414" t="inlineStr"/>
      <c r="AR2001" s="414" t="inlineStr">
        <is>
          <t>Local Charge</t>
        </is>
      </c>
      <c r="AS2001" s="414" t="inlineStr">
        <is>
          <t>បានប្រកាសពន្ធ</t>
        </is>
      </c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0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0" t="n"/>
      <c r="N2002" s="450">
        <f>IF(W2002&lt;0,AH2002,I2002)</f>
        <v/>
      </c>
      <c r="O2002" s="450">
        <f>I2002-M2002</f>
        <v/>
      </c>
      <c r="P2002" s="414" t="n"/>
      <c r="Q2002" s="414" t="inlineStr">
        <is>
          <t>TI-0247002</t>
        </is>
      </c>
      <c r="R2002" s="414" t="inlineStr">
        <is>
          <t>TI-0247002</t>
        </is>
      </c>
      <c r="S2002" s="414">
        <f>Q2002=R2002</f>
        <v/>
      </c>
      <c r="T2002" s="414">
        <f>AND(MONTH(F2002)=MONTH(X2002), YEAR(F2002)=YEAR(X2002))</f>
        <v/>
      </c>
      <c r="U2002" s="414">
        <f>AND(AB2002&lt;&gt;"", 'Company information'!D$4&lt;&gt;"", RIGHT(SUBSTITUTE(AB2002,"-",""),9)=RIGHT(SUBSTITUTE('Company information'!D$4,"-",""),9))</f>
        <v/>
      </c>
      <c r="V2002" s="414">
        <f>AH2002-I2002</f>
        <v/>
      </c>
      <c r="W2002" s="450" t="n"/>
      <c r="X2002" s="415" t="n">
        <v>45026</v>
      </c>
      <c r="Y2002" s="414" t="inlineStr">
        <is>
          <t>TI-0247002</t>
        </is>
      </c>
      <c r="Z2002" s="414" t="inlineStr"/>
      <c r="AA2002" s="414" t="inlineStr">
        <is>
          <t>បុគ្គលជាប់អាករ</t>
        </is>
      </c>
      <c r="AB2002" s="414" t="inlineStr">
        <is>
          <t>L001-901905215</t>
        </is>
      </c>
      <c r="AC2002" s="414" t="inlineStr">
        <is>
          <t>វីអ៊ីស៊ិន (ខេមបូឌា) អ៊ិនដាសស្ទ្រី ឯ.ក</t>
        </is>
      </c>
      <c r="AD2002" s="450" t="n">
        <v>4307010</v>
      </c>
      <c r="AE2002" s="450" t="n">
        <v>3915464</v>
      </c>
      <c r="AF2002" s="450" t="n">
        <v>0</v>
      </c>
      <c r="AG2002" s="450" t="n">
        <v>0</v>
      </c>
      <c r="AH2002" s="450" t="n">
        <v>391546</v>
      </c>
      <c r="AI2002" s="450" t="n">
        <v>0</v>
      </c>
      <c r="AJ2002" s="450" t="n">
        <v>0</v>
      </c>
      <c r="AK2002" s="450" t="n">
        <v>0</v>
      </c>
      <c r="AL2002" s="450" t="n">
        <v>0</v>
      </c>
      <c r="AM2002" s="450" t="n">
        <v>0</v>
      </c>
      <c r="AN2002" s="450" t="n">
        <v>0</v>
      </c>
      <c r="AO2002" s="450" t="n">
        <v>0</v>
      </c>
      <c r="AP2002" s="450" t="n">
        <v>0</v>
      </c>
      <c r="AQ2002" s="414" t="inlineStr"/>
      <c r="AR2002" s="414" t="inlineStr">
        <is>
          <t>Local Charge</t>
        </is>
      </c>
      <c r="AS2002" s="414" t="inlineStr">
        <is>
          <t>បានប្រកាសពន្ធ</t>
        </is>
      </c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0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0" t="n"/>
      <c r="N2003" s="450">
        <f>IF(W2003&lt;0,AH2003,I2003)</f>
        <v/>
      </c>
      <c r="O2003" s="450">
        <f>I2003-M2003</f>
        <v/>
      </c>
      <c r="P2003" s="414" t="n"/>
      <c r="Q2003" s="414" t="inlineStr">
        <is>
          <t>TI-0247005</t>
        </is>
      </c>
      <c r="R2003" s="414" t="inlineStr">
        <is>
          <t>TI-0247005</t>
        </is>
      </c>
      <c r="S2003" s="414">
        <f>Q2003=R2003</f>
        <v/>
      </c>
      <c r="T2003" s="414">
        <f>AND(MONTH(F2003)=MONTH(X2003), YEAR(F2003)=YEAR(X2003))</f>
        <v/>
      </c>
      <c r="U2003" s="414">
        <f>AND(AB2003&lt;&gt;"", 'Company information'!D$4&lt;&gt;"", RIGHT(SUBSTITUTE(AB2003,"-",""),9)=RIGHT(SUBSTITUTE('Company information'!D$4,"-",""),9))</f>
        <v/>
      </c>
      <c r="V2003" s="414">
        <f>AH2003-I2003</f>
        <v/>
      </c>
      <c r="W2003" s="450" t="n"/>
      <c r="X2003" s="415" t="n">
        <v>45026</v>
      </c>
      <c r="Y2003" s="414" t="inlineStr">
        <is>
          <t>TI-0247005</t>
        </is>
      </c>
      <c r="Z2003" s="414" t="inlineStr"/>
      <c r="AA2003" s="414" t="inlineStr">
        <is>
          <t>បុគ្គលជាប់អាករ</t>
        </is>
      </c>
      <c r="AB2003" s="414" t="inlineStr">
        <is>
          <t>L001-901905215</t>
        </is>
      </c>
      <c r="AC2003" s="414" t="inlineStr">
        <is>
          <t>វីអ៊ីស៊ិន (ខេមបូឌា) អ៊ិនដាសស្ទ្រី ឯ.ក</t>
        </is>
      </c>
      <c r="AD2003" s="450" t="n">
        <v>3595130</v>
      </c>
      <c r="AE2003" s="450" t="n">
        <v>3268300</v>
      </c>
      <c r="AF2003" s="450" t="n">
        <v>0</v>
      </c>
      <c r="AG2003" s="450" t="n">
        <v>0</v>
      </c>
      <c r="AH2003" s="450" t="n">
        <v>326830</v>
      </c>
      <c r="AI2003" s="450" t="n">
        <v>0</v>
      </c>
      <c r="AJ2003" s="450" t="n">
        <v>0</v>
      </c>
      <c r="AK2003" s="450" t="n">
        <v>0</v>
      </c>
      <c r="AL2003" s="450" t="n">
        <v>0</v>
      </c>
      <c r="AM2003" s="450" t="n">
        <v>0</v>
      </c>
      <c r="AN2003" s="450" t="n">
        <v>0</v>
      </c>
      <c r="AO2003" s="450" t="n">
        <v>0</v>
      </c>
      <c r="AP2003" s="450" t="n">
        <v>0</v>
      </c>
      <c r="AQ2003" s="414" t="inlineStr"/>
      <c r="AR2003" s="414" t="inlineStr">
        <is>
          <t>Local Charge</t>
        </is>
      </c>
      <c r="AS2003" s="414" t="inlineStr">
        <is>
          <t>បានប្រកាសពន្ធ</t>
        </is>
      </c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0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0" t="n"/>
      <c r="N2004" s="450">
        <f>IF(W2004&lt;0,AH2004,I2004)</f>
        <v/>
      </c>
      <c r="O2004" s="450">
        <f>I2004-M2004</f>
        <v/>
      </c>
      <c r="P2004" s="414" t="n"/>
      <c r="Q2004" s="414" t="inlineStr">
        <is>
          <t>TI-0247006</t>
        </is>
      </c>
      <c r="R2004" s="414" t="inlineStr">
        <is>
          <t>TI-0247006</t>
        </is>
      </c>
      <c r="S2004" s="414">
        <f>Q2004=R2004</f>
        <v/>
      </c>
      <c r="T2004" s="414">
        <f>AND(MONTH(F2004)=MONTH(X2004), YEAR(F2004)=YEAR(X2004))</f>
        <v/>
      </c>
      <c r="U2004" s="414">
        <f>AND(AB2004&lt;&gt;"", 'Company information'!D$4&lt;&gt;"", RIGHT(SUBSTITUTE(AB2004,"-",""),9)=RIGHT(SUBSTITUTE('Company information'!D$4,"-",""),9))</f>
        <v/>
      </c>
      <c r="V2004" s="414">
        <f>AH2004-I2004</f>
        <v/>
      </c>
      <c r="W2004" s="450" t="n"/>
      <c r="X2004" s="415" t="n">
        <v>45026</v>
      </c>
      <c r="Y2004" s="414" t="inlineStr">
        <is>
          <t>TI-0247006</t>
        </is>
      </c>
      <c r="Z2004" s="414" t="inlineStr"/>
      <c r="AA2004" s="414" t="inlineStr">
        <is>
          <t>បុគ្គលជាប់អាករ</t>
        </is>
      </c>
      <c r="AB2004" s="414" t="inlineStr">
        <is>
          <t>L001-901905215</t>
        </is>
      </c>
      <c r="AC2004" s="414" t="inlineStr">
        <is>
          <t>វីអ៊ីស៊ិន (ខេមបូឌា) អ៊ិនដាសស្ទ្រី ឯ.ក</t>
        </is>
      </c>
      <c r="AD2004" s="450" t="n">
        <v>7175969</v>
      </c>
      <c r="AE2004" s="450" t="n">
        <v>6523608</v>
      </c>
      <c r="AF2004" s="450" t="n">
        <v>0</v>
      </c>
      <c r="AG2004" s="450" t="n">
        <v>0</v>
      </c>
      <c r="AH2004" s="450" t="n">
        <v>652361</v>
      </c>
      <c r="AI2004" s="450" t="n">
        <v>0</v>
      </c>
      <c r="AJ2004" s="450" t="n">
        <v>0</v>
      </c>
      <c r="AK2004" s="450" t="n">
        <v>0</v>
      </c>
      <c r="AL2004" s="450" t="n">
        <v>0</v>
      </c>
      <c r="AM2004" s="450" t="n">
        <v>0</v>
      </c>
      <c r="AN2004" s="450" t="n">
        <v>0</v>
      </c>
      <c r="AO2004" s="450" t="n">
        <v>0</v>
      </c>
      <c r="AP2004" s="450" t="n">
        <v>0</v>
      </c>
      <c r="AQ2004" s="414" t="inlineStr"/>
      <c r="AR2004" s="414" t="inlineStr">
        <is>
          <t>Local Charge</t>
        </is>
      </c>
      <c r="AS2004" s="414" t="inlineStr">
        <is>
          <t>បានប្រកាសពន្ធ</t>
        </is>
      </c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0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0" t="n"/>
      <c r="N2005" s="450">
        <f>IF(W2005&lt;0,AH2005,I2005)</f>
        <v/>
      </c>
      <c r="O2005" s="450">
        <f>I2005-M2005</f>
        <v/>
      </c>
      <c r="P2005" s="414" t="n"/>
      <c r="Q2005" s="414" t="inlineStr">
        <is>
          <t>TI-0247264</t>
        </is>
      </c>
      <c r="R2005" s="414" t="inlineStr">
        <is>
          <t>TI-0247264</t>
        </is>
      </c>
      <c r="S2005" s="414">
        <f>Q2005=R2005</f>
        <v/>
      </c>
      <c r="T2005" s="414">
        <f>AND(MONTH(F2005)=MONTH(X2005), YEAR(F2005)=YEAR(X2005))</f>
        <v/>
      </c>
      <c r="U2005" s="414">
        <f>AND(AB2005&lt;&gt;"", 'Company information'!D$4&lt;&gt;"", RIGHT(SUBSTITUTE(AB2005,"-",""),9)=RIGHT(SUBSTITUTE('Company information'!D$4,"-",""),9))</f>
        <v/>
      </c>
      <c r="V2005" s="414">
        <f>AH2005-I2005</f>
        <v/>
      </c>
      <c r="W2005" s="450" t="n"/>
      <c r="X2005" s="415" t="n">
        <v>45034</v>
      </c>
      <c r="Y2005" s="414" t="inlineStr">
        <is>
          <t>TI-0247264</t>
        </is>
      </c>
      <c r="Z2005" s="414" t="inlineStr"/>
      <c r="AA2005" s="414" t="inlineStr">
        <is>
          <t>បុគ្គលជាប់អាករ</t>
        </is>
      </c>
      <c r="AB2005" s="414" t="inlineStr">
        <is>
          <t>L001-901905215</t>
        </is>
      </c>
      <c r="AC2005" s="414" t="inlineStr">
        <is>
          <t>វីអ៊ីស៊ិន (ខេមបូឌា) អ៊ិនដាសស្ទ្រី ឯ.ក</t>
        </is>
      </c>
      <c r="AD2005" s="450" t="n">
        <v>3335886</v>
      </c>
      <c r="AE2005" s="450" t="n">
        <v>3032624</v>
      </c>
      <c r="AF2005" s="450" t="n">
        <v>0</v>
      </c>
      <c r="AG2005" s="450" t="n">
        <v>0</v>
      </c>
      <c r="AH2005" s="450" t="n">
        <v>303262</v>
      </c>
      <c r="AI2005" s="450" t="n">
        <v>0</v>
      </c>
      <c r="AJ2005" s="450" t="n">
        <v>0</v>
      </c>
      <c r="AK2005" s="450" t="n">
        <v>0</v>
      </c>
      <c r="AL2005" s="450" t="n">
        <v>0</v>
      </c>
      <c r="AM2005" s="450" t="n">
        <v>0</v>
      </c>
      <c r="AN2005" s="450" t="n">
        <v>0</v>
      </c>
      <c r="AO2005" s="450" t="n">
        <v>0</v>
      </c>
      <c r="AP2005" s="450" t="n">
        <v>0</v>
      </c>
      <c r="AQ2005" s="414" t="inlineStr"/>
      <c r="AR2005" s="414" t="inlineStr">
        <is>
          <t>Local Charge</t>
        </is>
      </c>
      <c r="AS2005" s="414" t="inlineStr">
        <is>
          <t>បានប្រកាសពន្ធ</t>
        </is>
      </c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0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0" t="n"/>
      <c r="N2006" s="450">
        <f>IF(W2006&lt;0,AH2006,I2006)</f>
        <v/>
      </c>
      <c r="O2006" s="450">
        <f>I2006-M2006</f>
        <v/>
      </c>
      <c r="P2006" s="414" t="n"/>
      <c r="Q2006" s="414" t="inlineStr">
        <is>
          <t>TI-0247274</t>
        </is>
      </c>
      <c r="R2006" s="414" t="inlineStr">
        <is>
          <t>TI-0247274</t>
        </is>
      </c>
      <c r="S2006" s="414">
        <f>Q2006=R2006</f>
        <v/>
      </c>
      <c r="T2006" s="414">
        <f>AND(MONTH(F2006)=MONTH(X2006), YEAR(F2006)=YEAR(X2006))</f>
        <v/>
      </c>
      <c r="U2006" s="414">
        <f>AND(AB2006&lt;&gt;"", 'Company information'!D$4&lt;&gt;"", RIGHT(SUBSTITUTE(AB2006,"-",""),9)=RIGHT(SUBSTITUTE('Company information'!D$4,"-",""),9))</f>
        <v/>
      </c>
      <c r="V2006" s="414">
        <f>AH2006-I2006</f>
        <v/>
      </c>
      <c r="W2006" s="450" t="n"/>
      <c r="X2006" s="415" t="n">
        <v>45034</v>
      </c>
      <c r="Y2006" s="414" t="inlineStr">
        <is>
          <t>TI-0247274</t>
        </is>
      </c>
      <c r="Z2006" s="414" t="inlineStr"/>
      <c r="AA2006" s="414" t="inlineStr">
        <is>
          <t>បុគ្គលជាប់អាករ</t>
        </is>
      </c>
      <c r="AB2006" s="414" t="inlineStr">
        <is>
          <t>L001-901905215</t>
        </is>
      </c>
      <c r="AC2006" s="414" t="inlineStr">
        <is>
          <t>វីអ៊ីស៊ិន (ខេមបូឌា) អ៊ិនដាសស្ទ្រី ឯ.ក</t>
        </is>
      </c>
      <c r="AD2006" s="450" t="n">
        <v>3602256</v>
      </c>
      <c r="AE2006" s="450" t="n">
        <v>3274778</v>
      </c>
      <c r="AF2006" s="450" t="n">
        <v>0</v>
      </c>
      <c r="AG2006" s="450" t="n">
        <v>0</v>
      </c>
      <c r="AH2006" s="450" t="n">
        <v>327478</v>
      </c>
      <c r="AI2006" s="450" t="n">
        <v>0</v>
      </c>
      <c r="AJ2006" s="450" t="n">
        <v>0</v>
      </c>
      <c r="AK2006" s="450" t="n">
        <v>0</v>
      </c>
      <c r="AL2006" s="450" t="n">
        <v>0</v>
      </c>
      <c r="AM2006" s="450" t="n">
        <v>0</v>
      </c>
      <c r="AN2006" s="450" t="n">
        <v>0</v>
      </c>
      <c r="AO2006" s="450" t="n">
        <v>0</v>
      </c>
      <c r="AP2006" s="450" t="n">
        <v>0</v>
      </c>
      <c r="AQ2006" s="414" t="inlineStr"/>
      <c r="AR2006" s="414" t="inlineStr">
        <is>
          <t>Local Charge</t>
        </is>
      </c>
      <c r="AS2006" s="414" t="inlineStr">
        <is>
          <t>បានប្រកាសពន្ធ</t>
        </is>
      </c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0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0" t="n"/>
      <c r="N2007" s="450">
        <f>IF(W2007&lt;0,AH2007,I2007)</f>
        <v/>
      </c>
      <c r="O2007" s="450">
        <f>I2007-M2007</f>
        <v/>
      </c>
      <c r="P2007" s="414" t="n"/>
      <c r="Q2007" s="414" t="inlineStr">
        <is>
          <t>TI-0247289</t>
        </is>
      </c>
      <c r="R2007" s="414" t="inlineStr">
        <is>
          <t>TI-0247289</t>
        </is>
      </c>
      <c r="S2007" s="414">
        <f>Q2007=R2007</f>
        <v/>
      </c>
      <c r="T2007" s="414">
        <f>AND(MONTH(F2007)=MONTH(X2007), YEAR(F2007)=YEAR(X2007))</f>
        <v/>
      </c>
      <c r="U2007" s="414">
        <f>AND(AB2007&lt;&gt;"", 'Company information'!D$4&lt;&gt;"", RIGHT(SUBSTITUTE(AB2007,"-",""),9)=RIGHT(SUBSTITUTE('Company information'!D$4,"-",""),9))</f>
        <v/>
      </c>
      <c r="V2007" s="414">
        <f>AH2007-I2007</f>
        <v/>
      </c>
      <c r="W2007" s="450" t="n"/>
      <c r="X2007" s="415" t="n">
        <v>45034</v>
      </c>
      <c r="Y2007" s="414" t="inlineStr">
        <is>
          <t>TI-0247289</t>
        </is>
      </c>
      <c r="Z2007" s="414" t="inlineStr"/>
      <c r="AA2007" s="414" t="inlineStr">
        <is>
          <t>បុគ្គលជាប់អាករ</t>
        </is>
      </c>
      <c r="AB2007" s="414" t="inlineStr">
        <is>
          <t>L001-901905215</t>
        </is>
      </c>
      <c r="AC2007" s="414" t="inlineStr">
        <is>
          <t>វីអ៊ីស៊ិន (ខេមបូឌា) អ៊ិនដាសស្ទ្រី ឯ.ក</t>
        </is>
      </c>
      <c r="AD2007" s="450" t="n">
        <v>2558227</v>
      </c>
      <c r="AE2007" s="450" t="n">
        <v>2325661</v>
      </c>
      <c r="AF2007" s="450" t="n">
        <v>0</v>
      </c>
      <c r="AG2007" s="450" t="n">
        <v>0</v>
      </c>
      <c r="AH2007" s="450" t="n">
        <v>232566</v>
      </c>
      <c r="AI2007" s="450" t="n">
        <v>0</v>
      </c>
      <c r="AJ2007" s="450" t="n">
        <v>0</v>
      </c>
      <c r="AK2007" s="450" t="n">
        <v>0</v>
      </c>
      <c r="AL2007" s="450" t="n">
        <v>0</v>
      </c>
      <c r="AM2007" s="450" t="n">
        <v>0</v>
      </c>
      <c r="AN2007" s="450" t="n">
        <v>0</v>
      </c>
      <c r="AO2007" s="450" t="n">
        <v>0</v>
      </c>
      <c r="AP2007" s="450" t="n">
        <v>0</v>
      </c>
      <c r="AQ2007" s="414" t="inlineStr"/>
      <c r="AR2007" s="414" t="inlineStr">
        <is>
          <t>Local Charge</t>
        </is>
      </c>
      <c r="AS2007" s="414" t="inlineStr">
        <is>
          <t>បានប្រកាសពន្ធ</t>
        </is>
      </c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0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0" t="n"/>
      <c r="N2008" s="450">
        <f>IF(W2008&lt;0,AH2008,I2008)</f>
        <v/>
      </c>
      <c r="O2008" s="450">
        <f>I2008-M2008</f>
        <v/>
      </c>
      <c r="P2008" s="414" t="n"/>
      <c r="Q2008" s="414" t="inlineStr">
        <is>
          <t>TI-0247298</t>
        </is>
      </c>
      <c r="R2008" s="414" t="inlineStr">
        <is>
          <t>TI-0247298</t>
        </is>
      </c>
      <c r="S2008" s="414">
        <f>Q2008=R2008</f>
        <v/>
      </c>
      <c r="T2008" s="414">
        <f>AND(MONTH(F2008)=MONTH(X2008), YEAR(F2008)=YEAR(X2008))</f>
        <v/>
      </c>
      <c r="U2008" s="414">
        <f>AND(AB2008&lt;&gt;"", 'Company information'!D$4&lt;&gt;"", RIGHT(SUBSTITUTE(AB2008,"-",""),9)=RIGHT(SUBSTITUTE('Company information'!D$4,"-",""),9))</f>
        <v/>
      </c>
      <c r="V2008" s="414">
        <f>AH2008-I2008</f>
        <v/>
      </c>
      <c r="W2008" s="450" t="n"/>
      <c r="X2008" s="415" t="n">
        <v>45034</v>
      </c>
      <c r="Y2008" s="414" t="inlineStr">
        <is>
          <t>TI-0247298</t>
        </is>
      </c>
      <c r="Z2008" s="414" t="inlineStr"/>
      <c r="AA2008" s="414" t="inlineStr">
        <is>
          <t>បុគ្គលជាប់អាករ</t>
        </is>
      </c>
      <c r="AB2008" s="414" t="inlineStr">
        <is>
          <t>L001-901905215</t>
        </is>
      </c>
      <c r="AC2008" s="414" t="inlineStr">
        <is>
          <t>វីអ៊ីស៊ិន (ខេមបូឌា) អ៊ិនដាសស្ទ្រី ឯ.ក</t>
        </is>
      </c>
      <c r="AD2008" s="450" t="n">
        <v>964922</v>
      </c>
      <c r="AE2008" s="450" t="n">
        <v>877202</v>
      </c>
      <c r="AF2008" s="450" t="n">
        <v>0</v>
      </c>
      <c r="AG2008" s="450" t="n">
        <v>0</v>
      </c>
      <c r="AH2008" s="450" t="n">
        <v>87720</v>
      </c>
      <c r="AI2008" s="450" t="n">
        <v>0</v>
      </c>
      <c r="AJ2008" s="450" t="n">
        <v>0</v>
      </c>
      <c r="AK2008" s="450" t="n">
        <v>0</v>
      </c>
      <c r="AL2008" s="450" t="n">
        <v>0</v>
      </c>
      <c r="AM2008" s="450" t="n">
        <v>0</v>
      </c>
      <c r="AN2008" s="450" t="n">
        <v>0</v>
      </c>
      <c r="AO2008" s="450" t="n">
        <v>0</v>
      </c>
      <c r="AP2008" s="450" t="n">
        <v>0</v>
      </c>
      <c r="AQ2008" s="414" t="inlineStr"/>
      <c r="AR2008" s="414" t="inlineStr">
        <is>
          <t>Local Charge</t>
        </is>
      </c>
      <c r="AS2008" s="414" t="inlineStr">
        <is>
          <t>បានប្រកាសពន្ធ</t>
        </is>
      </c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0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0" t="n"/>
      <c r="N2009" s="450">
        <f>IF(W2009&lt;0,AH2009,I2009)</f>
        <v/>
      </c>
      <c r="O2009" s="450">
        <f>I2009-M2009</f>
        <v/>
      </c>
      <c r="P2009" s="414" t="n"/>
      <c r="Q2009" s="414" t="inlineStr">
        <is>
          <t>TI-0247309</t>
        </is>
      </c>
      <c r="R2009" s="414" t="inlineStr">
        <is>
          <t>TI-0247309</t>
        </is>
      </c>
      <c r="S2009" s="414">
        <f>Q2009=R2009</f>
        <v/>
      </c>
      <c r="T2009" s="414">
        <f>AND(MONTH(F2009)=MONTH(X2009), YEAR(F2009)=YEAR(X2009))</f>
        <v/>
      </c>
      <c r="U2009" s="414">
        <f>AND(AB2009&lt;&gt;"", 'Company information'!D$4&lt;&gt;"", RIGHT(SUBSTITUTE(AB2009,"-",""),9)=RIGHT(SUBSTITUTE('Company information'!D$4,"-",""),9))</f>
        <v/>
      </c>
      <c r="V2009" s="414">
        <f>AH2009-I2009</f>
        <v/>
      </c>
      <c r="W2009" s="450" t="n"/>
      <c r="X2009" s="415" t="n">
        <v>45034</v>
      </c>
      <c r="Y2009" s="414" t="inlineStr">
        <is>
          <t>TI-0247309</t>
        </is>
      </c>
      <c r="Z2009" s="414" t="inlineStr"/>
      <c r="AA2009" s="414" t="inlineStr">
        <is>
          <t>បុគ្គលជាប់អាករ</t>
        </is>
      </c>
      <c r="AB2009" s="414" t="inlineStr">
        <is>
          <t>L001-901905215</t>
        </is>
      </c>
      <c r="AC2009" s="414" t="inlineStr">
        <is>
          <t>វីអ៊ីស៊ិន (ខេមបូឌា) អ៊ិនដាសស្ទ្រី ឯ.ក</t>
        </is>
      </c>
      <c r="AD2009" s="450" t="n">
        <v>2180571</v>
      </c>
      <c r="AE2009" s="450" t="n">
        <v>1982337</v>
      </c>
      <c r="AF2009" s="450" t="n">
        <v>0</v>
      </c>
      <c r="AG2009" s="450" t="n">
        <v>0</v>
      </c>
      <c r="AH2009" s="450" t="n">
        <v>198234</v>
      </c>
      <c r="AI2009" s="450" t="n">
        <v>0</v>
      </c>
      <c r="AJ2009" s="450" t="n">
        <v>0</v>
      </c>
      <c r="AK2009" s="450" t="n">
        <v>0</v>
      </c>
      <c r="AL2009" s="450" t="n">
        <v>0</v>
      </c>
      <c r="AM2009" s="450" t="n">
        <v>0</v>
      </c>
      <c r="AN2009" s="450" t="n">
        <v>0</v>
      </c>
      <c r="AO2009" s="450" t="n">
        <v>0</v>
      </c>
      <c r="AP2009" s="450" t="n">
        <v>0</v>
      </c>
      <c r="AQ2009" s="414" t="inlineStr"/>
      <c r="AR2009" s="414" t="inlineStr">
        <is>
          <t>Local Charge</t>
        </is>
      </c>
      <c r="AS2009" s="414" t="inlineStr">
        <is>
          <t>បានប្រកាសពន្ធ</t>
        </is>
      </c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0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0" t="n"/>
      <c r="N2010" s="450">
        <f>IF(W2010&lt;0,AH2010,I2010)</f>
        <v/>
      </c>
      <c r="O2010" s="450">
        <f>I2010-M2010</f>
        <v/>
      </c>
      <c r="P2010" s="414" t="n"/>
      <c r="Q2010" s="414" t="inlineStr">
        <is>
          <t>TI-0247323</t>
        </is>
      </c>
      <c r="R2010" s="414" t="inlineStr">
        <is>
          <t>TI-0247323</t>
        </is>
      </c>
      <c r="S2010" s="414">
        <f>Q2010=R2010</f>
        <v/>
      </c>
      <c r="T2010" s="414">
        <f>AND(MONTH(F2010)=MONTH(X2010), YEAR(F2010)=YEAR(X2010))</f>
        <v/>
      </c>
      <c r="U2010" s="414">
        <f>AND(AB2010&lt;&gt;"", 'Company information'!D$4&lt;&gt;"", RIGHT(SUBSTITUTE(AB2010,"-",""),9)=RIGHT(SUBSTITUTE('Company information'!D$4,"-",""),9))</f>
        <v/>
      </c>
      <c r="V2010" s="414">
        <f>AH2010-I2010</f>
        <v/>
      </c>
      <c r="W2010" s="450" t="n"/>
      <c r="X2010" s="415" t="n">
        <v>45034</v>
      </c>
      <c r="Y2010" s="414" t="inlineStr">
        <is>
          <t>TI-0247323</t>
        </is>
      </c>
      <c r="Z2010" s="414" t="inlineStr"/>
      <c r="AA2010" s="414" t="inlineStr">
        <is>
          <t>បុគ្គលជាប់អាករ</t>
        </is>
      </c>
      <c r="AB2010" s="414" t="inlineStr">
        <is>
          <t>L001-901905215</t>
        </is>
      </c>
      <c r="AC2010" s="414" t="inlineStr">
        <is>
          <t>វីអ៊ីស៊ិន (ខេមបូឌា) អ៊ិនដាសស្ទ្រី ឯ.ក</t>
        </is>
      </c>
      <c r="AD2010" s="450" t="n">
        <v>2772754</v>
      </c>
      <c r="AE2010" s="450" t="n">
        <v>2520685</v>
      </c>
      <c r="AF2010" s="450" t="n">
        <v>0</v>
      </c>
      <c r="AG2010" s="450" t="n">
        <v>0</v>
      </c>
      <c r="AH2010" s="450" t="n">
        <v>252069</v>
      </c>
      <c r="AI2010" s="450" t="n">
        <v>0</v>
      </c>
      <c r="AJ2010" s="450" t="n">
        <v>0</v>
      </c>
      <c r="AK2010" s="450" t="n">
        <v>0</v>
      </c>
      <c r="AL2010" s="450" t="n">
        <v>0</v>
      </c>
      <c r="AM2010" s="450" t="n">
        <v>0</v>
      </c>
      <c r="AN2010" s="450" t="n">
        <v>0</v>
      </c>
      <c r="AO2010" s="450" t="n">
        <v>0</v>
      </c>
      <c r="AP2010" s="450" t="n">
        <v>0</v>
      </c>
      <c r="AQ2010" s="414" t="inlineStr"/>
      <c r="AR2010" s="414" t="inlineStr">
        <is>
          <t>Local Charge</t>
        </is>
      </c>
      <c r="AS2010" s="414" t="inlineStr">
        <is>
          <t>បានប្រកាសពន្ធ</t>
        </is>
      </c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0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0" t="n"/>
      <c r="N2011" s="450">
        <f>IF(W2011&lt;0,AH2011,I2011)</f>
        <v/>
      </c>
      <c r="O2011" s="450">
        <f>I2011-M2011</f>
        <v/>
      </c>
      <c r="P2011" s="414" t="n"/>
      <c r="Q2011" s="414" t="inlineStr">
        <is>
          <t>23000698</t>
        </is>
      </c>
      <c r="R2011" s="414" t="inlineStr">
        <is>
          <t>23000698</t>
        </is>
      </c>
      <c r="S2011" s="414">
        <f>Q2011=R2011</f>
        <v/>
      </c>
      <c r="T2011" s="414">
        <f>AND(MONTH(F2011)=MONTH(X2011), YEAR(F2011)=YEAR(X2011))</f>
        <v/>
      </c>
      <c r="U2011" s="414">
        <f>AND(AB2011&lt;&gt;"", 'Company information'!D$4&lt;&gt;"", RIGHT(SUBSTITUTE(AB2011,"-",""),9)=RIGHT(SUBSTITUTE('Company information'!D$4,"-",""),9))</f>
        <v/>
      </c>
      <c r="V2011" s="414">
        <f>AH2011-I2011</f>
        <v/>
      </c>
      <c r="W2011" s="450" t="n"/>
      <c r="X2011" s="415" t="n">
        <v>45035</v>
      </c>
      <c r="Y2011" s="414" t="inlineStr">
        <is>
          <t>23000698</t>
        </is>
      </c>
      <c r="Z2011" s="414" t="inlineStr"/>
      <c r="AA2011" s="414" t="inlineStr">
        <is>
          <t>បុគ្គលជាប់អាករ</t>
        </is>
      </c>
      <c r="AB2011" s="414" t="inlineStr">
        <is>
          <t>L001-901905215</t>
        </is>
      </c>
      <c r="AC2011" s="414" t="inlineStr">
        <is>
          <t>វីអ៊ីស៊ិន (ខេមបូឌា) អ៊ិនដាសស្ទ្រី ឯ.ក</t>
        </is>
      </c>
      <c r="AD2011" s="450" t="n">
        <v>1878498</v>
      </c>
      <c r="AE2011" s="450" t="n">
        <v>1707725</v>
      </c>
      <c r="AF2011" s="450" t="n">
        <v>0</v>
      </c>
      <c r="AG2011" s="450" t="n">
        <v>0</v>
      </c>
      <c r="AH2011" s="450" t="n">
        <v>170773</v>
      </c>
      <c r="AI2011" s="450" t="n">
        <v>0</v>
      </c>
      <c r="AJ2011" s="450" t="n">
        <v>0</v>
      </c>
      <c r="AK2011" s="450" t="n">
        <v>0</v>
      </c>
      <c r="AL2011" s="450" t="n">
        <v>0</v>
      </c>
      <c r="AM2011" s="450" t="n">
        <v>0</v>
      </c>
      <c r="AN2011" s="450" t="n">
        <v>0</v>
      </c>
      <c r="AO2011" s="450" t="n">
        <v>0</v>
      </c>
      <c r="AP2011" s="450" t="n">
        <v>0</v>
      </c>
      <c r="AQ2011" s="414" t="inlineStr"/>
      <c r="AR2011" s="414" t="inlineStr">
        <is>
          <t>CY THC</t>
        </is>
      </c>
      <c r="AS2011" s="414" t="inlineStr">
        <is>
          <t>បានប្រកាសពន្ធ</t>
        </is>
      </c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0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0" t="n"/>
      <c r="N2012" s="450">
        <f>IF(W2012&lt;0,AH2012,I2012)</f>
        <v/>
      </c>
      <c r="O2012" s="450">
        <f>I2012-M2012</f>
        <v/>
      </c>
      <c r="P2012" s="414" t="n"/>
      <c r="Q2012" s="414" t="inlineStr">
        <is>
          <t>XFY-YD2023067</t>
        </is>
      </c>
      <c r="R2012" s="414" t="inlineStr">
        <is>
          <t>XFY-YD2023067</t>
        </is>
      </c>
      <c r="S2012" s="414">
        <f>Q2012=R2012</f>
        <v/>
      </c>
      <c r="T2012" s="414">
        <f>AND(MONTH(F2012)=MONTH(X2012), YEAR(F2012)=YEAR(X2012))</f>
        <v/>
      </c>
      <c r="U2012" s="414">
        <f>AND(AB2012&lt;&gt;"", 'Company information'!D$4&lt;&gt;"", RIGHT(SUBSTITUTE(AB2012,"-",""),9)=RIGHT(SUBSTITUTE('Company information'!D$4,"-",""),9))</f>
        <v/>
      </c>
      <c r="V2012" s="414">
        <f>AH2012-I2012</f>
        <v/>
      </c>
      <c r="W2012" s="450" t="n"/>
      <c r="X2012" s="415" t="n">
        <v>45043</v>
      </c>
      <c r="Y2012" s="414" t="inlineStr">
        <is>
          <t>XFY-YD2023067</t>
        </is>
      </c>
      <c r="Z2012" s="414" t="inlineStr"/>
      <c r="AA2012" s="414" t="inlineStr">
        <is>
          <t>បុគ្គលជាប់អាករ</t>
        </is>
      </c>
      <c r="AB2012" s="414" t="inlineStr">
        <is>
          <t>L001-901905215</t>
        </is>
      </c>
      <c r="AC2012" s="414" t="inlineStr">
        <is>
          <t>វីអ៊ីស៊ិន (ខេមបូឌា) អ៊ិនដាសស្ទ្រី ឯ.ក</t>
        </is>
      </c>
      <c r="AD2012" s="450" t="n">
        <v>2889992</v>
      </c>
      <c r="AE2012" s="450" t="n">
        <v>2627265</v>
      </c>
      <c r="AF2012" s="450" t="n">
        <v>0</v>
      </c>
      <c r="AG2012" s="450" t="n">
        <v>0</v>
      </c>
      <c r="AH2012" s="450" t="n">
        <v>262727</v>
      </c>
      <c r="AI2012" s="450" t="n">
        <v>0</v>
      </c>
      <c r="AJ2012" s="450" t="n">
        <v>0</v>
      </c>
      <c r="AK2012" s="450" t="n">
        <v>0</v>
      </c>
      <c r="AL2012" s="450" t="n">
        <v>0</v>
      </c>
      <c r="AM2012" s="450" t="n">
        <v>0</v>
      </c>
      <c r="AN2012" s="450" t="n">
        <v>0</v>
      </c>
      <c r="AO2012" s="450" t="n">
        <v>0</v>
      </c>
      <c r="AP2012" s="450" t="n">
        <v>0</v>
      </c>
      <c r="AQ2012" s="414" t="inlineStr"/>
      <c r="AR2012" s="414" t="inlineStr">
        <is>
          <t>(ផ្លាក) Paper Label</t>
        </is>
      </c>
      <c r="AS2012" s="414" t="inlineStr">
        <is>
          <t>បានប្រកាសពន្ធ</t>
        </is>
      </c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0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0" t="n"/>
      <c r="N2013" s="450">
        <f>IF(W2013&lt;0,AH2013,I2013)</f>
        <v/>
      </c>
      <c r="O2013" s="450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AND(AB2013&lt;&gt;"", 'Company information'!D$4&lt;&gt;"", RIGHT(SUBSTITUTE(AB2013,"-",""),9)=RIGHT(SUBSTITUTE('Company information'!D$4,"-",""),9))</f>
        <v/>
      </c>
      <c r="V2013" s="414">
        <f>AH2013-I2013</f>
        <v/>
      </c>
      <c r="W2013" s="450" t="n"/>
      <c r="X2013" s="415" t="n">
        <v>45045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L001-901905215</t>
        </is>
      </c>
      <c r="AC2013" s="414" t="inlineStr">
        <is>
          <t>វីអ៊ីស៊ិន (ខេមបូឌា) អ៊ិនដាសស្ទ្រី ឯ.ក</t>
        </is>
      </c>
      <c r="AD2013" s="450" t="n">
        <v>22237666</v>
      </c>
      <c r="AE2013" s="450" t="n">
        <v>20216060</v>
      </c>
      <c r="AF2013" s="450" t="n">
        <v>0</v>
      </c>
      <c r="AG2013" s="450" t="n">
        <v>0</v>
      </c>
      <c r="AH2013" s="450" t="n">
        <v>2021606</v>
      </c>
      <c r="AI2013" s="450" t="n">
        <v>0</v>
      </c>
      <c r="AJ2013" s="450" t="n">
        <v>0</v>
      </c>
      <c r="AK2013" s="450" t="n">
        <v>0</v>
      </c>
      <c r="AL2013" s="450" t="n">
        <v>0</v>
      </c>
      <c r="AM2013" s="450" t="n">
        <v>0</v>
      </c>
      <c r="AN2013" s="450" t="n">
        <v>0</v>
      </c>
      <c r="AO2013" s="450" t="n">
        <v>0</v>
      </c>
      <c r="AP2013" s="450" t="n">
        <v>0</v>
      </c>
      <c r="AQ2013" s="414" t="inlineStr"/>
      <c r="AR2013" s="414" t="inlineStr">
        <is>
          <t>ចំណូលពីការលក់ Color Box and PDQ</t>
        </is>
      </c>
      <c r="AS2013" s="414" t="inlineStr">
        <is>
          <t>បានប្រកាសពន្ធ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0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0" t="n"/>
      <c r="N2014" s="450">
        <f>IF(W2014&lt;0,AH2014,I2014)</f>
        <v/>
      </c>
      <c r="O2014" s="450">
        <f>I2014-M2014</f>
        <v/>
      </c>
      <c r="P2014" s="414" t="n"/>
      <c r="Q2014" s="414" t="inlineStr">
        <is>
          <t>T2023-000153</t>
        </is>
      </c>
      <c r="R2014" s="414" t="inlineStr">
        <is>
          <t>T2023-000153</t>
        </is>
      </c>
      <c r="S2014" s="414">
        <f>Q2014=R2014</f>
        <v/>
      </c>
      <c r="T2014" s="414">
        <f>AND(MONTH(F2014)=MONTH(X2014), YEAR(F2014)=YEAR(X2014))</f>
        <v/>
      </c>
      <c r="U2014" s="414">
        <f>AND(AB2014&lt;&gt;"", 'Company information'!D$4&lt;&gt;"", RIGHT(SUBSTITUTE(AB2014,"-",""),9)=RIGHT(SUBSTITUTE('Company information'!D$4,"-",""),9))</f>
        <v/>
      </c>
      <c r="V2014" s="414">
        <f>AH2014-I2014</f>
        <v/>
      </c>
      <c r="W2014" s="450" t="n"/>
      <c r="X2014" s="415" t="n">
        <v>45043</v>
      </c>
      <c r="Y2014" s="414" t="inlineStr">
        <is>
          <t>T2023-000153</t>
        </is>
      </c>
      <c r="Z2014" s="414" t="inlineStr"/>
      <c r="AA2014" s="414" t="inlineStr">
        <is>
          <t>បុគ្គលជាប់អាករ</t>
        </is>
      </c>
      <c r="AB2014" s="414" t="inlineStr">
        <is>
          <t>L001-901905215</t>
        </is>
      </c>
      <c r="AC2014" s="414" t="inlineStr">
        <is>
          <t>វីអ៊ីស៊ិន (ខេមបូឌា) អ៊ិនដាសស្ទ្រី ឯ.ក</t>
        </is>
      </c>
      <c r="AD2014" s="450" t="n">
        <v>172092</v>
      </c>
      <c r="AE2014" s="450" t="n">
        <v>156447</v>
      </c>
      <c r="AF2014" s="450" t="n">
        <v>0</v>
      </c>
      <c r="AG2014" s="450" t="n">
        <v>0</v>
      </c>
      <c r="AH2014" s="450" t="n">
        <v>15645</v>
      </c>
      <c r="AI2014" s="450" t="n">
        <v>0</v>
      </c>
      <c r="AJ2014" s="450" t="n">
        <v>0</v>
      </c>
      <c r="AK2014" s="450" t="n">
        <v>0</v>
      </c>
      <c r="AL2014" s="450" t="n">
        <v>0</v>
      </c>
      <c r="AM2014" s="450" t="n">
        <v>0</v>
      </c>
      <c r="AN2014" s="450" t="n">
        <v>0</v>
      </c>
      <c r="AO2014" s="450" t="n">
        <v>0</v>
      </c>
      <c r="AP2014" s="450" t="n">
        <v>0</v>
      </c>
      <c r="AQ2014" s="414" t="inlineStr"/>
      <c r="AR2014" s="414" t="inlineStr">
        <is>
          <t>Poly bag</t>
        </is>
      </c>
      <c r="AS2014" s="414" t="inlineStr">
        <is>
          <t>បានប្រកាសពន្ធ</t>
        </is>
      </c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0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0" t="n"/>
      <c r="N2015" s="450">
        <f>IF(W2015&lt;0,AH2015,I2015)</f>
        <v/>
      </c>
      <c r="O2015" s="450">
        <f>I2015-M2015</f>
        <v/>
      </c>
      <c r="P2015" s="414" t="n"/>
      <c r="Q2015" s="414" t="inlineStr">
        <is>
          <t>00098</t>
        </is>
      </c>
      <c r="R2015" s="414" t="inlineStr">
        <is>
          <t>00098</t>
        </is>
      </c>
      <c r="S2015" s="414">
        <f>Q2015=R2015</f>
        <v/>
      </c>
      <c r="T2015" s="414">
        <f>AND(MONTH(F2015)=MONTH(X2015), YEAR(F2015)=YEAR(X2015))</f>
        <v/>
      </c>
      <c r="U2015" s="414">
        <f>AND(AB2015&lt;&gt;"", 'Company information'!D$4&lt;&gt;"", RIGHT(SUBSTITUTE(AB2015,"-",""),9)=RIGHT(SUBSTITUTE('Company information'!D$4,"-",""),9))</f>
        <v/>
      </c>
      <c r="V2015" s="414">
        <f>AH2015-I2015</f>
        <v/>
      </c>
      <c r="W2015" s="450" t="n"/>
      <c r="X2015" s="415" t="n">
        <v>45042</v>
      </c>
      <c r="Y2015" s="414" t="inlineStr">
        <is>
          <t>00098</t>
        </is>
      </c>
      <c r="Z2015" s="414" t="inlineStr"/>
      <c r="AA2015" s="414" t="inlineStr">
        <is>
          <t>បុគ្គលជាប់អាករ</t>
        </is>
      </c>
      <c r="AB2015" s="414" t="inlineStr">
        <is>
          <t>L001-901905215</t>
        </is>
      </c>
      <c r="AC2015" s="414" t="inlineStr">
        <is>
          <t>វីអ៊ីស៊ិន (ខេមបូឌា) អ៊ិនដាសស្ទ្រី ឯ.ក</t>
        </is>
      </c>
      <c r="AD2015" s="450" t="n">
        <v>65141840</v>
      </c>
      <c r="AE2015" s="450" t="n">
        <v>59219855</v>
      </c>
      <c r="AF2015" s="450" t="n">
        <v>0</v>
      </c>
      <c r="AG2015" s="450" t="n">
        <v>0</v>
      </c>
      <c r="AH2015" s="450" t="n">
        <v>5921985</v>
      </c>
      <c r="AI2015" s="450" t="n">
        <v>0</v>
      </c>
      <c r="AJ2015" s="450" t="n">
        <v>0</v>
      </c>
      <c r="AK2015" s="450" t="n">
        <v>0</v>
      </c>
      <c r="AL2015" s="450" t="n">
        <v>0</v>
      </c>
      <c r="AM2015" s="450" t="n">
        <v>0</v>
      </c>
      <c r="AN2015" s="450" t="n">
        <v>0</v>
      </c>
      <c r="AO2015" s="450" t="n">
        <v>0</v>
      </c>
      <c r="AP2015" s="450" t="n">
        <v>0</v>
      </c>
      <c r="AQ2015" s="414" t="inlineStr"/>
      <c r="AR2015" s="414" t="inlineStr">
        <is>
          <t>ផ្លាកក្រដាស និង ក្រដាស</t>
        </is>
      </c>
      <c r="AS2015" s="414" t="inlineStr">
        <is>
          <t>បានប្រកាសពន្ធ</t>
        </is>
      </c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0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0" t="n"/>
      <c r="N2016" s="450">
        <f>IF(W2016&lt;0,AH2016,I2016)</f>
        <v/>
      </c>
      <c r="O2016" s="450">
        <f>I2016-M2016</f>
        <v/>
      </c>
      <c r="P2016" s="414" t="n"/>
      <c r="Q2016" s="414" t="inlineStr">
        <is>
          <t>TI0176128</t>
        </is>
      </c>
      <c r="R2016" s="414" t="inlineStr">
        <is>
          <t>TI-0176128</t>
        </is>
      </c>
      <c r="S2016" s="414">
        <f>Q2016=R2016</f>
        <v/>
      </c>
      <c r="T2016" s="414">
        <f>AND(MONTH(F2016)=MONTH(X2016), YEAR(F2016)=YEAR(X2016))</f>
        <v/>
      </c>
      <c r="U2016" s="414">
        <f>AND(AB2016&lt;&gt;"", 'Company information'!D$4&lt;&gt;"", RIGHT(SUBSTITUTE(AB2016,"-",""),9)=RIGHT(SUBSTITUTE('Company information'!D$4,"-",""),9))</f>
        <v/>
      </c>
      <c r="V2016" s="414">
        <f>AH2016-I2016</f>
        <v/>
      </c>
      <c r="W2016" s="450" t="n"/>
      <c r="X2016" s="415" t="n">
        <v>43963</v>
      </c>
      <c r="Y2016" s="414" t="inlineStr">
        <is>
          <t>TI-0176128</t>
        </is>
      </c>
      <c r="Z2016" s="414" t="inlineStr"/>
      <c r="AA2016" s="414" t="inlineStr">
        <is>
          <t>បុគ្គលជាប់អាករ</t>
        </is>
      </c>
      <c r="AB2016" s="414" t="inlineStr">
        <is>
          <t>L001-901905215</t>
        </is>
      </c>
      <c r="AC2016" s="414" t="inlineStr">
        <is>
          <t>វីអ៊ីស៊ិន (ខេមបូឌា) អ៊ិនដាសស្ទ្រី ឯ.ក</t>
        </is>
      </c>
      <c r="AD2016" s="450" t="n">
        <v>1659680</v>
      </c>
      <c r="AE2016" s="450" t="n">
        <v>1508800</v>
      </c>
      <c r="AF2016" s="450" t="n">
        <v>0</v>
      </c>
      <c r="AG2016" s="450" t="n">
        <v>0</v>
      </c>
      <c r="AH2016" s="450" t="n">
        <v>150880</v>
      </c>
      <c r="AI2016" s="450" t="n">
        <v>0</v>
      </c>
      <c r="AJ2016" s="450" t="n">
        <v>0</v>
      </c>
      <c r="AK2016" s="450" t="n">
        <v>0</v>
      </c>
      <c r="AL2016" s="450" t="n">
        <v>0</v>
      </c>
      <c r="AM2016" s="450" t="n">
        <v>0</v>
      </c>
      <c r="AN2016" s="450" t="n">
        <v>0</v>
      </c>
      <c r="AO2016" s="450" t="n">
        <v>0</v>
      </c>
      <c r="AP2016" s="450" t="n">
        <v>0</v>
      </c>
      <c r="AQ2016" s="414" t="inlineStr"/>
      <c r="AR2016" s="414" t="inlineStr"/>
      <c r="AS2016" s="414" t="inlineStr">
        <is>
          <t>បានប្រកាសពន្ធ</t>
        </is>
      </c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0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0" t="n"/>
      <c r="N2017" s="450">
        <f>IF(W2017&lt;0,AH2017,I2017)</f>
        <v/>
      </c>
      <c r="O2017" s="450">
        <f>I2017-M2017</f>
        <v/>
      </c>
      <c r="P2017" s="414" t="n"/>
      <c r="Q2017" s="414" t="inlineStr">
        <is>
          <t>INV200572</t>
        </is>
      </c>
      <c r="R2017" s="414" t="inlineStr">
        <is>
          <t>INV200572</t>
        </is>
      </c>
      <c r="S2017" s="414">
        <f>Q2017=R2017</f>
        <v/>
      </c>
      <c r="T2017" s="414">
        <f>AND(MONTH(F2017)=MONTH(X2017), YEAR(F2017)=YEAR(X2017))</f>
        <v/>
      </c>
      <c r="U2017" s="414">
        <f>AND(AB2017&lt;&gt;"", 'Company information'!D$4&lt;&gt;"", RIGHT(SUBSTITUTE(AB2017,"-",""),9)=RIGHT(SUBSTITUTE('Company information'!D$4,"-",""),9))</f>
        <v/>
      </c>
      <c r="V2017" s="414">
        <f>AH2017-I2017</f>
        <v/>
      </c>
      <c r="W2017" s="450" t="n"/>
      <c r="X2017" s="415" t="n">
        <v>43977</v>
      </c>
      <c r="Y2017" s="414" t="inlineStr">
        <is>
          <t>INV200572</t>
        </is>
      </c>
      <c r="Z2017" s="414" t="inlineStr"/>
      <c r="AA2017" s="414" t="inlineStr">
        <is>
          <t>បុគ្គលជាប់អាករ</t>
        </is>
      </c>
      <c r="AB2017" s="414" t="inlineStr">
        <is>
          <t>L001-901905215</t>
        </is>
      </c>
      <c r="AC2017" s="414" t="inlineStr">
        <is>
          <t>វីអ៊ីស៊ិន (ខេមបូឌា) អ៊ិនដាសស្ទ្រី ឯ.ក</t>
        </is>
      </c>
      <c r="AD2017" s="450" t="n">
        <v>1946868</v>
      </c>
      <c r="AE2017" s="450" t="n">
        <v>1769880</v>
      </c>
      <c r="AF2017" s="450" t="n">
        <v>0</v>
      </c>
      <c r="AG2017" s="450" t="n">
        <v>0</v>
      </c>
      <c r="AH2017" s="450" t="n">
        <v>176988</v>
      </c>
      <c r="AI2017" s="450" t="n">
        <v>0</v>
      </c>
      <c r="AJ2017" s="450" t="n">
        <v>0</v>
      </c>
      <c r="AK2017" s="450" t="n">
        <v>0</v>
      </c>
      <c r="AL2017" s="450" t="n">
        <v>0</v>
      </c>
      <c r="AM2017" s="450" t="n">
        <v>0</v>
      </c>
      <c r="AN2017" s="450" t="n">
        <v>0</v>
      </c>
      <c r="AO2017" s="450" t="n">
        <v>0</v>
      </c>
      <c r="AP2017" s="450" t="n">
        <v>0</v>
      </c>
      <c r="AQ2017" s="414" t="inlineStr"/>
      <c r="AR2017" s="414" t="inlineStr"/>
      <c r="AS2017" s="414" t="inlineStr">
        <is>
          <t>បានប្រកាសពន្ធ</t>
        </is>
      </c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0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0" t="n"/>
      <c r="N2018" s="450">
        <f>IF(W2018&lt;0,AH2018,I2018)</f>
        <v/>
      </c>
      <c r="O2018" s="450">
        <f>I2018-M2018</f>
        <v/>
      </c>
      <c r="P2018" s="414" t="n"/>
      <c r="Q2018" s="414" t="inlineStr">
        <is>
          <t>59007504</t>
        </is>
      </c>
      <c r="R2018" s="414" t="inlineStr">
        <is>
          <t>59007504</t>
        </is>
      </c>
      <c r="S2018" s="414">
        <f>Q2018=R2018</f>
        <v/>
      </c>
      <c r="T2018" s="414">
        <f>AND(MONTH(F2018)=MONTH(X2018), YEAR(F2018)=YEAR(X2018))</f>
        <v/>
      </c>
      <c r="U2018" s="414">
        <f>AND(AB2018&lt;&gt;"", 'Company information'!D$4&lt;&gt;"", RIGHT(SUBSTITUTE(AB2018,"-",""),9)=RIGHT(SUBSTITUTE('Company information'!D$4,"-",""),9))</f>
        <v/>
      </c>
      <c r="V2018" s="414">
        <f>AH2018-I2018</f>
        <v/>
      </c>
      <c r="W2018" s="450" t="n"/>
      <c r="X2018" s="415" t="n">
        <v>43959</v>
      </c>
      <c r="Y2018" s="414" t="inlineStr">
        <is>
          <t>59007504</t>
        </is>
      </c>
      <c r="Z2018" s="414" t="inlineStr"/>
      <c r="AA2018" s="414" t="inlineStr">
        <is>
          <t>បុគ្គលជាប់អាករ</t>
        </is>
      </c>
      <c r="AB2018" s="414" t="inlineStr">
        <is>
          <t>L001-901905215</t>
        </is>
      </c>
      <c r="AC2018" s="414" t="inlineStr">
        <is>
          <t>វីអ៊ីស៊ិន (ខេមបូឌា) អ៊ិនដាសស្ទ្រី ឯ.ក</t>
        </is>
      </c>
      <c r="AD2018" s="450" t="n">
        <v>2032470</v>
      </c>
      <c r="AE2018" s="450" t="n">
        <v>1847700</v>
      </c>
      <c r="AF2018" s="450" t="n">
        <v>0</v>
      </c>
      <c r="AG2018" s="450" t="n">
        <v>0</v>
      </c>
      <c r="AH2018" s="450" t="n">
        <v>184770</v>
      </c>
      <c r="AI2018" s="450" t="n">
        <v>0</v>
      </c>
      <c r="AJ2018" s="450" t="n">
        <v>0</v>
      </c>
      <c r="AK2018" s="450" t="n">
        <v>0</v>
      </c>
      <c r="AL2018" s="450" t="n">
        <v>0</v>
      </c>
      <c r="AM2018" s="450" t="n">
        <v>0</v>
      </c>
      <c r="AN2018" s="450" t="n">
        <v>0</v>
      </c>
      <c r="AO2018" s="450" t="n">
        <v>0</v>
      </c>
      <c r="AP2018" s="450" t="n">
        <v>0</v>
      </c>
      <c r="AQ2018" s="414" t="inlineStr"/>
      <c r="AR2018" s="414" t="inlineStr"/>
      <c r="AS2018" s="414" t="inlineStr">
        <is>
          <t>បានប្រកាសពន្ធ</t>
        </is>
      </c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0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0" t="n"/>
      <c r="N2019" s="450">
        <f>IF(W2019&lt;0,AH2019,I2019)</f>
        <v/>
      </c>
      <c r="O2019" s="450">
        <f>I2019-M2019</f>
        <v/>
      </c>
      <c r="P2019" s="414" t="n"/>
      <c r="Q2019" s="414" t="inlineStr">
        <is>
          <t>59007476</t>
        </is>
      </c>
      <c r="R2019" s="414" t="inlineStr">
        <is>
          <t>59007476</t>
        </is>
      </c>
      <c r="S2019" s="414">
        <f>Q2019=R2019</f>
        <v/>
      </c>
      <c r="T2019" s="414">
        <f>AND(MONTH(F2019)=MONTH(X2019), YEAR(F2019)=YEAR(X2019))</f>
        <v/>
      </c>
      <c r="U2019" s="414">
        <f>AND(AB2019&lt;&gt;"", 'Company information'!D$4&lt;&gt;"", RIGHT(SUBSTITUTE(AB2019,"-",""),9)=RIGHT(SUBSTITUTE('Company information'!D$4,"-",""),9))</f>
        <v/>
      </c>
      <c r="V2019" s="414">
        <f>AH2019-I2019</f>
        <v/>
      </c>
      <c r="W2019" s="450" t="n"/>
      <c r="X2019" s="415" t="n">
        <v>43956</v>
      </c>
      <c r="Y2019" s="414" t="inlineStr">
        <is>
          <t>59007476</t>
        </is>
      </c>
      <c r="Z2019" s="414" t="inlineStr"/>
      <c r="AA2019" s="414" t="inlineStr">
        <is>
          <t>បុគ្គលជាប់អាករ</t>
        </is>
      </c>
      <c r="AB2019" s="414" t="inlineStr">
        <is>
          <t>L001-901905215</t>
        </is>
      </c>
      <c r="AC2019" s="414" t="inlineStr">
        <is>
          <t>វីអ៊ីស៊ិន (ខេមបូឌា) អ៊ិនដាសស្ទ្រី ឯ.ក</t>
        </is>
      </c>
      <c r="AD2019" s="450" t="n">
        <v>1354320</v>
      </c>
      <c r="AE2019" s="450" t="n">
        <v>1231200</v>
      </c>
      <c r="AF2019" s="450" t="n">
        <v>0</v>
      </c>
      <c r="AG2019" s="450" t="n">
        <v>0</v>
      </c>
      <c r="AH2019" s="450" t="n">
        <v>123120</v>
      </c>
      <c r="AI2019" s="450" t="n">
        <v>0</v>
      </c>
      <c r="AJ2019" s="450" t="n">
        <v>0</v>
      </c>
      <c r="AK2019" s="450" t="n">
        <v>0</v>
      </c>
      <c r="AL2019" s="450" t="n">
        <v>0</v>
      </c>
      <c r="AM2019" s="450" t="n">
        <v>0</v>
      </c>
      <c r="AN2019" s="450" t="n">
        <v>0</v>
      </c>
      <c r="AO2019" s="450" t="n">
        <v>0</v>
      </c>
      <c r="AP2019" s="450" t="n">
        <v>0</v>
      </c>
      <c r="AQ2019" s="414" t="inlineStr"/>
      <c r="AR2019" s="414" t="inlineStr"/>
      <c r="AS2019" s="414" t="inlineStr">
        <is>
          <t>បានប្រកាសពន្ធ</t>
        </is>
      </c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0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0" t="n"/>
      <c r="N2020" s="450">
        <f>IF(W2020&lt;0,AH2020,I2020)</f>
        <v/>
      </c>
      <c r="O2020" s="450">
        <f>I2020-M2020</f>
        <v/>
      </c>
      <c r="P2020" s="414" t="n"/>
      <c r="Q2020" s="414" t="inlineStr">
        <is>
          <t>TI0176701</t>
        </is>
      </c>
      <c r="R2020" s="414" t="inlineStr">
        <is>
          <t>TI-0176701</t>
        </is>
      </c>
      <c r="S2020" s="414">
        <f>Q2020=R2020</f>
        <v/>
      </c>
      <c r="T2020" s="414">
        <f>AND(MONTH(F2020)=MONTH(X2020), YEAR(F2020)=YEAR(X2020))</f>
        <v/>
      </c>
      <c r="U2020" s="414">
        <f>AND(AB2020&lt;&gt;"", 'Company information'!D$4&lt;&gt;"", RIGHT(SUBSTITUTE(AB2020,"-",""),9)=RIGHT(SUBSTITUTE('Company information'!D$4,"-",""),9))</f>
        <v/>
      </c>
      <c r="V2020" s="414">
        <f>AH2020-I2020</f>
        <v/>
      </c>
      <c r="W2020" s="450" t="n"/>
      <c r="X2020" s="415" t="n">
        <v>43976</v>
      </c>
      <c r="Y2020" s="414" t="inlineStr">
        <is>
          <t>TI-0176701</t>
        </is>
      </c>
      <c r="Z2020" s="414" t="inlineStr"/>
      <c r="AA2020" s="414" t="inlineStr">
        <is>
          <t>បុគ្គលជាប់អាករ</t>
        </is>
      </c>
      <c r="AB2020" s="414" t="inlineStr">
        <is>
          <t>L001-901905215</t>
        </is>
      </c>
      <c r="AC2020" s="414" t="inlineStr">
        <is>
          <t>វីអ៊ីស៊ិន (ខេមបូឌា) អ៊ិនដាសស្ទ្រី ឯ.ក</t>
        </is>
      </c>
      <c r="AD2020" s="450" t="n">
        <v>1376056</v>
      </c>
      <c r="AE2020" s="450" t="n">
        <v>1250960</v>
      </c>
      <c r="AF2020" s="450" t="n">
        <v>0</v>
      </c>
      <c r="AG2020" s="450" t="n">
        <v>0</v>
      </c>
      <c r="AH2020" s="450" t="n">
        <v>125096</v>
      </c>
      <c r="AI2020" s="450" t="n">
        <v>0</v>
      </c>
      <c r="AJ2020" s="450" t="n">
        <v>0</v>
      </c>
      <c r="AK2020" s="450" t="n">
        <v>0</v>
      </c>
      <c r="AL2020" s="450" t="n">
        <v>0</v>
      </c>
      <c r="AM2020" s="450" t="n">
        <v>0</v>
      </c>
      <c r="AN2020" s="450" t="n">
        <v>0</v>
      </c>
      <c r="AO2020" s="450" t="n">
        <v>0</v>
      </c>
      <c r="AP2020" s="450" t="n">
        <v>0</v>
      </c>
      <c r="AQ2020" s="414" t="inlineStr"/>
      <c r="AR2020" s="414" t="inlineStr"/>
      <c r="AS2020" s="414" t="inlineStr">
        <is>
          <t>បានប្រកាសពន្ធ</t>
        </is>
      </c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0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0" t="n"/>
      <c r="N2021" s="450">
        <f>IF(W2021&lt;0,AH2021,I2021)</f>
        <v/>
      </c>
      <c r="O2021" s="450">
        <f>I2021-M2021</f>
        <v/>
      </c>
      <c r="P2021" s="414" t="n"/>
      <c r="Q2021" s="414" t="inlineStr">
        <is>
          <t>TI0176700</t>
        </is>
      </c>
      <c r="R2021" s="414" t="inlineStr">
        <is>
          <t>TI-0176700</t>
        </is>
      </c>
      <c r="S2021" s="414">
        <f>Q2021=R2021</f>
        <v/>
      </c>
      <c r="T2021" s="414">
        <f>AND(MONTH(F2021)=MONTH(X2021), YEAR(F2021)=YEAR(X2021))</f>
        <v/>
      </c>
      <c r="U2021" s="414">
        <f>AND(AB2021&lt;&gt;"", 'Company information'!D$4&lt;&gt;"", RIGHT(SUBSTITUTE(AB2021,"-",""),9)=RIGHT(SUBSTITUTE('Company information'!D$4,"-",""),9))</f>
        <v/>
      </c>
      <c r="V2021" s="414">
        <f>AH2021-I2021</f>
        <v/>
      </c>
      <c r="W2021" s="450" t="n"/>
      <c r="X2021" s="415" t="n">
        <v>43976</v>
      </c>
      <c r="Y2021" s="414" t="inlineStr">
        <is>
          <t>TI-0176700</t>
        </is>
      </c>
      <c r="Z2021" s="414" t="inlineStr"/>
      <c r="AA2021" s="414" t="inlineStr">
        <is>
          <t>បុគ្គលជាប់អាករ</t>
        </is>
      </c>
      <c r="AB2021" s="414" t="inlineStr">
        <is>
          <t>L001-901905215</t>
        </is>
      </c>
      <c r="AC2021" s="414" t="inlineStr">
        <is>
          <t>វីអ៊ីស៊ិន (ខេមបូឌា) អ៊ិនដាសស្ទ្រី ឯ.ក</t>
        </is>
      </c>
      <c r="AD2021" s="450" t="n">
        <v>1665752</v>
      </c>
      <c r="AE2021" s="450" t="n">
        <v>1514320</v>
      </c>
      <c r="AF2021" s="450" t="n">
        <v>0</v>
      </c>
      <c r="AG2021" s="450" t="n">
        <v>0</v>
      </c>
      <c r="AH2021" s="450" t="n">
        <v>151432</v>
      </c>
      <c r="AI2021" s="450" t="n">
        <v>0</v>
      </c>
      <c r="AJ2021" s="450" t="n">
        <v>0</v>
      </c>
      <c r="AK2021" s="450" t="n">
        <v>0</v>
      </c>
      <c r="AL2021" s="450" t="n">
        <v>0</v>
      </c>
      <c r="AM2021" s="450" t="n">
        <v>0</v>
      </c>
      <c r="AN2021" s="450" t="n">
        <v>0</v>
      </c>
      <c r="AO2021" s="450" t="n">
        <v>0</v>
      </c>
      <c r="AP2021" s="450" t="n">
        <v>0</v>
      </c>
      <c r="AQ2021" s="414" t="inlineStr"/>
      <c r="AR2021" s="414" t="inlineStr"/>
      <c r="AS2021" s="414" t="inlineStr">
        <is>
          <t>បានប្រកាសពន្ធ</t>
        </is>
      </c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0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0" t="n"/>
      <c r="N2022" s="450">
        <f>IF(W2022&lt;0,AH2022,I2022)</f>
        <v/>
      </c>
      <c r="O2022" s="450">
        <f>I2022-M2022</f>
        <v/>
      </c>
      <c r="P2022" s="414" t="n"/>
      <c r="Q2022" s="414" t="inlineStr">
        <is>
          <t>TI0176556</t>
        </is>
      </c>
      <c r="R2022" s="414" t="inlineStr">
        <is>
          <t>TI-0176556</t>
        </is>
      </c>
      <c r="S2022" s="414">
        <f>Q2022=R2022</f>
        <v/>
      </c>
      <c r="T2022" s="414">
        <f>AND(MONTH(F2022)=MONTH(X2022), YEAR(F2022)=YEAR(X2022))</f>
        <v/>
      </c>
      <c r="U2022" s="414">
        <f>AND(AB2022&lt;&gt;"", 'Company information'!D$4&lt;&gt;"", RIGHT(SUBSTITUTE(AB2022,"-",""),9)=RIGHT(SUBSTITUTE('Company information'!D$4,"-",""),9))</f>
        <v/>
      </c>
      <c r="V2022" s="414">
        <f>AH2022-I2022</f>
        <v/>
      </c>
      <c r="W2022" s="450" t="n"/>
      <c r="X2022" s="415" t="n">
        <v>43971</v>
      </c>
      <c r="Y2022" s="414" t="inlineStr">
        <is>
          <t>TI-0176556</t>
        </is>
      </c>
      <c r="Z2022" s="414" t="inlineStr"/>
      <c r="AA2022" s="414" t="inlineStr">
        <is>
          <t>បុគ្គលជាប់អាករ</t>
        </is>
      </c>
      <c r="AB2022" s="414" t="inlineStr">
        <is>
          <t>L001-901905215</t>
        </is>
      </c>
      <c r="AC2022" s="414" t="inlineStr">
        <is>
          <t>វីអ៊ីស៊ិន (ខេមបូឌា) អ៊ិនដាសស្ទ្រី ឯ.ក</t>
        </is>
      </c>
      <c r="AD2022" s="450" t="n">
        <v>994830</v>
      </c>
      <c r="AE2022" s="450" t="n">
        <v>904391</v>
      </c>
      <c r="AF2022" s="450" t="n">
        <v>0</v>
      </c>
      <c r="AG2022" s="450" t="n">
        <v>0</v>
      </c>
      <c r="AH2022" s="450" t="n">
        <v>90439</v>
      </c>
      <c r="AI2022" s="450" t="n">
        <v>0</v>
      </c>
      <c r="AJ2022" s="450" t="n">
        <v>0</v>
      </c>
      <c r="AK2022" s="450" t="n">
        <v>0</v>
      </c>
      <c r="AL2022" s="450" t="n">
        <v>0</v>
      </c>
      <c r="AM2022" s="450" t="n">
        <v>0</v>
      </c>
      <c r="AN2022" s="450" t="n">
        <v>0</v>
      </c>
      <c r="AO2022" s="450" t="n">
        <v>0</v>
      </c>
      <c r="AP2022" s="450" t="n">
        <v>0</v>
      </c>
      <c r="AQ2022" s="414" t="inlineStr"/>
      <c r="AR2022" s="414" t="inlineStr"/>
      <c r="AS2022" s="414" t="inlineStr">
        <is>
          <t>បានប្រកាសពន្ធ</t>
        </is>
      </c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0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0" t="n"/>
      <c r="N2023" s="450">
        <f>IF(W2023&lt;0,AH2023,I2023)</f>
        <v/>
      </c>
      <c r="O2023" s="450">
        <f>I2023-M2023</f>
        <v/>
      </c>
      <c r="P2023" s="414" t="n"/>
      <c r="Q2023" s="414" t="inlineStr">
        <is>
          <t>INV200537</t>
        </is>
      </c>
      <c r="R2023" s="414" t="inlineStr">
        <is>
          <t>INV200537</t>
        </is>
      </c>
      <c r="S2023" s="414">
        <f>Q2023=R2023</f>
        <v/>
      </c>
      <c r="T2023" s="414">
        <f>AND(MONTH(F2023)=MONTH(X2023), YEAR(F2023)=YEAR(X2023))</f>
        <v/>
      </c>
      <c r="U2023" s="414">
        <f>AND(AB2023&lt;&gt;"", 'Company information'!D$4&lt;&gt;"", RIGHT(SUBSTITUTE(AB2023,"-",""),9)=RIGHT(SUBSTITUTE('Company information'!D$4,"-",""),9))</f>
        <v/>
      </c>
      <c r="V2023" s="414">
        <f>AH2023-I2023</f>
        <v/>
      </c>
      <c r="W2023" s="450" t="n"/>
      <c r="X2023" s="415" t="n">
        <v>43969</v>
      </c>
      <c r="Y2023" s="414" t="inlineStr">
        <is>
          <t>INV200537</t>
        </is>
      </c>
      <c r="Z2023" s="414" t="inlineStr"/>
      <c r="AA2023" s="414" t="inlineStr">
        <is>
          <t>បុគ្គលជាប់អាករ</t>
        </is>
      </c>
      <c r="AB2023" s="414" t="inlineStr">
        <is>
          <t>L001-901905215</t>
        </is>
      </c>
      <c r="AC2023" s="414" t="inlineStr">
        <is>
          <t>វីអ៊ីស៊ិន (ខេមបូឌា) អ៊ិនដាសស្ទ្រី ឯ.ក</t>
        </is>
      </c>
      <c r="AD2023" s="450" t="n">
        <v>950796</v>
      </c>
      <c r="AE2023" s="450" t="n">
        <v>864360</v>
      </c>
      <c r="AF2023" s="450" t="n">
        <v>0</v>
      </c>
      <c r="AG2023" s="450" t="n">
        <v>0</v>
      </c>
      <c r="AH2023" s="450" t="n">
        <v>86436</v>
      </c>
      <c r="AI2023" s="450" t="n">
        <v>0</v>
      </c>
      <c r="AJ2023" s="450" t="n">
        <v>0</v>
      </c>
      <c r="AK2023" s="450" t="n">
        <v>0</v>
      </c>
      <c r="AL2023" s="450" t="n">
        <v>0</v>
      </c>
      <c r="AM2023" s="450" t="n">
        <v>0</v>
      </c>
      <c r="AN2023" s="450" t="n">
        <v>0</v>
      </c>
      <c r="AO2023" s="450" t="n">
        <v>0</v>
      </c>
      <c r="AP2023" s="450" t="n">
        <v>0</v>
      </c>
      <c r="AQ2023" s="414" t="inlineStr"/>
      <c r="AR2023" s="414" t="inlineStr"/>
      <c r="AS2023" s="414" t="inlineStr">
        <is>
          <t>បានប្រកាសពន្ធ</t>
        </is>
      </c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0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0" t="n"/>
      <c r="N2024" s="450">
        <f>IF(W2024&lt;0,AH2024,I2024)</f>
        <v/>
      </c>
      <c r="O2024" s="450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AND(AB2024&lt;&gt;"", 'Company information'!D$4&lt;&gt;"", RIGHT(SUBSTITUTE(AB2024,"-",""),9)=RIGHT(SUBSTITUTE('Company information'!D$4,"-",""),9))</f>
        <v/>
      </c>
      <c r="V2024" s="414">
        <f>AH2024-I2024</f>
        <v/>
      </c>
      <c r="W2024" s="450" t="n"/>
      <c r="X2024" s="413" t="n"/>
      <c r="Y2024" s="414" t="n"/>
      <c r="Z2024" s="414" t="n"/>
      <c r="AA2024" s="414" t="n"/>
      <c r="AB2024" s="414" t="n"/>
      <c r="AC2024" s="414" t="n"/>
      <c r="AD2024" s="450" t="n"/>
      <c r="AE2024" s="450" t="n"/>
      <c r="AF2024" s="450" t="n"/>
      <c r="AG2024" s="450" t="n"/>
      <c r="AH2024" s="450" t="n"/>
      <c r="AI2024" s="450" t="n"/>
      <c r="AJ2024" s="450" t="n"/>
      <c r="AK2024" s="450" t="n"/>
      <c r="AL2024" s="450" t="n"/>
      <c r="AM2024" s="450" t="n"/>
      <c r="AN2024" s="450" t="n"/>
      <c r="AO2024" s="450" t="n"/>
      <c r="AP2024" s="450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0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0" t="n"/>
      <c r="N2025" s="450">
        <f>IF(W2025&lt;0,AH2025,I2025)</f>
        <v/>
      </c>
      <c r="O2025" s="450">
        <f>I2025-M2025</f>
        <v/>
      </c>
      <c r="P2025" s="414" t="n"/>
      <c r="Q2025" s="414" t="inlineStr">
        <is>
          <t>TI0176540</t>
        </is>
      </c>
      <c r="R2025" s="414" t="inlineStr">
        <is>
          <t>TI-0176540</t>
        </is>
      </c>
      <c r="S2025" s="414">
        <f>Q2025=R2025</f>
        <v/>
      </c>
      <c r="T2025" s="414">
        <f>AND(MONTH(F2025)=MONTH(X2025), YEAR(F2025)=YEAR(X2025))</f>
        <v/>
      </c>
      <c r="U2025" s="414">
        <f>AND(AB2025&lt;&gt;"", 'Company information'!D$4&lt;&gt;"", RIGHT(SUBSTITUTE(AB2025,"-",""),9)=RIGHT(SUBSTITUTE('Company information'!D$4,"-",""),9))</f>
        <v/>
      </c>
      <c r="V2025" s="414">
        <f>AH2025-I2025</f>
        <v/>
      </c>
      <c r="W2025" s="450" t="n"/>
      <c r="X2025" s="415" t="n">
        <v>43971</v>
      </c>
      <c r="Y2025" s="414" t="inlineStr">
        <is>
          <t>TI-0176540</t>
        </is>
      </c>
      <c r="Z2025" s="414" t="inlineStr"/>
      <c r="AA2025" s="414" t="inlineStr">
        <is>
          <t>បុគ្គលជាប់អាករ</t>
        </is>
      </c>
      <c r="AB2025" s="414" t="inlineStr">
        <is>
          <t>L001-901905215</t>
        </is>
      </c>
      <c r="AC2025" s="414" t="inlineStr">
        <is>
          <t>វីអ៊ីស៊ិន (ខេមបូឌា) អ៊ិនដាសស្ទ្រី ឯ.ក</t>
        </is>
      </c>
      <c r="AD2025" s="450" t="n">
        <v>696969</v>
      </c>
      <c r="AE2025" s="450" t="n">
        <v>633608</v>
      </c>
      <c r="AF2025" s="450" t="n">
        <v>0</v>
      </c>
      <c r="AG2025" s="450" t="n">
        <v>0</v>
      </c>
      <c r="AH2025" s="450" t="n">
        <v>63361</v>
      </c>
      <c r="AI2025" s="450" t="n">
        <v>0</v>
      </c>
      <c r="AJ2025" s="450" t="n">
        <v>0</v>
      </c>
      <c r="AK2025" s="450" t="n">
        <v>0</v>
      </c>
      <c r="AL2025" s="450" t="n">
        <v>0</v>
      </c>
      <c r="AM2025" s="450" t="n">
        <v>0</v>
      </c>
      <c r="AN2025" s="450" t="n">
        <v>0</v>
      </c>
      <c r="AO2025" s="450" t="n">
        <v>0</v>
      </c>
      <c r="AP2025" s="450" t="n">
        <v>0</v>
      </c>
      <c r="AQ2025" s="414" t="inlineStr"/>
      <c r="AR2025" s="414" t="inlineStr"/>
      <c r="AS2025" s="414" t="inlineStr">
        <is>
          <t>បានប្រកាសពន្ធ</t>
        </is>
      </c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0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0" t="n"/>
      <c r="N2026" s="450">
        <f>IF(W2026&lt;0,AH2026,I2026)</f>
        <v/>
      </c>
      <c r="O2026" s="450">
        <f>I2026-M2026</f>
        <v/>
      </c>
      <c r="P2026" s="414" t="n"/>
      <c r="Q2026" s="414" t="inlineStr">
        <is>
          <t>TI0176343</t>
        </is>
      </c>
      <c r="R2026" s="414" t="inlineStr">
        <is>
          <t>TI-0176343</t>
        </is>
      </c>
      <c r="S2026" s="414">
        <f>Q2026=R2026</f>
        <v/>
      </c>
      <c r="T2026" s="414">
        <f>AND(MONTH(F2026)=MONTH(X2026), YEAR(F2026)=YEAR(X2026))</f>
        <v/>
      </c>
      <c r="U2026" s="414">
        <f>AND(AB2026&lt;&gt;"", 'Company information'!D$4&lt;&gt;"", RIGHT(SUBSTITUTE(AB2026,"-",""),9)=RIGHT(SUBSTITUTE('Company information'!D$4,"-",""),9))</f>
        <v/>
      </c>
      <c r="V2026" s="414">
        <f>AH2026-I2026</f>
        <v/>
      </c>
      <c r="W2026" s="450" t="n"/>
      <c r="X2026" s="415" t="n">
        <v>43969</v>
      </c>
      <c r="Y2026" s="414" t="inlineStr">
        <is>
          <t>TI-0176343</t>
        </is>
      </c>
      <c r="Z2026" s="414" t="inlineStr"/>
      <c r="AA2026" s="414" t="inlineStr">
        <is>
          <t>បុគ្គលជាប់អាករ</t>
        </is>
      </c>
      <c r="AB2026" s="414" t="inlineStr">
        <is>
          <t>L001-901905215</t>
        </is>
      </c>
      <c r="AC2026" s="414" t="inlineStr">
        <is>
          <t>វីអ៊ីស៊ិន (ខេមបូឌា) អ៊ិនដាសស្ទ្រី ឯ.ក</t>
        </is>
      </c>
      <c r="AD2026" s="450" t="n">
        <v>1485600</v>
      </c>
      <c r="AE2026" s="450" t="n">
        <v>1350545</v>
      </c>
      <c r="AF2026" s="450" t="n">
        <v>0</v>
      </c>
      <c r="AG2026" s="450" t="n">
        <v>0</v>
      </c>
      <c r="AH2026" s="450" t="n">
        <v>135055</v>
      </c>
      <c r="AI2026" s="450" t="n">
        <v>0</v>
      </c>
      <c r="AJ2026" s="450" t="n">
        <v>0</v>
      </c>
      <c r="AK2026" s="450" t="n">
        <v>0</v>
      </c>
      <c r="AL2026" s="450" t="n">
        <v>0</v>
      </c>
      <c r="AM2026" s="450" t="n">
        <v>0</v>
      </c>
      <c r="AN2026" s="450" t="n">
        <v>0</v>
      </c>
      <c r="AO2026" s="450" t="n">
        <v>0</v>
      </c>
      <c r="AP2026" s="450" t="n">
        <v>0</v>
      </c>
      <c r="AQ2026" s="414" t="inlineStr"/>
      <c r="AR2026" s="414" t="inlineStr"/>
      <c r="AS2026" s="414" t="inlineStr">
        <is>
          <t>បានប្រកាសពន្ធ</t>
        </is>
      </c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0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0" t="n"/>
      <c r="N2027" s="450">
        <f>IF(W2027&lt;0,AH2027,I2027)</f>
        <v/>
      </c>
      <c r="O2027" s="450">
        <f>I2027-M2027</f>
        <v/>
      </c>
      <c r="P2027" s="414" t="n"/>
      <c r="Q2027" s="414" t="inlineStr">
        <is>
          <t>TI0176344</t>
        </is>
      </c>
      <c r="R2027" s="414" t="inlineStr">
        <is>
          <t>TI-0176344</t>
        </is>
      </c>
      <c r="S2027" s="414">
        <f>Q2027=R2027</f>
        <v/>
      </c>
      <c r="T2027" s="414">
        <f>AND(MONTH(F2027)=MONTH(X2027), YEAR(F2027)=YEAR(X2027))</f>
        <v/>
      </c>
      <c r="U2027" s="414">
        <f>AND(AB2027&lt;&gt;"", 'Company information'!D$4&lt;&gt;"", RIGHT(SUBSTITUTE(AB2027,"-",""),9)=RIGHT(SUBSTITUTE('Company information'!D$4,"-",""),9))</f>
        <v/>
      </c>
      <c r="V2027" s="414">
        <f>AH2027-I2027</f>
        <v/>
      </c>
      <c r="W2027" s="450" t="n"/>
      <c r="X2027" s="415" t="n">
        <v>43969</v>
      </c>
      <c r="Y2027" s="414" t="inlineStr">
        <is>
          <t>TI-0176344</t>
        </is>
      </c>
      <c r="Z2027" s="414" t="inlineStr"/>
      <c r="AA2027" s="414" t="inlineStr">
        <is>
          <t>បុគ្គលជាប់អាករ</t>
        </is>
      </c>
      <c r="AB2027" s="414" t="inlineStr">
        <is>
          <t>L001-901905215</t>
        </is>
      </c>
      <c r="AC2027" s="414" t="inlineStr">
        <is>
          <t>វីអ៊ីស៊ិន (ខេមបូឌា) អ៊ិនដាសស្ទ្រី ឯ.ក</t>
        </is>
      </c>
      <c r="AD2027" s="450" t="n">
        <v>2381926</v>
      </c>
      <c r="AE2027" s="450" t="n">
        <v>2165387</v>
      </c>
      <c r="AF2027" s="450" t="n">
        <v>0</v>
      </c>
      <c r="AG2027" s="450" t="n">
        <v>0</v>
      </c>
      <c r="AH2027" s="450" t="n">
        <v>216539</v>
      </c>
      <c r="AI2027" s="450" t="n">
        <v>0</v>
      </c>
      <c r="AJ2027" s="450" t="n">
        <v>0</v>
      </c>
      <c r="AK2027" s="450" t="n">
        <v>0</v>
      </c>
      <c r="AL2027" s="450" t="n">
        <v>0</v>
      </c>
      <c r="AM2027" s="450" t="n">
        <v>0</v>
      </c>
      <c r="AN2027" s="450" t="n">
        <v>0</v>
      </c>
      <c r="AO2027" s="450" t="n">
        <v>0</v>
      </c>
      <c r="AP2027" s="450" t="n">
        <v>0</v>
      </c>
      <c r="AQ2027" s="414" t="inlineStr"/>
      <c r="AR2027" s="414" t="inlineStr"/>
      <c r="AS2027" s="414" t="inlineStr">
        <is>
          <t>បានប្រកាសពន្ធ</t>
        </is>
      </c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0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0" t="n"/>
      <c r="N2028" s="450">
        <f>IF(W2028&lt;0,AH2028,I2028)</f>
        <v/>
      </c>
      <c r="O2028" s="450">
        <f>I2028-M2028</f>
        <v/>
      </c>
      <c r="P2028" s="414" t="n"/>
      <c r="Q2028" s="414" t="inlineStr">
        <is>
          <t>TI0176237</t>
        </is>
      </c>
      <c r="R2028" s="414" t="inlineStr">
        <is>
          <t>TI-0176237</t>
        </is>
      </c>
      <c r="S2028" s="414">
        <f>Q2028=R2028</f>
        <v/>
      </c>
      <c r="T2028" s="414">
        <f>AND(MONTH(F2028)=MONTH(X2028), YEAR(F2028)=YEAR(X2028))</f>
        <v/>
      </c>
      <c r="U2028" s="414">
        <f>AND(AB2028&lt;&gt;"", 'Company information'!D$4&lt;&gt;"", RIGHT(SUBSTITUTE(AB2028,"-",""),9)=RIGHT(SUBSTITUTE('Company information'!D$4,"-",""),9))</f>
        <v/>
      </c>
      <c r="V2028" s="414">
        <f>AH2028-I2028</f>
        <v/>
      </c>
      <c r="W2028" s="450" t="n"/>
      <c r="X2028" s="415" t="n">
        <v>43965</v>
      </c>
      <c r="Y2028" s="414" t="inlineStr">
        <is>
          <t>TI-0176237</t>
        </is>
      </c>
      <c r="Z2028" s="414" t="inlineStr"/>
      <c r="AA2028" s="414" t="inlineStr">
        <is>
          <t>បុគ្គលជាប់អាករ</t>
        </is>
      </c>
      <c r="AB2028" s="414" t="inlineStr">
        <is>
          <t>L001-901905215</t>
        </is>
      </c>
      <c r="AC2028" s="414" t="inlineStr">
        <is>
          <t>វីអ៊ីស៊ិន (ខេមបូឌា) អ៊ិនដាសស្ទ្រី ឯ.ក</t>
        </is>
      </c>
      <c r="AD2028" s="450" t="n">
        <v>752702</v>
      </c>
      <c r="AE2028" s="450" t="n">
        <v>684275</v>
      </c>
      <c r="AF2028" s="450" t="n">
        <v>0</v>
      </c>
      <c r="AG2028" s="450" t="n">
        <v>0</v>
      </c>
      <c r="AH2028" s="450" t="n">
        <v>68427</v>
      </c>
      <c r="AI2028" s="450" t="n">
        <v>0</v>
      </c>
      <c r="AJ2028" s="450" t="n">
        <v>0</v>
      </c>
      <c r="AK2028" s="450" t="n">
        <v>0</v>
      </c>
      <c r="AL2028" s="450" t="n">
        <v>0</v>
      </c>
      <c r="AM2028" s="450" t="n">
        <v>0</v>
      </c>
      <c r="AN2028" s="450" t="n">
        <v>0</v>
      </c>
      <c r="AO2028" s="450" t="n">
        <v>0</v>
      </c>
      <c r="AP2028" s="450" t="n">
        <v>0</v>
      </c>
      <c r="AQ2028" s="414" t="inlineStr"/>
      <c r="AR2028" s="414" t="inlineStr"/>
      <c r="AS2028" s="414" t="inlineStr">
        <is>
          <t>បានប្រកាសពន្ធ</t>
        </is>
      </c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0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0" t="n"/>
      <c r="N2029" s="450">
        <f>IF(W2029&lt;0,AH2029,I2029)</f>
        <v/>
      </c>
      <c r="O2029" s="450">
        <f>I2029-M2029</f>
        <v/>
      </c>
      <c r="P2029" s="414" t="n"/>
      <c r="Q2029" s="414" t="inlineStr">
        <is>
          <t>TI0176127</t>
        </is>
      </c>
      <c r="R2029" s="414" t="inlineStr">
        <is>
          <t>TI-0176127</t>
        </is>
      </c>
      <c r="S2029" s="414">
        <f>Q2029=R2029</f>
        <v/>
      </c>
      <c r="T2029" s="414">
        <f>AND(MONTH(F2029)=MONTH(X2029), YEAR(F2029)=YEAR(X2029))</f>
        <v/>
      </c>
      <c r="U2029" s="414">
        <f>AND(AB2029&lt;&gt;"", 'Company information'!D$4&lt;&gt;"", RIGHT(SUBSTITUTE(AB2029,"-",""),9)=RIGHT(SUBSTITUTE('Company information'!D$4,"-",""),9))</f>
        <v/>
      </c>
      <c r="V2029" s="414">
        <f>AH2029-I2029</f>
        <v/>
      </c>
      <c r="W2029" s="450" t="n"/>
      <c r="X2029" s="415" t="n">
        <v>43963</v>
      </c>
      <c r="Y2029" s="414" t="inlineStr">
        <is>
          <t>TI-0176127</t>
        </is>
      </c>
      <c r="Z2029" s="414" t="inlineStr"/>
      <c r="AA2029" s="414" t="inlineStr">
        <is>
          <t>បុគ្គលជាប់អាករ</t>
        </is>
      </c>
      <c r="AB2029" s="414" t="inlineStr">
        <is>
          <t>L001-901905215</t>
        </is>
      </c>
      <c r="AC2029" s="414" t="inlineStr">
        <is>
          <t>វីអ៊ីស៊ិន (ខេមបូឌា) អ៊ិនដាសស្ទ្រី ឯ.ក</t>
        </is>
      </c>
      <c r="AD2029" s="450" t="n">
        <v>1659680</v>
      </c>
      <c r="AE2029" s="450" t="n">
        <v>1508800</v>
      </c>
      <c r="AF2029" s="450" t="n">
        <v>0</v>
      </c>
      <c r="AG2029" s="450" t="n">
        <v>0</v>
      </c>
      <c r="AH2029" s="450" t="n">
        <v>150880</v>
      </c>
      <c r="AI2029" s="450" t="n">
        <v>0</v>
      </c>
      <c r="AJ2029" s="450" t="n">
        <v>0</v>
      </c>
      <c r="AK2029" s="450" t="n">
        <v>0</v>
      </c>
      <c r="AL2029" s="450" t="n">
        <v>0</v>
      </c>
      <c r="AM2029" s="450" t="n">
        <v>0</v>
      </c>
      <c r="AN2029" s="450" t="n">
        <v>0</v>
      </c>
      <c r="AO2029" s="450" t="n">
        <v>0</v>
      </c>
      <c r="AP2029" s="450" t="n">
        <v>0</v>
      </c>
      <c r="AQ2029" s="414" t="inlineStr"/>
      <c r="AR2029" s="414" t="inlineStr"/>
      <c r="AS2029" s="414" t="inlineStr">
        <is>
          <t>បានប្រកាសពន្ធ</t>
        </is>
      </c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0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0" t="n"/>
      <c r="N2030" s="450">
        <f>IF(W2030&lt;0,AH2030,I2030)</f>
        <v/>
      </c>
      <c r="O2030" s="450">
        <f>I2030-M2030</f>
        <v/>
      </c>
      <c r="P2030" s="414" t="n"/>
      <c r="Q2030" s="414" t="inlineStr">
        <is>
          <t>TI0176129</t>
        </is>
      </c>
      <c r="R2030" s="414" t="inlineStr">
        <is>
          <t>TI-0176129</t>
        </is>
      </c>
      <c r="S2030" s="414">
        <f>Q2030=R2030</f>
        <v/>
      </c>
      <c r="T2030" s="414">
        <f>AND(MONTH(F2030)=MONTH(X2030), YEAR(F2030)=YEAR(X2030))</f>
        <v/>
      </c>
      <c r="U2030" s="414">
        <f>AND(AB2030&lt;&gt;"", 'Company information'!D$4&lt;&gt;"", RIGHT(SUBSTITUTE(AB2030,"-",""),9)=RIGHT(SUBSTITUTE('Company information'!D$4,"-",""),9))</f>
        <v/>
      </c>
      <c r="V2030" s="414">
        <f>AH2030-I2030</f>
        <v/>
      </c>
      <c r="W2030" s="450" t="n"/>
      <c r="X2030" s="415" t="n">
        <v>43963</v>
      </c>
      <c r="Y2030" s="414" t="inlineStr">
        <is>
          <t>TI-0176129</t>
        </is>
      </c>
      <c r="Z2030" s="414" t="inlineStr"/>
      <c r="AA2030" s="414" t="inlineStr">
        <is>
          <t>បុគ្គលជាប់អាករ</t>
        </is>
      </c>
      <c r="AB2030" s="414" t="inlineStr">
        <is>
          <t>L001-901905215</t>
        </is>
      </c>
      <c r="AC2030" s="414" t="inlineStr">
        <is>
          <t>វីអ៊ីស៊ិន (ខេមបូឌា) អ៊ិនដាសស្ទ្រី ឯ.ក</t>
        </is>
      </c>
      <c r="AD2030" s="450" t="n">
        <v>1371040</v>
      </c>
      <c r="AE2030" s="450" t="n">
        <v>1246400</v>
      </c>
      <c r="AF2030" s="450" t="n">
        <v>0</v>
      </c>
      <c r="AG2030" s="450" t="n">
        <v>0</v>
      </c>
      <c r="AH2030" s="450" t="n">
        <v>124640</v>
      </c>
      <c r="AI2030" s="450" t="n">
        <v>0</v>
      </c>
      <c r="AJ2030" s="450" t="n">
        <v>0</v>
      </c>
      <c r="AK2030" s="450" t="n">
        <v>0</v>
      </c>
      <c r="AL2030" s="450" t="n">
        <v>0</v>
      </c>
      <c r="AM2030" s="450" t="n">
        <v>0</v>
      </c>
      <c r="AN2030" s="450" t="n">
        <v>0</v>
      </c>
      <c r="AO2030" s="450" t="n">
        <v>0</v>
      </c>
      <c r="AP2030" s="450" t="n">
        <v>0</v>
      </c>
      <c r="AQ2030" s="414" t="inlineStr"/>
      <c r="AR2030" s="414" t="inlineStr"/>
      <c r="AS2030" s="414" t="inlineStr">
        <is>
          <t>បានប្រកាសពន្ធ</t>
        </is>
      </c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0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0" t="n"/>
      <c r="N2031" s="450">
        <f>IF(W2031&lt;0,AH2031,I2031)</f>
        <v/>
      </c>
      <c r="O2031" s="450">
        <f>I2031-M2031</f>
        <v/>
      </c>
      <c r="P2031" s="414" t="n"/>
      <c r="Q2031" s="414" t="inlineStr">
        <is>
          <t>TI0176130</t>
        </is>
      </c>
      <c r="R2031" s="414" t="inlineStr">
        <is>
          <t>TI-0176130</t>
        </is>
      </c>
      <c r="S2031" s="414">
        <f>Q2031=R2031</f>
        <v/>
      </c>
      <c r="T2031" s="414">
        <f>AND(MONTH(F2031)=MONTH(X2031), YEAR(F2031)=YEAR(X2031))</f>
        <v/>
      </c>
      <c r="U2031" s="414">
        <f>AND(AB2031&lt;&gt;"", 'Company information'!D$4&lt;&gt;"", RIGHT(SUBSTITUTE(AB2031,"-",""),9)=RIGHT(SUBSTITUTE('Company information'!D$4,"-",""),9))</f>
        <v/>
      </c>
      <c r="V2031" s="414">
        <f>AH2031-I2031</f>
        <v/>
      </c>
      <c r="W2031" s="450" t="n"/>
      <c r="X2031" s="415" t="n">
        <v>43963</v>
      </c>
      <c r="Y2031" s="414" t="inlineStr">
        <is>
          <t>TI-0176130</t>
        </is>
      </c>
      <c r="Z2031" s="414" t="inlineStr"/>
      <c r="AA2031" s="414" t="inlineStr">
        <is>
          <t>បុគ្គលជាប់អាករ</t>
        </is>
      </c>
      <c r="AB2031" s="414" t="inlineStr">
        <is>
          <t>L001-901905215</t>
        </is>
      </c>
      <c r="AC2031" s="414" t="inlineStr">
        <is>
          <t>វីអ៊ីស៊ិន (ខេមបូឌា) អ៊ិនដាសស្ទ្រី ឯ.ក</t>
        </is>
      </c>
      <c r="AD2031" s="450" t="n">
        <v>1682230</v>
      </c>
      <c r="AE2031" s="450" t="n">
        <v>1529300</v>
      </c>
      <c r="AF2031" s="450" t="n">
        <v>0</v>
      </c>
      <c r="AG2031" s="450" t="n">
        <v>0</v>
      </c>
      <c r="AH2031" s="450" t="n">
        <v>152930</v>
      </c>
      <c r="AI2031" s="450" t="n">
        <v>0</v>
      </c>
      <c r="AJ2031" s="450" t="n">
        <v>0</v>
      </c>
      <c r="AK2031" s="450" t="n">
        <v>0</v>
      </c>
      <c r="AL2031" s="450" t="n">
        <v>0</v>
      </c>
      <c r="AM2031" s="450" t="n">
        <v>0</v>
      </c>
      <c r="AN2031" s="450" t="n">
        <v>0</v>
      </c>
      <c r="AO2031" s="450" t="n">
        <v>0</v>
      </c>
      <c r="AP2031" s="450" t="n">
        <v>0</v>
      </c>
      <c r="AQ2031" s="414" t="inlineStr"/>
      <c r="AR2031" s="414" t="inlineStr"/>
      <c r="AS2031" s="414" t="inlineStr">
        <is>
          <t>បានប្រកាសពន្ធ</t>
        </is>
      </c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0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0" t="n"/>
      <c r="N2032" s="450">
        <f>IF(W2032&lt;0,AH2032,I2032)</f>
        <v/>
      </c>
      <c r="O2032" s="450">
        <f>I2032-M2032</f>
        <v/>
      </c>
      <c r="P2032" s="414" t="n"/>
      <c r="Q2032" s="414" t="inlineStr">
        <is>
          <t>TI0175858</t>
        </is>
      </c>
      <c r="R2032" s="414" t="inlineStr">
        <is>
          <t>TI-0175858</t>
        </is>
      </c>
      <c r="S2032" s="414">
        <f>Q2032=R2032</f>
        <v/>
      </c>
      <c r="T2032" s="414">
        <f>AND(MONTH(F2032)=MONTH(X2032), YEAR(F2032)=YEAR(X2032))</f>
        <v/>
      </c>
      <c r="U2032" s="414">
        <f>AND(AB2032&lt;&gt;"", 'Company information'!D$4&lt;&gt;"", RIGHT(SUBSTITUTE(AB2032,"-",""),9)=RIGHT(SUBSTITUTE('Company information'!D$4,"-",""),9))</f>
        <v/>
      </c>
      <c r="V2032" s="414">
        <f>AH2032-I2032</f>
        <v/>
      </c>
      <c r="W2032" s="450" t="n"/>
      <c r="X2032" s="415" t="n">
        <v>43956</v>
      </c>
      <c r="Y2032" s="414" t="inlineStr">
        <is>
          <t>TI-0175858</t>
        </is>
      </c>
      <c r="Z2032" s="414" t="inlineStr"/>
      <c r="AA2032" s="414" t="inlineStr">
        <is>
          <t>បុគ្គលជាប់អាករ</t>
        </is>
      </c>
      <c r="AB2032" s="414" t="inlineStr">
        <is>
          <t>L001-901905215</t>
        </is>
      </c>
      <c r="AC2032" s="414" t="inlineStr">
        <is>
          <t>វីអ៊ីស៊ិន (ខេមបូឌា) អ៊ិនដាសស្ទ្រី ឯ.ក</t>
        </is>
      </c>
      <c r="AD2032" s="450" t="n">
        <v>1683871</v>
      </c>
      <c r="AE2032" s="450" t="n">
        <v>1530792</v>
      </c>
      <c r="AF2032" s="450" t="n">
        <v>0</v>
      </c>
      <c r="AG2032" s="450" t="n">
        <v>0</v>
      </c>
      <c r="AH2032" s="450" t="n">
        <v>153079</v>
      </c>
      <c r="AI2032" s="450" t="n">
        <v>0</v>
      </c>
      <c r="AJ2032" s="450" t="n">
        <v>0</v>
      </c>
      <c r="AK2032" s="450" t="n">
        <v>0</v>
      </c>
      <c r="AL2032" s="450" t="n">
        <v>0</v>
      </c>
      <c r="AM2032" s="450" t="n">
        <v>0</v>
      </c>
      <c r="AN2032" s="450" t="n">
        <v>0</v>
      </c>
      <c r="AO2032" s="450" t="n">
        <v>0</v>
      </c>
      <c r="AP2032" s="450" t="n">
        <v>0</v>
      </c>
      <c r="AQ2032" s="414" t="inlineStr"/>
      <c r="AR2032" s="414" t="inlineStr"/>
      <c r="AS2032" s="414" t="inlineStr">
        <is>
          <t>បានប្រកាសពន្ធ</t>
        </is>
      </c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0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0" t="n"/>
      <c r="N2033" s="450">
        <f>IF(W2033&lt;0,AH2033,I2033)</f>
        <v/>
      </c>
      <c r="O2033" s="450">
        <f>I2033-M2033</f>
        <v/>
      </c>
      <c r="P2033" s="414" t="n"/>
      <c r="Q2033" s="414" t="inlineStr">
        <is>
          <t>TI0175857</t>
        </is>
      </c>
      <c r="R2033" s="414" t="inlineStr">
        <is>
          <t>TI-0175857</t>
        </is>
      </c>
      <c r="S2033" s="414">
        <f>Q2033=R2033</f>
        <v/>
      </c>
      <c r="T2033" s="414">
        <f>AND(MONTH(F2033)=MONTH(X2033), YEAR(F2033)=YEAR(X2033))</f>
        <v/>
      </c>
      <c r="U2033" s="414">
        <f>AND(AB2033&lt;&gt;"", 'Company information'!D$4&lt;&gt;"", RIGHT(SUBSTITUTE(AB2033,"-",""),9)=RIGHT(SUBSTITUTE('Company information'!D$4,"-",""),9))</f>
        <v/>
      </c>
      <c r="V2033" s="414">
        <f>AH2033-I2033</f>
        <v/>
      </c>
      <c r="W2033" s="450" t="n"/>
      <c r="X2033" s="415" t="n">
        <v>43956</v>
      </c>
      <c r="Y2033" s="414" t="inlineStr">
        <is>
          <t>TI-0175857</t>
        </is>
      </c>
      <c r="Z2033" s="414" t="inlineStr"/>
      <c r="AA2033" s="414" t="inlineStr">
        <is>
          <t>បុគ្គលជាប់អាករ</t>
        </is>
      </c>
      <c r="AB2033" s="414" t="inlineStr">
        <is>
          <t>L001-901905215</t>
        </is>
      </c>
      <c r="AC2033" s="414" t="inlineStr">
        <is>
          <t>វីអ៊ីស៊ិន (ខេមបូឌា) អ៊ិនដាសស្ទ្រី ឯ.ក</t>
        </is>
      </c>
      <c r="AD2033" s="450" t="n">
        <v>1661299</v>
      </c>
      <c r="AE2033" s="450" t="n">
        <v>1510272</v>
      </c>
      <c r="AF2033" s="450" t="n">
        <v>0</v>
      </c>
      <c r="AG2033" s="450" t="n">
        <v>0</v>
      </c>
      <c r="AH2033" s="450" t="n">
        <v>151027</v>
      </c>
      <c r="AI2033" s="450" t="n">
        <v>0</v>
      </c>
      <c r="AJ2033" s="450" t="n">
        <v>0</v>
      </c>
      <c r="AK2033" s="450" t="n">
        <v>0</v>
      </c>
      <c r="AL2033" s="450" t="n">
        <v>0</v>
      </c>
      <c r="AM2033" s="450" t="n">
        <v>0</v>
      </c>
      <c r="AN2033" s="450" t="n">
        <v>0</v>
      </c>
      <c r="AO2033" s="450" t="n">
        <v>0</v>
      </c>
      <c r="AP2033" s="450" t="n">
        <v>0</v>
      </c>
      <c r="AQ2033" s="414" t="inlineStr"/>
      <c r="AR2033" s="414" t="inlineStr"/>
      <c r="AS2033" s="414" t="inlineStr">
        <is>
          <t>បានប្រកាសពន្ធ</t>
        </is>
      </c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0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0" t="n"/>
      <c r="N2034" s="450">
        <f>IF(W2034&lt;0,AH2034,I2034)</f>
        <v/>
      </c>
      <c r="O2034" s="450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AND(AB2034&lt;&gt;"", 'Company information'!D$4&lt;&gt;"", RIGHT(SUBSTITUTE(AB2034,"-",""),9)=RIGHT(SUBSTITUTE('Company information'!D$4,"-",""),9))</f>
        <v/>
      </c>
      <c r="V2034" s="414">
        <f>AH2034-I2034</f>
        <v/>
      </c>
      <c r="W2034" s="450" t="n"/>
      <c r="X2034" s="413" t="n"/>
      <c r="Y2034" s="414" t="n"/>
      <c r="Z2034" s="414" t="n"/>
      <c r="AA2034" s="414" t="n"/>
      <c r="AB2034" s="414" t="n"/>
      <c r="AC2034" s="414" t="n"/>
      <c r="AD2034" s="450" t="n"/>
      <c r="AE2034" s="450" t="n"/>
      <c r="AF2034" s="450" t="n"/>
      <c r="AG2034" s="450" t="n"/>
      <c r="AH2034" s="450" t="n"/>
      <c r="AI2034" s="450" t="n"/>
      <c r="AJ2034" s="450" t="n"/>
      <c r="AK2034" s="450" t="n"/>
      <c r="AL2034" s="450" t="n"/>
      <c r="AM2034" s="450" t="n"/>
      <c r="AN2034" s="450" t="n"/>
      <c r="AO2034" s="450" t="n"/>
      <c r="AP2034" s="450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0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0" t="n"/>
      <c r="N2035" s="450">
        <f>IF(W2035&lt;0,AH2035,I2035)</f>
        <v/>
      </c>
      <c r="O2035" s="450">
        <f>I2035-M2035</f>
        <v/>
      </c>
      <c r="P2035" s="414" t="n"/>
      <c r="Q2035" s="414" t="inlineStr">
        <is>
          <t>INV200571</t>
        </is>
      </c>
      <c r="R2035" s="414" t="inlineStr">
        <is>
          <t>INV200571</t>
        </is>
      </c>
      <c r="S2035" s="414">
        <f>Q2035=R2035</f>
        <v/>
      </c>
      <c r="T2035" s="414">
        <f>AND(MONTH(F2035)=MONTH(X2035), YEAR(F2035)=YEAR(X2035))</f>
        <v/>
      </c>
      <c r="U2035" s="414">
        <f>AND(AB2035&lt;&gt;"", 'Company information'!D$4&lt;&gt;"", RIGHT(SUBSTITUTE(AB2035,"-",""),9)=RIGHT(SUBSTITUTE('Company information'!D$4,"-",""),9))</f>
        <v/>
      </c>
      <c r="V2035" s="414">
        <f>AH2035-I2035</f>
        <v/>
      </c>
      <c r="W2035" s="450" t="n"/>
      <c r="X2035" s="415" t="n">
        <v>43977</v>
      </c>
      <c r="Y2035" s="414" t="inlineStr">
        <is>
          <t>INV200571</t>
        </is>
      </c>
      <c r="Z2035" s="414" t="inlineStr"/>
      <c r="AA2035" s="414" t="inlineStr">
        <is>
          <t>បុគ្គលជាប់អាករ</t>
        </is>
      </c>
      <c r="AB2035" s="414" t="inlineStr">
        <is>
          <t>L001-901905215</t>
        </is>
      </c>
      <c r="AC2035" s="414" t="inlineStr">
        <is>
          <t>វីអ៊ីស៊ិន (ខេមបូឌា) អ៊ិនដាសស្ទ្រី ឯ.ក</t>
        </is>
      </c>
      <c r="AD2035" s="450" t="n">
        <v>1946868</v>
      </c>
      <c r="AE2035" s="450" t="n">
        <v>1769880</v>
      </c>
      <c r="AF2035" s="450" t="n">
        <v>0</v>
      </c>
      <c r="AG2035" s="450" t="n">
        <v>0</v>
      </c>
      <c r="AH2035" s="450" t="n">
        <v>176988</v>
      </c>
      <c r="AI2035" s="450" t="n">
        <v>0</v>
      </c>
      <c r="AJ2035" s="450" t="n">
        <v>0</v>
      </c>
      <c r="AK2035" s="450" t="n">
        <v>0</v>
      </c>
      <c r="AL2035" s="450" t="n">
        <v>0</v>
      </c>
      <c r="AM2035" s="450" t="n">
        <v>0</v>
      </c>
      <c r="AN2035" s="450" t="n">
        <v>0</v>
      </c>
      <c r="AO2035" s="450" t="n">
        <v>0</v>
      </c>
      <c r="AP2035" s="450" t="n">
        <v>0</v>
      </c>
      <c r="AQ2035" s="414" t="inlineStr"/>
      <c r="AR2035" s="414" t="inlineStr"/>
      <c r="AS2035" s="414" t="inlineStr">
        <is>
          <t>បានប្រកាសពន្ធ</t>
        </is>
      </c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0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0" t="n"/>
      <c r="N2036" s="450">
        <f>IF(W2036&lt;0,AH2036,I2036)</f>
        <v/>
      </c>
      <c r="O2036" s="450">
        <f>I2036-M2036</f>
        <v/>
      </c>
      <c r="P2036" s="414" t="n"/>
      <c r="Q2036" s="414" t="inlineStr">
        <is>
          <t>INV200538</t>
        </is>
      </c>
      <c r="R2036" s="414" t="inlineStr">
        <is>
          <t>INV200538</t>
        </is>
      </c>
      <c r="S2036" s="414">
        <f>Q2036=R2036</f>
        <v/>
      </c>
      <c r="T2036" s="414">
        <f>AND(MONTH(F2036)=MONTH(X2036), YEAR(F2036)=YEAR(X2036))</f>
        <v/>
      </c>
      <c r="U2036" s="414">
        <f>AND(AB2036&lt;&gt;"", 'Company information'!D$4&lt;&gt;"", RIGHT(SUBSTITUTE(AB2036,"-",""),9)=RIGHT(SUBSTITUTE('Company information'!D$4,"-",""),9))</f>
        <v/>
      </c>
      <c r="V2036" s="414">
        <f>AH2036-I2036</f>
        <v/>
      </c>
      <c r="W2036" s="450" t="n"/>
      <c r="X2036" s="415" t="n">
        <v>43969</v>
      </c>
      <c r="Y2036" s="414" t="inlineStr">
        <is>
          <t>INV200538</t>
        </is>
      </c>
      <c r="Z2036" s="414" t="inlineStr"/>
      <c r="AA2036" s="414" t="inlineStr">
        <is>
          <t>បុគ្គលជាប់អាករ</t>
        </is>
      </c>
      <c r="AB2036" s="414" t="inlineStr">
        <is>
          <t>L001-901905215</t>
        </is>
      </c>
      <c r="AC2036" s="414" t="inlineStr">
        <is>
          <t>វីអ៊ីស៊ិន (ខេមបូឌា) អ៊ិនដាសស្ទ្រី ឯ.ក</t>
        </is>
      </c>
      <c r="AD2036" s="450" t="n">
        <v>950796</v>
      </c>
      <c r="AE2036" s="450" t="n">
        <v>864360</v>
      </c>
      <c r="AF2036" s="450" t="n">
        <v>0</v>
      </c>
      <c r="AG2036" s="450" t="n">
        <v>0</v>
      </c>
      <c r="AH2036" s="450" t="n">
        <v>86436</v>
      </c>
      <c r="AI2036" s="450" t="n">
        <v>0</v>
      </c>
      <c r="AJ2036" s="450" t="n">
        <v>0</v>
      </c>
      <c r="AK2036" s="450" t="n">
        <v>0</v>
      </c>
      <c r="AL2036" s="450" t="n">
        <v>0</v>
      </c>
      <c r="AM2036" s="450" t="n">
        <v>0</v>
      </c>
      <c r="AN2036" s="450" t="n">
        <v>0</v>
      </c>
      <c r="AO2036" s="450" t="n">
        <v>0</v>
      </c>
      <c r="AP2036" s="450" t="n">
        <v>0</v>
      </c>
      <c r="AQ2036" s="414" t="inlineStr"/>
      <c r="AR2036" s="414" t="inlineStr"/>
      <c r="AS2036" s="414" t="inlineStr">
        <is>
          <t>បានប្រកាសពន្ធ</t>
        </is>
      </c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0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0" t="n"/>
      <c r="N2037" s="450">
        <f>IF(W2037&lt;0,AH2037,I2037)</f>
        <v/>
      </c>
      <c r="O2037" s="450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AND(AB2037&lt;&gt;"", 'Company information'!D$4&lt;&gt;"", RIGHT(SUBSTITUTE(AB2037,"-",""),9)=RIGHT(SUBSTITUTE('Company information'!D$4,"-",""),9))</f>
        <v/>
      </c>
      <c r="V2037" s="414">
        <f>AH2037-I2037</f>
        <v/>
      </c>
      <c r="W2037" s="450" t="n"/>
      <c r="X2037" s="413" t="n"/>
      <c r="Y2037" s="414" t="n"/>
      <c r="Z2037" s="414" t="n"/>
      <c r="AA2037" s="414" t="n"/>
      <c r="AB2037" s="414" t="n"/>
      <c r="AC2037" s="414" t="n"/>
      <c r="AD2037" s="450" t="n"/>
      <c r="AE2037" s="450" t="n"/>
      <c r="AF2037" s="450" t="n"/>
      <c r="AG2037" s="450" t="n"/>
      <c r="AH2037" s="450" t="n"/>
      <c r="AI2037" s="450" t="n"/>
      <c r="AJ2037" s="450" t="n"/>
      <c r="AK2037" s="450" t="n"/>
      <c r="AL2037" s="450" t="n"/>
      <c r="AM2037" s="450" t="n"/>
      <c r="AN2037" s="450" t="n"/>
      <c r="AO2037" s="450" t="n"/>
      <c r="AP2037" s="450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0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0" t="n"/>
      <c r="N2038" s="450">
        <f>IF(W2038&lt;0,AH2038,I2038)</f>
        <v/>
      </c>
      <c r="O2038" s="450">
        <f>I2038-M2038</f>
        <v/>
      </c>
      <c r="P2038" s="414" t="n"/>
      <c r="Q2038" s="414" t="inlineStr">
        <is>
          <t>INV200523</t>
        </is>
      </c>
      <c r="R2038" s="414" t="inlineStr">
        <is>
          <t>INV200523</t>
        </is>
      </c>
      <c r="S2038" s="414">
        <f>Q2038=R2038</f>
        <v/>
      </c>
      <c r="T2038" s="414">
        <f>AND(MONTH(F2038)=MONTH(X2038), YEAR(F2038)=YEAR(X2038))</f>
        <v/>
      </c>
      <c r="U2038" s="414">
        <f>AND(AB2038&lt;&gt;"", 'Company information'!D$4&lt;&gt;"", RIGHT(SUBSTITUTE(AB2038,"-",""),9)=RIGHT(SUBSTITUTE('Company information'!D$4,"-",""),9))</f>
        <v/>
      </c>
      <c r="V2038" s="414">
        <f>AH2038-I2038</f>
        <v/>
      </c>
      <c r="W2038" s="450" t="n"/>
      <c r="X2038" s="415" t="n">
        <v>43969</v>
      </c>
      <c r="Y2038" s="414" t="inlineStr">
        <is>
          <t>INV200523</t>
        </is>
      </c>
      <c r="Z2038" s="414" t="inlineStr"/>
      <c r="AA2038" s="414" t="inlineStr">
        <is>
          <t>បុគ្គលជាប់អាករ</t>
        </is>
      </c>
      <c r="AB2038" s="414" t="inlineStr">
        <is>
          <t>L001-901905215</t>
        </is>
      </c>
      <c r="AC2038" s="414" t="inlineStr">
        <is>
          <t>វីអ៊ីស៊ិន (ខេមបូឌា) អ៊ិនដាសស្ទ្រី ឯ.ក</t>
        </is>
      </c>
      <c r="AD2038" s="450" t="n">
        <v>1946868</v>
      </c>
      <c r="AE2038" s="450" t="n">
        <v>1769880</v>
      </c>
      <c r="AF2038" s="450" t="n">
        <v>0</v>
      </c>
      <c r="AG2038" s="450" t="n">
        <v>0</v>
      </c>
      <c r="AH2038" s="450" t="n">
        <v>176988</v>
      </c>
      <c r="AI2038" s="450" t="n">
        <v>0</v>
      </c>
      <c r="AJ2038" s="450" t="n">
        <v>0</v>
      </c>
      <c r="AK2038" s="450" t="n">
        <v>0</v>
      </c>
      <c r="AL2038" s="450" t="n">
        <v>0</v>
      </c>
      <c r="AM2038" s="450" t="n">
        <v>0</v>
      </c>
      <c r="AN2038" s="450" t="n">
        <v>0</v>
      </c>
      <c r="AO2038" s="450" t="n">
        <v>0</v>
      </c>
      <c r="AP2038" s="450" t="n">
        <v>0</v>
      </c>
      <c r="AQ2038" s="414" t="inlineStr"/>
      <c r="AR2038" s="414" t="inlineStr"/>
      <c r="AS2038" s="414" t="inlineStr">
        <is>
          <t>បានប្រកាសពន្ធ</t>
        </is>
      </c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0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0" t="n"/>
      <c r="N2039" s="450">
        <f>IF(W2039&lt;0,AH2039,I2039)</f>
        <v/>
      </c>
      <c r="O2039" s="450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AND(AB2039&lt;&gt;"", 'Company information'!D$4&lt;&gt;"", RIGHT(SUBSTITUTE(AB2039,"-",""),9)=RIGHT(SUBSTITUTE('Company information'!D$4,"-",""),9))</f>
        <v/>
      </c>
      <c r="V2039" s="414">
        <f>AH2039-I2039</f>
        <v/>
      </c>
      <c r="W2039" s="450" t="n"/>
      <c r="X2039" s="413" t="n"/>
      <c r="Y2039" s="414" t="n"/>
      <c r="Z2039" s="414" t="n"/>
      <c r="AA2039" s="414" t="n"/>
      <c r="AB2039" s="414" t="n"/>
      <c r="AC2039" s="414" t="n"/>
      <c r="AD2039" s="450" t="n"/>
      <c r="AE2039" s="450" t="n"/>
      <c r="AF2039" s="450" t="n"/>
      <c r="AG2039" s="450" t="n"/>
      <c r="AH2039" s="450" t="n"/>
      <c r="AI2039" s="450" t="n"/>
      <c r="AJ2039" s="450" t="n"/>
      <c r="AK2039" s="450" t="n"/>
      <c r="AL2039" s="450" t="n"/>
      <c r="AM2039" s="450" t="n"/>
      <c r="AN2039" s="450" t="n"/>
      <c r="AO2039" s="450" t="n"/>
      <c r="AP2039" s="450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0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0" t="n"/>
      <c r="N2040" s="450">
        <f>IF(W2040&lt;0,AH2040,I2040)</f>
        <v/>
      </c>
      <c r="O2040" s="450">
        <f>I2040-M2040</f>
        <v/>
      </c>
      <c r="P2040" s="414" t="n"/>
      <c r="Q2040" s="414" t="inlineStr">
        <is>
          <t>INV200524</t>
        </is>
      </c>
      <c r="R2040" s="414" t="inlineStr">
        <is>
          <t>INV200524</t>
        </is>
      </c>
      <c r="S2040" s="414">
        <f>Q2040=R2040</f>
        <v/>
      </c>
      <c r="T2040" s="414">
        <f>AND(MONTH(F2040)=MONTH(X2040), YEAR(F2040)=YEAR(X2040))</f>
        <v/>
      </c>
      <c r="U2040" s="414">
        <f>AND(AB2040&lt;&gt;"", 'Company information'!D$4&lt;&gt;"", RIGHT(SUBSTITUTE(AB2040,"-",""),9)=RIGHT(SUBSTITUTE('Company information'!D$4,"-",""),9))</f>
        <v/>
      </c>
      <c r="V2040" s="414">
        <f>AH2040-I2040</f>
        <v/>
      </c>
      <c r="W2040" s="450" t="n"/>
      <c r="X2040" s="415" t="n">
        <v>43969</v>
      </c>
      <c r="Y2040" s="414" t="inlineStr">
        <is>
          <t>INV200524</t>
        </is>
      </c>
      <c r="Z2040" s="414" t="inlineStr"/>
      <c r="AA2040" s="414" t="inlineStr">
        <is>
          <t>បុគ្គលជាប់អាករ</t>
        </is>
      </c>
      <c r="AB2040" s="414" t="inlineStr">
        <is>
          <t>L001-901905215</t>
        </is>
      </c>
      <c r="AC2040" s="414" t="inlineStr">
        <is>
          <t>វីអ៊ីស៊ិន (ខេមបូឌា) អ៊ិនដាសស្ទ្រី ឯ.ក</t>
        </is>
      </c>
      <c r="AD2040" s="450" t="n">
        <v>1946868</v>
      </c>
      <c r="AE2040" s="450" t="n">
        <v>1769880</v>
      </c>
      <c r="AF2040" s="450" t="n">
        <v>0</v>
      </c>
      <c r="AG2040" s="450" t="n">
        <v>0</v>
      </c>
      <c r="AH2040" s="450" t="n">
        <v>176988</v>
      </c>
      <c r="AI2040" s="450" t="n">
        <v>0</v>
      </c>
      <c r="AJ2040" s="450" t="n">
        <v>0</v>
      </c>
      <c r="AK2040" s="450" t="n">
        <v>0</v>
      </c>
      <c r="AL2040" s="450" t="n">
        <v>0</v>
      </c>
      <c r="AM2040" s="450" t="n">
        <v>0</v>
      </c>
      <c r="AN2040" s="450" t="n">
        <v>0</v>
      </c>
      <c r="AO2040" s="450" t="n">
        <v>0</v>
      </c>
      <c r="AP2040" s="450" t="n">
        <v>0</v>
      </c>
      <c r="AQ2040" s="414" t="inlineStr"/>
      <c r="AR2040" s="414" t="inlineStr"/>
      <c r="AS2040" s="414" t="inlineStr">
        <is>
          <t>បានប្រកាសពន្ធ</t>
        </is>
      </c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0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0" t="n"/>
      <c r="N2041" s="450">
        <f>IF(W2041&lt;0,AH2041,I2041)</f>
        <v/>
      </c>
      <c r="O2041" s="450">
        <f>I2041-M2041</f>
        <v/>
      </c>
      <c r="P2041" s="414" t="n"/>
      <c r="Q2041" s="414" t="inlineStr">
        <is>
          <t>INV200535</t>
        </is>
      </c>
      <c r="R2041" s="414" t="inlineStr">
        <is>
          <t>INV200535</t>
        </is>
      </c>
      <c r="S2041" s="414">
        <f>Q2041=R2041</f>
        <v/>
      </c>
      <c r="T2041" s="414">
        <f>AND(MONTH(F2041)=MONTH(X2041), YEAR(F2041)=YEAR(X2041))</f>
        <v/>
      </c>
      <c r="U2041" s="414">
        <f>AND(AB2041&lt;&gt;"", 'Company information'!D$4&lt;&gt;"", RIGHT(SUBSTITUTE(AB2041,"-",""),9)=RIGHT(SUBSTITUTE('Company information'!D$4,"-",""),9))</f>
        <v/>
      </c>
      <c r="V2041" s="414">
        <f>AH2041-I2041</f>
        <v/>
      </c>
      <c r="W2041" s="450" t="n"/>
      <c r="X2041" s="415" t="n">
        <v>43969</v>
      </c>
      <c r="Y2041" s="414" t="inlineStr">
        <is>
          <t>INV200535</t>
        </is>
      </c>
      <c r="Z2041" s="414" t="inlineStr"/>
      <c r="AA2041" s="414" t="inlineStr">
        <is>
          <t>បុគ្គលជាប់អាករ</t>
        </is>
      </c>
      <c r="AB2041" s="414" t="inlineStr">
        <is>
          <t>L001-901905215</t>
        </is>
      </c>
      <c r="AC2041" s="414" t="inlineStr">
        <is>
          <t>វីអ៊ីស៊ិន (ខេមបូឌា) អ៊ិនដាសស្ទ្រី ឯ.ក</t>
        </is>
      </c>
      <c r="AD2041" s="450" t="n">
        <v>950796</v>
      </c>
      <c r="AE2041" s="450" t="n">
        <v>864360</v>
      </c>
      <c r="AF2041" s="450" t="n">
        <v>0</v>
      </c>
      <c r="AG2041" s="450" t="n">
        <v>0</v>
      </c>
      <c r="AH2041" s="450" t="n">
        <v>86436</v>
      </c>
      <c r="AI2041" s="450" t="n">
        <v>0</v>
      </c>
      <c r="AJ2041" s="450" t="n">
        <v>0</v>
      </c>
      <c r="AK2041" s="450" t="n">
        <v>0</v>
      </c>
      <c r="AL2041" s="450" t="n">
        <v>0</v>
      </c>
      <c r="AM2041" s="450" t="n">
        <v>0</v>
      </c>
      <c r="AN2041" s="450" t="n">
        <v>0</v>
      </c>
      <c r="AO2041" s="450" t="n">
        <v>0</v>
      </c>
      <c r="AP2041" s="450" t="n">
        <v>0</v>
      </c>
      <c r="AQ2041" s="414" t="inlineStr"/>
      <c r="AR2041" s="414" t="inlineStr"/>
      <c r="AS2041" s="414" t="inlineStr">
        <is>
          <t>បានប្រកាសពន្ធ</t>
        </is>
      </c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0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0" t="n"/>
      <c r="N2042" s="450">
        <f>IF(W2042&lt;0,AH2042,I2042)</f>
        <v/>
      </c>
      <c r="O2042" s="450">
        <f>I2042-M2042</f>
        <v/>
      </c>
      <c r="P2042" s="414" t="n"/>
      <c r="Q2042" s="414" t="inlineStr">
        <is>
          <t>YKT21-074</t>
        </is>
      </c>
      <c r="R2042" s="414" t="inlineStr">
        <is>
          <t>YKT21-074</t>
        </is>
      </c>
      <c r="S2042" s="414">
        <f>Q2042=R2042</f>
        <v/>
      </c>
      <c r="T2042" s="414">
        <f>AND(MONTH(F2042)=MONTH(X2042), YEAR(F2042)=YEAR(X2042))</f>
        <v/>
      </c>
      <c r="U2042" s="414">
        <f>AND(AB2042&lt;&gt;"", 'Company information'!D$4&lt;&gt;"", RIGHT(SUBSTITUTE(AB2042,"-",""),9)=RIGHT(SUBSTITUTE('Company information'!D$4,"-",""),9))</f>
        <v/>
      </c>
      <c r="V2042" s="414">
        <f>AH2042-I2042</f>
        <v/>
      </c>
      <c r="W2042" s="450" t="n"/>
      <c r="X2042" s="415" t="n">
        <v>44322</v>
      </c>
      <c r="Y2042" s="414" t="inlineStr">
        <is>
          <t>YKT21-074</t>
        </is>
      </c>
      <c r="Z2042" s="414" t="inlineStr"/>
      <c r="AA2042" s="414" t="inlineStr">
        <is>
          <t>បុគ្គលជាប់អាករ</t>
        </is>
      </c>
      <c r="AB2042" s="414" t="inlineStr">
        <is>
          <t>L001-901905215</t>
        </is>
      </c>
      <c r="AC2042" s="414" t="inlineStr">
        <is>
          <t>វីអ៊ីស៊ិន (ខេមបូឌា) អ៊ិនដាសស្ទ្រី ឯ.ក</t>
        </is>
      </c>
      <c r="AD2042" s="450" t="n">
        <v>2632504</v>
      </c>
      <c r="AE2042" s="450" t="n">
        <v>2393185</v>
      </c>
      <c r="AF2042" s="450" t="n">
        <v>0</v>
      </c>
      <c r="AG2042" s="450" t="n">
        <v>0</v>
      </c>
      <c r="AH2042" s="450" t="n">
        <v>239319</v>
      </c>
      <c r="AI2042" s="450" t="n">
        <v>0</v>
      </c>
      <c r="AJ2042" s="450" t="n">
        <v>0</v>
      </c>
      <c r="AK2042" s="450" t="n">
        <v>0</v>
      </c>
      <c r="AL2042" s="450" t="n">
        <v>0</v>
      </c>
      <c r="AM2042" s="450" t="n">
        <v>0</v>
      </c>
      <c r="AN2042" s="450" t="n">
        <v>0</v>
      </c>
      <c r="AO2042" s="450" t="n">
        <v>0</v>
      </c>
      <c r="AP2042" s="450" t="n">
        <v>0</v>
      </c>
      <c r="AQ2042" s="414" t="inlineStr"/>
      <c r="AR2042" s="414" t="inlineStr">
        <is>
          <t>សេវារៀបចំលិខិតប្រកាសពន្ធខែ មេសា ឆ្នាំ ២០២១</t>
        </is>
      </c>
      <c r="AS2042" s="414" t="inlineStr">
        <is>
          <t>បានប្រកាសពន្ធ</t>
        </is>
      </c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0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0" t="n"/>
      <c r="N2043" s="450">
        <f>IF(W2043&lt;0,AH2043,I2043)</f>
        <v/>
      </c>
      <c r="O2043" s="450">
        <f>I2043-M2043</f>
        <v/>
      </c>
      <c r="P2043" s="414" t="n"/>
      <c r="Q2043" s="414" t="inlineStr">
        <is>
          <t>10011821</t>
        </is>
      </c>
      <c r="R2043" s="414" t="inlineStr">
        <is>
          <t>10011821</t>
        </is>
      </c>
      <c r="S2043" s="414">
        <f>Q2043=R2043</f>
        <v/>
      </c>
      <c r="T2043" s="414">
        <f>AND(MONTH(F2043)=MONTH(X2043), YEAR(F2043)=YEAR(X2043))</f>
        <v/>
      </c>
      <c r="U2043" s="414">
        <f>AND(AB2043&lt;&gt;"", 'Company information'!D$4&lt;&gt;"", RIGHT(SUBSTITUTE(AB2043,"-",""),9)=RIGHT(SUBSTITUTE('Company information'!D$4,"-",""),9))</f>
        <v/>
      </c>
      <c r="V2043" s="414">
        <f>AH2043-I2043</f>
        <v/>
      </c>
      <c r="W2043" s="450" t="n"/>
      <c r="X2043" s="415" t="n">
        <v>44306</v>
      </c>
      <c r="Y2043" s="414" t="inlineStr">
        <is>
          <t>10011821</t>
        </is>
      </c>
      <c r="Z2043" s="414" t="inlineStr"/>
      <c r="AA2043" s="414" t="inlineStr">
        <is>
          <t>បុគ្គលជាប់អាករ</t>
        </is>
      </c>
      <c r="AB2043" s="414" t="inlineStr">
        <is>
          <t>L001-901905215</t>
        </is>
      </c>
      <c r="AC2043" s="414" t="inlineStr">
        <is>
          <t>វីអ៊ីស៊ិន (ខេមបូឌា) អ៊ិនដាសស្ទ្រី ឯ.ក</t>
        </is>
      </c>
      <c r="AD2043" s="450" t="n">
        <v>1162181</v>
      </c>
      <c r="AE2043" s="450" t="n">
        <v>1056528</v>
      </c>
      <c r="AF2043" s="450" t="n">
        <v>0</v>
      </c>
      <c r="AG2043" s="450" t="n">
        <v>0</v>
      </c>
      <c r="AH2043" s="450" t="n">
        <v>105653</v>
      </c>
      <c r="AI2043" s="450" t="n">
        <v>0</v>
      </c>
      <c r="AJ2043" s="450" t="n">
        <v>0</v>
      </c>
      <c r="AK2043" s="450" t="n">
        <v>0</v>
      </c>
      <c r="AL2043" s="450" t="n">
        <v>0</v>
      </c>
      <c r="AM2043" s="450" t="n">
        <v>0</v>
      </c>
      <c r="AN2043" s="450" t="n">
        <v>0</v>
      </c>
      <c r="AO2043" s="450" t="n">
        <v>0</v>
      </c>
      <c r="AP2043" s="450" t="n">
        <v>0</v>
      </c>
      <c r="AQ2043" s="414" t="inlineStr"/>
      <c r="AR2043" s="414" t="inlineStr">
        <is>
          <t>Sampling</t>
        </is>
      </c>
      <c r="AS2043" s="414" t="inlineStr">
        <is>
          <t>បានប្រកាសពន្ធ</t>
        </is>
      </c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0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0" t="n"/>
      <c r="N2044" s="450">
        <f>IF(W2044&lt;0,AH2044,I2044)</f>
        <v/>
      </c>
      <c r="O2044" s="450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AND(AB2044&lt;&gt;"", 'Company information'!D$4&lt;&gt;"", RIGHT(SUBSTITUTE(AB2044,"-",""),9)=RIGHT(SUBSTITUTE('Company information'!D$4,"-",""),9))</f>
        <v/>
      </c>
      <c r="V2044" s="414">
        <f>AH2044-I2044</f>
        <v/>
      </c>
      <c r="W2044" s="450" t="n"/>
      <c r="X2044" s="413" t="n"/>
      <c r="Y2044" s="414" t="n"/>
      <c r="Z2044" s="414" t="n"/>
      <c r="AA2044" s="414" t="n"/>
      <c r="AB2044" s="414" t="n"/>
      <c r="AC2044" s="414" t="n"/>
      <c r="AD2044" s="450" t="n"/>
      <c r="AE2044" s="450" t="n"/>
      <c r="AF2044" s="450" t="n"/>
      <c r="AG2044" s="450" t="n"/>
      <c r="AH2044" s="450" t="n"/>
      <c r="AI2044" s="450" t="n"/>
      <c r="AJ2044" s="450" t="n"/>
      <c r="AK2044" s="450" t="n"/>
      <c r="AL2044" s="450" t="n"/>
      <c r="AM2044" s="450" t="n"/>
      <c r="AN2044" s="450" t="n"/>
      <c r="AO2044" s="450" t="n"/>
      <c r="AP2044" s="450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0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0" t="n"/>
      <c r="N2045" s="450">
        <f>IF(W2045&lt;0,AH2045,I2045)</f>
        <v/>
      </c>
      <c r="O2045" s="450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AND(AB2045&lt;&gt;"", 'Company information'!D$4&lt;&gt;"", RIGHT(SUBSTITUTE(AB2045,"-",""),9)=RIGHT(SUBSTITUTE('Company information'!D$4,"-",""),9))</f>
        <v/>
      </c>
      <c r="V2045" s="414">
        <f>AH2045-I2045</f>
        <v/>
      </c>
      <c r="W2045" s="450" t="n"/>
      <c r="X2045" s="413" t="n"/>
      <c r="Y2045" s="414" t="n"/>
      <c r="Z2045" s="414" t="n"/>
      <c r="AA2045" s="414" t="n"/>
      <c r="AB2045" s="414" t="n"/>
      <c r="AC2045" s="414" t="n"/>
      <c r="AD2045" s="450" t="n"/>
      <c r="AE2045" s="450" t="n"/>
      <c r="AF2045" s="450" t="n"/>
      <c r="AG2045" s="450" t="n"/>
      <c r="AH2045" s="450" t="n"/>
      <c r="AI2045" s="450" t="n"/>
      <c r="AJ2045" s="450" t="n"/>
      <c r="AK2045" s="450" t="n"/>
      <c r="AL2045" s="450" t="n"/>
      <c r="AM2045" s="450" t="n"/>
      <c r="AN2045" s="450" t="n"/>
      <c r="AO2045" s="450" t="n"/>
      <c r="AP2045" s="450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0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0" t="n"/>
      <c r="N2046" s="450">
        <f>IF(W2046&lt;0,AH2046,I2046)</f>
        <v/>
      </c>
      <c r="O2046" s="450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AND(AB2046&lt;&gt;"", 'Company information'!D$4&lt;&gt;"", RIGHT(SUBSTITUTE(AB2046,"-",""),9)=RIGHT(SUBSTITUTE('Company information'!D$4,"-",""),9))</f>
        <v/>
      </c>
      <c r="V2046" s="414">
        <f>AH2046-I2046</f>
        <v/>
      </c>
      <c r="W2046" s="450" t="n"/>
      <c r="X2046" s="413" t="n"/>
      <c r="Y2046" s="414" t="n"/>
      <c r="Z2046" s="414" t="n"/>
      <c r="AA2046" s="414" t="n"/>
      <c r="AB2046" s="414" t="n"/>
      <c r="AC2046" s="414" t="n"/>
      <c r="AD2046" s="450" t="n"/>
      <c r="AE2046" s="450" t="n"/>
      <c r="AF2046" s="450" t="n"/>
      <c r="AG2046" s="450" t="n"/>
      <c r="AH2046" s="450" t="n"/>
      <c r="AI2046" s="450" t="n"/>
      <c r="AJ2046" s="450" t="n"/>
      <c r="AK2046" s="450" t="n"/>
      <c r="AL2046" s="450" t="n"/>
      <c r="AM2046" s="450" t="n"/>
      <c r="AN2046" s="450" t="n"/>
      <c r="AO2046" s="450" t="n"/>
      <c r="AP2046" s="450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0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0" t="n"/>
      <c r="N2047" s="450">
        <f>IF(W2047&lt;0,AH2047,I2047)</f>
        <v/>
      </c>
      <c r="O2047" s="450">
        <f>I2047-M2047</f>
        <v/>
      </c>
      <c r="P2047" s="414" t="n"/>
      <c r="Q2047" s="414" t="inlineStr">
        <is>
          <t>5995874738</t>
        </is>
      </c>
      <c r="R2047" s="414" t="inlineStr">
        <is>
          <t>5995874738</t>
        </is>
      </c>
      <c r="S2047" s="414">
        <f>Q2047=R2047</f>
        <v/>
      </c>
      <c r="T2047" s="414">
        <f>AND(MONTH(F2047)=MONTH(X2047), YEAR(F2047)=YEAR(X2047))</f>
        <v/>
      </c>
      <c r="U2047" s="414">
        <f>AND(AB2047&lt;&gt;"", 'Company information'!D$4&lt;&gt;"", RIGHT(SUBSTITUTE(AB2047,"-",""),9)=RIGHT(SUBSTITUTE('Company information'!D$4,"-",""),9))</f>
        <v/>
      </c>
      <c r="V2047" s="414">
        <f>AH2047-I2047</f>
        <v/>
      </c>
      <c r="W2047" s="450" t="n"/>
      <c r="X2047" s="415" t="n">
        <v>44342</v>
      </c>
      <c r="Y2047" s="414" t="inlineStr">
        <is>
          <t>5995874738</t>
        </is>
      </c>
      <c r="Z2047" s="414" t="inlineStr"/>
      <c r="AA2047" s="414" t="inlineStr">
        <is>
          <t>បុគ្គលជាប់អាករ</t>
        </is>
      </c>
      <c r="AB2047" s="414" t="inlineStr">
        <is>
          <t>L001-901905215</t>
        </is>
      </c>
      <c r="AC2047" s="414" t="inlineStr">
        <is>
          <t>វីអ៊ីស៊ិន (ខេមបូឌា) អ៊ិនដាសស្ទ្រី ឯ.ក</t>
        </is>
      </c>
      <c r="AD2047" s="450" t="n">
        <v>1893161</v>
      </c>
      <c r="AE2047" s="450" t="n">
        <v>1721055</v>
      </c>
      <c r="AF2047" s="450" t="n">
        <v>0</v>
      </c>
      <c r="AG2047" s="450" t="n">
        <v>0</v>
      </c>
      <c r="AH2047" s="450" t="n">
        <v>172106</v>
      </c>
      <c r="AI2047" s="450" t="n">
        <v>0</v>
      </c>
      <c r="AJ2047" s="450" t="n">
        <v>0</v>
      </c>
      <c r="AK2047" s="450" t="n">
        <v>0</v>
      </c>
      <c r="AL2047" s="450" t="n">
        <v>0</v>
      </c>
      <c r="AM2047" s="450" t="n">
        <v>0</v>
      </c>
      <c r="AN2047" s="450" t="n">
        <v>0</v>
      </c>
      <c r="AO2047" s="450" t="n">
        <v>0</v>
      </c>
      <c r="AP2047" s="450" t="n">
        <v>0</v>
      </c>
      <c r="AQ2047" s="414" t="inlineStr"/>
      <c r="AR2047" s="414" t="inlineStr"/>
      <c r="AS2047" s="414" t="inlineStr">
        <is>
          <t>បានប្រកាសពន្ធ</t>
        </is>
      </c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0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0" t="n"/>
      <c r="N2048" s="450">
        <f>IF(W2048&lt;0,AH2048,I2048)</f>
        <v/>
      </c>
      <c r="O2048" s="450">
        <f>I2048-M2048</f>
        <v/>
      </c>
      <c r="P2048" s="414" t="n"/>
      <c r="Q2048" s="414" t="inlineStr">
        <is>
          <t>5995874743</t>
        </is>
      </c>
      <c r="R2048" s="414" t="inlineStr">
        <is>
          <t>5995874743</t>
        </is>
      </c>
      <c r="S2048" s="414">
        <f>Q2048=R2048</f>
        <v/>
      </c>
      <c r="T2048" s="414">
        <f>AND(MONTH(F2048)=MONTH(X2048), YEAR(F2048)=YEAR(X2048))</f>
        <v/>
      </c>
      <c r="U2048" s="414">
        <f>AND(AB2048&lt;&gt;"", 'Company information'!D$4&lt;&gt;"", RIGHT(SUBSTITUTE(AB2048,"-",""),9)=RIGHT(SUBSTITUTE('Company information'!D$4,"-",""),9))</f>
        <v/>
      </c>
      <c r="V2048" s="414">
        <f>AH2048-I2048</f>
        <v/>
      </c>
      <c r="W2048" s="450" t="n"/>
      <c r="X2048" s="415" t="n">
        <v>44342</v>
      </c>
      <c r="Y2048" s="414" t="inlineStr">
        <is>
          <t>5995874743</t>
        </is>
      </c>
      <c r="Z2048" s="414" t="inlineStr"/>
      <c r="AA2048" s="414" t="inlineStr">
        <is>
          <t>បុគ្គលជាប់អាករ</t>
        </is>
      </c>
      <c r="AB2048" s="414" t="inlineStr">
        <is>
          <t>L001-901905215</t>
        </is>
      </c>
      <c r="AC2048" s="414" t="inlineStr">
        <is>
          <t>វីអ៊ីស៊ិន (ខេមបូឌា) អ៊ិនដាសស្ទ្រី ឯ.ក</t>
        </is>
      </c>
      <c r="AD2048" s="450" t="n">
        <v>730362</v>
      </c>
      <c r="AE2048" s="450" t="n">
        <v>663965</v>
      </c>
      <c r="AF2048" s="450" t="n">
        <v>0</v>
      </c>
      <c r="AG2048" s="450" t="n">
        <v>0</v>
      </c>
      <c r="AH2048" s="450" t="n">
        <v>66397</v>
      </c>
      <c r="AI2048" s="450" t="n">
        <v>0</v>
      </c>
      <c r="AJ2048" s="450" t="n">
        <v>0</v>
      </c>
      <c r="AK2048" s="450" t="n">
        <v>0</v>
      </c>
      <c r="AL2048" s="450" t="n">
        <v>0</v>
      </c>
      <c r="AM2048" s="450" t="n">
        <v>0</v>
      </c>
      <c r="AN2048" s="450" t="n">
        <v>0</v>
      </c>
      <c r="AO2048" s="450" t="n">
        <v>0</v>
      </c>
      <c r="AP2048" s="450" t="n">
        <v>0</v>
      </c>
      <c r="AQ2048" s="414" t="inlineStr"/>
      <c r="AR2048" s="414" t="inlineStr"/>
      <c r="AS2048" s="414" t="inlineStr">
        <is>
          <t>បានប្រកាសពន្ធ</t>
        </is>
      </c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0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0" t="n"/>
      <c r="N2049" s="450">
        <f>IF(W2049&lt;0,AH2049,I2049)</f>
        <v/>
      </c>
      <c r="O2049" s="450">
        <f>I2049-M2049</f>
        <v/>
      </c>
      <c r="P2049" s="414" t="n"/>
      <c r="Q2049" s="414" t="inlineStr">
        <is>
          <t>2021-0090</t>
        </is>
      </c>
      <c r="R2049" s="414" t="inlineStr">
        <is>
          <t>2021-0090</t>
        </is>
      </c>
      <c r="S2049" s="414">
        <f>Q2049=R2049</f>
        <v/>
      </c>
      <c r="T2049" s="414">
        <f>AND(MONTH(F2049)=MONTH(X2049), YEAR(F2049)=YEAR(X2049))</f>
        <v/>
      </c>
      <c r="U2049" s="414">
        <f>AND(AB2049&lt;&gt;"", 'Company information'!D$4&lt;&gt;"", RIGHT(SUBSTITUTE(AB2049,"-",""),9)=RIGHT(SUBSTITUTE('Company information'!D$4,"-",""),9))</f>
        <v/>
      </c>
      <c r="V2049" s="414">
        <f>AH2049-I2049</f>
        <v/>
      </c>
      <c r="W2049" s="450" t="n"/>
      <c r="X2049" s="415" t="n">
        <v>44331</v>
      </c>
      <c r="Y2049" s="414" t="inlineStr">
        <is>
          <t>2021-0090</t>
        </is>
      </c>
      <c r="Z2049" s="414" t="inlineStr"/>
      <c r="AA2049" s="414" t="inlineStr">
        <is>
          <t>បុគ្គលជាប់អាករ</t>
        </is>
      </c>
      <c r="AB2049" s="414" t="inlineStr">
        <is>
          <t>L001-901703175</t>
        </is>
      </c>
      <c r="AC2049" s="414" t="inlineStr">
        <is>
          <t>ស៊ីណូហារ៉ា (ភ្នំពេញ) ឯ.ក</t>
        </is>
      </c>
      <c r="AD2049" s="450" t="n">
        <v>897160</v>
      </c>
      <c r="AE2049" s="450" t="n">
        <v>815600</v>
      </c>
      <c r="AF2049" s="450" t="n">
        <v>0</v>
      </c>
      <c r="AG2049" s="450" t="n">
        <v>0</v>
      </c>
      <c r="AH2049" s="450" t="n">
        <v>81560</v>
      </c>
      <c r="AI2049" s="450" t="n">
        <v>0</v>
      </c>
      <c r="AJ2049" s="450" t="n">
        <v>0</v>
      </c>
      <c r="AK2049" s="450" t="n">
        <v>0</v>
      </c>
      <c r="AL2049" s="450" t="n">
        <v>0</v>
      </c>
      <c r="AM2049" s="450" t="n">
        <v>0</v>
      </c>
      <c r="AN2049" s="450" t="n">
        <v>0</v>
      </c>
      <c r="AO2049" s="450" t="n">
        <v>0</v>
      </c>
      <c r="AP2049" s="450" t="n">
        <v>0</v>
      </c>
      <c r="AQ2049" s="414" t="inlineStr"/>
      <c r="AR2049" s="414" t="inlineStr">
        <is>
          <t>សេវាកម្មកំចាត់សត្វល្អិត</t>
        </is>
      </c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0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0" t="n"/>
      <c r="N2050" s="450">
        <f>IF(W2050&lt;0,AH2050,I2050)</f>
        <v/>
      </c>
      <c r="O2050" s="450">
        <f>I2050-M2050</f>
        <v/>
      </c>
      <c r="P2050" s="414" t="n"/>
      <c r="Q2050" s="414" t="inlineStr">
        <is>
          <t>2100-026242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AND(AB2050&lt;&gt;"", 'Company information'!D$4&lt;&gt;"", RIGHT(SUBSTITUTE(AB2050,"-",""),9)=RIGHT(SUBSTITUTE('Company information'!D$4,"-",""),9))</f>
        <v/>
      </c>
      <c r="V2050" s="414">
        <f>AH2050-I2050</f>
        <v/>
      </c>
      <c r="W2050" s="450" t="n"/>
      <c r="X2050" s="413" t="n"/>
      <c r="Y2050" s="414" t="n"/>
      <c r="Z2050" s="414" t="n"/>
      <c r="AA2050" s="414" t="n"/>
      <c r="AB2050" s="414" t="n"/>
      <c r="AC2050" s="414" t="n"/>
      <c r="AD2050" s="450" t="n"/>
      <c r="AE2050" s="450" t="n"/>
      <c r="AF2050" s="450" t="n"/>
      <c r="AG2050" s="450" t="n"/>
      <c r="AH2050" s="450" t="n"/>
      <c r="AI2050" s="450" t="n"/>
      <c r="AJ2050" s="450" t="n"/>
      <c r="AK2050" s="450" t="n"/>
      <c r="AL2050" s="450" t="n"/>
      <c r="AM2050" s="450" t="n"/>
      <c r="AN2050" s="450" t="n"/>
      <c r="AO2050" s="450" t="n"/>
      <c r="AP2050" s="450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0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0" t="n"/>
      <c r="N2051" s="450">
        <f>IF(W2051&lt;0,AH2051,I2051)</f>
        <v/>
      </c>
      <c r="O2051" s="450">
        <f>I2051-M2051</f>
        <v/>
      </c>
      <c r="P2051" s="414" t="n"/>
      <c r="Q2051" s="414" t="inlineStr">
        <is>
          <t>2100-025649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AND(AB2051&lt;&gt;"", 'Company information'!D$4&lt;&gt;"", RIGHT(SUBSTITUTE(AB2051,"-",""),9)=RIGHT(SUBSTITUTE('Company information'!D$4,"-",""),9))</f>
        <v/>
      </c>
      <c r="V2051" s="414">
        <f>AH2051-I2051</f>
        <v/>
      </c>
      <c r="W2051" s="450" t="n"/>
      <c r="X2051" s="413" t="n"/>
      <c r="Y2051" s="414" t="n"/>
      <c r="Z2051" s="414" t="n"/>
      <c r="AA2051" s="414" t="n"/>
      <c r="AB2051" s="414" t="n"/>
      <c r="AC2051" s="414" t="n"/>
      <c r="AD2051" s="450" t="n"/>
      <c r="AE2051" s="450" t="n"/>
      <c r="AF2051" s="450" t="n"/>
      <c r="AG2051" s="450" t="n"/>
      <c r="AH2051" s="450" t="n"/>
      <c r="AI2051" s="450" t="n"/>
      <c r="AJ2051" s="450" t="n"/>
      <c r="AK2051" s="450" t="n"/>
      <c r="AL2051" s="450" t="n"/>
      <c r="AM2051" s="450" t="n"/>
      <c r="AN2051" s="450" t="n"/>
      <c r="AO2051" s="450" t="n"/>
      <c r="AP2051" s="450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0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0" t="n"/>
      <c r="N2052" s="450">
        <f>IF(W2052&lt;0,AH2052,I2052)</f>
        <v/>
      </c>
      <c r="O2052" s="450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AND(AB2052&lt;&gt;"", 'Company information'!D$4&lt;&gt;"", RIGHT(SUBSTITUTE(AB2052,"-",""),9)=RIGHT(SUBSTITUTE('Company information'!D$4,"-",""),9))</f>
        <v/>
      </c>
      <c r="V2052" s="414">
        <f>AH2052-I2052</f>
        <v/>
      </c>
      <c r="W2052" s="450" t="n"/>
      <c r="X2052" s="413" t="n"/>
      <c r="Y2052" s="414" t="n"/>
      <c r="Z2052" s="414" t="n"/>
      <c r="AA2052" s="414" t="n"/>
      <c r="AB2052" s="414" t="n"/>
      <c r="AC2052" s="414" t="n"/>
      <c r="AD2052" s="450" t="n"/>
      <c r="AE2052" s="450" t="n"/>
      <c r="AF2052" s="450" t="n"/>
      <c r="AG2052" s="450" t="n"/>
      <c r="AH2052" s="450" t="n"/>
      <c r="AI2052" s="450" t="n"/>
      <c r="AJ2052" s="450" t="n"/>
      <c r="AK2052" s="450" t="n"/>
      <c r="AL2052" s="450" t="n"/>
      <c r="AM2052" s="450" t="n"/>
      <c r="AN2052" s="450" t="n"/>
      <c r="AO2052" s="450" t="n"/>
      <c r="AP2052" s="450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0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0" t="n"/>
      <c r="N2053" s="450">
        <f>IF(W2053&lt;0,AH2053,I2053)</f>
        <v/>
      </c>
      <c r="O2053" s="450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AND(AB2053&lt;&gt;"", 'Company information'!D$4&lt;&gt;"", RIGHT(SUBSTITUTE(AB2053,"-",""),9)=RIGHT(SUBSTITUTE('Company information'!D$4,"-",""),9))</f>
        <v/>
      </c>
      <c r="V2053" s="414">
        <f>AH2053-I2053</f>
        <v/>
      </c>
      <c r="W2053" s="450" t="n"/>
      <c r="X2053" s="413" t="n"/>
      <c r="Y2053" s="414" t="n"/>
      <c r="Z2053" s="414" t="n"/>
      <c r="AA2053" s="414" t="n"/>
      <c r="AB2053" s="414" t="n"/>
      <c r="AC2053" s="414" t="n"/>
      <c r="AD2053" s="450" t="n"/>
      <c r="AE2053" s="450" t="n"/>
      <c r="AF2053" s="450" t="n"/>
      <c r="AG2053" s="450" t="n"/>
      <c r="AH2053" s="450" t="n"/>
      <c r="AI2053" s="450" t="n"/>
      <c r="AJ2053" s="450" t="n"/>
      <c r="AK2053" s="450" t="n"/>
      <c r="AL2053" s="450" t="n"/>
      <c r="AM2053" s="450" t="n"/>
      <c r="AN2053" s="450" t="n"/>
      <c r="AO2053" s="450" t="n"/>
      <c r="AP2053" s="450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0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0" t="n"/>
      <c r="N2054" s="450">
        <f>IF(W2054&lt;0,AH2054,I2054)</f>
        <v/>
      </c>
      <c r="O2054" s="450">
        <f>I2054-M2054</f>
        <v/>
      </c>
      <c r="P2054" s="414" t="n"/>
      <c r="Q2054" s="414" t="inlineStr">
        <is>
          <t>COS2105-06393</t>
        </is>
      </c>
      <c r="R2054" s="414" t="inlineStr">
        <is>
          <t>COS2105-06393</t>
        </is>
      </c>
      <c r="S2054" s="414">
        <f>Q2054=R2054</f>
        <v/>
      </c>
      <c r="T2054" s="414">
        <f>AND(MONTH(F2054)=MONTH(X2054), YEAR(F2054)=YEAR(X2054))</f>
        <v/>
      </c>
      <c r="U2054" s="414">
        <f>AND(AB2054&lt;&gt;"", 'Company information'!D$4&lt;&gt;"", RIGHT(SUBSTITUTE(AB2054,"-",""),9)=RIGHT(SUBSTITUTE('Company information'!D$4,"-",""),9))</f>
        <v/>
      </c>
      <c r="V2054" s="414">
        <f>AH2054-I2054</f>
        <v/>
      </c>
      <c r="W2054" s="450" t="n"/>
      <c r="X2054" s="415" t="n">
        <v>44333</v>
      </c>
      <c r="Y2054" s="414" t="inlineStr">
        <is>
          <t>COS2105-06393</t>
        </is>
      </c>
      <c r="Z2054" s="414" t="inlineStr"/>
      <c r="AA2054" s="414" t="inlineStr">
        <is>
          <t>បុគ្គលជាប់អាករ</t>
        </is>
      </c>
      <c r="AB2054" s="414" t="inlineStr">
        <is>
          <t>L001-901905215</t>
        </is>
      </c>
      <c r="AC2054" s="414" t="inlineStr">
        <is>
          <t>វីអ៊ីស៊ិន (ខេមបូឌា) អ៊ិនដាសស្ទ្រី ឯ.ក</t>
        </is>
      </c>
      <c r="AD2054" s="450" t="n">
        <v>2349270</v>
      </c>
      <c r="AE2054" s="450" t="n">
        <v>2135700</v>
      </c>
      <c r="AF2054" s="450" t="n">
        <v>0</v>
      </c>
      <c r="AG2054" s="450" t="n">
        <v>0</v>
      </c>
      <c r="AH2054" s="450" t="n">
        <v>213570</v>
      </c>
      <c r="AI2054" s="450" t="n">
        <v>0</v>
      </c>
      <c r="AJ2054" s="450" t="n">
        <v>0</v>
      </c>
      <c r="AK2054" s="450" t="n">
        <v>0</v>
      </c>
      <c r="AL2054" s="450" t="n">
        <v>0</v>
      </c>
      <c r="AM2054" s="450" t="n">
        <v>0</v>
      </c>
      <c r="AN2054" s="450" t="n">
        <v>0</v>
      </c>
      <c r="AO2054" s="450" t="n">
        <v>0</v>
      </c>
      <c r="AP2054" s="450" t="n">
        <v>0</v>
      </c>
      <c r="AQ2054" s="414" t="inlineStr"/>
      <c r="AR2054" s="414" t="inlineStr">
        <is>
          <t>THC&amp;DOC</t>
        </is>
      </c>
      <c r="AS2054" s="414" t="inlineStr">
        <is>
          <t>បានប្រកាសពន្ធ</t>
        </is>
      </c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0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0" t="n"/>
      <c r="N2055" s="450">
        <f>IF(W2055&lt;0,AH2055,I2055)</f>
        <v/>
      </c>
      <c r="O2055" s="450">
        <f>I2055-M2055</f>
        <v/>
      </c>
      <c r="P2055" s="414" t="n"/>
      <c r="Q2055" s="414" t="inlineStr">
        <is>
          <t>161646</t>
        </is>
      </c>
      <c r="R2055" s="414" t="inlineStr">
        <is>
          <t>161646</t>
        </is>
      </c>
      <c r="S2055" s="414">
        <f>Q2055=R2055</f>
        <v/>
      </c>
      <c r="T2055" s="414">
        <f>AND(MONTH(F2055)=MONTH(X2055), YEAR(F2055)=YEAR(X2055))</f>
        <v/>
      </c>
      <c r="U2055" s="414">
        <f>AND(AB2055&lt;&gt;"", 'Company information'!D$4&lt;&gt;"", RIGHT(SUBSTITUTE(AB2055,"-",""),9)=RIGHT(SUBSTITUTE('Company information'!D$4,"-",""),9))</f>
        <v/>
      </c>
      <c r="V2055" s="414">
        <f>AH2055-I2055</f>
        <v/>
      </c>
      <c r="W2055" s="450" t="n"/>
      <c r="X2055" s="415" t="n">
        <v>44337</v>
      </c>
      <c r="Y2055" s="414" t="inlineStr">
        <is>
          <t>161646</t>
        </is>
      </c>
      <c r="Z2055" s="414" t="inlineStr"/>
      <c r="AA2055" s="414" t="inlineStr">
        <is>
          <t>បុគ្គលមិនជាប់អាករ</t>
        </is>
      </c>
      <c r="AB2055" s="414" t="inlineStr">
        <is>
          <t>GC0000001</t>
        </is>
      </c>
      <c r="AC2055" s="414" t="inlineStr">
        <is>
          <t>អតិថិជនទូទៅ</t>
        </is>
      </c>
      <c r="AD2055" s="450" t="n">
        <v>61125</v>
      </c>
      <c r="AE2055" s="450" t="n">
        <v>55568</v>
      </c>
      <c r="AF2055" s="450" t="n">
        <v>0</v>
      </c>
      <c r="AG2055" s="450" t="n">
        <v>0</v>
      </c>
      <c r="AH2055" s="450" t="n">
        <v>5557</v>
      </c>
      <c r="AI2055" s="450" t="n">
        <v>0</v>
      </c>
      <c r="AJ2055" s="450" t="n">
        <v>0</v>
      </c>
      <c r="AK2055" s="450" t="n">
        <v>0</v>
      </c>
      <c r="AL2055" s="450" t="n">
        <v>0</v>
      </c>
      <c r="AM2055" s="450" t="n">
        <v>0</v>
      </c>
      <c r="AN2055" s="450" t="n">
        <v>0</v>
      </c>
      <c r="AO2055" s="450" t="n">
        <v>0</v>
      </c>
      <c r="AP2055" s="450" t="n">
        <v>0</v>
      </c>
      <c r="AQ2055" s="414" t="inlineStr"/>
      <c r="AR2055" s="414" t="inlineStr">
        <is>
          <t>DPY*** Lift On Empty Fee</t>
        </is>
      </c>
      <c r="AS2055" s="414" t="inlineStr">
        <is>
          <t>បានប្រកាសពន្ធ</t>
        </is>
      </c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0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0" t="n"/>
      <c r="N2056" s="450">
        <f>IF(W2056&lt;0,AH2056,I2056)</f>
        <v/>
      </c>
      <c r="O2056" s="450">
        <f>I2056-M2056</f>
        <v/>
      </c>
      <c r="P2056" s="414" t="n"/>
      <c r="Q2056" s="414" t="inlineStr">
        <is>
          <t>TI-001084</t>
        </is>
      </c>
      <c r="R2056" s="414" t="inlineStr">
        <is>
          <t>TI-001084</t>
        </is>
      </c>
      <c r="S2056" s="414">
        <f>Q2056=R2056</f>
        <v/>
      </c>
      <c r="T2056" s="414">
        <f>AND(MONTH(F2056)=MONTH(X2056), YEAR(F2056)=YEAR(X2056))</f>
        <v/>
      </c>
      <c r="U2056" s="414">
        <f>AND(AB2056&lt;&gt;"", 'Company information'!D$4&lt;&gt;"", RIGHT(SUBSTITUTE(AB2056,"-",""),9)=RIGHT(SUBSTITUTE('Company information'!D$4,"-",""),9))</f>
        <v/>
      </c>
      <c r="V2056" s="414">
        <f>AH2056-I2056</f>
        <v/>
      </c>
      <c r="W2056" s="450" t="n"/>
      <c r="X2056" s="415" t="n">
        <v>44319</v>
      </c>
      <c r="Y2056" s="414" t="inlineStr">
        <is>
          <t>TI-001084</t>
        </is>
      </c>
      <c r="Z2056" s="414" t="inlineStr"/>
      <c r="AA2056" s="414" t="inlineStr">
        <is>
          <t>បុគ្គលជាប់អាករ</t>
        </is>
      </c>
      <c r="AB2056" s="414" t="inlineStr">
        <is>
          <t>L001-901905215</t>
        </is>
      </c>
      <c r="AC2056" s="414" t="inlineStr">
        <is>
          <t>វីអ៊ីស៊ិន (ខេមបូឌា) អ៊ិនដាសស្ទ្រី ឯ.ក</t>
        </is>
      </c>
      <c r="AD2056" s="450" t="n">
        <v>1202256</v>
      </c>
      <c r="AE2056" s="450" t="n">
        <v>1092960</v>
      </c>
      <c r="AF2056" s="450" t="n">
        <v>0</v>
      </c>
      <c r="AG2056" s="450" t="n">
        <v>0</v>
      </c>
      <c r="AH2056" s="450" t="n">
        <v>109296</v>
      </c>
      <c r="AI2056" s="450" t="n">
        <v>0</v>
      </c>
      <c r="AJ2056" s="450" t="n">
        <v>0</v>
      </c>
      <c r="AK2056" s="450" t="n">
        <v>0</v>
      </c>
      <c r="AL2056" s="450" t="n">
        <v>0</v>
      </c>
      <c r="AM2056" s="450" t="n">
        <v>0</v>
      </c>
      <c r="AN2056" s="450" t="n">
        <v>0</v>
      </c>
      <c r="AO2056" s="450" t="n">
        <v>0</v>
      </c>
      <c r="AP2056" s="450" t="n">
        <v>0</v>
      </c>
      <c r="AQ2056" s="414" t="inlineStr"/>
      <c r="AR2056" s="414" t="inlineStr">
        <is>
          <t>ថ្លៃលើករឺដាក់ទំនិញចុះពីកប៉ាល់នៅផែ, ថ្លែឯកសារ​, ថ្លែសោរ (THC,DOC,SEAL)</t>
        </is>
      </c>
      <c r="AS2056" s="414" t="inlineStr">
        <is>
          <t>បានប្រកាសពន្ធ</t>
        </is>
      </c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0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0" t="n"/>
      <c r="N2057" s="450">
        <f>IF(W2057&lt;0,AH2057,I2057)</f>
        <v/>
      </c>
      <c r="O2057" s="450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AND(AB2057&lt;&gt;"", 'Company information'!D$4&lt;&gt;"", RIGHT(SUBSTITUTE(AB2057,"-",""),9)=RIGHT(SUBSTITUTE('Company information'!D$4,"-",""),9))</f>
        <v/>
      </c>
      <c r="V2057" s="414">
        <f>AH2057-I2057</f>
        <v/>
      </c>
      <c r="W2057" s="450" t="n"/>
      <c r="X2057" s="413" t="n"/>
      <c r="Y2057" s="414" t="n"/>
      <c r="Z2057" s="414" t="n"/>
      <c r="AA2057" s="414" t="n"/>
      <c r="AB2057" s="414" t="n"/>
      <c r="AC2057" s="414" t="n"/>
      <c r="AD2057" s="450" t="n"/>
      <c r="AE2057" s="450" t="n"/>
      <c r="AF2057" s="450" t="n"/>
      <c r="AG2057" s="450" t="n"/>
      <c r="AH2057" s="450" t="n"/>
      <c r="AI2057" s="450" t="n"/>
      <c r="AJ2057" s="450" t="n"/>
      <c r="AK2057" s="450" t="n"/>
      <c r="AL2057" s="450" t="n"/>
      <c r="AM2057" s="450" t="n"/>
      <c r="AN2057" s="450" t="n"/>
      <c r="AO2057" s="450" t="n"/>
      <c r="AP2057" s="450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0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0" t="n"/>
      <c r="N2058" s="450">
        <f>IF(W2058&lt;0,AH2058,I2058)</f>
        <v/>
      </c>
      <c r="O2058" s="450">
        <f>I2058-M2058</f>
        <v/>
      </c>
      <c r="P2058" s="414" t="n"/>
      <c r="Q2058" s="414" t="inlineStr">
        <is>
          <t>IY21003381</t>
        </is>
      </c>
      <c r="R2058" s="414" t="inlineStr">
        <is>
          <t>IY21003381</t>
        </is>
      </c>
      <c r="S2058" s="414">
        <f>Q2058=R2058</f>
        <v/>
      </c>
      <c r="T2058" s="414">
        <f>AND(MONTH(F2058)=MONTH(X2058), YEAR(F2058)=YEAR(X2058))</f>
        <v/>
      </c>
      <c r="U2058" s="414">
        <f>AND(AB2058&lt;&gt;"", 'Company information'!D$4&lt;&gt;"", RIGHT(SUBSTITUTE(AB2058,"-",""),9)=RIGHT(SUBSTITUTE('Company information'!D$4,"-",""),9))</f>
        <v/>
      </c>
      <c r="V2058" s="414">
        <f>AH2058-I2058</f>
        <v/>
      </c>
      <c r="W2058" s="450" t="n"/>
      <c r="X2058" s="415" t="n">
        <v>44293</v>
      </c>
      <c r="Y2058" s="414" t="inlineStr">
        <is>
          <t>IY21003381</t>
        </is>
      </c>
      <c r="Z2058" s="414" t="inlineStr"/>
      <c r="AA2058" s="414" t="inlineStr">
        <is>
          <t>បុគ្គលជាប់អាករ</t>
        </is>
      </c>
      <c r="AB2058" s="414" t="inlineStr">
        <is>
          <t>L001-901905215</t>
        </is>
      </c>
      <c r="AC2058" s="414" t="inlineStr">
        <is>
          <t>វីអ៊ីស៊ិន (ខេមបូឌា) អ៊ិនដាសស្ទ្រី ឯ.ក</t>
        </is>
      </c>
      <c r="AD2058" s="450" t="n">
        <v>1001138</v>
      </c>
      <c r="AE2058" s="450" t="n">
        <v>910125</v>
      </c>
      <c r="AF2058" s="450" t="n">
        <v>0</v>
      </c>
      <c r="AG2058" s="450" t="n">
        <v>0</v>
      </c>
      <c r="AH2058" s="450" t="n">
        <v>91013</v>
      </c>
      <c r="AI2058" s="450" t="n">
        <v>0</v>
      </c>
      <c r="AJ2058" s="450" t="n">
        <v>0</v>
      </c>
      <c r="AK2058" s="450" t="n">
        <v>0</v>
      </c>
      <c r="AL2058" s="450" t="n">
        <v>0</v>
      </c>
      <c r="AM2058" s="450" t="n">
        <v>0</v>
      </c>
      <c r="AN2058" s="450" t="n">
        <v>0</v>
      </c>
      <c r="AO2058" s="450" t="n">
        <v>0</v>
      </c>
      <c r="AP2058" s="450" t="n">
        <v>0</v>
      </c>
      <c r="AQ2058" s="414" t="inlineStr"/>
      <c r="AR2058" s="414" t="inlineStr">
        <is>
          <t>THC, Doc fee…..</t>
        </is>
      </c>
      <c r="AS2058" s="414" t="inlineStr">
        <is>
          <t>បានប្រកាសពន្ធ</t>
        </is>
      </c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0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0" t="n"/>
      <c r="N2059" s="450">
        <f>IF(W2059&lt;0,AH2059,I2059)</f>
        <v/>
      </c>
      <c r="O2059" s="450">
        <f>I2059-M2059</f>
        <v/>
      </c>
      <c r="P2059" s="414" t="n"/>
      <c r="Q2059" s="414" t="inlineStr">
        <is>
          <t>IN202105-0326</t>
        </is>
      </c>
      <c r="R2059" s="414" t="inlineStr">
        <is>
          <t>IN202105-0326</t>
        </is>
      </c>
      <c r="S2059" s="414">
        <f>Q2059=R2059</f>
        <v/>
      </c>
      <c r="T2059" s="414">
        <f>AND(MONTH(F2059)=MONTH(X2059), YEAR(F2059)=YEAR(X2059))</f>
        <v/>
      </c>
      <c r="U2059" s="414">
        <f>AND(AB2059&lt;&gt;"", 'Company information'!D$4&lt;&gt;"", RIGHT(SUBSTITUTE(AB2059,"-",""),9)=RIGHT(SUBSTITUTE('Company information'!D$4,"-",""),9))</f>
        <v/>
      </c>
      <c r="V2059" s="414">
        <f>AH2059-I2059</f>
        <v/>
      </c>
      <c r="W2059" s="450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0" t="n">
        <v>3292212</v>
      </c>
      <c r="AE2059" s="450" t="n">
        <v>2992920</v>
      </c>
      <c r="AF2059" s="450" t="n">
        <v>0</v>
      </c>
      <c r="AG2059" s="450" t="n">
        <v>0</v>
      </c>
      <c r="AH2059" s="450" t="n">
        <v>299292</v>
      </c>
      <c r="AI2059" s="450" t="n">
        <v>0</v>
      </c>
      <c r="AJ2059" s="450" t="n">
        <v>0</v>
      </c>
      <c r="AK2059" s="450" t="n">
        <v>0</v>
      </c>
      <c r="AL2059" s="450" t="n">
        <v>0</v>
      </c>
      <c r="AM2059" s="450" t="n">
        <v>0</v>
      </c>
      <c r="AN2059" s="450" t="n">
        <v>0</v>
      </c>
      <c r="AO2059" s="450" t="n">
        <v>0</v>
      </c>
      <c r="AP2059" s="450" t="n">
        <v>0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0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0" t="n"/>
      <c r="N2060" s="450">
        <f>IF(W2060&lt;0,AH2060,I2060)</f>
        <v/>
      </c>
      <c r="O2060" s="450">
        <f>I2060-M2060</f>
        <v/>
      </c>
      <c r="P2060" s="414" t="n"/>
      <c r="Q2060" s="414" t="inlineStr">
        <is>
          <t>IN202105-0325</t>
        </is>
      </c>
      <c r="R2060" s="414" t="inlineStr">
        <is>
          <t>IN202105-0325</t>
        </is>
      </c>
      <c r="S2060" s="414">
        <f>Q2060=R2060</f>
        <v/>
      </c>
      <c r="T2060" s="414">
        <f>AND(MONTH(F2060)=MONTH(X2060), YEAR(F2060)=YEAR(X2060))</f>
        <v/>
      </c>
      <c r="U2060" s="414">
        <f>AND(AB2060&lt;&gt;"", 'Company information'!D$4&lt;&gt;"", RIGHT(SUBSTITUTE(AB2060,"-",""),9)=RIGHT(SUBSTITUTE('Company information'!D$4,"-",""),9))</f>
        <v/>
      </c>
      <c r="V2060" s="414">
        <f>AH2060-I2060</f>
        <v/>
      </c>
      <c r="W2060" s="450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0" t="n">
        <v>1836472</v>
      </c>
      <c r="AE2060" s="450" t="n">
        <v>1669520</v>
      </c>
      <c r="AF2060" s="450" t="n">
        <v>0</v>
      </c>
      <c r="AG2060" s="450" t="n">
        <v>0</v>
      </c>
      <c r="AH2060" s="450" t="n">
        <v>166952</v>
      </c>
      <c r="AI2060" s="450" t="n">
        <v>0</v>
      </c>
      <c r="AJ2060" s="450" t="n">
        <v>0</v>
      </c>
      <c r="AK2060" s="450" t="n">
        <v>0</v>
      </c>
      <c r="AL2060" s="450" t="n">
        <v>0</v>
      </c>
      <c r="AM2060" s="450" t="n">
        <v>0</v>
      </c>
      <c r="AN2060" s="450" t="n">
        <v>0</v>
      </c>
      <c r="AO2060" s="450" t="n">
        <v>0</v>
      </c>
      <c r="AP2060" s="450" t="n">
        <v>0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0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0" t="n"/>
      <c r="N2061" s="450">
        <f>IF(W2061&lt;0,AH2061,I2061)</f>
        <v/>
      </c>
      <c r="O2061" s="450">
        <f>I2061-M2061</f>
        <v/>
      </c>
      <c r="P2061" s="414" t="n"/>
      <c r="Q2061" s="414" t="inlineStr">
        <is>
          <t>IN202105-0324</t>
        </is>
      </c>
      <c r="R2061" s="414" t="inlineStr">
        <is>
          <t>IN202105-0324</t>
        </is>
      </c>
      <c r="S2061" s="414">
        <f>Q2061=R2061</f>
        <v/>
      </c>
      <c r="T2061" s="414">
        <f>AND(MONTH(F2061)=MONTH(X2061), YEAR(F2061)=YEAR(X2061))</f>
        <v/>
      </c>
      <c r="U2061" s="414">
        <f>AND(AB2061&lt;&gt;"", 'Company information'!D$4&lt;&gt;"", RIGHT(SUBSTITUTE(AB2061,"-",""),9)=RIGHT(SUBSTITUTE('Company information'!D$4,"-",""),9))</f>
        <v/>
      </c>
      <c r="V2061" s="414">
        <f>AH2061-I2061</f>
        <v/>
      </c>
      <c r="W2061" s="450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0" t="n">
        <v>1836472</v>
      </c>
      <c r="AE2061" s="450" t="n">
        <v>1669520</v>
      </c>
      <c r="AF2061" s="450" t="n">
        <v>0</v>
      </c>
      <c r="AG2061" s="450" t="n">
        <v>0</v>
      </c>
      <c r="AH2061" s="450" t="n">
        <v>166952</v>
      </c>
      <c r="AI2061" s="450" t="n">
        <v>0</v>
      </c>
      <c r="AJ2061" s="450" t="n">
        <v>0</v>
      </c>
      <c r="AK2061" s="450" t="n">
        <v>0</v>
      </c>
      <c r="AL2061" s="450" t="n">
        <v>0</v>
      </c>
      <c r="AM2061" s="450" t="n">
        <v>0</v>
      </c>
      <c r="AN2061" s="450" t="n">
        <v>0</v>
      </c>
      <c r="AO2061" s="450" t="n">
        <v>0</v>
      </c>
      <c r="AP2061" s="450" t="n">
        <v>0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0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0" t="n"/>
      <c r="N2062" s="450">
        <f>IF(W2062&lt;0,AH2062,I2062)</f>
        <v/>
      </c>
      <c r="O2062" s="450">
        <f>I2062-M2062</f>
        <v/>
      </c>
      <c r="P2062" s="414" t="n"/>
      <c r="Q2062" s="414" t="inlineStr">
        <is>
          <t>IN202105-0323</t>
        </is>
      </c>
      <c r="R2062" s="414" t="inlineStr">
        <is>
          <t>IN202105-0323</t>
        </is>
      </c>
      <c r="S2062" s="414">
        <f>Q2062=R2062</f>
        <v/>
      </c>
      <c r="T2062" s="414">
        <f>AND(MONTH(F2062)=MONTH(X2062), YEAR(F2062)=YEAR(X2062))</f>
        <v/>
      </c>
      <c r="U2062" s="414">
        <f>AND(AB2062&lt;&gt;"", 'Company information'!D$4&lt;&gt;"", RIGHT(SUBSTITUTE(AB2062,"-",""),9)=RIGHT(SUBSTITUTE('Company information'!D$4,"-",""),9))</f>
        <v/>
      </c>
      <c r="V2062" s="414">
        <f>AH2062-I2062</f>
        <v/>
      </c>
      <c r="W2062" s="450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0" t="n">
        <v>4658368</v>
      </c>
      <c r="AE2062" s="450" t="n">
        <v>4234880</v>
      </c>
      <c r="AF2062" s="450" t="n">
        <v>0</v>
      </c>
      <c r="AG2062" s="450" t="n">
        <v>0</v>
      </c>
      <c r="AH2062" s="450" t="n">
        <v>423488</v>
      </c>
      <c r="AI2062" s="450" t="n">
        <v>0</v>
      </c>
      <c r="AJ2062" s="450" t="n">
        <v>0</v>
      </c>
      <c r="AK2062" s="450" t="n">
        <v>0</v>
      </c>
      <c r="AL2062" s="450" t="n">
        <v>0</v>
      </c>
      <c r="AM2062" s="450" t="n">
        <v>0</v>
      </c>
      <c r="AN2062" s="450" t="n">
        <v>0</v>
      </c>
      <c r="AO2062" s="450" t="n">
        <v>0</v>
      </c>
      <c r="AP2062" s="450" t="n">
        <v>0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0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0" t="n"/>
      <c r="N2063" s="450">
        <f>IF(W2063&lt;0,AH2063,I2063)</f>
        <v/>
      </c>
      <c r="O2063" s="450">
        <f>I2063-M2063</f>
        <v/>
      </c>
      <c r="P2063" s="414" t="n"/>
      <c r="Q2063" s="414" t="inlineStr">
        <is>
          <t>IN202105-0322</t>
        </is>
      </c>
      <c r="R2063" s="414" t="inlineStr">
        <is>
          <t>IN202105-0322</t>
        </is>
      </c>
      <c r="S2063" s="414">
        <f>Q2063=R2063</f>
        <v/>
      </c>
      <c r="T2063" s="414">
        <f>AND(MONTH(F2063)=MONTH(X2063), YEAR(F2063)=YEAR(X2063))</f>
        <v/>
      </c>
      <c r="U2063" s="414">
        <f>AND(AB2063&lt;&gt;"", 'Company information'!D$4&lt;&gt;"", RIGHT(SUBSTITUTE(AB2063,"-",""),9)=RIGHT(SUBSTITUTE('Company information'!D$4,"-",""),9))</f>
        <v/>
      </c>
      <c r="V2063" s="414">
        <f>AH2063-I2063</f>
        <v/>
      </c>
      <c r="W2063" s="450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0" t="n">
        <v>4658368</v>
      </c>
      <c r="AE2063" s="450" t="n">
        <v>4234880</v>
      </c>
      <c r="AF2063" s="450" t="n">
        <v>0</v>
      </c>
      <c r="AG2063" s="450" t="n">
        <v>0</v>
      </c>
      <c r="AH2063" s="450" t="n">
        <v>423488</v>
      </c>
      <c r="AI2063" s="450" t="n">
        <v>0</v>
      </c>
      <c r="AJ2063" s="450" t="n">
        <v>0</v>
      </c>
      <c r="AK2063" s="450" t="n">
        <v>0</v>
      </c>
      <c r="AL2063" s="450" t="n">
        <v>0</v>
      </c>
      <c r="AM2063" s="450" t="n">
        <v>0</v>
      </c>
      <c r="AN2063" s="450" t="n">
        <v>0</v>
      </c>
      <c r="AO2063" s="450" t="n">
        <v>0</v>
      </c>
      <c r="AP2063" s="450" t="n">
        <v>0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0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0" t="n"/>
      <c r="N2064" s="450">
        <f>IF(W2064&lt;0,AH2064,I2064)</f>
        <v/>
      </c>
      <c r="O2064" s="450">
        <f>I2064-M2064</f>
        <v/>
      </c>
      <c r="P2064" s="414" t="n"/>
      <c r="Q2064" s="414" t="inlineStr">
        <is>
          <t>IN202105-0321</t>
        </is>
      </c>
      <c r="R2064" s="414" t="inlineStr">
        <is>
          <t>IN202105-0321</t>
        </is>
      </c>
      <c r="S2064" s="414">
        <f>Q2064=R2064</f>
        <v/>
      </c>
      <c r="T2064" s="414">
        <f>AND(MONTH(F2064)=MONTH(X2064), YEAR(F2064)=YEAR(X2064))</f>
        <v/>
      </c>
      <c r="U2064" s="414">
        <f>AND(AB2064&lt;&gt;"", 'Company information'!D$4&lt;&gt;"", RIGHT(SUBSTITUTE(AB2064,"-",""),9)=RIGHT(SUBSTITUTE('Company information'!D$4,"-",""),9))</f>
        <v/>
      </c>
      <c r="V2064" s="414">
        <f>AH2064-I2064</f>
        <v/>
      </c>
      <c r="W2064" s="450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0" t="n">
        <v>3292212</v>
      </c>
      <c r="AE2064" s="450" t="n">
        <v>2992920</v>
      </c>
      <c r="AF2064" s="450" t="n">
        <v>0</v>
      </c>
      <c r="AG2064" s="450" t="n">
        <v>0</v>
      </c>
      <c r="AH2064" s="450" t="n">
        <v>299292</v>
      </c>
      <c r="AI2064" s="450" t="n">
        <v>0</v>
      </c>
      <c r="AJ2064" s="450" t="n">
        <v>0</v>
      </c>
      <c r="AK2064" s="450" t="n">
        <v>0</v>
      </c>
      <c r="AL2064" s="450" t="n">
        <v>0</v>
      </c>
      <c r="AM2064" s="450" t="n">
        <v>0</v>
      </c>
      <c r="AN2064" s="450" t="n">
        <v>0</v>
      </c>
      <c r="AO2064" s="450" t="n">
        <v>0</v>
      </c>
      <c r="AP2064" s="450" t="n">
        <v>0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0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0" t="n"/>
      <c r="N2065" s="450">
        <f>IF(W2065&lt;0,AH2065,I2065)</f>
        <v/>
      </c>
      <c r="O2065" s="450">
        <f>I2065-M2065</f>
        <v/>
      </c>
      <c r="P2065" s="414" t="n"/>
      <c r="Q2065" s="414" t="inlineStr">
        <is>
          <t>IN202105-0320</t>
        </is>
      </c>
      <c r="R2065" s="414" t="inlineStr">
        <is>
          <t>IN202105-0320</t>
        </is>
      </c>
      <c r="S2065" s="414">
        <f>Q2065=R2065</f>
        <v/>
      </c>
      <c r="T2065" s="414">
        <f>AND(MONTH(F2065)=MONTH(X2065), YEAR(F2065)=YEAR(X2065))</f>
        <v/>
      </c>
      <c r="U2065" s="414">
        <f>AND(AB2065&lt;&gt;"", 'Company information'!D$4&lt;&gt;"", RIGHT(SUBSTITUTE(AB2065,"-",""),9)=RIGHT(SUBSTITUTE('Company information'!D$4,"-",""),9))</f>
        <v/>
      </c>
      <c r="V2065" s="414">
        <f>AH2065-I2065</f>
        <v/>
      </c>
      <c r="W2065" s="450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0" t="n">
        <v>2978668</v>
      </c>
      <c r="AE2065" s="450" t="n">
        <v>2707880</v>
      </c>
      <c r="AF2065" s="450" t="n">
        <v>0</v>
      </c>
      <c r="AG2065" s="450" t="n">
        <v>0</v>
      </c>
      <c r="AH2065" s="450" t="n">
        <v>270788</v>
      </c>
      <c r="AI2065" s="450" t="n">
        <v>0</v>
      </c>
      <c r="AJ2065" s="450" t="n">
        <v>0</v>
      </c>
      <c r="AK2065" s="450" t="n">
        <v>0</v>
      </c>
      <c r="AL2065" s="450" t="n">
        <v>0</v>
      </c>
      <c r="AM2065" s="450" t="n">
        <v>0</v>
      </c>
      <c r="AN2065" s="450" t="n">
        <v>0</v>
      </c>
      <c r="AO2065" s="450" t="n">
        <v>0</v>
      </c>
      <c r="AP2065" s="450" t="n">
        <v>0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0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0" t="n"/>
      <c r="N2066" s="450">
        <f>IF(W2066&lt;0,AH2066,I2066)</f>
        <v/>
      </c>
      <c r="O2066" s="450">
        <f>I2066-M2066</f>
        <v/>
      </c>
      <c r="P2066" s="414" t="n"/>
      <c r="Q2066" s="414" t="inlineStr">
        <is>
          <t>IN202105-0319</t>
        </is>
      </c>
      <c r="R2066" s="414" t="inlineStr">
        <is>
          <t>IN202105-0319</t>
        </is>
      </c>
      <c r="S2066" s="414">
        <f>Q2066=R2066</f>
        <v/>
      </c>
      <c r="T2066" s="414">
        <f>AND(MONTH(F2066)=MONTH(X2066), YEAR(F2066)=YEAR(X2066))</f>
        <v/>
      </c>
      <c r="U2066" s="414">
        <f>AND(AB2066&lt;&gt;"", 'Company information'!D$4&lt;&gt;"", RIGHT(SUBSTITUTE(AB2066,"-",""),9)=RIGHT(SUBSTITUTE('Company information'!D$4,"-",""),9))</f>
        <v/>
      </c>
      <c r="V2066" s="414">
        <f>AH2066-I2066</f>
        <v/>
      </c>
      <c r="W2066" s="450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0" t="n">
        <v>2978668</v>
      </c>
      <c r="AE2066" s="450" t="n">
        <v>2707880</v>
      </c>
      <c r="AF2066" s="450" t="n">
        <v>0</v>
      </c>
      <c r="AG2066" s="450" t="n">
        <v>0</v>
      </c>
      <c r="AH2066" s="450" t="n">
        <v>270788</v>
      </c>
      <c r="AI2066" s="450" t="n">
        <v>0</v>
      </c>
      <c r="AJ2066" s="450" t="n">
        <v>0</v>
      </c>
      <c r="AK2066" s="450" t="n">
        <v>0</v>
      </c>
      <c r="AL2066" s="450" t="n">
        <v>0</v>
      </c>
      <c r="AM2066" s="450" t="n">
        <v>0</v>
      </c>
      <c r="AN2066" s="450" t="n">
        <v>0</v>
      </c>
      <c r="AO2066" s="450" t="n">
        <v>0</v>
      </c>
      <c r="AP2066" s="450" t="n">
        <v>0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0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0" t="n"/>
      <c r="N2067" s="450">
        <f>IF(W2067&lt;0,AH2067,I2067)</f>
        <v/>
      </c>
      <c r="O2067" s="450">
        <f>I2067-M2067</f>
        <v/>
      </c>
      <c r="P2067" s="414" t="n"/>
      <c r="Q2067" s="414" t="inlineStr">
        <is>
          <t>IN202105-0318</t>
        </is>
      </c>
      <c r="R2067" s="414" t="inlineStr">
        <is>
          <t>IN202105-0318</t>
        </is>
      </c>
      <c r="S2067" s="414">
        <f>Q2067=R2067</f>
        <v/>
      </c>
      <c r="T2067" s="414">
        <f>AND(MONTH(F2067)=MONTH(X2067), YEAR(F2067)=YEAR(X2067))</f>
        <v/>
      </c>
      <c r="U2067" s="414">
        <f>AND(AB2067&lt;&gt;"", 'Company information'!D$4&lt;&gt;"", RIGHT(SUBSTITUTE(AB2067,"-",""),9)=RIGHT(SUBSTITUTE('Company information'!D$4,"-",""),9))</f>
        <v/>
      </c>
      <c r="V2067" s="414">
        <f>AH2067-I2067</f>
        <v/>
      </c>
      <c r="W2067" s="450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0" t="n">
        <v>3292212</v>
      </c>
      <c r="AE2067" s="450" t="n">
        <v>2992920</v>
      </c>
      <c r="AF2067" s="450" t="n">
        <v>0</v>
      </c>
      <c r="AG2067" s="450" t="n">
        <v>0</v>
      </c>
      <c r="AH2067" s="450" t="n">
        <v>299292</v>
      </c>
      <c r="AI2067" s="450" t="n">
        <v>0</v>
      </c>
      <c r="AJ2067" s="450" t="n">
        <v>0</v>
      </c>
      <c r="AK2067" s="450" t="n">
        <v>0</v>
      </c>
      <c r="AL2067" s="450" t="n">
        <v>0</v>
      </c>
      <c r="AM2067" s="450" t="n">
        <v>0</v>
      </c>
      <c r="AN2067" s="450" t="n">
        <v>0</v>
      </c>
      <c r="AO2067" s="450" t="n">
        <v>0</v>
      </c>
      <c r="AP2067" s="450" t="n">
        <v>0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0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0" t="n"/>
      <c r="N2068" s="450">
        <f>IF(W2068&lt;0,AH2068,I2068)</f>
        <v/>
      </c>
      <c r="O2068" s="450">
        <f>I2068-M2068</f>
        <v/>
      </c>
      <c r="P2068" s="414" t="n"/>
      <c r="Q2068" s="414" t="inlineStr">
        <is>
          <t>IN202105-0317</t>
        </is>
      </c>
      <c r="R2068" s="414" t="inlineStr">
        <is>
          <t>IN202105-0317</t>
        </is>
      </c>
      <c r="S2068" s="414">
        <f>Q2068=R2068</f>
        <v/>
      </c>
      <c r="T2068" s="414">
        <f>AND(MONTH(F2068)=MONTH(X2068), YEAR(F2068)=YEAR(X2068))</f>
        <v/>
      </c>
      <c r="U2068" s="414">
        <f>AND(AB2068&lt;&gt;"", 'Company information'!D$4&lt;&gt;"", RIGHT(SUBSTITUTE(AB2068,"-",""),9)=RIGHT(SUBSTITUTE('Company information'!D$4,"-",""),9))</f>
        <v/>
      </c>
      <c r="V2068" s="414">
        <f>AH2068-I2068</f>
        <v/>
      </c>
      <c r="W2068" s="450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0" t="n">
        <v>1814076</v>
      </c>
      <c r="AE2068" s="450" t="n">
        <v>1649160</v>
      </c>
      <c r="AF2068" s="450" t="n">
        <v>0</v>
      </c>
      <c r="AG2068" s="450" t="n">
        <v>0</v>
      </c>
      <c r="AH2068" s="450" t="n">
        <v>164916</v>
      </c>
      <c r="AI2068" s="450" t="n">
        <v>0</v>
      </c>
      <c r="AJ2068" s="450" t="n">
        <v>0</v>
      </c>
      <c r="AK2068" s="450" t="n">
        <v>0</v>
      </c>
      <c r="AL2068" s="450" t="n">
        <v>0</v>
      </c>
      <c r="AM2068" s="450" t="n">
        <v>0</v>
      </c>
      <c r="AN2068" s="450" t="n">
        <v>0</v>
      </c>
      <c r="AO2068" s="450" t="n">
        <v>0</v>
      </c>
      <c r="AP2068" s="450" t="n">
        <v>0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0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0" t="n"/>
      <c r="N2069" s="450">
        <f>IF(W2069&lt;0,AH2069,I2069)</f>
        <v/>
      </c>
      <c r="O2069" s="450">
        <f>I2069-M2069</f>
        <v/>
      </c>
      <c r="P2069" s="414" t="n"/>
      <c r="Q2069" s="414" t="inlineStr">
        <is>
          <t>IN202105-0316</t>
        </is>
      </c>
      <c r="R2069" s="414" t="inlineStr">
        <is>
          <t>IN202105-0316</t>
        </is>
      </c>
      <c r="S2069" s="414">
        <f>Q2069=R2069</f>
        <v/>
      </c>
      <c r="T2069" s="414">
        <f>AND(MONTH(F2069)=MONTH(X2069), YEAR(F2069)=YEAR(X2069))</f>
        <v/>
      </c>
      <c r="U2069" s="414">
        <f>AND(AB2069&lt;&gt;"", 'Company information'!D$4&lt;&gt;"", RIGHT(SUBSTITUTE(AB2069,"-",""),9)=RIGHT(SUBSTITUTE('Company information'!D$4,"-",""),9))</f>
        <v/>
      </c>
      <c r="V2069" s="414">
        <f>AH2069-I2069</f>
        <v/>
      </c>
      <c r="W2069" s="450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0" t="n">
        <v>2866688</v>
      </c>
      <c r="AE2069" s="450" t="n">
        <v>2606080</v>
      </c>
      <c r="AF2069" s="450" t="n">
        <v>0</v>
      </c>
      <c r="AG2069" s="450" t="n">
        <v>0</v>
      </c>
      <c r="AH2069" s="450" t="n">
        <v>260608</v>
      </c>
      <c r="AI2069" s="450" t="n">
        <v>0</v>
      </c>
      <c r="AJ2069" s="450" t="n">
        <v>0</v>
      </c>
      <c r="AK2069" s="450" t="n">
        <v>0</v>
      </c>
      <c r="AL2069" s="450" t="n">
        <v>0</v>
      </c>
      <c r="AM2069" s="450" t="n">
        <v>0</v>
      </c>
      <c r="AN2069" s="450" t="n">
        <v>0</v>
      </c>
      <c r="AO2069" s="450" t="n">
        <v>0</v>
      </c>
      <c r="AP2069" s="450" t="n">
        <v>0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0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0" t="n"/>
      <c r="N2070" s="450">
        <f>IF(W2070&lt;0,AH2070,I2070)</f>
        <v/>
      </c>
      <c r="O2070" s="450">
        <f>I2070-M2070</f>
        <v/>
      </c>
      <c r="P2070" s="414" t="n"/>
      <c r="Q2070" s="414" t="inlineStr">
        <is>
          <t>IN202105-0315</t>
        </is>
      </c>
      <c r="R2070" s="414" t="inlineStr">
        <is>
          <t>IN202105-0315</t>
        </is>
      </c>
      <c r="S2070" s="414">
        <f>Q2070=R2070</f>
        <v/>
      </c>
      <c r="T2070" s="414">
        <f>AND(MONTH(F2070)=MONTH(X2070), YEAR(F2070)=YEAR(X2070))</f>
        <v/>
      </c>
      <c r="U2070" s="414">
        <f>AND(AB2070&lt;&gt;"", 'Company information'!D$4&lt;&gt;"", RIGHT(SUBSTITUTE(AB2070,"-",""),9)=RIGHT(SUBSTITUTE('Company information'!D$4,"-",""),9))</f>
        <v/>
      </c>
      <c r="V2070" s="414">
        <f>AH2070-I2070</f>
        <v/>
      </c>
      <c r="W2070" s="450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0" t="n">
        <v>5330248</v>
      </c>
      <c r="AE2070" s="450" t="n">
        <v>4845680</v>
      </c>
      <c r="AF2070" s="450" t="n">
        <v>0</v>
      </c>
      <c r="AG2070" s="450" t="n">
        <v>0</v>
      </c>
      <c r="AH2070" s="450" t="n">
        <v>484568</v>
      </c>
      <c r="AI2070" s="450" t="n">
        <v>0</v>
      </c>
      <c r="AJ2070" s="450" t="n">
        <v>0</v>
      </c>
      <c r="AK2070" s="450" t="n">
        <v>0</v>
      </c>
      <c r="AL2070" s="450" t="n">
        <v>0</v>
      </c>
      <c r="AM2070" s="450" t="n">
        <v>0</v>
      </c>
      <c r="AN2070" s="450" t="n">
        <v>0</v>
      </c>
      <c r="AO2070" s="450" t="n">
        <v>0</v>
      </c>
      <c r="AP2070" s="450" t="n">
        <v>0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0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0" t="n"/>
      <c r="N2071" s="450">
        <f>IF(W2071&lt;0,AH2071,I2071)</f>
        <v/>
      </c>
      <c r="O2071" s="450">
        <f>I2071-M2071</f>
        <v/>
      </c>
      <c r="P2071" s="414" t="n"/>
      <c r="Q2071" s="414" t="inlineStr">
        <is>
          <t>IN202105-0314</t>
        </is>
      </c>
      <c r="R2071" s="414" t="inlineStr">
        <is>
          <t>IN202105-0314</t>
        </is>
      </c>
      <c r="S2071" s="414">
        <f>Q2071=R2071</f>
        <v/>
      </c>
      <c r="T2071" s="414">
        <f>AND(MONTH(F2071)=MONTH(X2071), YEAR(F2071)=YEAR(X2071))</f>
        <v/>
      </c>
      <c r="U2071" s="414">
        <f>AND(AB2071&lt;&gt;"", 'Company information'!D$4&lt;&gt;"", RIGHT(SUBSTITUTE(AB2071,"-",""),9)=RIGHT(SUBSTITUTE('Company information'!D$4,"-",""),9))</f>
        <v/>
      </c>
      <c r="V2071" s="414">
        <f>AH2071-I2071</f>
        <v/>
      </c>
      <c r="W2071" s="450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0" t="n">
        <v>2844292</v>
      </c>
      <c r="AE2071" s="450" t="n">
        <v>2585720</v>
      </c>
      <c r="AF2071" s="450" t="n">
        <v>0</v>
      </c>
      <c r="AG2071" s="450" t="n">
        <v>0</v>
      </c>
      <c r="AH2071" s="450" t="n">
        <v>258572</v>
      </c>
      <c r="AI2071" s="450" t="n">
        <v>0</v>
      </c>
      <c r="AJ2071" s="450" t="n">
        <v>0</v>
      </c>
      <c r="AK2071" s="450" t="n">
        <v>0</v>
      </c>
      <c r="AL2071" s="450" t="n">
        <v>0</v>
      </c>
      <c r="AM2071" s="450" t="n">
        <v>0</v>
      </c>
      <c r="AN2071" s="450" t="n">
        <v>0</v>
      </c>
      <c r="AO2071" s="450" t="n">
        <v>0</v>
      </c>
      <c r="AP2071" s="450" t="n">
        <v>0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0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0" t="n"/>
      <c r="N2072" s="450">
        <f>IF(W2072&lt;0,AH2072,I2072)</f>
        <v/>
      </c>
      <c r="O2072" s="450">
        <f>I2072-M2072</f>
        <v/>
      </c>
      <c r="P2072" s="414" t="n"/>
      <c r="Q2072" s="414" t="inlineStr">
        <is>
          <t>IN202105-0313</t>
        </is>
      </c>
      <c r="R2072" s="414" t="inlineStr">
        <is>
          <t>IN202105-0313</t>
        </is>
      </c>
      <c r="S2072" s="414">
        <f>Q2072=R2072</f>
        <v/>
      </c>
      <c r="T2072" s="414">
        <f>AND(MONTH(F2072)=MONTH(X2072), YEAR(F2072)=YEAR(X2072))</f>
        <v/>
      </c>
      <c r="U2072" s="414">
        <f>AND(AB2072&lt;&gt;"", 'Company information'!D$4&lt;&gt;"", RIGHT(SUBSTITUTE(AB2072,"-",""),9)=RIGHT(SUBSTITUTE('Company information'!D$4,"-",""),9))</f>
        <v/>
      </c>
      <c r="V2072" s="414">
        <f>AH2072-I2072</f>
        <v/>
      </c>
      <c r="W2072" s="450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0" t="n">
        <v>1814076</v>
      </c>
      <c r="AE2072" s="450" t="n">
        <v>1649160</v>
      </c>
      <c r="AF2072" s="450" t="n">
        <v>0</v>
      </c>
      <c r="AG2072" s="450" t="n">
        <v>0</v>
      </c>
      <c r="AH2072" s="450" t="n">
        <v>164916</v>
      </c>
      <c r="AI2072" s="450" t="n">
        <v>0</v>
      </c>
      <c r="AJ2072" s="450" t="n">
        <v>0</v>
      </c>
      <c r="AK2072" s="450" t="n">
        <v>0</v>
      </c>
      <c r="AL2072" s="450" t="n">
        <v>0</v>
      </c>
      <c r="AM2072" s="450" t="n">
        <v>0</v>
      </c>
      <c r="AN2072" s="450" t="n">
        <v>0</v>
      </c>
      <c r="AO2072" s="450" t="n">
        <v>0</v>
      </c>
      <c r="AP2072" s="450" t="n">
        <v>0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0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0" t="n"/>
      <c r="N2073" s="450">
        <f>IF(W2073&lt;0,AH2073,I2073)</f>
        <v/>
      </c>
      <c r="O2073" s="450">
        <f>I2073-M2073</f>
        <v/>
      </c>
      <c r="P2073" s="414" t="n"/>
      <c r="Q2073" s="414" t="inlineStr">
        <is>
          <t>IN202105-0312</t>
        </is>
      </c>
      <c r="R2073" s="414" t="inlineStr">
        <is>
          <t>IN202105-0312</t>
        </is>
      </c>
      <c r="S2073" s="414">
        <f>Q2073=R2073</f>
        <v/>
      </c>
      <c r="T2073" s="414">
        <f>AND(MONTH(F2073)=MONTH(X2073), YEAR(F2073)=YEAR(X2073))</f>
        <v/>
      </c>
      <c r="U2073" s="414">
        <f>AND(AB2073&lt;&gt;"", 'Company information'!D$4&lt;&gt;"", RIGHT(SUBSTITUTE(AB2073,"-",""),9)=RIGHT(SUBSTITUTE('Company information'!D$4,"-",""),9))</f>
        <v/>
      </c>
      <c r="V2073" s="414">
        <f>AH2073-I2073</f>
        <v/>
      </c>
      <c r="W2073" s="450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0" t="n">
        <v>2597936</v>
      </c>
      <c r="AE2073" s="450" t="n">
        <v>2361760</v>
      </c>
      <c r="AF2073" s="450" t="n">
        <v>0</v>
      </c>
      <c r="AG2073" s="450" t="n">
        <v>0</v>
      </c>
      <c r="AH2073" s="450" t="n">
        <v>236176</v>
      </c>
      <c r="AI2073" s="450" t="n">
        <v>0</v>
      </c>
      <c r="AJ2073" s="450" t="n">
        <v>0</v>
      </c>
      <c r="AK2073" s="450" t="n">
        <v>0</v>
      </c>
      <c r="AL2073" s="450" t="n">
        <v>0</v>
      </c>
      <c r="AM2073" s="450" t="n">
        <v>0</v>
      </c>
      <c r="AN2073" s="450" t="n">
        <v>0</v>
      </c>
      <c r="AO2073" s="450" t="n">
        <v>0</v>
      </c>
      <c r="AP2073" s="450" t="n">
        <v>0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0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0" t="n"/>
      <c r="N2074" s="450">
        <f>IF(W2074&lt;0,AH2074,I2074)</f>
        <v/>
      </c>
      <c r="O2074" s="450">
        <f>I2074-M2074</f>
        <v/>
      </c>
      <c r="P2074" s="414" t="n"/>
      <c r="Q2074" s="414" t="inlineStr">
        <is>
          <t>IN202105-0311</t>
        </is>
      </c>
      <c r="R2074" s="414" t="inlineStr">
        <is>
          <t>IN202105-0311</t>
        </is>
      </c>
      <c r="S2074" s="414">
        <f>Q2074=R2074</f>
        <v/>
      </c>
      <c r="T2074" s="414">
        <f>AND(MONTH(F2074)=MONTH(X2074), YEAR(F2074)=YEAR(X2074))</f>
        <v/>
      </c>
      <c r="U2074" s="414">
        <f>AND(AB2074&lt;&gt;"", 'Company information'!D$4&lt;&gt;"", RIGHT(SUBSTITUTE(AB2074,"-",""),9)=RIGHT(SUBSTITUTE('Company information'!D$4,"-",""),9))</f>
        <v/>
      </c>
      <c r="V2074" s="414">
        <f>AH2074-I2074</f>
        <v/>
      </c>
      <c r="W2074" s="450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0" t="n">
        <v>2597936</v>
      </c>
      <c r="AE2074" s="450" t="n">
        <v>2361760</v>
      </c>
      <c r="AF2074" s="450" t="n">
        <v>0</v>
      </c>
      <c r="AG2074" s="450" t="n">
        <v>0</v>
      </c>
      <c r="AH2074" s="450" t="n">
        <v>236176</v>
      </c>
      <c r="AI2074" s="450" t="n">
        <v>0</v>
      </c>
      <c r="AJ2074" s="450" t="n">
        <v>0</v>
      </c>
      <c r="AK2074" s="450" t="n">
        <v>0</v>
      </c>
      <c r="AL2074" s="450" t="n">
        <v>0</v>
      </c>
      <c r="AM2074" s="450" t="n">
        <v>0</v>
      </c>
      <c r="AN2074" s="450" t="n">
        <v>0</v>
      </c>
      <c r="AO2074" s="450" t="n">
        <v>0</v>
      </c>
      <c r="AP2074" s="450" t="n">
        <v>0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0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0" t="n"/>
      <c r="N2075" s="450">
        <f>IF(W2075&lt;0,AH2075,I2075)</f>
        <v/>
      </c>
      <c r="O2075" s="450">
        <f>I2075-M2075</f>
        <v/>
      </c>
      <c r="P2075" s="414" t="n"/>
      <c r="Q2075" s="414" t="inlineStr">
        <is>
          <t>IN202105-0310</t>
        </is>
      </c>
      <c r="R2075" s="414" t="inlineStr">
        <is>
          <t>IN202105-0310</t>
        </is>
      </c>
      <c r="S2075" s="414">
        <f>Q2075=R2075</f>
        <v/>
      </c>
      <c r="T2075" s="414">
        <f>AND(MONTH(F2075)=MONTH(X2075), YEAR(F2075)=YEAR(X2075))</f>
        <v/>
      </c>
      <c r="U2075" s="414">
        <f>AND(AB2075&lt;&gt;"", 'Company information'!D$4&lt;&gt;"", RIGHT(SUBSTITUTE(AB2075,"-",""),9)=RIGHT(SUBSTITUTE('Company information'!D$4,"-",""),9))</f>
        <v/>
      </c>
      <c r="V2075" s="414">
        <f>AH2075-I2075</f>
        <v/>
      </c>
      <c r="W2075" s="450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0" t="n">
        <v>2844292</v>
      </c>
      <c r="AE2075" s="450" t="n">
        <v>2585720</v>
      </c>
      <c r="AF2075" s="450" t="n">
        <v>0</v>
      </c>
      <c r="AG2075" s="450" t="n">
        <v>0</v>
      </c>
      <c r="AH2075" s="450" t="n">
        <v>258572</v>
      </c>
      <c r="AI2075" s="450" t="n">
        <v>0</v>
      </c>
      <c r="AJ2075" s="450" t="n">
        <v>0</v>
      </c>
      <c r="AK2075" s="450" t="n">
        <v>0</v>
      </c>
      <c r="AL2075" s="450" t="n">
        <v>0</v>
      </c>
      <c r="AM2075" s="450" t="n">
        <v>0</v>
      </c>
      <c r="AN2075" s="450" t="n">
        <v>0</v>
      </c>
      <c r="AO2075" s="450" t="n">
        <v>0</v>
      </c>
      <c r="AP2075" s="450" t="n">
        <v>0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0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0" t="n"/>
      <c r="N2076" s="450">
        <f>IF(W2076&lt;0,AH2076,I2076)</f>
        <v/>
      </c>
      <c r="O2076" s="450">
        <f>I2076-M2076</f>
        <v/>
      </c>
      <c r="P2076" s="414" t="n"/>
      <c r="Q2076" s="414" t="inlineStr">
        <is>
          <t>IN202105-0309</t>
        </is>
      </c>
      <c r="R2076" s="414" t="inlineStr">
        <is>
          <t>IN202105-0309</t>
        </is>
      </c>
      <c r="S2076" s="414">
        <f>Q2076=R2076</f>
        <v/>
      </c>
      <c r="T2076" s="414">
        <f>AND(MONTH(F2076)=MONTH(X2076), YEAR(F2076)=YEAR(X2076))</f>
        <v/>
      </c>
      <c r="U2076" s="414">
        <f>AND(AB2076&lt;&gt;"", 'Company information'!D$4&lt;&gt;"", RIGHT(SUBSTITUTE(AB2076,"-",""),9)=RIGHT(SUBSTITUTE('Company information'!D$4,"-",""),9))</f>
        <v/>
      </c>
      <c r="V2076" s="414">
        <f>AH2076-I2076</f>
        <v/>
      </c>
      <c r="W2076" s="450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0" t="n">
        <v>3225024</v>
      </c>
      <c r="AE2076" s="450" t="n">
        <v>2931840</v>
      </c>
      <c r="AF2076" s="450" t="n">
        <v>0</v>
      </c>
      <c r="AG2076" s="450" t="n">
        <v>0</v>
      </c>
      <c r="AH2076" s="450" t="n">
        <v>293184</v>
      </c>
      <c r="AI2076" s="450" t="n">
        <v>0</v>
      </c>
      <c r="AJ2076" s="450" t="n">
        <v>0</v>
      </c>
      <c r="AK2076" s="450" t="n">
        <v>0</v>
      </c>
      <c r="AL2076" s="450" t="n">
        <v>0</v>
      </c>
      <c r="AM2076" s="450" t="n">
        <v>0</v>
      </c>
      <c r="AN2076" s="450" t="n">
        <v>0</v>
      </c>
      <c r="AO2076" s="450" t="n">
        <v>0</v>
      </c>
      <c r="AP2076" s="450" t="n">
        <v>0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0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0" t="n"/>
      <c r="N2077" s="450">
        <f>IF(W2077&lt;0,AH2077,I2077)</f>
        <v/>
      </c>
      <c r="O2077" s="450">
        <f>I2077-M2077</f>
        <v/>
      </c>
      <c r="P2077" s="414" t="n"/>
      <c r="Q2077" s="414" t="inlineStr">
        <is>
          <t>IN202105-0307</t>
        </is>
      </c>
      <c r="R2077" s="414" t="inlineStr">
        <is>
          <t>IN202105-0307</t>
        </is>
      </c>
      <c r="S2077" s="414">
        <f>Q2077=R2077</f>
        <v/>
      </c>
      <c r="T2077" s="414">
        <f>AND(MONTH(F2077)=MONTH(X2077), YEAR(F2077)=YEAR(X2077))</f>
        <v/>
      </c>
      <c r="U2077" s="414">
        <f>AND(AB2077&lt;&gt;"", 'Company information'!D$4&lt;&gt;"", RIGHT(SUBSTITUTE(AB2077,"-",""),9)=RIGHT(SUBSTITUTE('Company information'!D$4,"-",""),9))</f>
        <v/>
      </c>
      <c r="V2077" s="414">
        <f>AH2077-I2077</f>
        <v/>
      </c>
      <c r="W2077" s="450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0" t="n">
        <v>2978668</v>
      </c>
      <c r="AE2077" s="450" t="n">
        <v>2707880</v>
      </c>
      <c r="AF2077" s="450" t="n">
        <v>0</v>
      </c>
      <c r="AG2077" s="450" t="n">
        <v>0</v>
      </c>
      <c r="AH2077" s="450" t="n">
        <v>270788</v>
      </c>
      <c r="AI2077" s="450" t="n">
        <v>0</v>
      </c>
      <c r="AJ2077" s="450" t="n">
        <v>0</v>
      </c>
      <c r="AK2077" s="450" t="n">
        <v>0</v>
      </c>
      <c r="AL2077" s="450" t="n">
        <v>0</v>
      </c>
      <c r="AM2077" s="450" t="n">
        <v>0</v>
      </c>
      <c r="AN2077" s="450" t="n">
        <v>0</v>
      </c>
      <c r="AO2077" s="450" t="n">
        <v>0</v>
      </c>
      <c r="AP2077" s="450" t="n">
        <v>0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0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0" t="n"/>
      <c r="N2078" s="450">
        <f>IF(W2078&lt;0,AH2078,I2078)</f>
        <v/>
      </c>
      <c r="O2078" s="450">
        <f>I2078-M2078</f>
        <v/>
      </c>
      <c r="P2078" s="414" t="n"/>
      <c r="Q2078" s="414" t="inlineStr">
        <is>
          <t>IN202105-0305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AND(AB2078&lt;&gt;"", 'Company information'!D$4&lt;&gt;"", RIGHT(SUBSTITUTE(AB2078,"-",""),9)=RIGHT(SUBSTITUTE('Company information'!D$4,"-",""),9))</f>
        <v/>
      </c>
      <c r="V2078" s="414">
        <f>AH2078-I2078</f>
        <v/>
      </c>
      <c r="W2078" s="450" t="n"/>
      <c r="X2078" s="413" t="n"/>
      <c r="Y2078" s="414" t="n"/>
      <c r="Z2078" s="414" t="n"/>
      <c r="AA2078" s="414" t="n"/>
      <c r="AB2078" s="414" t="n"/>
      <c r="AC2078" s="414" t="n"/>
      <c r="AD2078" s="450" t="n"/>
      <c r="AE2078" s="450" t="n"/>
      <c r="AF2078" s="450" t="n"/>
      <c r="AG2078" s="450" t="n"/>
      <c r="AH2078" s="450" t="n"/>
      <c r="AI2078" s="450" t="n"/>
      <c r="AJ2078" s="450" t="n"/>
      <c r="AK2078" s="450" t="n"/>
      <c r="AL2078" s="450" t="n"/>
      <c r="AM2078" s="450" t="n"/>
      <c r="AN2078" s="450" t="n"/>
      <c r="AO2078" s="450" t="n"/>
      <c r="AP2078" s="450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0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0" t="n"/>
      <c r="N2079" s="450">
        <f>IF(W2079&lt;0,AH2079,I2079)</f>
        <v/>
      </c>
      <c r="O2079" s="450">
        <f>I2079-M2079</f>
        <v/>
      </c>
      <c r="P2079" s="414" t="n"/>
      <c r="Q2079" s="414" t="inlineStr">
        <is>
          <t>IN202105-0304</t>
        </is>
      </c>
      <c r="R2079" s="414" t="inlineStr">
        <is>
          <t>IN202105-0304</t>
        </is>
      </c>
      <c r="S2079" s="414">
        <f>Q2079=R2079</f>
        <v/>
      </c>
      <c r="T2079" s="414">
        <f>AND(MONTH(F2079)=MONTH(X2079), YEAR(F2079)=YEAR(X2079))</f>
        <v/>
      </c>
      <c r="U2079" s="414">
        <f>AND(AB2079&lt;&gt;"", 'Company information'!D$4&lt;&gt;"", RIGHT(SUBSTITUTE(AB2079,"-",""),9)=RIGHT(SUBSTITUTE('Company information'!D$4,"-",""),9))</f>
        <v/>
      </c>
      <c r="V2079" s="414">
        <f>AH2079-I2079</f>
        <v/>
      </c>
      <c r="W2079" s="450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0" t="n">
        <v>2978668</v>
      </c>
      <c r="AE2079" s="450" t="n">
        <v>2707880</v>
      </c>
      <c r="AF2079" s="450" t="n">
        <v>0</v>
      </c>
      <c r="AG2079" s="450" t="n">
        <v>0</v>
      </c>
      <c r="AH2079" s="450" t="n">
        <v>270788</v>
      </c>
      <c r="AI2079" s="450" t="n">
        <v>0</v>
      </c>
      <c r="AJ2079" s="450" t="n">
        <v>0</v>
      </c>
      <c r="AK2079" s="450" t="n">
        <v>0</v>
      </c>
      <c r="AL2079" s="450" t="n">
        <v>0</v>
      </c>
      <c r="AM2079" s="450" t="n">
        <v>0</v>
      </c>
      <c r="AN2079" s="450" t="n">
        <v>0</v>
      </c>
      <c r="AO2079" s="450" t="n">
        <v>0</v>
      </c>
      <c r="AP2079" s="450" t="n">
        <v>0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0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0" t="n"/>
      <c r="N2080" s="450">
        <f>IF(W2080&lt;0,AH2080,I2080)</f>
        <v/>
      </c>
      <c r="O2080" s="450">
        <f>I2080-M2080</f>
        <v/>
      </c>
      <c r="P2080" s="414" t="n"/>
      <c r="Q2080" s="414" t="inlineStr">
        <is>
          <t>IN202105-0303</t>
        </is>
      </c>
      <c r="R2080" s="414" t="inlineStr">
        <is>
          <t>IN202105-0303</t>
        </is>
      </c>
      <c r="S2080" s="414">
        <f>Q2080=R2080</f>
        <v/>
      </c>
      <c r="T2080" s="414">
        <f>AND(MONTH(F2080)=MONTH(X2080), YEAR(F2080)=YEAR(X2080))</f>
        <v/>
      </c>
      <c r="U2080" s="414">
        <f>AND(AB2080&lt;&gt;"", 'Company information'!D$4&lt;&gt;"", RIGHT(SUBSTITUTE(AB2080,"-",""),9)=RIGHT(SUBSTITUTE('Company information'!D$4,"-",""),9))</f>
        <v/>
      </c>
      <c r="V2080" s="414">
        <f>AH2080-I2080</f>
        <v/>
      </c>
      <c r="W2080" s="450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0" t="n">
        <v>2844292</v>
      </c>
      <c r="AE2080" s="450" t="n">
        <v>2585720</v>
      </c>
      <c r="AF2080" s="450" t="n">
        <v>0</v>
      </c>
      <c r="AG2080" s="450" t="n">
        <v>0</v>
      </c>
      <c r="AH2080" s="450" t="n">
        <v>258572</v>
      </c>
      <c r="AI2080" s="450" t="n">
        <v>0</v>
      </c>
      <c r="AJ2080" s="450" t="n">
        <v>0</v>
      </c>
      <c r="AK2080" s="450" t="n">
        <v>0</v>
      </c>
      <c r="AL2080" s="450" t="n">
        <v>0</v>
      </c>
      <c r="AM2080" s="450" t="n">
        <v>0</v>
      </c>
      <c r="AN2080" s="450" t="n">
        <v>0</v>
      </c>
      <c r="AO2080" s="450" t="n">
        <v>0</v>
      </c>
      <c r="AP2080" s="450" t="n">
        <v>0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0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0" t="n"/>
      <c r="N2081" s="450">
        <f>IF(W2081&lt;0,AH2081,I2081)</f>
        <v/>
      </c>
      <c r="O2081" s="450">
        <f>I2081-M2081</f>
        <v/>
      </c>
      <c r="P2081" s="414" t="n"/>
      <c r="Q2081" s="414" t="inlineStr">
        <is>
          <t>IN202105-0302</t>
        </is>
      </c>
      <c r="R2081" s="414" t="inlineStr">
        <is>
          <t>IN202105-0302</t>
        </is>
      </c>
      <c r="S2081" s="414">
        <f>Q2081=R2081</f>
        <v/>
      </c>
      <c r="T2081" s="414">
        <f>AND(MONTH(F2081)=MONTH(X2081), YEAR(F2081)=YEAR(X2081))</f>
        <v/>
      </c>
      <c r="U2081" s="414">
        <f>AND(AB2081&lt;&gt;"", 'Company information'!D$4&lt;&gt;"", RIGHT(SUBSTITUTE(AB2081,"-",""),9)=RIGHT(SUBSTITUTE('Company information'!D$4,"-",""),9))</f>
        <v/>
      </c>
      <c r="V2081" s="414">
        <f>AH2081-I2081</f>
        <v/>
      </c>
      <c r="W2081" s="450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0" t="n">
        <v>3247420</v>
      </c>
      <c r="AE2081" s="450" t="n">
        <v>2952200</v>
      </c>
      <c r="AF2081" s="450" t="n">
        <v>0</v>
      </c>
      <c r="AG2081" s="450" t="n">
        <v>0</v>
      </c>
      <c r="AH2081" s="450" t="n">
        <v>295220</v>
      </c>
      <c r="AI2081" s="450" t="n">
        <v>0</v>
      </c>
      <c r="AJ2081" s="450" t="n">
        <v>0</v>
      </c>
      <c r="AK2081" s="450" t="n">
        <v>0</v>
      </c>
      <c r="AL2081" s="450" t="n">
        <v>0</v>
      </c>
      <c r="AM2081" s="450" t="n">
        <v>0</v>
      </c>
      <c r="AN2081" s="450" t="n">
        <v>0</v>
      </c>
      <c r="AO2081" s="450" t="n">
        <v>0</v>
      </c>
      <c r="AP2081" s="450" t="n">
        <v>0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0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0" t="n"/>
      <c r="N2082" s="450">
        <f>IF(W2082&lt;0,AH2082,I2082)</f>
        <v/>
      </c>
      <c r="O2082" s="450">
        <f>I2082-M2082</f>
        <v/>
      </c>
      <c r="P2082" s="414" t="n"/>
      <c r="Q2082" s="414" t="inlineStr">
        <is>
          <t>IN202105-0301</t>
        </is>
      </c>
      <c r="R2082" s="414" t="inlineStr">
        <is>
          <t>IN202105-0301</t>
        </is>
      </c>
      <c r="S2082" s="414">
        <f>Q2082=R2082</f>
        <v/>
      </c>
      <c r="T2082" s="414">
        <f>AND(MONTH(F2082)=MONTH(X2082), YEAR(F2082)=YEAR(X2082))</f>
        <v/>
      </c>
      <c r="U2082" s="414">
        <f>AND(AB2082&lt;&gt;"", 'Company information'!D$4&lt;&gt;"", RIGHT(SUBSTITUTE(AB2082,"-",""),9)=RIGHT(SUBSTITUTE('Company information'!D$4,"-",""),9))</f>
        <v/>
      </c>
      <c r="V2082" s="414">
        <f>AH2082-I2082</f>
        <v/>
      </c>
      <c r="W2082" s="450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0" t="n">
        <v>2844292</v>
      </c>
      <c r="AE2082" s="450" t="n">
        <v>2585720</v>
      </c>
      <c r="AF2082" s="450" t="n">
        <v>0</v>
      </c>
      <c r="AG2082" s="450" t="n">
        <v>0</v>
      </c>
      <c r="AH2082" s="450" t="n">
        <v>258572</v>
      </c>
      <c r="AI2082" s="450" t="n">
        <v>0</v>
      </c>
      <c r="AJ2082" s="450" t="n">
        <v>0</v>
      </c>
      <c r="AK2082" s="450" t="n">
        <v>0</v>
      </c>
      <c r="AL2082" s="450" t="n">
        <v>0</v>
      </c>
      <c r="AM2082" s="450" t="n">
        <v>0</v>
      </c>
      <c r="AN2082" s="450" t="n">
        <v>0</v>
      </c>
      <c r="AO2082" s="450" t="n">
        <v>0</v>
      </c>
      <c r="AP2082" s="450" t="n">
        <v>0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0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0" t="n"/>
      <c r="N2083" s="450">
        <f>IF(W2083&lt;0,AH2083,I2083)</f>
        <v/>
      </c>
      <c r="O2083" s="450">
        <f>I2083-M2083</f>
        <v/>
      </c>
      <c r="P2083" s="414" t="n"/>
      <c r="Q2083" s="414" t="inlineStr">
        <is>
          <t>IN202105-0300</t>
        </is>
      </c>
      <c r="R2083" s="414" t="inlineStr">
        <is>
          <t>IN202105-0300</t>
        </is>
      </c>
      <c r="S2083" s="414">
        <f>Q2083=R2083</f>
        <v/>
      </c>
      <c r="T2083" s="414">
        <f>AND(MONTH(F2083)=MONTH(X2083), YEAR(F2083)=YEAR(X2083))</f>
        <v/>
      </c>
      <c r="U2083" s="414">
        <f>AND(AB2083&lt;&gt;"", 'Company information'!D$4&lt;&gt;"", RIGHT(SUBSTITUTE(AB2083,"-",""),9)=RIGHT(SUBSTITUTE('Company information'!D$4,"-",""),9))</f>
        <v/>
      </c>
      <c r="V2083" s="414">
        <f>AH2083-I2083</f>
        <v/>
      </c>
      <c r="W2083" s="450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0" t="n">
        <v>5957336</v>
      </c>
      <c r="AE2083" s="450" t="n">
        <v>5415760</v>
      </c>
      <c r="AF2083" s="450" t="n">
        <v>0</v>
      </c>
      <c r="AG2083" s="450" t="n">
        <v>0</v>
      </c>
      <c r="AH2083" s="450" t="n">
        <v>541576</v>
      </c>
      <c r="AI2083" s="450" t="n">
        <v>0</v>
      </c>
      <c r="AJ2083" s="450" t="n">
        <v>0</v>
      </c>
      <c r="AK2083" s="450" t="n">
        <v>0</v>
      </c>
      <c r="AL2083" s="450" t="n">
        <v>0</v>
      </c>
      <c r="AM2083" s="450" t="n">
        <v>0</v>
      </c>
      <c r="AN2083" s="450" t="n">
        <v>0</v>
      </c>
      <c r="AO2083" s="450" t="n">
        <v>0</v>
      </c>
      <c r="AP2083" s="450" t="n">
        <v>0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0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0" t="n"/>
      <c r="N2084" s="450">
        <f>IF(W2084&lt;0,AH2084,I2084)</f>
        <v/>
      </c>
      <c r="O2084" s="450">
        <f>I2084-M2084</f>
        <v/>
      </c>
      <c r="P2084" s="414" t="n"/>
      <c r="Q2084" s="414" t="inlineStr">
        <is>
          <t>IN202105-0299</t>
        </is>
      </c>
      <c r="R2084" s="414" t="inlineStr">
        <is>
          <t>IN202105-0299</t>
        </is>
      </c>
      <c r="S2084" s="414">
        <f>Q2084=R2084</f>
        <v/>
      </c>
      <c r="T2084" s="414">
        <f>AND(MONTH(F2084)=MONTH(X2084), YEAR(F2084)=YEAR(X2084))</f>
        <v/>
      </c>
      <c r="U2084" s="414">
        <f>AND(AB2084&lt;&gt;"", 'Company information'!D$4&lt;&gt;"", RIGHT(SUBSTITUTE(AB2084,"-",""),9)=RIGHT(SUBSTITUTE('Company information'!D$4,"-",""),9))</f>
        <v/>
      </c>
      <c r="V2084" s="414">
        <f>AH2084-I2084</f>
        <v/>
      </c>
      <c r="W2084" s="450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0" t="n">
        <v>5330248</v>
      </c>
      <c r="AE2084" s="450" t="n">
        <v>4845680</v>
      </c>
      <c r="AF2084" s="450" t="n">
        <v>0</v>
      </c>
      <c r="AG2084" s="450" t="n">
        <v>0</v>
      </c>
      <c r="AH2084" s="450" t="n">
        <v>484568</v>
      </c>
      <c r="AI2084" s="450" t="n">
        <v>0</v>
      </c>
      <c r="AJ2084" s="450" t="n">
        <v>0</v>
      </c>
      <c r="AK2084" s="450" t="n">
        <v>0</v>
      </c>
      <c r="AL2084" s="450" t="n">
        <v>0</v>
      </c>
      <c r="AM2084" s="450" t="n">
        <v>0</v>
      </c>
      <c r="AN2084" s="450" t="n">
        <v>0</v>
      </c>
      <c r="AO2084" s="450" t="n">
        <v>0</v>
      </c>
      <c r="AP2084" s="450" t="n">
        <v>0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0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0" t="n"/>
      <c r="N2085" s="450">
        <f>IF(W2085&lt;0,AH2085,I2085)</f>
        <v/>
      </c>
      <c r="O2085" s="450">
        <f>I2085-M2085</f>
        <v/>
      </c>
      <c r="P2085" s="414" t="n"/>
      <c r="Q2085" s="414" t="inlineStr">
        <is>
          <t>IN202105-0298</t>
        </is>
      </c>
      <c r="R2085" s="414" t="inlineStr">
        <is>
          <t>IN202105-0298</t>
        </is>
      </c>
      <c r="S2085" s="414">
        <f>Q2085=R2085</f>
        <v/>
      </c>
      <c r="T2085" s="414">
        <f>AND(MONTH(F2085)=MONTH(X2085), YEAR(F2085)=YEAR(X2085))</f>
        <v/>
      </c>
      <c r="U2085" s="414">
        <f>AND(AB2085&lt;&gt;"", 'Company information'!D$4&lt;&gt;"", RIGHT(SUBSTITUTE(AB2085,"-",""),9)=RIGHT(SUBSTITUTE('Company information'!D$4,"-",""),9))</f>
        <v/>
      </c>
      <c r="V2085" s="414">
        <f>AH2085-I2085</f>
        <v/>
      </c>
      <c r="W2085" s="450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0" t="n">
        <v>5195872</v>
      </c>
      <c r="AE2085" s="450" t="n">
        <v>4723520</v>
      </c>
      <c r="AF2085" s="450" t="n">
        <v>0</v>
      </c>
      <c r="AG2085" s="450" t="n">
        <v>0</v>
      </c>
      <c r="AH2085" s="450" t="n">
        <v>472352</v>
      </c>
      <c r="AI2085" s="450" t="n">
        <v>0</v>
      </c>
      <c r="AJ2085" s="450" t="n">
        <v>0</v>
      </c>
      <c r="AK2085" s="450" t="n">
        <v>0</v>
      </c>
      <c r="AL2085" s="450" t="n">
        <v>0</v>
      </c>
      <c r="AM2085" s="450" t="n">
        <v>0</v>
      </c>
      <c r="AN2085" s="450" t="n">
        <v>0</v>
      </c>
      <c r="AO2085" s="450" t="n">
        <v>0</v>
      </c>
      <c r="AP2085" s="450" t="n">
        <v>0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0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0" t="n"/>
      <c r="N2086" s="450">
        <f>IF(W2086&lt;0,AH2086,I2086)</f>
        <v/>
      </c>
      <c r="O2086" s="450">
        <f>I2086-M2086</f>
        <v/>
      </c>
      <c r="P2086" s="414" t="n"/>
      <c r="Q2086" s="414" t="inlineStr">
        <is>
          <t>IN202105-0297</t>
        </is>
      </c>
      <c r="R2086" s="414" t="inlineStr">
        <is>
          <t>IN202105-0297</t>
        </is>
      </c>
      <c r="S2086" s="414">
        <f>Q2086=R2086</f>
        <v/>
      </c>
      <c r="T2086" s="414">
        <f>AND(MONTH(F2086)=MONTH(X2086), YEAR(F2086)=YEAR(X2086))</f>
        <v/>
      </c>
      <c r="U2086" s="414">
        <f>AND(AB2086&lt;&gt;"", 'Company information'!D$4&lt;&gt;"", RIGHT(SUBSTITUTE(AB2086,"-",""),9)=RIGHT(SUBSTITUTE('Company information'!D$4,"-",""),9))</f>
        <v/>
      </c>
      <c r="V2086" s="414">
        <f>AH2086-I2086</f>
        <v/>
      </c>
      <c r="W2086" s="450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0" t="n">
        <v>2978668</v>
      </c>
      <c r="AE2086" s="450" t="n">
        <v>2707880</v>
      </c>
      <c r="AF2086" s="450" t="n">
        <v>0</v>
      </c>
      <c r="AG2086" s="450" t="n">
        <v>0</v>
      </c>
      <c r="AH2086" s="450" t="n">
        <v>270788</v>
      </c>
      <c r="AI2086" s="450" t="n">
        <v>0</v>
      </c>
      <c r="AJ2086" s="450" t="n">
        <v>0</v>
      </c>
      <c r="AK2086" s="450" t="n">
        <v>0</v>
      </c>
      <c r="AL2086" s="450" t="n">
        <v>0</v>
      </c>
      <c r="AM2086" s="450" t="n">
        <v>0</v>
      </c>
      <c r="AN2086" s="450" t="n">
        <v>0</v>
      </c>
      <c r="AO2086" s="450" t="n">
        <v>0</v>
      </c>
      <c r="AP2086" s="450" t="n">
        <v>0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0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0" t="n"/>
      <c r="N2087" s="450">
        <f>IF(W2087&lt;0,AH2087,I2087)</f>
        <v/>
      </c>
      <c r="O2087" s="450">
        <f>I2087-M2087</f>
        <v/>
      </c>
      <c r="P2087" s="414" t="n"/>
      <c r="Q2087" s="414" t="inlineStr">
        <is>
          <t>IN202105-0296</t>
        </is>
      </c>
      <c r="R2087" s="414" t="inlineStr">
        <is>
          <t>IN202105-0296</t>
        </is>
      </c>
      <c r="S2087" s="414">
        <f>Q2087=R2087</f>
        <v/>
      </c>
      <c r="T2087" s="414">
        <f>AND(MONTH(F2087)=MONTH(X2087), YEAR(F2087)=YEAR(X2087))</f>
        <v/>
      </c>
      <c r="U2087" s="414">
        <f>AND(AB2087&lt;&gt;"", 'Company information'!D$4&lt;&gt;"", RIGHT(SUBSTITUTE(AB2087,"-",""),9)=RIGHT(SUBSTITUTE('Company information'!D$4,"-",""),9))</f>
        <v/>
      </c>
      <c r="V2087" s="414">
        <f>AH2087-I2087</f>
        <v/>
      </c>
      <c r="W2087" s="450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0" t="n">
        <v>2217204</v>
      </c>
      <c r="AE2087" s="450" t="n">
        <v>2015640</v>
      </c>
      <c r="AF2087" s="450" t="n">
        <v>0</v>
      </c>
      <c r="AG2087" s="450" t="n">
        <v>0</v>
      </c>
      <c r="AH2087" s="450" t="n">
        <v>201564</v>
      </c>
      <c r="AI2087" s="450" t="n">
        <v>0</v>
      </c>
      <c r="AJ2087" s="450" t="n">
        <v>0</v>
      </c>
      <c r="AK2087" s="450" t="n">
        <v>0</v>
      </c>
      <c r="AL2087" s="450" t="n">
        <v>0</v>
      </c>
      <c r="AM2087" s="450" t="n">
        <v>0</v>
      </c>
      <c r="AN2087" s="450" t="n">
        <v>0</v>
      </c>
      <c r="AO2087" s="450" t="n">
        <v>0</v>
      </c>
      <c r="AP2087" s="450" t="n">
        <v>0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0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0" t="n"/>
      <c r="N2088" s="450">
        <f>IF(W2088&lt;0,AH2088,I2088)</f>
        <v/>
      </c>
      <c r="O2088" s="450">
        <f>I2088-M2088</f>
        <v/>
      </c>
      <c r="P2088" s="414" t="n"/>
      <c r="Q2088" s="414" t="inlineStr">
        <is>
          <t>IN202105-0295</t>
        </is>
      </c>
      <c r="R2088" s="414" t="inlineStr">
        <is>
          <t>IN202105-0295</t>
        </is>
      </c>
      <c r="S2088" s="414">
        <f>Q2088=R2088</f>
        <v/>
      </c>
      <c r="T2088" s="414">
        <f>AND(MONTH(F2088)=MONTH(X2088), YEAR(F2088)=YEAR(X2088))</f>
        <v/>
      </c>
      <c r="U2088" s="414">
        <f>AND(AB2088&lt;&gt;"", 'Company information'!D$4&lt;&gt;"", RIGHT(SUBSTITUTE(AB2088,"-",""),9)=RIGHT(SUBSTITUTE('Company information'!D$4,"-",""),9))</f>
        <v/>
      </c>
      <c r="V2088" s="414">
        <f>AH2088-I2088</f>
        <v/>
      </c>
      <c r="W2088" s="450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0" t="n">
        <v>2306788</v>
      </c>
      <c r="AE2088" s="450" t="n">
        <v>2097080</v>
      </c>
      <c r="AF2088" s="450" t="n">
        <v>0</v>
      </c>
      <c r="AG2088" s="450" t="n">
        <v>0</v>
      </c>
      <c r="AH2088" s="450" t="n">
        <v>209708</v>
      </c>
      <c r="AI2088" s="450" t="n">
        <v>0</v>
      </c>
      <c r="AJ2088" s="450" t="n">
        <v>0</v>
      </c>
      <c r="AK2088" s="450" t="n">
        <v>0</v>
      </c>
      <c r="AL2088" s="450" t="n">
        <v>0</v>
      </c>
      <c r="AM2088" s="450" t="n">
        <v>0</v>
      </c>
      <c r="AN2088" s="450" t="n">
        <v>0</v>
      </c>
      <c r="AO2088" s="450" t="n">
        <v>0</v>
      </c>
      <c r="AP2088" s="450" t="n">
        <v>0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0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0" t="n"/>
      <c r="N2089" s="450">
        <f>IF(W2089&lt;0,AH2089,I2089)</f>
        <v/>
      </c>
      <c r="O2089" s="450">
        <f>I2089-M2089</f>
        <v/>
      </c>
      <c r="P2089" s="414" t="n"/>
      <c r="Q2089" s="414" t="inlineStr">
        <is>
          <t>IN202105-0294</t>
        </is>
      </c>
      <c r="R2089" s="414" t="inlineStr">
        <is>
          <t>IN202105-0294</t>
        </is>
      </c>
      <c r="S2089" s="414">
        <f>Q2089=R2089</f>
        <v/>
      </c>
      <c r="T2089" s="414">
        <f>AND(MONTH(F2089)=MONTH(X2089), YEAR(F2089)=YEAR(X2089))</f>
        <v/>
      </c>
      <c r="U2089" s="414">
        <f>AND(AB2089&lt;&gt;"", 'Company information'!D$4&lt;&gt;"", RIGHT(SUBSTITUTE(AB2089,"-",""),9)=RIGHT(SUBSTITUTE('Company information'!D$4,"-",""),9))</f>
        <v/>
      </c>
      <c r="V2089" s="414">
        <f>AH2089-I2089</f>
        <v/>
      </c>
      <c r="W2089" s="450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0" t="n">
        <v>3292212</v>
      </c>
      <c r="AE2089" s="450" t="n">
        <v>2992920</v>
      </c>
      <c r="AF2089" s="450" t="n">
        <v>0</v>
      </c>
      <c r="AG2089" s="450" t="n">
        <v>0</v>
      </c>
      <c r="AH2089" s="450" t="n">
        <v>299292</v>
      </c>
      <c r="AI2089" s="450" t="n">
        <v>0</v>
      </c>
      <c r="AJ2089" s="450" t="n">
        <v>0</v>
      </c>
      <c r="AK2089" s="450" t="n">
        <v>0</v>
      </c>
      <c r="AL2089" s="450" t="n">
        <v>0</v>
      </c>
      <c r="AM2089" s="450" t="n">
        <v>0</v>
      </c>
      <c r="AN2089" s="450" t="n">
        <v>0</v>
      </c>
      <c r="AO2089" s="450" t="n">
        <v>0</v>
      </c>
      <c r="AP2089" s="450" t="n">
        <v>0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0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0" t="n"/>
      <c r="N2090" s="450">
        <f>IF(W2090&lt;0,AH2090,I2090)</f>
        <v/>
      </c>
      <c r="O2090" s="450">
        <f>I2090-M2090</f>
        <v/>
      </c>
      <c r="P2090" s="414" t="n"/>
      <c r="Q2090" s="414" t="inlineStr">
        <is>
          <t>IN202105-0292</t>
        </is>
      </c>
      <c r="R2090" s="414" t="inlineStr">
        <is>
          <t>IN202105-0292</t>
        </is>
      </c>
      <c r="S2090" s="414">
        <f>Q2090=R2090</f>
        <v/>
      </c>
      <c r="T2090" s="414">
        <f>AND(MONTH(F2090)=MONTH(X2090), YEAR(F2090)=YEAR(X2090))</f>
        <v/>
      </c>
      <c r="U2090" s="414">
        <f>AND(AB2090&lt;&gt;"", 'Company information'!D$4&lt;&gt;"", RIGHT(SUBSTITUTE(AB2090,"-",""),9)=RIGHT(SUBSTITUTE('Company information'!D$4,"-",""),9))</f>
        <v/>
      </c>
      <c r="V2090" s="414">
        <f>AH2090-I2090</f>
        <v/>
      </c>
      <c r="W2090" s="450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0" t="n">
        <v>2977205</v>
      </c>
      <c r="AE2090" s="450" t="n">
        <v>2706550</v>
      </c>
      <c r="AF2090" s="450" t="n">
        <v>0</v>
      </c>
      <c r="AG2090" s="450" t="n">
        <v>0</v>
      </c>
      <c r="AH2090" s="450" t="n">
        <v>270655</v>
      </c>
      <c r="AI2090" s="450" t="n">
        <v>0</v>
      </c>
      <c r="AJ2090" s="450" t="n">
        <v>0</v>
      </c>
      <c r="AK2090" s="450" t="n">
        <v>0</v>
      </c>
      <c r="AL2090" s="450" t="n">
        <v>0</v>
      </c>
      <c r="AM2090" s="450" t="n">
        <v>0</v>
      </c>
      <c r="AN2090" s="450" t="n">
        <v>0</v>
      </c>
      <c r="AO2090" s="450" t="n">
        <v>0</v>
      </c>
      <c r="AP2090" s="450" t="n">
        <v>0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0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0" t="n"/>
      <c r="N2091" s="450">
        <f>IF(W2091&lt;0,AH2091,I2091)</f>
        <v/>
      </c>
      <c r="O2091" s="450">
        <f>I2091-M2091</f>
        <v/>
      </c>
      <c r="P2091" s="414" t="n"/>
      <c r="Q2091" s="414" t="inlineStr">
        <is>
          <t>IN202105-0291</t>
        </is>
      </c>
      <c r="R2091" s="414" t="inlineStr">
        <is>
          <t>IN202105-0291</t>
        </is>
      </c>
      <c r="S2091" s="414">
        <f>Q2091=R2091</f>
        <v/>
      </c>
      <c r="T2091" s="414">
        <f>AND(MONTH(F2091)=MONTH(X2091), YEAR(F2091)=YEAR(X2091))</f>
        <v/>
      </c>
      <c r="U2091" s="414">
        <f>AND(AB2091&lt;&gt;"", 'Company information'!D$4&lt;&gt;"", RIGHT(SUBSTITUTE(AB2091,"-",""),9)=RIGHT(SUBSTITUTE('Company information'!D$4,"-",""),9))</f>
        <v/>
      </c>
      <c r="V2091" s="414">
        <f>AH2091-I2091</f>
        <v/>
      </c>
      <c r="W2091" s="450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0" t="n">
        <v>5103780</v>
      </c>
      <c r="AE2091" s="450" t="n">
        <v>4639800</v>
      </c>
      <c r="AF2091" s="450" t="n">
        <v>0</v>
      </c>
      <c r="AG2091" s="450" t="n">
        <v>0</v>
      </c>
      <c r="AH2091" s="450" t="n">
        <v>463980</v>
      </c>
      <c r="AI2091" s="450" t="n">
        <v>0</v>
      </c>
      <c r="AJ2091" s="450" t="n">
        <v>0</v>
      </c>
      <c r="AK2091" s="450" t="n">
        <v>0</v>
      </c>
      <c r="AL2091" s="450" t="n">
        <v>0</v>
      </c>
      <c r="AM2091" s="450" t="n">
        <v>0</v>
      </c>
      <c r="AN2091" s="450" t="n">
        <v>0</v>
      </c>
      <c r="AO2091" s="450" t="n">
        <v>0</v>
      </c>
      <c r="AP2091" s="450" t="n">
        <v>0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0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0" t="n"/>
      <c r="N2092" s="450">
        <f>IF(W2092&lt;0,AH2092,I2092)</f>
        <v/>
      </c>
      <c r="O2092" s="450">
        <f>I2092-M2092</f>
        <v/>
      </c>
      <c r="P2092" s="414" t="n"/>
      <c r="Q2092" s="414" t="inlineStr">
        <is>
          <t>IN202105-0290</t>
        </is>
      </c>
      <c r="R2092" s="414" t="inlineStr">
        <is>
          <t>IN202105-0290</t>
        </is>
      </c>
      <c r="S2092" s="414">
        <f>Q2092=R2092</f>
        <v/>
      </c>
      <c r="T2092" s="414">
        <f>AND(MONTH(F2092)=MONTH(X2092), YEAR(F2092)=YEAR(X2092))</f>
        <v/>
      </c>
      <c r="U2092" s="414">
        <f>AND(AB2092&lt;&gt;"", 'Company information'!D$4&lt;&gt;"", RIGHT(SUBSTITUTE(AB2092,"-",""),9)=RIGHT(SUBSTITUTE('Company information'!D$4,"-",""),9))</f>
        <v/>
      </c>
      <c r="V2092" s="414">
        <f>AH2092-I2092</f>
        <v/>
      </c>
      <c r="W2092" s="450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0" t="n">
        <v>3290595</v>
      </c>
      <c r="AE2092" s="450" t="n">
        <v>2991450</v>
      </c>
      <c r="AF2092" s="450" t="n">
        <v>0</v>
      </c>
      <c r="AG2092" s="450" t="n">
        <v>0</v>
      </c>
      <c r="AH2092" s="450" t="n">
        <v>299145</v>
      </c>
      <c r="AI2092" s="450" t="n">
        <v>0</v>
      </c>
      <c r="AJ2092" s="450" t="n">
        <v>0</v>
      </c>
      <c r="AK2092" s="450" t="n">
        <v>0</v>
      </c>
      <c r="AL2092" s="450" t="n">
        <v>0</v>
      </c>
      <c r="AM2092" s="450" t="n">
        <v>0</v>
      </c>
      <c r="AN2092" s="450" t="n">
        <v>0</v>
      </c>
      <c r="AO2092" s="450" t="n">
        <v>0</v>
      </c>
      <c r="AP2092" s="450" t="n">
        <v>0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0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0" t="n"/>
      <c r="N2093" s="450">
        <f>IF(W2093&lt;0,AH2093,I2093)</f>
        <v/>
      </c>
      <c r="O2093" s="450">
        <f>I2093-M2093</f>
        <v/>
      </c>
      <c r="P2093" s="414" t="n"/>
      <c r="Q2093" s="414" t="inlineStr">
        <is>
          <t>IN202105-0289</t>
        </is>
      </c>
      <c r="R2093" s="414" t="inlineStr">
        <is>
          <t>IN202105-0289</t>
        </is>
      </c>
      <c r="S2093" s="414">
        <f>Q2093=R2093</f>
        <v/>
      </c>
      <c r="T2093" s="414">
        <f>AND(MONTH(F2093)=MONTH(X2093), YEAR(F2093)=YEAR(X2093))</f>
        <v/>
      </c>
      <c r="U2093" s="414">
        <f>AND(AB2093&lt;&gt;"", 'Company information'!D$4&lt;&gt;"", RIGHT(SUBSTITUTE(AB2093,"-",""),9)=RIGHT(SUBSTITUTE('Company information'!D$4,"-",""),9))</f>
        <v/>
      </c>
      <c r="V2093" s="414">
        <f>AH2093-I2093</f>
        <v/>
      </c>
      <c r="W2093" s="450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0" t="n">
        <v>3223440</v>
      </c>
      <c r="AE2093" s="450" t="n">
        <v>2930400</v>
      </c>
      <c r="AF2093" s="450" t="n">
        <v>0</v>
      </c>
      <c r="AG2093" s="450" t="n">
        <v>0</v>
      </c>
      <c r="AH2093" s="450" t="n">
        <v>293040</v>
      </c>
      <c r="AI2093" s="450" t="n">
        <v>0</v>
      </c>
      <c r="AJ2093" s="450" t="n">
        <v>0</v>
      </c>
      <c r="AK2093" s="450" t="n">
        <v>0</v>
      </c>
      <c r="AL2093" s="450" t="n">
        <v>0</v>
      </c>
      <c r="AM2093" s="450" t="n">
        <v>0</v>
      </c>
      <c r="AN2093" s="450" t="n">
        <v>0</v>
      </c>
      <c r="AO2093" s="450" t="n">
        <v>0</v>
      </c>
      <c r="AP2093" s="450" t="n">
        <v>0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0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0" t="n"/>
      <c r="N2094" s="450">
        <f>IF(W2094&lt;0,AH2094,I2094)</f>
        <v/>
      </c>
      <c r="O2094" s="450">
        <f>I2094-M2094</f>
        <v/>
      </c>
      <c r="P2094" s="414" t="n"/>
      <c r="Q2094" s="414" t="inlineStr">
        <is>
          <t>IN202105-0288</t>
        </is>
      </c>
      <c r="R2094" s="414" t="inlineStr">
        <is>
          <t>IN202105-0288</t>
        </is>
      </c>
      <c r="S2094" s="414">
        <f>Q2094=R2094</f>
        <v/>
      </c>
      <c r="T2094" s="414">
        <f>AND(MONTH(F2094)=MONTH(X2094), YEAR(F2094)=YEAR(X2094))</f>
        <v/>
      </c>
      <c r="U2094" s="414">
        <f>AND(AB2094&lt;&gt;"", 'Company information'!D$4&lt;&gt;"", RIGHT(SUBSTITUTE(AB2094,"-",""),9)=RIGHT(SUBSTITUTE('Company information'!D$4,"-",""),9))</f>
        <v/>
      </c>
      <c r="V2094" s="414">
        <f>AH2094-I2094</f>
        <v/>
      </c>
      <c r="W2094" s="450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0" t="n">
        <v>1813185</v>
      </c>
      <c r="AE2094" s="450" t="n">
        <v>1648350</v>
      </c>
      <c r="AF2094" s="450" t="n">
        <v>0</v>
      </c>
      <c r="AG2094" s="450" t="n">
        <v>0</v>
      </c>
      <c r="AH2094" s="450" t="n">
        <v>164835</v>
      </c>
      <c r="AI2094" s="450" t="n">
        <v>0</v>
      </c>
      <c r="AJ2094" s="450" t="n">
        <v>0</v>
      </c>
      <c r="AK2094" s="450" t="n">
        <v>0</v>
      </c>
      <c r="AL2094" s="450" t="n">
        <v>0</v>
      </c>
      <c r="AM2094" s="450" t="n">
        <v>0</v>
      </c>
      <c r="AN2094" s="450" t="n">
        <v>0</v>
      </c>
      <c r="AO2094" s="450" t="n">
        <v>0</v>
      </c>
      <c r="AP2094" s="450" t="n">
        <v>0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0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0" t="n"/>
      <c r="N2095" s="450">
        <f>IF(W2095&lt;0,AH2095,I2095)</f>
        <v/>
      </c>
      <c r="O2095" s="450">
        <f>I2095-M2095</f>
        <v/>
      </c>
      <c r="P2095" s="414" t="n"/>
      <c r="Q2095" s="414" t="inlineStr">
        <is>
          <t>IN202105-0287</t>
        </is>
      </c>
      <c r="R2095" s="414" t="inlineStr">
        <is>
          <t>IN202105-0287</t>
        </is>
      </c>
      <c r="S2095" s="414">
        <f>Q2095=R2095</f>
        <v/>
      </c>
      <c r="T2095" s="414">
        <f>AND(MONTH(F2095)=MONTH(X2095), YEAR(F2095)=YEAR(X2095))</f>
        <v/>
      </c>
      <c r="U2095" s="414">
        <f>AND(AB2095&lt;&gt;"", 'Company information'!D$4&lt;&gt;"", RIGHT(SUBSTITUTE(AB2095,"-",""),9)=RIGHT(SUBSTITUTE('Company information'!D$4,"-",""),9))</f>
        <v/>
      </c>
      <c r="V2095" s="414">
        <f>AH2095-I2095</f>
        <v/>
      </c>
      <c r="W2095" s="450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0" t="n">
        <v>1813185</v>
      </c>
      <c r="AE2095" s="450" t="n">
        <v>1648350</v>
      </c>
      <c r="AF2095" s="450" t="n">
        <v>0</v>
      </c>
      <c r="AG2095" s="450" t="n">
        <v>0</v>
      </c>
      <c r="AH2095" s="450" t="n">
        <v>164835</v>
      </c>
      <c r="AI2095" s="450" t="n">
        <v>0</v>
      </c>
      <c r="AJ2095" s="450" t="n">
        <v>0</v>
      </c>
      <c r="AK2095" s="450" t="n">
        <v>0</v>
      </c>
      <c r="AL2095" s="450" t="n">
        <v>0</v>
      </c>
      <c r="AM2095" s="450" t="n">
        <v>0</v>
      </c>
      <c r="AN2095" s="450" t="n">
        <v>0</v>
      </c>
      <c r="AO2095" s="450" t="n">
        <v>0</v>
      </c>
      <c r="AP2095" s="450" t="n">
        <v>0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0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0" t="n"/>
      <c r="N2096" s="450">
        <f>IF(W2096&lt;0,AH2096,I2096)</f>
        <v/>
      </c>
      <c r="O2096" s="450">
        <f>I2096-M2096</f>
        <v/>
      </c>
      <c r="P2096" s="414" t="n"/>
      <c r="Q2096" s="414" t="inlineStr">
        <is>
          <t>IN202105-0286</t>
        </is>
      </c>
      <c r="R2096" s="414" t="inlineStr">
        <is>
          <t>IN202105-0286</t>
        </is>
      </c>
      <c r="S2096" s="414">
        <f>Q2096=R2096</f>
        <v/>
      </c>
      <c r="T2096" s="414">
        <f>AND(MONTH(F2096)=MONTH(X2096), YEAR(F2096)=YEAR(X2096))</f>
        <v/>
      </c>
      <c r="U2096" s="414">
        <f>AND(AB2096&lt;&gt;"", 'Company information'!D$4&lt;&gt;"", RIGHT(SUBSTITUTE(AB2096,"-",""),9)=RIGHT(SUBSTITUTE('Company information'!D$4,"-",""),9))</f>
        <v/>
      </c>
      <c r="V2096" s="414">
        <f>AH2096-I2096</f>
        <v/>
      </c>
      <c r="W2096" s="450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0" t="n">
        <v>5439555</v>
      </c>
      <c r="AE2096" s="450" t="n">
        <v>4945050</v>
      </c>
      <c r="AF2096" s="450" t="n">
        <v>0</v>
      </c>
      <c r="AG2096" s="450" t="n">
        <v>0</v>
      </c>
      <c r="AH2096" s="450" t="n">
        <v>494505</v>
      </c>
      <c r="AI2096" s="450" t="n">
        <v>0</v>
      </c>
      <c r="AJ2096" s="450" t="n">
        <v>0</v>
      </c>
      <c r="AK2096" s="450" t="n">
        <v>0</v>
      </c>
      <c r="AL2096" s="450" t="n">
        <v>0</v>
      </c>
      <c r="AM2096" s="450" t="n">
        <v>0</v>
      </c>
      <c r="AN2096" s="450" t="n">
        <v>0</v>
      </c>
      <c r="AO2096" s="450" t="n">
        <v>0</v>
      </c>
      <c r="AP2096" s="450" t="n">
        <v>0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0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0" t="n"/>
      <c r="N2097" s="450">
        <f>IF(W2097&lt;0,AH2097,I2097)</f>
        <v/>
      </c>
      <c r="O2097" s="450">
        <f>I2097-M2097</f>
        <v/>
      </c>
      <c r="P2097" s="414" t="n"/>
      <c r="Q2097" s="414" t="inlineStr">
        <is>
          <t>IN202105-0285</t>
        </is>
      </c>
      <c r="R2097" s="414" t="inlineStr">
        <is>
          <t>IN202105-0285</t>
        </is>
      </c>
      <c r="S2097" s="414">
        <f>Q2097=R2097</f>
        <v/>
      </c>
      <c r="T2097" s="414">
        <f>AND(MONTH(F2097)=MONTH(X2097), YEAR(F2097)=YEAR(X2097))</f>
        <v/>
      </c>
      <c r="U2097" s="414">
        <f>AND(AB2097&lt;&gt;"", 'Company information'!D$4&lt;&gt;"", RIGHT(SUBSTITUTE(AB2097,"-",""),9)=RIGHT(SUBSTITUTE('Company information'!D$4,"-",""),9))</f>
        <v/>
      </c>
      <c r="V2097" s="414">
        <f>AH2097-I2097</f>
        <v/>
      </c>
      <c r="W2097" s="450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0" t="n">
        <v>4051685</v>
      </c>
      <c r="AE2097" s="450" t="n">
        <v>3683350</v>
      </c>
      <c r="AF2097" s="450" t="n">
        <v>0</v>
      </c>
      <c r="AG2097" s="450" t="n">
        <v>0</v>
      </c>
      <c r="AH2097" s="450" t="n">
        <v>368335</v>
      </c>
      <c r="AI2097" s="450" t="n">
        <v>0</v>
      </c>
      <c r="AJ2097" s="450" t="n">
        <v>0</v>
      </c>
      <c r="AK2097" s="450" t="n">
        <v>0</v>
      </c>
      <c r="AL2097" s="450" t="n">
        <v>0</v>
      </c>
      <c r="AM2097" s="450" t="n">
        <v>0</v>
      </c>
      <c r="AN2097" s="450" t="n">
        <v>0</v>
      </c>
      <c r="AO2097" s="450" t="n">
        <v>0</v>
      </c>
      <c r="AP2097" s="450" t="n">
        <v>0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0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0" t="n"/>
      <c r="N2098" s="450">
        <f>IF(W2098&lt;0,AH2098,I2098)</f>
        <v/>
      </c>
      <c r="O2098" s="450">
        <f>I2098-M2098</f>
        <v/>
      </c>
      <c r="P2098" s="414" t="n"/>
      <c r="Q2098" s="414" t="inlineStr">
        <is>
          <t>IN202105-0284</t>
        </is>
      </c>
      <c r="R2098" s="414" t="inlineStr">
        <is>
          <t>IN202105-0284</t>
        </is>
      </c>
      <c r="S2098" s="414">
        <f>Q2098=R2098</f>
        <v/>
      </c>
      <c r="T2098" s="414">
        <f>AND(MONTH(F2098)=MONTH(X2098), YEAR(F2098)=YEAR(X2098))</f>
        <v/>
      </c>
      <c r="U2098" s="414">
        <f>AND(AB2098&lt;&gt;"", 'Company information'!D$4&lt;&gt;"", RIGHT(SUBSTITUTE(AB2098,"-",""),9)=RIGHT(SUBSTITUTE('Company information'!D$4,"-",""),9))</f>
        <v/>
      </c>
      <c r="V2098" s="414">
        <f>AH2098-I2098</f>
        <v/>
      </c>
      <c r="W2098" s="450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0" t="n">
        <v>1790800</v>
      </c>
      <c r="AE2098" s="450" t="n">
        <v>1628000</v>
      </c>
      <c r="AF2098" s="450" t="n">
        <v>0</v>
      </c>
      <c r="AG2098" s="450" t="n">
        <v>0</v>
      </c>
      <c r="AH2098" s="450" t="n">
        <v>162800</v>
      </c>
      <c r="AI2098" s="450" t="n">
        <v>0</v>
      </c>
      <c r="AJ2098" s="450" t="n">
        <v>0</v>
      </c>
      <c r="AK2098" s="450" t="n">
        <v>0</v>
      </c>
      <c r="AL2098" s="450" t="n">
        <v>0</v>
      </c>
      <c r="AM2098" s="450" t="n">
        <v>0</v>
      </c>
      <c r="AN2098" s="450" t="n">
        <v>0</v>
      </c>
      <c r="AO2098" s="450" t="n">
        <v>0</v>
      </c>
      <c r="AP2098" s="450" t="n">
        <v>0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0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0" t="n"/>
      <c r="N2099" s="450">
        <f>IF(W2099&lt;0,AH2099,I2099)</f>
        <v/>
      </c>
      <c r="O2099" s="450">
        <f>I2099-M2099</f>
        <v/>
      </c>
      <c r="P2099" s="414" t="n"/>
      <c r="Q2099" s="414" t="inlineStr">
        <is>
          <t>IN202105-0283</t>
        </is>
      </c>
      <c r="R2099" s="414" t="inlineStr">
        <is>
          <t>IN202105-0283</t>
        </is>
      </c>
      <c r="S2099" s="414">
        <f>Q2099=R2099</f>
        <v/>
      </c>
      <c r="T2099" s="414">
        <f>AND(MONTH(F2099)=MONTH(X2099), YEAR(F2099)=YEAR(X2099))</f>
        <v/>
      </c>
      <c r="U2099" s="414">
        <f>AND(AB2099&lt;&gt;"", 'Company information'!D$4&lt;&gt;"", RIGHT(SUBSTITUTE(AB2099,"-",""),9)=RIGHT(SUBSTITUTE('Company information'!D$4,"-",""),9))</f>
        <v/>
      </c>
      <c r="V2099" s="414">
        <f>AH2099-I2099</f>
        <v/>
      </c>
      <c r="W2099" s="450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0" t="n">
        <v>3581600</v>
      </c>
      <c r="AE2099" s="450" t="n">
        <v>3256000</v>
      </c>
      <c r="AF2099" s="450" t="n">
        <v>0</v>
      </c>
      <c r="AG2099" s="450" t="n">
        <v>0</v>
      </c>
      <c r="AH2099" s="450" t="n">
        <v>325600</v>
      </c>
      <c r="AI2099" s="450" t="n">
        <v>0</v>
      </c>
      <c r="AJ2099" s="450" t="n">
        <v>0</v>
      </c>
      <c r="AK2099" s="450" t="n">
        <v>0</v>
      </c>
      <c r="AL2099" s="450" t="n">
        <v>0</v>
      </c>
      <c r="AM2099" s="450" t="n">
        <v>0</v>
      </c>
      <c r="AN2099" s="450" t="n">
        <v>0</v>
      </c>
      <c r="AO2099" s="450" t="n">
        <v>0</v>
      </c>
      <c r="AP2099" s="450" t="n">
        <v>0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0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0" t="n"/>
      <c r="N2100" s="450">
        <f>IF(W2100&lt;0,AH2100,I2100)</f>
        <v/>
      </c>
      <c r="O2100" s="450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AND(AB2100&lt;&gt;"", 'Company information'!D$4&lt;&gt;"", RIGHT(SUBSTITUTE(AB2100,"-",""),9)=RIGHT(SUBSTITUTE('Company information'!D$4,"-",""),9))</f>
        <v/>
      </c>
      <c r="V2100" s="414">
        <f>AH2100-I2100</f>
        <v/>
      </c>
      <c r="W2100" s="450" t="n"/>
      <c r="X2100" s="413" t="n"/>
      <c r="Y2100" s="414" t="n"/>
      <c r="Z2100" s="414" t="n"/>
      <c r="AA2100" s="414" t="n"/>
      <c r="AB2100" s="414" t="n"/>
      <c r="AC2100" s="414" t="n"/>
      <c r="AD2100" s="450" t="n"/>
      <c r="AE2100" s="450" t="n"/>
      <c r="AF2100" s="450" t="n"/>
      <c r="AG2100" s="450" t="n"/>
      <c r="AH2100" s="450" t="n"/>
      <c r="AI2100" s="450" t="n"/>
      <c r="AJ2100" s="450" t="n"/>
      <c r="AK2100" s="450" t="n"/>
      <c r="AL2100" s="450" t="n"/>
      <c r="AM2100" s="450" t="n"/>
      <c r="AN2100" s="450" t="n"/>
      <c r="AO2100" s="450" t="n"/>
      <c r="AP2100" s="450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0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0" t="n"/>
      <c r="N2101" s="450">
        <f>IF(W2101&lt;0,AH2101,I2101)</f>
        <v/>
      </c>
      <c r="O2101" s="450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AND(AB2101&lt;&gt;"", 'Company information'!D$4&lt;&gt;"", RIGHT(SUBSTITUTE(AB2101,"-",""),9)=RIGHT(SUBSTITUTE('Company information'!D$4,"-",""),9))</f>
        <v/>
      </c>
      <c r="V2101" s="414">
        <f>AH2101-I2101</f>
        <v/>
      </c>
      <c r="W2101" s="450" t="n"/>
      <c r="X2101" s="413" t="n"/>
      <c r="Y2101" s="414" t="n"/>
      <c r="Z2101" s="414" t="n"/>
      <c r="AA2101" s="414" t="n"/>
      <c r="AB2101" s="414" t="n"/>
      <c r="AC2101" s="414" t="n"/>
      <c r="AD2101" s="450" t="n"/>
      <c r="AE2101" s="450" t="n"/>
      <c r="AF2101" s="450" t="n"/>
      <c r="AG2101" s="450" t="n"/>
      <c r="AH2101" s="450" t="n"/>
      <c r="AI2101" s="450" t="n"/>
      <c r="AJ2101" s="450" t="n"/>
      <c r="AK2101" s="450" t="n"/>
      <c r="AL2101" s="450" t="n"/>
      <c r="AM2101" s="450" t="n"/>
      <c r="AN2101" s="450" t="n"/>
      <c r="AO2101" s="450" t="n"/>
      <c r="AP2101" s="450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0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0" t="n"/>
      <c r="N2102" s="450">
        <f>IF(W2102&lt;0,AH2102,I2102)</f>
        <v/>
      </c>
      <c r="O2102" s="450">
        <f>I2102-M2102</f>
        <v/>
      </c>
      <c r="P2102" s="414" t="n"/>
      <c r="Q2102" s="414" t="inlineStr">
        <is>
          <t>2108603</t>
        </is>
      </c>
      <c r="R2102" s="414" t="inlineStr">
        <is>
          <t>2108603</t>
        </is>
      </c>
      <c r="S2102" s="414">
        <f>Q2102=R2102</f>
        <v/>
      </c>
      <c r="T2102" s="414">
        <f>AND(MONTH(F2102)=MONTH(X2102), YEAR(F2102)=YEAR(X2102))</f>
        <v/>
      </c>
      <c r="U2102" s="414">
        <f>AND(AB2102&lt;&gt;"", 'Company information'!D$4&lt;&gt;"", RIGHT(SUBSTITUTE(AB2102,"-",""),9)=RIGHT(SUBSTITUTE('Company information'!D$4,"-",""),9))</f>
        <v/>
      </c>
      <c r="V2102" s="414">
        <f>AH2102-I2102</f>
        <v/>
      </c>
      <c r="W2102" s="450" t="n"/>
      <c r="X2102" s="415" t="n">
        <v>44333</v>
      </c>
      <c r="Y2102" s="414" t="inlineStr">
        <is>
          <t>2108603</t>
        </is>
      </c>
      <c r="Z2102" s="414" t="inlineStr"/>
      <c r="AA2102" s="414" t="inlineStr">
        <is>
          <t>បុគ្គលជាប់អាករ</t>
        </is>
      </c>
      <c r="AB2102" s="414" t="inlineStr">
        <is>
          <t>L001-901905215</t>
        </is>
      </c>
      <c r="AC2102" s="414" t="inlineStr">
        <is>
          <t>វីអ៊ីស៊ិន (ខេមបូឌា) អ៊ិនដាសស្ទ្រី ឯ.ក</t>
        </is>
      </c>
      <c r="AD2102" s="450" t="n">
        <v>246114</v>
      </c>
      <c r="AE2102" s="450" t="n">
        <v>223740</v>
      </c>
      <c r="AF2102" s="450" t="n">
        <v>0</v>
      </c>
      <c r="AG2102" s="450" t="n">
        <v>0</v>
      </c>
      <c r="AH2102" s="450" t="n">
        <v>22374</v>
      </c>
      <c r="AI2102" s="450" t="n">
        <v>0</v>
      </c>
      <c r="AJ2102" s="450" t="n">
        <v>0</v>
      </c>
      <c r="AK2102" s="450" t="n">
        <v>0</v>
      </c>
      <c r="AL2102" s="450" t="n">
        <v>0</v>
      </c>
      <c r="AM2102" s="450" t="n">
        <v>0</v>
      </c>
      <c r="AN2102" s="450" t="n">
        <v>0</v>
      </c>
      <c r="AO2102" s="450" t="n">
        <v>0</v>
      </c>
      <c r="AP2102" s="450" t="n">
        <v>0</v>
      </c>
      <c r="AQ2102" s="414" t="inlineStr"/>
      <c r="AR2102" s="414" t="inlineStr">
        <is>
          <t>DOC FEE</t>
        </is>
      </c>
      <c r="AS2102" s="414" t="inlineStr">
        <is>
          <t>បានប្រកាសពន្ធ</t>
        </is>
      </c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0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0" t="n"/>
      <c r="N2103" s="450">
        <f>IF(W2103&lt;0,AH2103,I2103)</f>
        <v/>
      </c>
      <c r="O2103" s="450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AND(AB2103&lt;&gt;"", 'Company information'!D$4&lt;&gt;"", RIGHT(SUBSTITUTE(AB2103,"-",""),9)=RIGHT(SUBSTITUTE('Company information'!D$4,"-",""),9))</f>
        <v/>
      </c>
      <c r="V2103" s="414">
        <f>AH2103-I2103</f>
        <v/>
      </c>
      <c r="W2103" s="450" t="n"/>
      <c r="X2103" s="415" t="n">
        <v>44341</v>
      </c>
      <c r="Y2103" s="414" t="inlineStr">
        <is>
          <t>2100062</t>
        </is>
      </c>
      <c r="Z2103" s="414" t="inlineStr"/>
      <c r="AA2103" s="414" t="inlineStr">
        <is>
          <t>បុគ្គលជាប់អាករ</t>
        </is>
      </c>
      <c r="AB2103" s="414" t="inlineStr">
        <is>
          <t>L001-901905215</t>
        </is>
      </c>
      <c r="AC2103" s="414" t="inlineStr">
        <is>
          <t>វីអ៊ីស៊ិន (ខេមបូឌា) អ៊ិនដាសស្ទ្រី ឯ.ក</t>
        </is>
      </c>
      <c r="AD2103" s="450" t="n">
        <v>4324386</v>
      </c>
      <c r="AE2103" s="450" t="n">
        <v>3931260</v>
      </c>
      <c r="AF2103" s="450" t="n">
        <v>0</v>
      </c>
      <c r="AG2103" s="450" t="n">
        <v>0</v>
      </c>
      <c r="AH2103" s="450" t="n">
        <v>393126</v>
      </c>
      <c r="AI2103" s="450" t="n">
        <v>0</v>
      </c>
      <c r="AJ2103" s="450" t="n">
        <v>0</v>
      </c>
      <c r="AK2103" s="450" t="n">
        <v>0</v>
      </c>
      <c r="AL2103" s="450" t="n">
        <v>0</v>
      </c>
      <c r="AM2103" s="450" t="n">
        <v>0</v>
      </c>
      <c r="AN2103" s="450" t="n">
        <v>0</v>
      </c>
      <c r="AO2103" s="450" t="n">
        <v>0</v>
      </c>
      <c r="AP2103" s="450" t="n">
        <v>0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0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0" t="n"/>
      <c r="N2104" s="450">
        <f>IF(W2104&lt;0,AH2104,I2104)</f>
        <v/>
      </c>
      <c r="O2104" s="450">
        <f>I2104-M2104</f>
        <v/>
      </c>
      <c r="P2104" s="414" t="n"/>
      <c r="Q2104" s="414" t="inlineStr">
        <is>
          <t>GR-TIN21/05/-006</t>
        </is>
      </c>
      <c r="R2104" s="414" t="inlineStr">
        <is>
          <t>GR-TIN21/05-006</t>
        </is>
      </c>
      <c r="S2104" s="414">
        <f>Q2104=R2104</f>
        <v/>
      </c>
      <c r="T2104" s="414">
        <f>AND(MONTH(F2104)=MONTH(X2104), YEAR(F2104)=YEAR(X2104))</f>
        <v/>
      </c>
      <c r="U2104" s="414">
        <f>AND(AB2104&lt;&gt;"", 'Company information'!D$4&lt;&gt;"", RIGHT(SUBSTITUTE(AB2104,"-",""),9)=RIGHT(SUBSTITUTE('Company information'!D$4,"-",""),9))</f>
        <v/>
      </c>
      <c r="V2104" s="414">
        <f>AH2104-I2104</f>
        <v/>
      </c>
      <c r="W2104" s="450" t="n"/>
      <c r="X2104" s="415" t="n">
        <v>44342</v>
      </c>
      <c r="Y2104" s="414" t="inlineStr">
        <is>
          <t>GR-TIN21/05-006</t>
        </is>
      </c>
      <c r="Z2104" s="414" t="inlineStr"/>
      <c r="AA2104" s="414" t="inlineStr">
        <is>
          <t>បុគ្គលជាប់អាករ</t>
        </is>
      </c>
      <c r="AB2104" s="414" t="inlineStr">
        <is>
          <t>L001-901905215</t>
        </is>
      </c>
      <c r="AC2104" s="414" t="inlineStr">
        <is>
          <t>វីអ៊ីស៊ិន (ខេមបូឌា) អ៊ិនដាសស្ទ្រី ឯ.ក</t>
        </is>
      </c>
      <c r="AD2104" s="450" t="n">
        <v>179080</v>
      </c>
      <c r="AE2104" s="450" t="n">
        <v>162800</v>
      </c>
      <c r="AF2104" s="450" t="n">
        <v>0</v>
      </c>
      <c r="AG2104" s="450" t="n">
        <v>0</v>
      </c>
      <c r="AH2104" s="450" t="n">
        <v>16280</v>
      </c>
      <c r="AI2104" s="450" t="n">
        <v>0</v>
      </c>
      <c r="AJ2104" s="450" t="n">
        <v>0</v>
      </c>
      <c r="AK2104" s="450" t="n">
        <v>0</v>
      </c>
      <c r="AL2104" s="450" t="n">
        <v>0</v>
      </c>
      <c r="AM2104" s="450" t="n">
        <v>0</v>
      </c>
      <c r="AN2104" s="450" t="n">
        <v>0</v>
      </c>
      <c r="AO2104" s="450" t="n">
        <v>0</v>
      </c>
      <c r="AP2104" s="450" t="n">
        <v>0</v>
      </c>
      <c r="AQ2104" s="414" t="inlineStr"/>
      <c r="AR2104" s="414" t="inlineStr">
        <is>
          <t>Waste Collection</t>
        </is>
      </c>
      <c r="AS2104" s="414" t="inlineStr">
        <is>
          <t>បានប្រកាសពន្ធ</t>
        </is>
      </c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0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0" t="n"/>
      <c r="N2105" s="450">
        <f>IF(W2105&lt;0,AH2105,I2105)</f>
        <v/>
      </c>
      <c r="O2105" s="450">
        <f>I2105-M2105</f>
        <v/>
      </c>
      <c r="P2105" s="414" t="n"/>
      <c r="Q2105" s="414" t="inlineStr">
        <is>
          <t>SHTI210195</t>
        </is>
      </c>
      <c r="R2105" s="414" t="inlineStr">
        <is>
          <t>SHTI210195</t>
        </is>
      </c>
      <c r="S2105" s="414">
        <f>Q2105=R2105</f>
        <v/>
      </c>
      <c r="T2105" s="414">
        <f>AND(MONTH(F2105)=MONTH(X2105), YEAR(F2105)=YEAR(X2105))</f>
        <v/>
      </c>
      <c r="U2105" s="414">
        <f>AND(AB2105&lt;&gt;"", 'Company information'!D$4&lt;&gt;"", RIGHT(SUBSTITUTE(AB2105,"-",""),9)=RIGHT(SUBSTITUTE('Company information'!D$4,"-",""),9))</f>
        <v/>
      </c>
      <c r="V2105" s="414">
        <f>AH2105-I2105</f>
        <v/>
      </c>
      <c r="W2105" s="450" t="n"/>
      <c r="X2105" s="415" t="n">
        <v>44340</v>
      </c>
      <c r="Y2105" s="414" t="inlineStr">
        <is>
          <t>SHTI210195</t>
        </is>
      </c>
      <c r="Z2105" s="414" t="inlineStr"/>
      <c r="AA2105" s="414" t="inlineStr">
        <is>
          <t>បុគ្គលជាប់អាករ</t>
        </is>
      </c>
      <c r="AB2105" s="414" t="inlineStr">
        <is>
          <t>L001-901905215</t>
        </is>
      </c>
      <c r="AC2105" s="414" t="inlineStr">
        <is>
          <t>វីអ៊ីស៊ិន (ខេមបូឌា) អ៊ិនដាសស្ទ្រី ឯ.ក</t>
        </is>
      </c>
      <c r="AD2105" s="450" t="n">
        <v>2508968</v>
      </c>
      <c r="AE2105" s="450" t="n">
        <v>2280880</v>
      </c>
      <c r="AF2105" s="450" t="n">
        <v>0</v>
      </c>
      <c r="AG2105" s="450" t="n">
        <v>0</v>
      </c>
      <c r="AH2105" s="450" t="n">
        <v>228088</v>
      </c>
      <c r="AI2105" s="450" t="n">
        <v>0</v>
      </c>
      <c r="AJ2105" s="450" t="n">
        <v>0</v>
      </c>
      <c r="AK2105" s="450" t="n">
        <v>0</v>
      </c>
      <c r="AL2105" s="450" t="n">
        <v>0</v>
      </c>
      <c r="AM2105" s="450" t="n">
        <v>0</v>
      </c>
      <c r="AN2105" s="450" t="n">
        <v>0</v>
      </c>
      <c r="AO2105" s="450" t="n">
        <v>0</v>
      </c>
      <c r="AP2105" s="450" t="n">
        <v>0</v>
      </c>
      <c r="AQ2105" s="414" t="inlineStr"/>
      <c r="AR2105" s="414" t="inlineStr">
        <is>
          <t>Security guards service fee in May 2021</t>
        </is>
      </c>
      <c r="AS2105" s="414" t="inlineStr">
        <is>
          <t>បានប្រកាសពន្ធ</t>
        </is>
      </c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0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0" t="n"/>
      <c r="N2106" s="450">
        <f>IF(W2106&lt;0,AH2106,I2106)</f>
        <v/>
      </c>
      <c r="O2106" s="450">
        <f>I2106-M2106</f>
        <v/>
      </c>
      <c r="P2106" s="414" t="n"/>
      <c r="Q2106" s="414" t="inlineStr">
        <is>
          <t>2021-02227</t>
        </is>
      </c>
      <c r="R2106" s="414" t="inlineStr">
        <is>
          <t>2021-02227</t>
        </is>
      </c>
      <c r="S2106" s="414">
        <f>Q2106=R2106</f>
        <v/>
      </c>
      <c r="T2106" s="414">
        <f>AND(MONTH(F2106)=MONTH(X2106), YEAR(F2106)=YEAR(X2106))</f>
        <v/>
      </c>
      <c r="U2106" s="414">
        <f>AND(AB2106&lt;&gt;"", 'Company information'!D$4&lt;&gt;"", RIGHT(SUBSTITUTE(AB2106,"-",""),9)=RIGHT(SUBSTITUTE('Company information'!D$4,"-",""),9))</f>
        <v/>
      </c>
      <c r="V2106" s="414">
        <f>AH2106-I2106</f>
        <v/>
      </c>
      <c r="W2106" s="450" t="n"/>
      <c r="X2106" s="415" t="n">
        <v>44333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L001-901905215</t>
        </is>
      </c>
      <c r="AC2106" s="414" t="inlineStr">
        <is>
          <t>វីអ៊ីស៊ិន (ខេមបូឌា) អ៊ិនដាសស្ទ្រី ឯ.ក</t>
        </is>
      </c>
      <c r="AD2106" s="450" t="n">
        <v>1811757</v>
      </c>
      <c r="AE2106" s="450" t="n">
        <v>1647052</v>
      </c>
      <c r="AF2106" s="450" t="n">
        <v>0</v>
      </c>
      <c r="AG2106" s="450" t="n">
        <v>0</v>
      </c>
      <c r="AH2106" s="450" t="n">
        <v>164705</v>
      </c>
      <c r="AI2106" s="450" t="n">
        <v>0</v>
      </c>
      <c r="AJ2106" s="450" t="n">
        <v>0</v>
      </c>
      <c r="AK2106" s="450" t="n">
        <v>0</v>
      </c>
      <c r="AL2106" s="450" t="n">
        <v>0</v>
      </c>
      <c r="AM2106" s="450" t="n">
        <v>0</v>
      </c>
      <c r="AN2106" s="450" t="n">
        <v>0</v>
      </c>
      <c r="AO2106" s="450" t="n">
        <v>0</v>
      </c>
      <c r="AP2106" s="450" t="n">
        <v>0</v>
      </c>
      <c r="AQ2106" s="414" t="inlineStr"/>
      <c r="AR2106" s="414" t="inlineStr">
        <is>
          <t>Infrastructure Maintenance fee for May 2021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0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0" t="n"/>
      <c r="N2107" s="450">
        <f>IF(W2107&lt;0,AH2107,I2107)</f>
        <v/>
      </c>
      <c r="O2107" s="450">
        <f>I2107-M2107</f>
        <v/>
      </c>
      <c r="P2107" s="414" t="n"/>
      <c r="Q2107" s="414" t="inlineStr">
        <is>
          <t>2021-02216</t>
        </is>
      </c>
      <c r="R2107" s="414" t="inlineStr">
        <is>
          <t>2021-02216</t>
        </is>
      </c>
      <c r="S2107" s="414">
        <f>Q2107=R2107</f>
        <v/>
      </c>
      <c r="T2107" s="414">
        <f>AND(MONTH(F2107)=MONTH(X2107), YEAR(F2107)=YEAR(X2107))</f>
        <v/>
      </c>
      <c r="U2107" s="414">
        <f>AND(AB2107&lt;&gt;"", 'Company information'!D$4&lt;&gt;"", RIGHT(SUBSTITUTE(AB2107,"-",""),9)=RIGHT(SUBSTITUTE('Company information'!D$4,"-",""),9))</f>
        <v/>
      </c>
      <c r="V2107" s="414">
        <f>AH2107-I2107</f>
        <v/>
      </c>
      <c r="W2107" s="450" t="n"/>
      <c r="X2107" s="415" t="n">
        <v>44333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L001-901901920</t>
        </is>
      </c>
      <c r="AC2107" s="414" t="inlineStr">
        <is>
          <t>អូជី ភែកឃិជីង (ខេមបូឌា) ឯ.ក</t>
        </is>
      </c>
      <c r="AD2107" s="450" t="n">
        <v>9780749</v>
      </c>
      <c r="AE2107" s="450" t="n">
        <v>8891590</v>
      </c>
      <c r="AF2107" s="450" t="n">
        <v>0</v>
      </c>
      <c r="AG2107" s="450" t="n">
        <v>0</v>
      </c>
      <c r="AH2107" s="450" t="n">
        <v>889159</v>
      </c>
      <c r="AI2107" s="450" t="n">
        <v>0</v>
      </c>
      <c r="AJ2107" s="450" t="n">
        <v>0</v>
      </c>
      <c r="AK2107" s="450" t="n">
        <v>0</v>
      </c>
      <c r="AL2107" s="450" t="n">
        <v>0</v>
      </c>
      <c r="AM2107" s="450" t="n">
        <v>0</v>
      </c>
      <c r="AN2107" s="450" t="n">
        <v>0</v>
      </c>
      <c r="AO2107" s="450" t="n">
        <v>0</v>
      </c>
      <c r="AP2107" s="450" t="n">
        <v>0</v>
      </c>
      <c r="AQ2107" s="414" t="inlineStr"/>
      <c r="AR2107" s="414" t="inlineStr">
        <is>
          <t>Infrastructure Maintenance fee for May 2021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0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0" t="n"/>
      <c r="N2108" s="450">
        <f>IF(W2108&lt;0,AH2108,I2108)</f>
        <v/>
      </c>
      <c r="O2108" s="450">
        <f>I2108-M2108</f>
        <v/>
      </c>
      <c r="P2108" s="414" t="n"/>
      <c r="Q2108" s="414" t="inlineStr">
        <is>
          <t>21-4399</t>
        </is>
      </c>
      <c r="R2108" s="414" t="inlineStr">
        <is>
          <t>21-4399</t>
        </is>
      </c>
      <c r="S2108" s="414">
        <f>Q2108=R2108</f>
        <v/>
      </c>
      <c r="T2108" s="414">
        <f>AND(MONTH(F2108)=MONTH(X2108), YEAR(F2108)=YEAR(X2108))</f>
        <v/>
      </c>
      <c r="U2108" s="414">
        <f>AND(AB2108&lt;&gt;"", 'Company information'!D$4&lt;&gt;"", RIGHT(SUBSTITUTE(AB2108,"-",""),9)=RIGHT(SUBSTITUTE('Company information'!D$4,"-",""),9))</f>
        <v/>
      </c>
      <c r="V2108" s="414">
        <f>AH2108-I2108</f>
        <v/>
      </c>
      <c r="W2108" s="450" t="n"/>
      <c r="X2108" s="415" t="n">
        <v>44329</v>
      </c>
      <c r="Y2108" s="414" t="inlineStr">
        <is>
          <t>21-4399</t>
        </is>
      </c>
      <c r="Z2108" s="414" t="inlineStr"/>
      <c r="AA2108" s="414" t="inlineStr">
        <is>
          <t>បុគ្គលជាប់អាករ</t>
        </is>
      </c>
      <c r="AB2108" s="414" t="inlineStr">
        <is>
          <t>L001-901905215</t>
        </is>
      </c>
      <c r="AC2108" s="414" t="inlineStr">
        <is>
          <t>វីអ៊ីស៊ិន (ខេមបូឌា) អ៊ិនដាសស្ទ្រី ឯ.ក</t>
        </is>
      </c>
      <c r="AD2108" s="450" t="n">
        <v>33133254</v>
      </c>
      <c r="AE2108" s="450" t="n">
        <v>30121140</v>
      </c>
      <c r="AF2108" s="450" t="n">
        <v>0</v>
      </c>
      <c r="AG2108" s="450" t="n">
        <v>0</v>
      </c>
      <c r="AH2108" s="450" t="n">
        <v>3012114</v>
      </c>
      <c r="AI2108" s="450" t="n">
        <v>0</v>
      </c>
      <c r="AJ2108" s="450" t="n">
        <v>0</v>
      </c>
      <c r="AK2108" s="450" t="n">
        <v>0</v>
      </c>
      <c r="AL2108" s="450" t="n">
        <v>0</v>
      </c>
      <c r="AM2108" s="450" t="n">
        <v>0</v>
      </c>
      <c r="AN2108" s="450" t="n">
        <v>0</v>
      </c>
      <c r="AO2108" s="450" t="n">
        <v>0</v>
      </c>
      <c r="AP2108" s="450" t="n">
        <v>0</v>
      </c>
      <c r="AQ2108" s="414" t="inlineStr"/>
      <c r="AR2108" s="414" t="inlineStr"/>
      <c r="AS2108" s="414" t="inlineStr">
        <is>
          <t>បានប្រកាសពន្ធ</t>
        </is>
      </c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0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0" t="n"/>
      <c r="N2109" s="450">
        <f>IF(W2109&lt;0,AH2109,I2109)</f>
        <v/>
      </c>
      <c r="O2109" s="450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AND(AB2109&lt;&gt;"", 'Company information'!D$4&lt;&gt;"", RIGHT(SUBSTITUTE(AB2109,"-",""),9)=RIGHT(SUBSTITUTE('Company information'!D$4,"-",""),9))</f>
        <v/>
      </c>
      <c r="V2109" s="414">
        <f>AH2109-I2109</f>
        <v/>
      </c>
      <c r="W2109" s="450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0" t="n">
        <v>2471304</v>
      </c>
      <c r="AE2109" s="450" t="n">
        <v>2246640</v>
      </c>
      <c r="AF2109" s="450" t="n">
        <v>0</v>
      </c>
      <c r="AG2109" s="450" t="n">
        <v>0</v>
      </c>
      <c r="AH2109" s="450" t="n">
        <v>224664</v>
      </c>
      <c r="AI2109" s="450" t="n">
        <v>0</v>
      </c>
      <c r="AJ2109" s="450" t="n">
        <v>0</v>
      </c>
      <c r="AK2109" s="450" t="n">
        <v>0</v>
      </c>
      <c r="AL2109" s="450" t="n">
        <v>0</v>
      </c>
      <c r="AM2109" s="450" t="n">
        <v>0</v>
      </c>
      <c r="AN2109" s="450" t="n">
        <v>0</v>
      </c>
      <c r="AO2109" s="450" t="n">
        <v>0</v>
      </c>
      <c r="AP2109" s="450" t="n">
        <v>0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0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0" t="n"/>
      <c r="N2110" s="450">
        <f>IF(W2110&lt;0,AH2110,I2110)</f>
        <v/>
      </c>
      <c r="O2110" s="450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AND(AB2110&lt;&gt;"", 'Company information'!D$4&lt;&gt;"", RIGHT(SUBSTITUTE(AB2110,"-",""),9)=RIGHT(SUBSTITUTE('Company information'!D$4,"-",""),9))</f>
        <v/>
      </c>
      <c r="V2110" s="414">
        <f>AH2110-I2110</f>
        <v/>
      </c>
      <c r="W2110" s="450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0" t="n">
        <v>2895132</v>
      </c>
      <c r="AE2110" s="450" t="n">
        <v>2631938</v>
      </c>
      <c r="AF2110" s="450" t="n">
        <v>0</v>
      </c>
      <c r="AG2110" s="450" t="n">
        <v>0</v>
      </c>
      <c r="AH2110" s="450" t="n">
        <v>263194</v>
      </c>
      <c r="AI2110" s="450" t="n">
        <v>0</v>
      </c>
      <c r="AJ2110" s="450" t="n">
        <v>0</v>
      </c>
      <c r="AK2110" s="450" t="n">
        <v>0</v>
      </c>
      <c r="AL2110" s="450" t="n">
        <v>0</v>
      </c>
      <c r="AM2110" s="450" t="n">
        <v>0</v>
      </c>
      <c r="AN2110" s="450" t="n">
        <v>0</v>
      </c>
      <c r="AO2110" s="450" t="n">
        <v>0</v>
      </c>
      <c r="AP2110" s="450" t="n">
        <v>0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0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0" t="n"/>
      <c r="N2111" s="450">
        <f>IF(W2111&lt;0,AH2111,I2111)</f>
        <v/>
      </c>
      <c r="O2111" s="450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AND(AB2111&lt;&gt;"", 'Company information'!D$4&lt;&gt;"", RIGHT(SUBSTITUTE(AB2111,"-",""),9)=RIGHT(SUBSTITUTE('Company information'!D$4,"-",""),9))</f>
        <v/>
      </c>
      <c r="V2111" s="414">
        <f>AH2111-I2111</f>
        <v/>
      </c>
      <c r="W2111" s="450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0" t="n">
        <v>2315456</v>
      </c>
      <c r="AE2111" s="450" t="n">
        <v>2104960</v>
      </c>
      <c r="AF2111" s="450" t="n">
        <v>0</v>
      </c>
      <c r="AG2111" s="450" t="n">
        <v>0</v>
      </c>
      <c r="AH2111" s="450" t="n">
        <v>210496</v>
      </c>
      <c r="AI2111" s="450" t="n">
        <v>0</v>
      </c>
      <c r="AJ2111" s="450" t="n">
        <v>0</v>
      </c>
      <c r="AK2111" s="450" t="n">
        <v>0</v>
      </c>
      <c r="AL2111" s="450" t="n">
        <v>0</v>
      </c>
      <c r="AM2111" s="450" t="n">
        <v>0</v>
      </c>
      <c r="AN2111" s="450" t="n">
        <v>0</v>
      </c>
      <c r="AO2111" s="450" t="n">
        <v>0</v>
      </c>
      <c r="AP2111" s="450" t="n">
        <v>0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0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0" t="n"/>
      <c r="N2112" s="450">
        <f>IF(W2112&lt;0,AH2112,I2112)</f>
        <v/>
      </c>
      <c r="O2112" s="450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AND(AB2112&lt;&gt;"", 'Company information'!D$4&lt;&gt;"", RIGHT(SUBSTITUTE(AB2112,"-",""),9)=RIGHT(SUBSTITUTE('Company information'!D$4,"-",""),9))</f>
        <v/>
      </c>
      <c r="V2112" s="414">
        <f>AH2112-I2112</f>
        <v/>
      </c>
      <c r="W2112" s="450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0" t="n">
        <v>2315456</v>
      </c>
      <c r="AE2112" s="450" t="n">
        <v>2104960</v>
      </c>
      <c r="AF2112" s="450" t="n">
        <v>0</v>
      </c>
      <c r="AG2112" s="450" t="n">
        <v>0</v>
      </c>
      <c r="AH2112" s="450" t="n">
        <v>210496</v>
      </c>
      <c r="AI2112" s="450" t="n">
        <v>0</v>
      </c>
      <c r="AJ2112" s="450" t="n">
        <v>0</v>
      </c>
      <c r="AK2112" s="450" t="n">
        <v>0</v>
      </c>
      <c r="AL2112" s="450" t="n">
        <v>0</v>
      </c>
      <c r="AM2112" s="450" t="n">
        <v>0</v>
      </c>
      <c r="AN2112" s="450" t="n">
        <v>0</v>
      </c>
      <c r="AO2112" s="450" t="n">
        <v>0</v>
      </c>
      <c r="AP2112" s="450" t="n">
        <v>0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0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0" t="n"/>
      <c r="N2113" s="450">
        <f>IF(W2113&lt;0,AH2113,I2113)</f>
        <v/>
      </c>
      <c r="O2113" s="450">
        <f>I2113-M2113</f>
        <v/>
      </c>
      <c r="P2113" s="414" t="n"/>
      <c r="Q2113" s="414" t="inlineStr">
        <is>
          <t>TI-0199805</t>
        </is>
      </c>
      <c r="R2113" s="414" t="inlineStr">
        <is>
          <t>TI-0199805</t>
        </is>
      </c>
      <c r="S2113" s="414">
        <f>Q2113=R2113</f>
        <v/>
      </c>
      <c r="T2113" s="414">
        <f>AND(MONTH(F2113)=MONTH(X2113), YEAR(F2113)=YEAR(X2113))</f>
        <v/>
      </c>
      <c r="U2113" s="414">
        <f>AND(AB2113&lt;&gt;"", 'Company information'!D$4&lt;&gt;"", RIGHT(SUBSTITUTE(AB2113,"-",""),9)=RIGHT(SUBSTITUTE('Company information'!D$4,"-",""),9))</f>
        <v/>
      </c>
      <c r="V2113" s="414">
        <f>AH2113-I2113</f>
        <v/>
      </c>
      <c r="W2113" s="450" t="n"/>
      <c r="X2113" s="415" t="n">
        <v>44347</v>
      </c>
      <c r="Y2113" s="414" t="inlineStr">
        <is>
          <t>TI-0199805</t>
        </is>
      </c>
      <c r="Z2113" s="414" t="inlineStr"/>
      <c r="AA2113" s="414" t="inlineStr">
        <is>
          <t>បុគ្គលជាប់អាករ</t>
        </is>
      </c>
      <c r="AB2113" s="414" t="inlineStr">
        <is>
          <t>L001-901905215</t>
        </is>
      </c>
      <c r="AC2113" s="414" t="inlineStr">
        <is>
          <t>វីអ៊ីស៊ិន (ខេមបូឌា) អ៊ិនដាសស្ទ្រី ឯ.ក</t>
        </is>
      </c>
      <c r="AD2113" s="450" t="n">
        <v>4210448</v>
      </c>
      <c r="AE2113" s="450" t="n">
        <v>3827680</v>
      </c>
      <c r="AF2113" s="450" t="n">
        <v>0</v>
      </c>
      <c r="AG2113" s="450" t="n">
        <v>0</v>
      </c>
      <c r="AH2113" s="450" t="n">
        <v>382768</v>
      </c>
      <c r="AI2113" s="450" t="n">
        <v>0</v>
      </c>
      <c r="AJ2113" s="450" t="n">
        <v>0</v>
      </c>
      <c r="AK2113" s="450" t="n">
        <v>0</v>
      </c>
      <c r="AL2113" s="450" t="n">
        <v>0</v>
      </c>
      <c r="AM2113" s="450" t="n">
        <v>0</v>
      </c>
      <c r="AN2113" s="450" t="n">
        <v>0</v>
      </c>
      <c r="AO2113" s="450" t="n">
        <v>0</v>
      </c>
      <c r="AP2113" s="450" t="n">
        <v>0</v>
      </c>
      <c r="AQ2113" s="414" t="inlineStr"/>
      <c r="AR2113" s="414" t="inlineStr">
        <is>
          <t>Local Charge</t>
        </is>
      </c>
      <c r="AS2113" s="414" t="inlineStr">
        <is>
          <t>បានប្រកាសពន្ធ</t>
        </is>
      </c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0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0" t="n"/>
      <c r="N2114" s="450">
        <f>IF(W2114&lt;0,AH2114,I2114)</f>
        <v/>
      </c>
      <c r="O2114" s="450">
        <f>I2114-M2114</f>
        <v/>
      </c>
      <c r="P2114" s="414" t="n"/>
      <c r="Q2114" s="414" t="inlineStr">
        <is>
          <t>TI-0199804</t>
        </is>
      </c>
      <c r="R2114" s="414" t="inlineStr">
        <is>
          <t>TI-0199804</t>
        </is>
      </c>
      <c r="S2114" s="414">
        <f>Q2114=R2114</f>
        <v/>
      </c>
      <c r="T2114" s="414">
        <f>AND(MONTH(F2114)=MONTH(X2114), YEAR(F2114)=YEAR(X2114))</f>
        <v/>
      </c>
      <c r="U2114" s="414">
        <f>AND(AB2114&lt;&gt;"", 'Company information'!D$4&lt;&gt;"", RIGHT(SUBSTITUTE(AB2114,"-",""),9)=RIGHT(SUBSTITUTE('Company information'!D$4,"-",""),9))</f>
        <v/>
      </c>
      <c r="V2114" s="414">
        <f>AH2114-I2114</f>
        <v/>
      </c>
      <c r="W2114" s="450" t="n"/>
      <c r="X2114" s="415" t="n">
        <v>44347</v>
      </c>
      <c r="Y2114" s="414" t="inlineStr">
        <is>
          <t>TI-0199804</t>
        </is>
      </c>
      <c r="Z2114" s="414" t="inlineStr"/>
      <c r="AA2114" s="414" t="inlineStr">
        <is>
          <t>បុគ្គលជាប់អាករ</t>
        </is>
      </c>
      <c r="AB2114" s="414" t="inlineStr">
        <is>
          <t>L001-901905215</t>
        </is>
      </c>
      <c r="AC2114" s="414" t="inlineStr">
        <is>
          <t>វីអ៊ីស៊ិន (ខេមបូឌា) អ៊ិនដាសស្ទ្រី ឯ.ក</t>
        </is>
      </c>
      <c r="AD2114" s="450" t="n">
        <v>2691999</v>
      </c>
      <c r="AE2114" s="450" t="n">
        <v>2447272</v>
      </c>
      <c r="AF2114" s="450" t="n">
        <v>0</v>
      </c>
      <c r="AG2114" s="450" t="n">
        <v>0</v>
      </c>
      <c r="AH2114" s="450" t="n">
        <v>244727</v>
      </c>
      <c r="AI2114" s="450" t="n">
        <v>0</v>
      </c>
      <c r="AJ2114" s="450" t="n">
        <v>0</v>
      </c>
      <c r="AK2114" s="450" t="n">
        <v>0</v>
      </c>
      <c r="AL2114" s="450" t="n">
        <v>0</v>
      </c>
      <c r="AM2114" s="450" t="n">
        <v>0</v>
      </c>
      <c r="AN2114" s="450" t="n">
        <v>0</v>
      </c>
      <c r="AO2114" s="450" t="n">
        <v>0</v>
      </c>
      <c r="AP2114" s="450" t="n">
        <v>0</v>
      </c>
      <c r="AQ2114" s="414" t="inlineStr"/>
      <c r="AR2114" s="414" t="inlineStr">
        <is>
          <t>Local Charge</t>
        </is>
      </c>
      <c r="AS2114" s="414" t="inlineStr">
        <is>
          <t>បានប្រកាសពន្ធ</t>
        </is>
      </c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0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0" t="n"/>
      <c r="N2115" s="450">
        <f>IF(W2115&lt;0,AH2115,I2115)</f>
        <v/>
      </c>
      <c r="O2115" s="450">
        <f>I2115-M2115</f>
        <v/>
      </c>
      <c r="P2115" s="414" t="n"/>
      <c r="Q2115" s="414" t="inlineStr">
        <is>
          <t>TI-0199803</t>
        </is>
      </c>
      <c r="R2115" s="414" t="inlineStr">
        <is>
          <t>TI-0199803</t>
        </is>
      </c>
      <c r="S2115" s="414">
        <f>Q2115=R2115</f>
        <v/>
      </c>
      <c r="T2115" s="414">
        <f>AND(MONTH(F2115)=MONTH(X2115), YEAR(F2115)=YEAR(X2115))</f>
        <v/>
      </c>
      <c r="U2115" s="414">
        <f>AND(AB2115&lt;&gt;"", 'Company information'!D$4&lt;&gt;"", RIGHT(SUBSTITUTE(AB2115,"-",""),9)=RIGHT(SUBSTITUTE('Company information'!D$4,"-",""),9))</f>
        <v/>
      </c>
      <c r="V2115" s="414">
        <f>AH2115-I2115</f>
        <v/>
      </c>
      <c r="W2115" s="450" t="n"/>
      <c r="X2115" s="415" t="n">
        <v>44347</v>
      </c>
      <c r="Y2115" s="414" t="inlineStr">
        <is>
          <t>TI-0199803</t>
        </is>
      </c>
      <c r="Z2115" s="414" t="inlineStr"/>
      <c r="AA2115" s="414" t="inlineStr">
        <is>
          <t>បុគ្គលជាប់អាករ</t>
        </is>
      </c>
      <c r="AB2115" s="414" t="inlineStr">
        <is>
          <t>L001-901905215</t>
        </is>
      </c>
      <c r="AC2115" s="414" t="inlineStr">
        <is>
          <t>វីអ៊ីស៊ិន (ខេមបូឌា) អ៊ិនដាសស្ទ្រី ឯ.ក</t>
        </is>
      </c>
      <c r="AD2115" s="450" t="n">
        <v>4541909</v>
      </c>
      <c r="AE2115" s="450" t="n">
        <v>4129008</v>
      </c>
      <c r="AF2115" s="450" t="n">
        <v>0</v>
      </c>
      <c r="AG2115" s="450" t="n">
        <v>0</v>
      </c>
      <c r="AH2115" s="450" t="n">
        <v>412901</v>
      </c>
      <c r="AI2115" s="450" t="n">
        <v>0</v>
      </c>
      <c r="AJ2115" s="450" t="n">
        <v>0</v>
      </c>
      <c r="AK2115" s="450" t="n">
        <v>0</v>
      </c>
      <c r="AL2115" s="450" t="n">
        <v>0</v>
      </c>
      <c r="AM2115" s="450" t="n">
        <v>0</v>
      </c>
      <c r="AN2115" s="450" t="n">
        <v>0</v>
      </c>
      <c r="AO2115" s="450" t="n">
        <v>0</v>
      </c>
      <c r="AP2115" s="450" t="n">
        <v>0</v>
      </c>
      <c r="AQ2115" s="414" t="inlineStr"/>
      <c r="AR2115" s="414" t="inlineStr">
        <is>
          <t>Local Charge</t>
        </is>
      </c>
      <c r="AS2115" s="414" t="inlineStr">
        <is>
          <t>បានប្រកាសពន្ធ</t>
        </is>
      </c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0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0" t="n"/>
      <c r="N2116" s="450">
        <f>IF(W2116&lt;0,AH2116,I2116)</f>
        <v/>
      </c>
      <c r="O2116" s="450">
        <f>I2116-M2116</f>
        <v/>
      </c>
      <c r="P2116" s="414" t="n"/>
      <c r="Q2116" s="414" t="inlineStr">
        <is>
          <t>TI-0199802</t>
        </is>
      </c>
      <c r="R2116" s="414" t="inlineStr">
        <is>
          <t>TI-0199802</t>
        </is>
      </c>
      <c r="S2116" s="414">
        <f>Q2116=R2116</f>
        <v/>
      </c>
      <c r="T2116" s="414">
        <f>AND(MONTH(F2116)=MONTH(X2116), YEAR(F2116)=YEAR(X2116))</f>
        <v/>
      </c>
      <c r="U2116" s="414">
        <f>AND(AB2116&lt;&gt;"", 'Company information'!D$4&lt;&gt;"", RIGHT(SUBSTITUTE(AB2116,"-",""),9)=RIGHT(SUBSTITUTE('Company information'!D$4,"-",""),9))</f>
        <v/>
      </c>
      <c r="V2116" s="414">
        <f>AH2116-I2116</f>
        <v/>
      </c>
      <c r="W2116" s="450" t="n"/>
      <c r="X2116" s="415" t="n">
        <v>44347</v>
      </c>
      <c r="Y2116" s="414" t="inlineStr">
        <is>
          <t>TI-0199802</t>
        </is>
      </c>
      <c r="Z2116" s="414" t="inlineStr"/>
      <c r="AA2116" s="414" t="inlineStr">
        <is>
          <t>បុគ្គលជាប់អាករ</t>
        </is>
      </c>
      <c r="AB2116" s="414" t="inlineStr">
        <is>
          <t>L001-901905215</t>
        </is>
      </c>
      <c r="AC2116" s="414" t="inlineStr">
        <is>
          <t>វីអ៊ីស៊ិន (ខេមបូឌា) អ៊ិនដាសស្ទ្រី ឯ.ក</t>
        </is>
      </c>
      <c r="AD2116" s="450" t="n">
        <v>3632631</v>
      </c>
      <c r="AE2116" s="450" t="n">
        <v>3302392</v>
      </c>
      <c r="AF2116" s="450" t="n">
        <v>0</v>
      </c>
      <c r="AG2116" s="450" t="n">
        <v>0</v>
      </c>
      <c r="AH2116" s="450" t="n">
        <v>330239</v>
      </c>
      <c r="AI2116" s="450" t="n">
        <v>0</v>
      </c>
      <c r="AJ2116" s="450" t="n">
        <v>0</v>
      </c>
      <c r="AK2116" s="450" t="n">
        <v>0</v>
      </c>
      <c r="AL2116" s="450" t="n">
        <v>0</v>
      </c>
      <c r="AM2116" s="450" t="n">
        <v>0</v>
      </c>
      <c r="AN2116" s="450" t="n">
        <v>0</v>
      </c>
      <c r="AO2116" s="450" t="n">
        <v>0</v>
      </c>
      <c r="AP2116" s="450" t="n">
        <v>0</v>
      </c>
      <c r="AQ2116" s="414" t="inlineStr"/>
      <c r="AR2116" s="414" t="inlineStr">
        <is>
          <t>Local Charge</t>
        </is>
      </c>
      <c r="AS2116" s="414" t="inlineStr">
        <is>
          <t>បានប្រកាសពន្ធ</t>
        </is>
      </c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0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0" t="n"/>
      <c r="N2117" s="450">
        <f>IF(W2117&lt;0,AH2117,I2117)</f>
        <v/>
      </c>
      <c r="O2117" s="450">
        <f>I2117-M2117</f>
        <v/>
      </c>
      <c r="P2117" s="414" t="n"/>
      <c r="Q2117" s="414" t="inlineStr">
        <is>
          <t>TI-0199455</t>
        </is>
      </c>
      <c r="R2117" s="414" t="inlineStr">
        <is>
          <t>TI-0199455</t>
        </is>
      </c>
      <c r="S2117" s="414">
        <f>Q2117=R2117</f>
        <v/>
      </c>
      <c r="T2117" s="414">
        <f>AND(MONTH(F2117)=MONTH(X2117), YEAR(F2117)=YEAR(X2117))</f>
        <v/>
      </c>
      <c r="U2117" s="414">
        <f>AND(AB2117&lt;&gt;"", 'Company information'!D$4&lt;&gt;"", RIGHT(SUBSTITUTE(AB2117,"-",""),9)=RIGHT(SUBSTITUTE('Company information'!D$4,"-",""),9))</f>
        <v/>
      </c>
      <c r="V2117" s="414">
        <f>AH2117-I2117</f>
        <v/>
      </c>
      <c r="W2117" s="450" t="n"/>
      <c r="X2117" s="415" t="n">
        <v>44340</v>
      </c>
      <c r="Y2117" s="414" t="inlineStr">
        <is>
          <t>TI-0199455</t>
        </is>
      </c>
      <c r="Z2117" s="414" t="inlineStr"/>
      <c r="AA2117" s="414" t="inlineStr">
        <is>
          <t>បុគ្គលជាប់អាករ</t>
        </is>
      </c>
      <c r="AB2117" s="414" t="inlineStr">
        <is>
          <t>L001-901905215</t>
        </is>
      </c>
      <c r="AC2117" s="414" t="inlineStr">
        <is>
          <t>វីអ៊ីស៊ិន (ខេមបូឌា) អ៊ិនដាសស្ទ្រី ឯ.ក</t>
        </is>
      </c>
      <c r="AD2117" s="450" t="n">
        <v>7401456</v>
      </c>
      <c r="AE2117" s="450" t="n">
        <v>6728596</v>
      </c>
      <c r="AF2117" s="450" t="n">
        <v>0</v>
      </c>
      <c r="AG2117" s="450" t="n">
        <v>0</v>
      </c>
      <c r="AH2117" s="450" t="n">
        <v>672860</v>
      </c>
      <c r="AI2117" s="450" t="n">
        <v>0</v>
      </c>
      <c r="AJ2117" s="450" t="n">
        <v>0</v>
      </c>
      <c r="AK2117" s="450" t="n">
        <v>0</v>
      </c>
      <c r="AL2117" s="450" t="n">
        <v>0</v>
      </c>
      <c r="AM2117" s="450" t="n">
        <v>0</v>
      </c>
      <c r="AN2117" s="450" t="n">
        <v>0</v>
      </c>
      <c r="AO2117" s="450" t="n">
        <v>0</v>
      </c>
      <c r="AP2117" s="450" t="n">
        <v>0</v>
      </c>
      <c r="AQ2117" s="414" t="inlineStr"/>
      <c r="AR2117" s="414" t="inlineStr">
        <is>
          <t>Local Charge</t>
        </is>
      </c>
      <c r="AS2117" s="414" t="inlineStr">
        <is>
          <t>បានប្រកាសពន្ធ</t>
        </is>
      </c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0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0" t="n"/>
      <c r="N2118" s="450">
        <f>IF(W2118&lt;0,AH2118,I2118)</f>
        <v/>
      </c>
      <c r="O2118" s="450">
        <f>I2118-M2118</f>
        <v/>
      </c>
      <c r="P2118" s="414" t="n"/>
      <c r="Q2118" s="414" t="inlineStr">
        <is>
          <t>TI-0199454</t>
        </is>
      </c>
      <c r="R2118" s="414" t="inlineStr">
        <is>
          <t>TI-0199454</t>
        </is>
      </c>
      <c r="S2118" s="414">
        <f>Q2118=R2118</f>
        <v/>
      </c>
      <c r="T2118" s="414">
        <f>AND(MONTH(F2118)=MONTH(X2118), YEAR(F2118)=YEAR(X2118))</f>
        <v/>
      </c>
      <c r="U2118" s="414">
        <f>AND(AB2118&lt;&gt;"", 'Company information'!D$4&lt;&gt;"", RIGHT(SUBSTITUTE(AB2118,"-",""),9)=RIGHT(SUBSTITUTE('Company information'!D$4,"-",""),9))</f>
        <v/>
      </c>
      <c r="V2118" s="414">
        <f>AH2118-I2118</f>
        <v/>
      </c>
      <c r="W2118" s="450" t="n"/>
      <c r="X2118" s="415" t="n">
        <v>44340</v>
      </c>
      <c r="Y2118" s="414" t="inlineStr">
        <is>
          <t>TI-0199454</t>
        </is>
      </c>
      <c r="Z2118" s="414" t="inlineStr"/>
      <c r="AA2118" s="414" t="inlineStr">
        <is>
          <t>បុគ្គលជាប់អាករ</t>
        </is>
      </c>
      <c r="AB2118" s="414" t="inlineStr">
        <is>
          <t>L001-901905215</t>
        </is>
      </c>
      <c r="AC2118" s="414" t="inlineStr">
        <is>
          <t>វីអ៊ីស៊ិន (ខេមបូឌា) អ៊ិនដាសស្ទ្រី ឯ.ក</t>
        </is>
      </c>
      <c r="AD2118" s="450" t="n">
        <v>3409508</v>
      </c>
      <c r="AE2118" s="450" t="n">
        <v>3099553</v>
      </c>
      <c r="AF2118" s="450" t="n">
        <v>0</v>
      </c>
      <c r="AG2118" s="450" t="n">
        <v>0</v>
      </c>
      <c r="AH2118" s="450" t="n">
        <v>309955</v>
      </c>
      <c r="AI2118" s="450" t="n">
        <v>0</v>
      </c>
      <c r="AJ2118" s="450" t="n">
        <v>0</v>
      </c>
      <c r="AK2118" s="450" t="n">
        <v>0</v>
      </c>
      <c r="AL2118" s="450" t="n">
        <v>0</v>
      </c>
      <c r="AM2118" s="450" t="n">
        <v>0</v>
      </c>
      <c r="AN2118" s="450" t="n">
        <v>0</v>
      </c>
      <c r="AO2118" s="450" t="n">
        <v>0</v>
      </c>
      <c r="AP2118" s="450" t="n">
        <v>0</v>
      </c>
      <c r="AQ2118" s="414" t="inlineStr"/>
      <c r="AR2118" s="414" t="inlineStr">
        <is>
          <t>Local Charge</t>
        </is>
      </c>
      <c r="AS2118" s="414" t="inlineStr">
        <is>
          <t>បានប្រកាសពន្ធ</t>
        </is>
      </c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0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0" t="n"/>
      <c r="N2119" s="450">
        <f>IF(W2119&lt;0,AH2119,I2119)</f>
        <v/>
      </c>
      <c r="O2119" s="450">
        <f>I2119-M2119</f>
        <v/>
      </c>
      <c r="P2119" s="414" t="n"/>
      <c r="Q2119" s="414" t="inlineStr">
        <is>
          <t>TI-0199453</t>
        </is>
      </c>
      <c r="R2119" s="414" t="inlineStr">
        <is>
          <t>TI-0199453</t>
        </is>
      </c>
      <c r="S2119" s="414">
        <f>Q2119=R2119</f>
        <v/>
      </c>
      <c r="T2119" s="414">
        <f>AND(MONTH(F2119)=MONTH(X2119), YEAR(F2119)=YEAR(X2119))</f>
        <v/>
      </c>
      <c r="U2119" s="414">
        <f>AND(AB2119&lt;&gt;"", 'Company information'!D$4&lt;&gt;"", RIGHT(SUBSTITUTE(AB2119,"-",""),9)=RIGHT(SUBSTITUTE('Company information'!D$4,"-",""),9))</f>
        <v/>
      </c>
      <c r="V2119" s="414">
        <f>AH2119-I2119</f>
        <v/>
      </c>
      <c r="W2119" s="450" t="n"/>
      <c r="X2119" s="415" t="n">
        <v>44340</v>
      </c>
      <c r="Y2119" s="414" t="inlineStr">
        <is>
          <t>TI-0199453</t>
        </is>
      </c>
      <c r="Z2119" s="414" t="inlineStr"/>
      <c r="AA2119" s="414" t="inlineStr">
        <is>
          <t>បុគ្គលជាប់អាករ</t>
        </is>
      </c>
      <c r="AB2119" s="414" t="inlineStr">
        <is>
          <t>L001-901905215</t>
        </is>
      </c>
      <c r="AC2119" s="414" t="inlineStr">
        <is>
          <t>វីអ៊ីស៊ិន (ខេមបូឌា) អ៊ិនដាសស្ទ្រី ឯ.ក</t>
        </is>
      </c>
      <c r="AD2119" s="450" t="n">
        <v>6689088</v>
      </c>
      <c r="AE2119" s="450" t="n">
        <v>6080989</v>
      </c>
      <c r="AF2119" s="450" t="n">
        <v>0</v>
      </c>
      <c r="AG2119" s="450" t="n">
        <v>0</v>
      </c>
      <c r="AH2119" s="450" t="n">
        <v>608099</v>
      </c>
      <c r="AI2119" s="450" t="n">
        <v>0</v>
      </c>
      <c r="AJ2119" s="450" t="n">
        <v>0</v>
      </c>
      <c r="AK2119" s="450" t="n">
        <v>0</v>
      </c>
      <c r="AL2119" s="450" t="n">
        <v>0</v>
      </c>
      <c r="AM2119" s="450" t="n">
        <v>0</v>
      </c>
      <c r="AN2119" s="450" t="n">
        <v>0</v>
      </c>
      <c r="AO2119" s="450" t="n">
        <v>0</v>
      </c>
      <c r="AP2119" s="450" t="n">
        <v>0</v>
      </c>
      <c r="AQ2119" s="414" t="inlineStr"/>
      <c r="AR2119" s="414" t="inlineStr">
        <is>
          <t>Local Charge</t>
        </is>
      </c>
      <c r="AS2119" s="414" t="inlineStr">
        <is>
          <t>បានប្រកាសពន្ធ</t>
        </is>
      </c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0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0" t="n"/>
      <c r="N2120" s="450">
        <f>IF(W2120&lt;0,AH2120,I2120)</f>
        <v/>
      </c>
      <c r="O2120" s="450">
        <f>I2120-M2120</f>
        <v/>
      </c>
      <c r="P2120" s="414" t="n"/>
      <c r="Q2120" s="414" t="inlineStr">
        <is>
          <t>TI-0199806</t>
        </is>
      </c>
      <c r="R2120" s="414" t="inlineStr">
        <is>
          <t>TI-0199806</t>
        </is>
      </c>
      <c r="S2120" s="414">
        <f>Q2120=R2120</f>
        <v/>
      </c>
      <c r="T2120" s="414">
        <f>AND(MONTH(F2120)=MONTH(X2120), YEAR(F2120)=YEAR(X2120))</f>
        <v/>
      </c>
      <c r="U2120" s="414">
        <f>AND(AB2120&lt;&gt;"", 'Company information'!D$4&lt;&gt;"", RIGHT(SUBSTITUTE(AB2120,"-",""),9)=RIGHT(SUBSTITUTE('Company information'!D$4,"-",""),9))</f>
        <v/>
      </c>
      <c r="V2120" s="414">
        <f>AH2120-I2120</f>
        <v/>
      </c>
      <c r="W2120" s="450" t="n"/>
      <c r="X2120" s="415" t="n">
        <v>44347</v>
      </c>
      <c r="Y2120" s="414" t="inlineStr">
        <is>
          <t>TI-0199806</t>
        </is>
      </c>
      <c r="Z2120" s="414" t="inlineStr"/>
      <c r="AA2120" s="414" t="inlineStr">
        <is>
          <t>បុគ្គលជាប់អាករ</t>
        </is>
      </c>
      <c r="AB2120" s="414" t="inlineStr">
        <is>
          <t>L001-901905215</t>
        </is>
      </c>
      <c r="AC2120" s="414" t="inlineStr">
        <is>
          <t>វីអ៊ីស៊ិន (ខេមបូឌា) អ៊ិនដាសស្ទ្រី ឯ.ក</t>
        </is>
      </c>
      <c r="AD2120" s="450" t="n">
        <v>2544186</v>
      </c>
      <c r="AE2120" s="450" t="n">
        <v>2312896</v>
      </c>
      <c r="AF2120" s="450" t="n">
        <v>0</v>
      </c>
      <c r="AG2120" s="450" t="n">
        <v>0</v>
      </c>
      <c r="AH2120" s="450" t="n">
        <v>231290</v>
      </c>
      <c r="AI2120" s="450" t="n">
        <v>0</v>
      </c>
      <c r="AJ2120" s="450" t="n">
        <v>0</v>
      </c>
      <c r="AK2120" s="450" t="n">
        <v>0</v>
      </c>
      <c r="AL2120" s="450" t="n">
        <v>0</v>
      </c>
      <c r="AM2120" s="450" t="n">
        <v>0</v>
      </c>
      <c r="AN2120" s="450" t="n">
        <v>0</v>
      </c>
      <c r="AO2120" s="450" t="n">
        <v>0</v>
      </c>
      <c r="AP2120" s="450" t="n">
        <v>0</v>
      </c>
      <c r="AQ2120" s="414" t="inlineStr"/>
      <c r="AR2120" s="414" t="inlineStr">
        <is>
          <t>Local Charge</t>
        </is>
      </c>
      <c r="AS2120" s="414" t="inlineStr">
        <is>
          <t>បានប្រកាសពន្ធ</t>
        </is>
      </c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0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0" t="n"/>
      <c r="N2121" s="450">
        <f>IF(W2121&lt;0,AH2121,I2121)</f>
        <v/>
      </c>
      <c r="O2121" s="450">
        <f>I2121-M2121</f>
        <v/>
      </c>
      <c r="P2121" s="414" t="n"/>
      <c r="Q2121" s="414" t="inlineStr">
        <is>
          <t>TI-0199452</t>
        </is>
      </c>
      <c r="R2121" s="414" t="inlineStr">
        <is>
          <t>TI-0199452</t>
        </is>
      </c>
      <c r="S2121" s="414">
        <f>Q2121=R2121</f>
        <v/>
      </c>
      <c r="T2121" s="414">
        <f>AND(MONTH(F2121)=MONTH(X2121), YEAR(F2121)=YEAR(X2121))</f>
        <v/>
      </c>
      <c r="U2121" s="414">
        <f>AND(AB2121&lt;&gt;"", 'Company information'!D$4&lt;&gt;"", RIGHT(SUBSTITUTE(AB2121,"-",""),9)=RIGHT(SUBSTITUTE('Company information'!D$4,"-",""),9))</f>
        <v/>
      </c>
      <c r="V2121" s="414">
        <f>AH2121-I2121</f>
        <v/>
      </c>
      <c r="W2121" s="450" t="n"/>
      <c r="X2121" s="415" t="n">
        <v>44340</v>
      </c>
      <c r="Y2121" s="414" t="inlineStr">
        <is>
          <t>TI-0199452</t>
        </is>
      </c>
      <c r="Z2121" s="414" t="inlineStr"/>
      <c r="AA2121" s="414" t="inlineStr">
        <is>
          <t>បុគ្គលជាប់អាករ</t>
        </is>
      </c>
      <c r="AB2121" s="414" t="inlineStr">
        <is>
          <t>L001-901905215</t>
        </is>
      </c>
      <c r="AC2121" s="414" t="inlineStr">
        <is>
          <t>វីអ៊ីស៊ិន (ខេមបូឌា) អ៊ិនដាសស្ទ្រី ឯ.ក</t>
        </is>
      </c>
      <c r="AD2121" s="450" t="n">
        <v>1653231</v>
      </c>
      <c r="AE2121" s="450" t="n">
        <v>1502937</v>
      </c>
      <c r="AF2121" s="450" t="n">
        <v>0</v>
      </c>
      <c r="AG2121" s="450" t="n">
        <v>0</v>
      </c>
      <c r="AH2121" s="450" t="n">
        <v>150294</v>
      </c>
      <c r="AI2121" s="450" t="n">
        <v>0</v>
      </c>
      <c r="AJ2121" s="450" t="n">
        <v>0</v>
      </c>
      <c r="AK2121" s="450" t="n">
        <v>0</v>
      </c>
      <c r="AL2121" s="450" t="n">
        <v>0</v>
      </c>
      <c r="AM2121" s="450" t="n">
        <v>0</v>
      </c>
      <c r="AN2121" s="450" t="n">
        <v>0</v>
      </c>
      <c r="AO2121" s="450" t="n">
        <v>0</v>
      </c>
      <c r="AP2121" s="450" t="n">
        <v>0</v>
      </c>
      <c r="AQ2121" s="414" t="inlineStr"/>
      <c r="AR2121" s="414" t="inlineStr">
        <is>
          <t>Local Charge</t>
        </is>
      </c>
      <c r="AS2121" s="414" t="inlineStr">
        <is>
          <t>បានប្រកាសពន្ធ</t>
        </is>
      </c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0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0" t="n"/>
      <c r="N2122" s="450">
        <f>IF(W2122&lt;0,AH2122,I2122)</f>
        <v/>
      </c>
      <c r="O2122" s="450">
        <f>I2122-M2122</f>
        <v/>
      </c>
      <c r="P2122" s="414" t="n"/>
      <c r="Q2122" s="414" t="inlineStr">
        <is>
          <t>TI-0199451</t>
        </is>
      </c>
      <c r="R2122" s="414" t="inlineStr">
        <is>
          <t>TI-0199451</t>
        </is>
      </c>
      <c r="S2122" s="414">
        <f>Q2122=R2122</f>
        <v/>
      </c>
      <c r="T2122" s="414">
        <f>AND(MONTH(F2122)=MONTH(X2122), YEAR(F2122)=YEAR(X2122))</f>
        <v/>
      </c>
      <c r="U2122" s="414">
        <f>AND(AB2122&lt;&gt;"", 'Company information'!D$4&lt;&gt;"", RIGHT(SUBSTITUTE(AB2122,"-",""),9)=RIGHT(SUBSTITUTE('Company information'!D$4,"-",""),9))</f>
        <v/>
      </c>
      <c r="V2122" s="414">
        <f>AH2122-I2122</f>
        <v/>
      </c>
      <c r="W2122" s="450" t="n"/>
      <c r="X2122" s="415" t="n">
        <v>44340</v>
      </c>
      <c r="Y2122" s="414" t="inlineStr">
        <is>
          <t>TI-0199451</t>
        </is>
      </c>
      <c r="Z2122" s="414" t="inlineStr"/>
      <c r="AA2122" s="414" t="inlineStr">
        <is>
          <t>បុគ្គលជាប់អាករ</t>
        </is>
      </c>
      <c r="AB2122" s="414" t="inlineStr">
        <is>
          <t>L001-901905215</t>
        </is>
      </c>
      <c r="AC2122" s="414" t="inlineStr">
        <is>
          <t>វីអ៊ីស៊ិន (ខេមបូឌា) អ៊ិនដាសស្ទ្រី ឯ.ក</t>
        </is>
      </c>
      <c r="AD2122" s="450" t="n">
        <v>3830657</v>
      </c>
      <c r="AE2122" s="450" t="n">
        <v>3482415</v>
      </c>
      <c r="AF2122" s="450" t="n">
        <v>0</v>
      </c>
      <c r="AG2122" s="450" t="n">
        <v>0</v>
      </c>
      <c r="AH2122" s="450" t="n">
        <v>348242</v>
      </c>
      <c r="AI2122" s="450" t="n">
        <v>0</v>
      </c>
      <c r="AJ2122" s="450" t="n">
        <v>0</v>
      </c>
      <c r="AK2122" s="450" t="n">
        <v>0</v>
      </c>
      <c r="AL2122" s="450" t="n">
        <v>0</v>
      </c>
      <c r="AM2122" s="450" t="n">
        <v>0</v>
      </c>
      <c r="AN2122" s="450" t="n">
        <v>0</v>
      </c>
      <c r="AO2122" s="450" t="n">
        <v>0</v>
      </c>
      <c r="AP2122" s="450" t="n">
        <v>0</v>
      </c>
      <c r="AQ2122" s="414" t="inlineStr"/>
      <c r="AR2122" s="414" t="inlineStr">
        <is>
          <t>Local Charge</t>
        </is>
      </c>
      <c r="AS2122" s="414" t="inlineStr">
        <is>
          <t>បានប្រកាសពន្ធ</t>
        </is>
      </c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0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0" t="n"/>
      <c r="N2123" s="450">
        <f>IF(W2123&lt;0,AH2123,I2123)</f>
        <v/>
      </c>
      <c r="O2123" s="450">
        <f>I2123-M2123</f>
        <v/>
      </c>
      <c r="P2123" s="414" t="n"/>
      <c r="Q2123" s="414" t="inlineStr">
        <is>
          <t>TI-0199450</t>
        </is>
      </c>
      <c r="R2123" s="414" t="inlineStr">
        <is>
          <t>TI-0199450</t>
        </is>
      </c>
      <c r="S2123" s="414">
        <f>Q2123=R2123</f>
        <v/>
      </c>
      <c r="T2123" s="414">
        <f>AND(MONTH(F2123)=MONTH(X2123), YEAR(F2123)=YEAR(X2123))</f>
        <v/>
      </c>
      <c r="U2123" s="414">
        <f>AND(AB2123&lt;&gt;"", 'Company information'!D$4&lt;&gt;"", RIGHT(SUBSTITUTE(AB2123,"-",""),9)=RIGHT(SUBSTITUTE('Company information'!D$4,"-",""),9))</f>
        <v/>
      </c>
      <c r="V2123" s="414">
        <f>AH2123-I2123</f>
        <v/>
      </c>
      <c r="W2123" s="450" t="n"/>
      <c r="X2123" s="415" t="n">
        <v>44340</v>
      </c>
      <c r="Y2123" s="414" t="inlineStr">
        <is>
          <t>TI-0199450</t>
        </is>
      </c>
      <c r="Z2123" s="414" t="inlineStr"/>
      <c r="AA2123" s="414" t="inlineStr">
        <is>
          <t>បុគ្គលជាប់អាករ</t>
        </is>
      </c>
      <c r="AB2123" s="414" t="inlineStr">
        <is>
          <t>L001-901905215</t>
        </is>
      </c>
      <c r="AC2123" s="414" t="inlineStr">
        <is>
          <t>វីអ៊ីស៊ិន (ខេមបូឌា) អ៊ិនដាសស្ទ្រី ឯ.ក</t>
        </is>
      </c>
      <c r="AD2123" s="450" t="n">
        <v>1608428</v>
      </c>
      <c r="AE2123" s="450" t="n">
        <v>1462207</v>
      </c>
      <c r="AF2123" s="450" t="n">
        <v>0</v>
      </c>
      <c r="AG2123" s="450" t="n">
        <v>0</v>
      </c>
      <c r="AH2123" s="450" t="n">
        <v>146221</v>
      </c>
      <c r="AI2123" s="450" t="n">
        <v>0</v>
      </c>
      <c r="AJ2123" s="450" t="n">
        <v>0</v>
      </c>
      <c r="AK2123" s="450" t="n">
        <v>0</v>
      </c>
      <c r="AL2123" s="450" t="n">
        <v>0</v>
      </c>
      <c r="AM2123" s="450" t="n">
        <v>0</v>
      </c>
      <c r="AN2123" s="450" t="n">
        <v>0</v>
      </c>
      <c r="AO2123" s="450" t="n">
        <v>0</v>
      </c>
      <c r="AP2123" s="450" t="n">
        <v>0</v>
      </c>
      <c r="AQ2123" s="414" t="inlineStr"/>
      <c r="AR2123" s="414" t="inlineStr">
        <is>
          <t>Local Charge</t>
        </is>
      </c>
      <c r="AS2123" s="414" t="inlineStr">
        <is>
          <t>បានប្រកាសពន្ធ</t>
        </is>
      </c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0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0" t="n"/>
      <c r="N2124" s="450">
        <f>IF(W2124&lt;0,AH2124,I2124)</f>
        <v/>
      </c>
      <c r="O2124" s="450">
        <f>I2124-M2124</f>
        <v/>
      </c>
      <c r="P2124" s="414" t="n"/>
      <c r="Q2124" s="414" t="inlineStr">
        <is>
          <t>TI-0199245</t>
        </is>
      </c>
      <c r="R2124" s="414" t="inlineStr">
        <is>
          <t>TI-0199245</t>
        </is>
      </c>
      <c r="S2124" s="414">
        <f>Q2124=R2124</f>
        <v/>
      </c>
      <c r="T2124" s="414">
        <f>AND(MONTH(F2124)=MONTH(X2124), YEAR(F2124)=YEAR(X2124))</f>
        <v/>
      </c>
      <c r="U2124" s="414">
        <f>AND(AB2124&lt;&gt;"", 'Company information'!D$4&lt;&gt;"", RIGHT(SUBSTITUTE(AB2124,"-",""),9)=RIGHT(SUBSTITUTE('Company information'!D$4,"-",""),9))</f>
        <v/>
      </c>
      <c r="V2124" s="414">
        <f>AH2124-I2124</f>
        <v/>
      </c>
      <c r="W2124" s="450" t="n"/>
      <c r="X2124" s="415" t="n">
        <v>44335</v>
      </c>
      <c r="Y2124" s="414" t="inlineStr">
        <is>
          <t>TI-0199245</t>
        </is>
      </c>
      <c r="Z2124" s="414" t="inlineStr"/>
      <c r="AA2124" s="414" t="inlineStr">
        <is>
          <t>បុគ្គលជាប់អាករ</t>
        </is>
      </c>
      <c r="AB2124" s="414" t="inlineStr">
        <is>
          <t>L001-901905215</t>
        </is>
      </c>
      <c r="AC2124" s="414" t="inlineStr">
        <is>
          <t>វីអ៊ីស៊ិន (ខេមបូឌា) អ៊ិនដាសស្ទ្រី ឯ.ក</t>
        </is>
      </c>
      <c r="AD2124" s="450" t="n">
        <v>5376360</v>
      </c>
      <c r="AE2124" s="450" t="n">
        <v>4887600</v>
      </c>
      <c r="AF2124" s="450" t="n">
        <v>0</v>
      </c>
      <c r="AG2124" s="450" t="n">
        <v>0</v>
      </c>
      <c r="AH2124" s="450" t="n">
        <v>488760</v>
      </c>
      <c r="AI2124" s="450" t="n">
        <v>0</v>
      </c>
      <c r="AJ2124" s="450" t="n">
        <v>0</v>
      </c>
      <c r="AK2124" s="450" t="n">
        <v>0</v>
      </c>
      <c r="AL2124" s="450" t="n">
        <v>0</v>
      </c>
      <c r="AM2124" s="450" t="n">
        <v>0</v>
      </c>
      <c r="AN2124" s="450" t="n">
        <v>0</v>
      </c>
      <c r="AO2124" s="450" t="n">
        <v>0</v>
      </c>
      <c r="AP2124" s="450" t="n">
        <v>0</v>
      </c>
      <c r="AQ2124" s="414" t="inlineStr"/>
      <c r="AR2124" s="414" t="inlineStr">
        <is>
          <t>Local Charge</t>
        </is>
      </c>
      <c r="AS2124" s="414" t="inlineStr">
        <is>
          <t>បានប្រកាសពន្ធ</t>
        </is>
      </c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0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0" t="n"/>
      <c r="N2125" s="450">
        <f>IF(W2125&lt;0,AH2125,I2125)</f>
        <v/>
      </c>
      <c r="O2125" s="450">
        <f>I2125-M2125</f>
        <v/>
      </c>
      <c r="P2125" s="414" t="n"/>
      <c r="Q2125" s="414" t="inlineStr">
        <is>
          <t>TI-0199244</t>
        </is>
      </c>
      <c r="R2125" s="414" t="inlineStr">
        <is>
          <t>TI-0199244</t>
        </is>
      </c>
      <c r="S2125" s="414">
        <f>Q2125=R2125</f>
        <v/>
      </c>
      <c r="T2125" s="414">
        <f>AND(MONTH(F2125)=MONTH(X2125), YEAR(F2125)=YEAR(X2125))</f>
        <v/>
      </c>
      <c r="U2125" s="414">
        <f>AND(AB2125&lt;&gt;"", 'Company information'!D$4&lt;&gt;"", RIGHT(SUBSTITUTE(AB2125,"-",""),9)=RIGHT(SUBSTITUTE('Company information'!D$4,"-",""),9))</f>
        <v/>
      </c>
      <c r="V2125" s="414">
        <f>AH2125-I2125</f>
        <v/>
      </c>
      <c r="W2125" s="450" t="n"/>
      <c r="X2125" s="415" t="n">
        <v>44335</v>
      </c>
      <c r="Y2125" s="414" t="inlineStr">
        <is>
          <t>TI-0199244</t>
        </is>
      </c>
      <c r="Z2125" s="414" t="inlineStr"/>
      <c r="AA2125" s="414" t="inlineStr">
        <is>
          <t>បុគ្គលជាប់អាករ</t>
        </is>
      </c>
      <c r="AB2125" s="414" t="inlineStr">
        <is>
          <t>L001-901905215</t>
        </is>
      </c>
      <c r="AC2125" s="414" t="inlineStr">
        <is>
          <t>វីអ៊ីស៊ិន (ខេមបូឌា) អ៊ិនដាសស្ទ្រី ឯ.ក</t>
        </is>
      </c>
      <c r="AD2125" s="450" t="n">
        <v>6823497</v>
      </c>
      <c r="AE2125" s="450" t="n">
        <v>6203179</v>
      </c>
      <c r="AF2125" s="450" t="n">
        <v>0</v>
      </c>
      <c r="AG2125" s="450" t="n">
        <v>0</v>
      </c>
      <c r="AH2125" s="450" t="n">
        <v>620318</v>
      </c>
      <c r="AI2125" s="450" t="n">
        <v>0</v>
      </c>
      <c r="AJ2125" s="450" t="n">
        <v>0</v>
      </c>
      <c r="AK2125" s="450" t="n">
        <v>0</v>
      </c>
      <c r="AL2125" s="450" t="n">
        <v>0</v>
      </c>
      <c r="AM2125" s="450" t="n">
        <v>0</v>
      </c>
      <c r="AN2125" s="450" t="n">
        <v>0</v>
      </c>
      <c r="AO2125" s="450" t="n">
        <v>0</v>
      </c>
      <c r="AP2125" s="450" t="n">
        <v>0</v>
      </c>
      <c r="AQ2125" s="414" t="inlineStr"/>
      <c r="AR2125" s="414" t="inlineStr">
        <is>
          <t>Local Charge</t>
        </is>
      </c>
      <c r="AS2125" s="414" t="inlineStr">
        <is>
          <t>បានប្រកាសពន្ធ</t>
        </is>
      </c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0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0" t="n"/>
      <c r="N2126" s="450">
        <f>IF(W2126&lt;0,AH2126,I2126)</f>
        <v/>
      </c>
      <c r="O2126" s="450">
        <f>I2126-M2126</f>
        <v/>
      </c>
      <c r="P2126" s="414" t="n"/>
      <c r="Q2126" s="414" t="inlineStr">
        <is>
          <t>TI-0199207</t>
        </is>
      </c>
      <c r="R2126" s="414" t="inlineStr">
        <is>
          <t>TI-0199207</t>
        </is>
      </c>
      <c r="S2126" s="414">
        <f>Q2126=R2126</f>
        <v/>
      </c>
      <c r="T2126" s="414">
        <f>AND(MONTH(F2126)=MONTH(X2126), YEAR(F2126)=YEAR(X2126))</f>
        <v/>
      </c>
      <c r="U2126" s="414">
        <f>AND(AB2126&lt;&gt;"", 'Company information'!D$4&lt;&gt;"", RIGHT(SUBSTITUTE(AB2126,"-",""),9)=RIGHT(SUBSTITUTE('Company information'!D$4,"-",""),9))</f>
        <v/>
      </c>
      <c r="V2126" s="414">
        <f>AH2126-I2126</f>
        <v/>
      </c>
      <c r="W2126" s="450" t="n"/>
      <c r="X2126" s="415" t="n">
        <v>44334</v>
      </c>
      <c r="Y2126" s="414" t="inlineStr">
        <is>
          <t>TI-0199207</t>
        </is>
      </c>
      <c r="Z2126" s="414" t="inlineStr"/>
      <c r="AA2126" s="414" t="inlineStr">
        <is>
          <t>បុគ្គលជាប់អាករ</t>
        </is>
      </c>
      <c r="AB2126" s="414" t="inlineStr">
        <is>
          <t>L001-901905215</t>
        </is>
      </c>
      <c r="AC2126" s="414" t="inlineStr">
        <is>
          <t>វីអ៊ីស៊ិន (ខេមបូឌា) អ៊ិនដាសស្ទ្រី ឯ.ក</t>
        </is>
      </c>
      <c r="AD2126" s="450" t="n">
        <v>2137103</v>
      </c>
      <c r="AE2126" s="450" t="n">
        <v>1942821</v>
      </c>
      <c r="AF2126" s="450" t="n">
        <v>0</v>
      </c>
      <c r="AG2126" s="450" t="n">
        <v>0</v>
      </c>
      <c r="AH2126" s="450" t="n">
        <v>194282</v>
      </c>
      <c r="AI2126" s="450" t="n">
        <v>0</v>
      </c>
      <c r="AJ2126" s="450" t="n">
        <v>0</v>
      </c>
      <c r="AK2126" s="450" t="n">
        <v>0</v>
      </c>
      <c r="AL2126" s="450" t="n">
        <v>0</v>
      </c>
      <c r="AM2126" s="450" t="n">
        <v>0</v>
      </c>
      <c r="AN2126" s="450" t="n">
        <v>0</v>
      </c>
      <c r="AO2126" s="450" t="n">
        <v>0</v>
      </c>
      <c r="AP2126" s="450" t="n">
        <v>0</v>
      </c>
      <c r="AQ2126" s="414" t="inlineStr"/>
      <c r="AR2126" s="414" t="inlineStr">
        <is>
          <t>Local Charge</t>
        </is>
      </c>
      <c r="AS2126" s="414" t="inlineStr">
        <is>
          <t>បានប្រកាសពន្ធ</t>
        </is>
      </c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0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0" t="n"/>
      <c r="N2127" s="450">
        <f>IF(W2127&lt;0,AH2127,I2127)</f>
        <v/>
      </c>
      <c r="O2127" s="450">
        <f>I2127-M2127</f>
        <v/>
      </c>
      <c r="P2127" s="414" t="n"/>
      <c r="Q2127" s="414" t="inlineStr">
        <is>
          <t>TI-0199034</t>
        </is>
      </c>
      <c r="R2127" s="414" t="inlineStr">
        <is>
          <t>TI-0199034</t>
        </is>
      </c>
      <c r="S2127" s="414">
        <f>Q2127=R2127</f>
        <v/>
      </c>
      <c r="T2127" s="414">
        <f>AND(MONTH(F2127)=MONTH(X2127), YEAR(F2127)=YEAR(X2127))</f>
        <v/>
      </c>
      <c r="U2127" s="414">
        <f>AND(AB2127&lt;&gt;"", 'Company information'!D$4&lt;&gt;"", RIGHT(SUBSTITUTE(AB2127,"-",""),9)=RIGHT(SUBSTITUTE('Company information'!D$4,"-",""),9))</f>
        <v/>
      </c>
      <c r="V2127" s="414">
        <f>AH2127-I2127</f>
        <v/>
      </c>
      <c r="W2127" s="450" t="n"/>
      <c r="X2127" s="415" t="n">
        <v>44329</v>
      </c>
      <c r="Y2127" s="414" t="inlineStr">
        <is>
          <t>TI-0199034</t>
        </is>
      </c>
      <c r="Z2127" s="414" t="inlineStr"/>
      <c r="AA2127" s="414" t="inlineStr">
        <is>
          <t>បុគ្គលជាប់អាករ</t>
        </is>
      </c>
      <c r="AB2127" s="414" t="inlineStr">
        <is>
          <t>L001-901905215</t>
        </is>
      </c>
      <c r="AC2127" s="414" t="inlineStr">
        <is>
          <t>វីអ៊ីស៊ិន (ខេមបូឌា) អ៊ិនដាសស្ទ្រី ឯ.ក</t>
        </is>
      </c>
      <c r="AD2127" s="450" t="n">
        <v>2539812</v>
      </c>
      <c r="AE2127" s="450" t="n">
        <v>2308920</v>
      </c>
      <c r="AF2127" s="450" t="n">
        <v>0</v>
      </c>
      <c r="AG2127" s="450" t="n">
        <v>0</v>
      </c>
      <c r="AH2127" s="450" t="n">
        <v>230892</v>
      </c>
      <c r="AI2127" s="450" t="n">
        <v>0</v>
      </c>
      <c r="AJ2127" s="450" t="n">
        <v>0</v>
      </c>
      <c r="AK2127" s="450" t="n">
        <v>0</v>
      </c>
      <c r="AL2127" s="450" t="n">
        <v>0</v>
      </c>
      <c r="AM2127" s="450" t="n">
        <v>0</v>
      </c>
      <c r="AN2127" s="450" t="n">
        <v>0</v>
      </c>
      <c r="AO2127" s="450" t="n">
        <v>0</v>
      </c>
      <c r="AP2127" s="450" t="n">
        <v>0</v>
      </c>
      <c r="AQ2127" s="414" t="inlineStr"/>
      <c r="AR2127" s="414" t="inlineStr">
        <is>
          <t>Local Charge</t>
        </is>
      </c>
      <c r="AS2127" s="414" t="inlineStr">
        <is>
          <t>បានប្រកាសពន្ធ</t>
        </is>
      </c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0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0" t="n"/>
      <c r="N2128" s="450">
        <f>IF(W2128&lt;0,AH2128,I2128)</f>
        <v/>
      </c>
      <c r="O2128" s="450">
        <f>I2128-M2128</f>
        <v/>
      </c>
      <c r="P2128" s="414" t="n"/>
      <c r="Q2128" s="414" t="inlineStr">
        <is>
          <t>TI-0199033</t>
        </is>
      </c>
      <c r="R2128" s="414" t="inlineStr">
        <is>
          <t>TI-0199033</t>
        </is>
      </c>
      <c r="S2128" s="414">
        <f>Q2128=R2128</f>
        <v/>
      </c>
      <c r="T2128" s="414">
        <f>AND(MONTH(F2128)=MONTH(X2128), YEAR(F2128)=YEAR(X2128))</f>
        <v/>
      </c>
      <c r="U2128" s="414">
        <f>AND(AB2128&lt;&gt;"", 'Company information'!D$4&lt;&gt;"", RIGHT(SUBSTITUTE(AB2128,"-",""),9)=RIGHT(SUBSTITUTE('Company information'!D$4,"-",""),9))</f>
        <v/>
      </c>
      <c r="V2128" s="414">
        <f>AH2128-I2128</f>
        <v/>
      </c>
      <c r="W2128" s="450" t="n"/>
      <c r="X2128" s="415" t="n">
        <v>44329</v>
      </c>
      <c r="Y2128" s="414" t="inlineStr">
        <is>
          <t>TI-0199033</t>
        </is>
      </c>
      <c r="Z2128" s="414" t="inlineStr"/>
      <c r="AA2128" s="414" t="inlineStr">
        <is>
          <t>បុគ្គលជាប់អាករ</t>
        </is>
      </c>
      <c r="AB2128" s="414" t="inlineStr">
        <is>
          <t>L001-901905215</t>
        </is>
      </c>
      <c r="AC2128" s="414" t="inlineStr">
        <is>
          <t>វីអ៊ីស៊ិន (ខេមបូឌា) អ៊ិនដាសស្ទ្រី ឯ.ក</t>
        </is>
      </c>
      <c r="AD2128" s="450" t="n">
        <v>7386918</v>
      </c>
      <c r="AE2128" s="450" t="n">
        <v>6715380</v>
      </c>
      <c r="AF2128" s="450" t="n">
        <v>0</v>
      </c>
      <c r="AG2128" s="450" t="n">
        <v>0</v>
      </c>
      <c r="AH2128" s="450" t="n">
        <v>671538</v>
      </c>
      <c r="AI2128" s="450" t="n">
        <v>0</v>
      </c>
      <c r="AJ2128" s="450" t="n">
        <v>0</v>
      </c>
      <c r="AK2128" s="450" t="n">
        <v>0</v>
      </c>
      <c r="AL2128" s="450" t="n">
        <v>0</v>
      </c>
      <c r="AM2128" s="450" t="n">
        <v>0</v>
      </c>
      <c r="AN2128" s="450" t="n">
        <v>0</v>
      </c>
      <c r="AO2128" s="450" t="n">
        <v>0</v>
      </c>
      <c r="AP2128" s="450" t="n">
        <v>0</v>
      </c>
      <c r="AQ2128" s="414" t="inlineStr"/>
      <c r="AR2128" s="414" t="inlineStr">
        <is>
          <t>Local Charge</t>
        </is>
      </c>
      <c r="AS2128" s="414" t="inlineStr">
        <is>
          <t>បានប្រកាសពន្ធ</t>
        </is>
      </c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0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0" t="n"/>
      <c r="N2129" s="450">
        <f>IF(W2129&lt;0,AH2129,I2129)</f>
        <v/>
      </c>
      <c r="O2129" s="450">
        <f>I2129-M2129</f>
        <v/>
      </c>
      <c r="P2129" s="414" t="n"/>
      <c r="Q2129" s="414" t="inlineStr">
        <is>
          <t>TI-0199032</t>
        </is>
      </c>
      <c r="R2129" s="414" t="inlineStr">
        <is>
          <t>TI-0199032</t>
        </is>
      </c>
      <c r="S2129" s="414">
        <f>Q2129=R2129</f>
        <v/>
      </c>
      <c r="T2129" s="414">
        <f>AND(MONTH(F2129)=MONTH(X2129), YEAR(F2129)=YEAR(X2129))</f>
        <v/>
      </c>
      <c r="U2129" s="414">
        <f>AND(AB2129&lt;&gt;"", 'Company information'!D$4&lt;&gt;"", RIGHT(SUBSTITUTE(AB2129,"-",""),9)=RIGHT(SUBSTITUTE('Company information'!D$4,"-",""),9))</f>
        <v/>
      </c>
      <c r="V2129" s="414">
        <f>AH2129-I2129</f>
        <v/>
      </c>
      <c r="W2129" s="450" t="n"/>
      <c r="X2129" s="415" t="n">
        <v>44329</v>
      </c>
      <c r="Y2129" s="414" t="inlineStr">
        <is>
          <t>TI-0199032</t>
        </is>
      </c>
      <c r="Z2129" s="414" t="inlineStr"/>
      <c r="AA2129" s="414" t="inlineStr">
        <is>
          <t>បុគ្គលជាប់អាករ</t>
        </is>
      </c>
      <c r="AB2129" s="414" t="inlineStr">
        <is>
          <t>L001-901905215</t>
        </is>
      </c>
      <c r="AC2129" s="414" t="inlineStr">
        <is>
          <t>វីអ៊ីស៊ិន (ខេមបូឌា) អ៊ិនដាសស្ទ្រី ឯ.ក</t>
        </is>
      </c>
      <c r="AD2129" s="450" t="n">
        <v>4203210</v>
      </c>
      <c r="AE2129" s="450" t="n">
        <v>3821100</v>
      </c>
      <c r="AF2129" s="450" t="n">
        <v>0</v>
      </c>
      <c r="AG2129" s="450" t="n">
        <v>0</v>
      </c>
      <c r="AH2129" s="450" t="n">
        <v>382110</v>
      </c>
      <c r="AI2129" s="450" t="n">
        <v>0</v>
      </c>
      <c r="AJ2129" s="450" t="n">
        <v>0</v>
      </c>
      <c r="AK2129" s="450" t="n">
        <v>0</v>
      </c>
      <c r="AL2129" s="450" t="n">
        <v>0</v>
      </c>
      <c r="AM2129" s="450" t="n">
        <v>0</v>
      </c>
      <c r="AN2129" s="450" t="n">
        <v>0</v>
      </c>
      <c r="AO2129" s="450" t="n">
        <v>0</v>
      </c>
      <c r="AP2129" s="450" t="n">
        <v>0</v>
      </c>
      <c r="AQ2129" s="414" t="inlineStr"/>
      <c r="AR2129" s="414" t="inlineStr">
        <is>
          <t>Local Charge</t>
        </is>
      </c>
      <c r="AS2129" s="414" t="inlineStr">
        <is>
          <t>បានប្រកាសពន្ធ</t>
        </is>
      </c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0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0" t="n"/>
      <c r="N2130" s="450">
        <f>IF(W2130&lt;0,AH2130,I2130)</f>
        <v/>
      </c>
      <c r="O2130" s="450">
        <f>I2130-M2130</f>
        <v/>
      </c>
      <c r="P2130" s="414" t="n"/>
      <c r="Q2130" s="414" t="inlineStr">
        <is>
          <t>TI-0198890</t>
        </is>
      </c>
      <c r="R2130" s="414" t="inlineStr">
        <is>
          <t>TI-0198890</t>
        </is>
      </c>
      <c r="S2130" s="414">
        <f>Q2130=R2130</f>
        <v/>
      </c>
      <c r="T2130" s="414">
        <f>AND(MONTH(F2130)=MONTH(X2130), YEAR(F2130)=YEAR(X2130))</f>
        <v/>
      </c>
      <c r="U2130" s="414">
        <f>AND(AB2130&lt;&gt;"", 'Company information'!D$4&lt;&gt;"", RIGHT(SUBSTITUTE(AB2130,"-",""),9)=RIGHT(SUBSTITUTE('Company information'!D$4,"-",""),9))</f>
        <v/>
      </c>
      <c r="V2130" s="414">
        <f>AH2130-I2130</f>
        <v/>
      </c>
      <c r="W2130" s="450" t="n"/>
      <c r="X2130" s="415" t="n">
        <v>44327</v>
      </c>
      <c r="Y2130" s="414" t="inlineStr">
        <is>
          <t>TI-0198890</t>
        </is>
      </c>
      <c r="Z2130" s="414" t="inlineStr"/>
      <c r="AA2130" s="414" t="inlineStr">
        <is>
          <t>បុគ្គលជាប់អាករ</t>
        </is>
      </c>
      <c r="AB2130" s="414" t="inlineStr">
        <is>
          <t>L001-901905215</t>
        </is>
      </c>
      <c r="AC2130" s="414" t="inlineStr">
        <is>
          <t>វីអ៊ីស៊ិន (ខេមបូឌា) អ៊ិនដាសស្ទ្រី ឯ.ក</t>
        </is>
      </c>
      <c r="AD2130" s="450" t="n">
        <v>1256458</v>
      </c>
      <c r="AE2130" s="450" t="n">
        <v>1142235</v>
      </c>
      <c r="AF2130" s="450" t="n">
        <v>0</v>
      </c>
      <c r="AG2130" s="450" t="n">
        <v>0</v>
      </c>
      <c r="AH2130" s="450" t="n">
        <v>114223</v>
      </c>
      <c r="AI2130" s="450" t="n">
        <v>0</v>
      </c>
      <c r="AJ2130" s="450" t="n">
        <v>0</v>
      </c>
      <c r="AK2130" s="450" t="n">
        <v>0</v>
      </c>
      <c r="AL2130" s="450" t="n">
        <v>0</v>
      </c>
      <c r="AM2130" s="450" t="n">
        <v>0</v>
      </c>
      <c r="AN2130" s="450" t="n">
        <v>0</v>
      </c>
      <c r="AO2130" s="450" t="n">
        <v>0</v>
      </c>
      <c r="AP2130" s="450" t="n">
        <v>0</v>
      </c>
      <c r="AQ2130" s="414" t="inlineStr"/>
      <c r="AR2130" s="414" t="inlineStr">
        <is>
          <t>Local Charge</t>
        </is>
      </c>
      <c r="AS2130" s="414" t="inlineStr">
        <is>
          <t>បានប្រកាសពន្ធ</t>
        </is>
      </c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0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0" t="n"/>
      <c r="N2131" s="450">
        <f>IF(W2131&lt;0,AH2131,I2131)</f>
        <v/>
      </c>
      <c r="O2131" s="450">
        <f>I2131-M2131</f>
        <v/>
      </c>
      <c r="P2131" s="414" t="n"/>
      <c r="Q2131" s="414" t="inlineStr">
        <is>
          <t>TI-0198637</t>
        </is>
      </c>
      <c r="R2131" s="414" t="inlineStr">
        <is>
          <t>TI-0198637</t>
        </is>
      </c>
      <c r="S2131" s="414">
        <f>Q2131=R2131</f>
        <v/>
      </c>
      <c r="T2131" s="414">
        <f>AND(MONTH(F2131)=MONTH(X2131), YEAR(F2131)=YEAR(X2131))</f>
        <v/>
      </c>
      <c r="U2131" s="414">
        <f>AND(AB2131&lt;&gt;"", 'Company information'!D$4&lt;&gt;"", RIGHT(SUBSTITUTE(AB2131,"-",""),9)=RIGHT(SUBSTITUTE('Company information'!D$4,"-",""),9))</f>
        <v/>
      </c>
      <c r="V2131" s="414">
        <f>AH2131-I2131</f>
        <v/>
      </c>
      <c r="W2131" s="450" t="n"/>
      <c r="X2131" s="415" t="n">
        <v>44320</v>
      </c>
      <c r="Y2131" s="414" t="inlineStr">
        <is>
          <t>TI-0198637</t>
        </is>
      </c>
      <c r="Z2131" s="414" t="inlineStr"/>
      <c r="AA2131" s="414" t="inlineStr">
        <is>
          <t>បុគ្គលជាប់អាករ</t>
        </is>
      </c>
      <c r="AB2131" s="414" t="inlineStr">
        <is>
          <t>L001-901905215</t>
        </is>
      </c>
      <c r="AC2131" s="414" t="inlineStr">
        <is>
          <t>វីអ៊ីស៊ិន (ខេមបូឌា) អ៊ិនដាសស្ទ្រី ឯ.ក</t>
        </is>
      </c>
      <c r="AD2131" s="450" t="n">
        <v>855360</v>
      </c>
      <c r="AE2131" s="450" t="n">
        <v>777600</v>
      </c>
      <c r="AF2131" s="450" t="n">
        <v>0</v>
      </c>
      <c r="AG2131" s="450" t="n">
        <v>0</v>
      </c>
      <c r="AH2131" s="450" t="n">
        <v>77760</v>
      </c>
      <c r="AI2131" s="450" t="n">
        <v>0</v>
      </c>
      <c r="AJ2131" s="450" t="n">
        <v>0</v>
      </c>
      <c r="AK2131" s="450" t="n">
        <v>0</v>
      </c>
      <c r="AL2131" s="450" t="n">
        <v>0</v>
      </c>
      <c r="AM2131" s="450" t="n">
        <v>0</v>
      </c>
      <c r="AN2131" s="450" t="n">
        <v>0</v>
      </c>
      <c r="AO2131" s="450" t="n">
        <v>0</v>
      </c>
      <c r="AP2131" s="450" t="n">
        <v>0</v>
      </c>
      <c r="AQ2131" s="414" t="inlineStr"/>
      <c r="AR2131" s="414" t="inlineStr">
        <is>
          <t>Local Charge</t>
        </is>
      </c>
      <c r="AS2131" s="414" t="inlineStr">
        <is>
          <t>បានប្រកាសពន្ធ</t>
        </is>
      </c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0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0" t="n"/>
      <c r="N2132" s="450">
        <f>IF(W2132&lt;0,AH2132,I2132)</f>
        <v/>
      </c>
      <c r="O2132" s="450">
        <f>I2132-M2132</f>
        <v/>
      </c>
      <c r="P2132" s="414" t="n"/>
      <c r="Q2132" s="414" t="inlineStr">
        <is>
          <t>2105004426</t>
        </is>
      </c>
      <c r="R2132" s="414" t="inlineStr">
        <is>
          <t>2105004426</t>
        </is>
      </c>
      <c r="S2132" s="414">
        <f>Q2132=R2132</f>
        <v/>
      </c>
      <c r="T2132" s="414">
        <f>AND(MONTH(F2132)=MONTH(X2132), YEAR(F2132)=YEAR(X2132))</f>
        <v/>
      </c>
      <c r="U2132" s="414">
        <f>AND(AB2132&lt;&gt;"", 'Company information'!D$4&lt;&gt;"", RIGHT(SUBSTITUTE(AB2132,"-",""),9)=RIGHT(SUBSTITUTE('Company information'!D$4,"-",""),9))</f>
        <v/>
      </c>
      <c r="V2132" s="414">
        <f>AH2132-I2132</f>
        <v/>
      </c>
      <c r="W2132" s="450" t="n"/>
      <c r="X2132" s="415" t="n">
        <v>44326</v>
      </c>
      <c r="Y2132" s="414" t="inlineStr">
        <is>
          <t>2105004426</t>
        </is>
      </c>
      <c r="Z2132" s="414" t="inlineStr"/>
      <c r="AA2132" s="414" t="inlineStr">
        <is>
          <t>បុគ្គលជាប់អាករ</t>
        </is>
      </c>
      <c r="AB2132" s="414" t="inlineStr">
        <is>
          <t>L001-901905215</t>
        </is>
      </c>
      <c r="AC2132" s="414" t="inlineStr">
        <is>
          <t>វីអ៊ីស៊ិន (ខេមបូឌា) អ៊ិនដាសស្ទ្រី ឯ.ក</t>
        </is>
      </c>
      <c r="AD2132" s="450" t="n">
        <v>2116884</v>
      </c>
      <c r="AE2132" s="450" t="n">
        <v>1924440</v>
      </c>
      <c r="AF2132" s="450" t="n">
        <v>0</v>
      </c>
      <c r="AG2132" s="450" t="n">
        <v>0</v>
      </c>
      <c r="AH2132" s="450" t="n">
        <v>192444</v>
      </c>
      <c r="AI2132" s="450" t="n">
        <v>0</v>
      </c>
      <c r="AJ2132" s="450" t="n">
        <v>0</v>
      </c>
      <c r="AK2132" s="450" t="n">
        <v>0</v>
      </c>
      <c r="AL2132" s="450" t="n">
        <v>0</v>
      </c>
      <c r="AM2132" s="450" t="n">
        <v>0</v>
      </c>
      <c r="AN2132" s="450" t="n">
        <v>0</v>
      </c>
      <c r="AO2132" s="450" t="n">
        <v>0</v>
      </c>
      <c r="AP2132" s="450" t="n">
        <v>0</v>
      </c>
      <c r="AQ2132" s="414" t="inlineStr"/>
      <c r="AR2132" s="414" t="inlineStr"/>
      <c r="AS2132" s="414" t="inlineStr">
        <is>
          <t>បានប្រកាសពន្ធ</t>
        </is>
      </c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0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0" t="n"/>
      <c r="N2133" s="450">
        <f>IF(W2133&lt;0,AH2133,I2133)</f>
        <v/>
      </c>
      <c r="O2133" s="450">
        <f>I2133-M2133</f>
        <v/>
      </c>
      <c r="P2133" s="414" t="n"/>
      <c r="Q2133" s="414" t="inlineStr">
        <is>
          <t>V0016225</t>
        </is>
      </c>
      <c r="R2133" s="414" t="inlineStr">
        <is>
          <t>V0016225</t>
        </is>
      </c>
      <c r="S2133" s="414">
        <f>Q2133=R2133</f>
        <v/>
      </c>
      <c r="T2133" s="414">
        <f>AND(MONTH(F2133)=MONTH(X2133), YEAR(F2133)=YEAR(X2133))</f>
        <v/>
      </c>
      <c r="U2133" s="414">
        <f>AND(AB2133&lt;&gt;"", 'Company information'!D$4&lt;&gt;"", RIGHT(SUBSTITUTE(AB2133,"-",""),9)=RIGHT(SUBSTITUTE('Company information'!D$4,"-",""),9))</f>
        <v/>
      </c>
      <c r="V2133" s="414">
        <f>AH2133-I2133</f>
        <v/>
      </c>
      <c r="W2133" s="450" t="n"/>
      <c r="X2133" s="415" t="n">
        <v>44335</v>
      </c>
      <c r="Y2133" s="414" t="inlineStr">
        <is>
          <t>V0016225</t>
        </is>
      </c>
      <c r="Z2133" s="414" t="inlineStr"/>
      <c r="AA2133" s="414" t="inlineStr">
        <is>
          <t>បុគ្គលជាប់អាករ</t>
        </is>
      </c>
      <c r="AB2133" s="414" t="inlineStr">
        <is>
          <t>L001-901905215</t>
        </is>
      </c>
      <c r="AC2133" s="414" t="inlineStr">
        <is>
          <t>វីអ៊ីស៊ិន (ខេមបូឌា) អ៊ិនដាសស្ទ្រី ឯ.ក</t>
        </is>
      </c>
      <c r="AD2133" s="450" t="n">
        <v>9049328</v>
      </c>
      <c r="AE2133" s="450" t="n">
        <v>8226662</v>
      </c>
      <c r="AF2133" s="450" t="n">
        <v>0</v>
      </c>
      <c r="AG2133" s="450" t="n">
        <v>0</v>
      </c>
      <c r="AH2133" s="450" t="n">
        <v>822666</v>
      </c>
      <c r="AI2133" s="450" t="n">
        <v>0</v>
      </c>
      <c r="AJ2133" s="450" t="n">
        <v>0</v>
      </c>
      <c r="AK2133" s="450" t="n">
        <v>0</v>
      </c>
      <c r="AL2133" s="450" t="n">
        <v>0</v>
      </c>
      <c r="AM2133" s="450" t="n">
        <v>0</v>
      </c>
      <c r="AN2133" s="450" t="n">
        <v>0</v>
      </c>
      <c r="AO2133" s="450" t="n">
        <v>0</v>
      </c>
      <c r="AP2133" s="450" t="n">
        <v>0</v>
      </c>
      <c r="AQ2133" s="414" t="inlineStr"/>
      <c r="AR2133" s="414" t="inlineStr"/>
      <c r="AS2133" s="414" t="inlineStr">
        <is>
          <t>បានប្រកាសពន្ធ</t>
        </is>
      </c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0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0" t="n"/>
      <c r="N2134" s="450">
        <f>IF(W2134&lt;0,AH2134,I2134)</f>
        <v/>
      </c>
      <c r="O2134" s="450">
        <f>I2134-M2134</f>
        <v/>
      </c>
      <c r="P2134" s="414" t="n"/>
      <c r="Q2134" s="414" t="inlineStr">
        <is>
          <t>V0016234</t>
        </is>
      </c>
      <c r="R2134" s="414" t="inlineStr">
        <is>
          <t>V0016234</t>
        </is>
      </c>
      <c r="S2134" s="414">
        <f>Q2134=R2134</f>
        <v/>
      </c>
      <c r="T2134" s="414">
        <f>AND(MONTH(F2134)=MONTH(X2134), YEAR(F2134)=YEAR(X2134))</f>
        <v/>
      </c>
      <c r="U2134" s="414">
        <f>AND(AB2134&lt;&gt;"", 'Company information'!D$4&lt;&gt;"", RIGHT(SUBSTITUTE(AB2134,"-",""),9)=RIGHT(SUBSTITUTE('Company information'!D$4,"-",""),9))</f>
        <v/>
      </c>
      <c r="V2134" s="414">
        <f>AH2134-I2134</f>
        <v/>
      </c>
      <c r="W2134" s="450" t="n"/>
      <c r="X2134" s="415" t="n">
        <v>44336</v>
      </c>
      <c r="Y2134" s="414" t="inlineStr">
        <is>
          <t>V0016234</t>
        </is>
      </c>
      <c r="Z2134" s="414" t="inlineStr"/>
      <c r="AA2134" s="414" t="inlineStr">
        <is>
          <t>បុគ្គលជាប់អាករ</t>
        </is>
      </c>
      <c r="AB2134" s="414" t="inlineStr">
        <is>
          <t>L001-901905215</t>
        </is>
      </c>
      <c r="AC2134" s="414" t="inlineStr">
        <is>
          <t>វីអ៊ីស៊ិន (ខេមបូឌា) អ៊ិនដាសស្ទ្រី ឯ.ក</t>
        </is>
      </c>
      <c r="AD2134" s="450" t="n">
        <v>8134227</v>
      </c>
      <c r="AE2134" s="450" t="n">
        <v>7394752</v>
      </c>
      <c r="AF2134" s="450" t="n">
        <v>0</v>
      </c>
      <c r="AG2134" s="450" t="n">
        <v>0</v>
      </c>
      <c r="AH2134" s="450" t="n">
        <v>739475</v>
      </c>
      <c r="AI2134" s="450" t="n">
        <v>0</v>
      </c>
      <c r="AJ2134" s="450" t="n">
        <v>0</v>
      </c>
      <c r="AK2134" s="450" t="n">
        <v>0</v>
      </c>
      <c r="AL2134" s="450" t="n">
        <v>0</v>
      </c>
      <c r="AM2134" s="450" t="n">
        <v>0</v>
      </c>
      <c r="AN2134" s="450" t="n">
        <v>0</v>
      </c>
      <c r="AO2134" s="450" t="n">
        <v>0</v>
      </c>
      <c r="AP2134" s="450" t="n">
        <v>0</v>
      </c>
      <c r="AQ2134" s="414" t="inlineStr"/>
      <c r="AR2134" s="414" t="inlineStr"/>
      <c r="AS2134" s="414" t="inlineStr">
        <is>
          <t>បានប្រកាសពន្ធ</t>
        </is>
      </c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0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0" t="n"/>
      <c r="N2135" s="450">
        <f>IF(W2135&lt;0,AH2135,I2135)</f>
        <v/>
      </c>
      <c r="O2135" s="450">
        <f>I2135-M2135</f>
        <v/>
      </c>
      <c r="P2135" s="414" t="n"/>
      <c r="Q2135" s="414" t="inlineStr">
        <is>
          <t>V0016239</t>
        </is>
      </c>
      <c r="R2135" s="414" t="inlineStr">
        <is>
          <t>V0016239</t>
        </is>
      </c>
      <c r="S2135" s="414">
        <f>Q2135=R2135</f>
        <v/>
      </c>
      <c r="T2135" s="414">
        <f>AND(MONTH(F2135)=MONTH(X2135), YEAR(F2135)=YEAR(X2135))</f>
        <v/>
      </c>
      <c r="U2135" s="414">
        <f>AND(AB2135&lt;&gt;"", 'Company information'!D$4&lt;&gt;"", RIGHT(SUBSTITUTE(AB2135,"-",""),9)=RIGHT(SUBSTITUTE('Company information'!D$4,"-",""),9))</f>
        <v/>
      </c>
      <c r="V2135" s="414">
        <f>AH2135-I2135</f>
        <v/>
      </c>
      <c r="W2135" s="450" t="n"/>
      <c r="X2135" s="415" t="n">
        <v>44336</v>
      </c>
      <c r="Y2135" s="414" t="inlineStr">
        <is>
          <t>V0016239</t>
        </is>
      </c>
      <c r="Z2135" s="414" t="inlineStr"/>
      <c r="AA2135" s="414" t="inlineStr">
        <is>
          <t>បុគ្គលជាប់អាករ</t>
        </is>
      </c>
      <c r="AB2135" s="414" t="inlineStr">
        <is>
          <t>L001-901905215</t>
        </is>
      </c>
      <c r="AC2135" s="414" t="inlineStr">
        <is>
          <t>វីអ៊ីស៊ិន (ខេមបូឌា) អ៊ិនដាសស្ទ្រី ឯ.ក</t>
        </is>
      </c>
      <c r="AD2135" s="450" t="n">
        <v>2110843</v>
      </c>
      <c r="AE2135" s="450" t="n">
        <v>1918948</v>
      </c>
      <c r="AF2135" s="450" t="n">
        <v>0</v>
      </c>
      <c r="AG2135" s="450" t="n">
        <v>0</v>
      </c>
      <c r="AH2135" s="450" t="n">
        <v>191895</v>
      </c>
      <c r="AI2135" s="450" t="n">
        <v>0</v>
      </c>
      <c r="AJ2135" s="450" t="n">
        <v>0</v>
      </c>
      <c r="AK2135" s="450" t="n">
        <v>0</v>
      </c>
      <c r="AL2135" s="450" t="n">
        <v>0</v>
      </c>
      <c r="AM2135" s="450" t="n">
        <v>0</v>
      </c>
      <c r="AN2135" s="450" t="n">
        <v>0</v>
      </c>
      <c r="AO2135" s="450" t="n">
        <v>0</v>
      </c>
      <c r="AP2135" s="450" t="n">
        <v>0</v>
      </c>
      <c r="AQ2135" s="414" t="inlineStr"/>
      <c r="AR2135" s="414" t="inlineStr"/>
      <c r="AS2135" s="414" t="inlineStr">
        <is>
          <t>បានប្រកាសពន្ធ</t>
        </is>
      </c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0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0" t="n"/>
      <c r="N2136" s="450">
        <f>IF(W2136&lt;0,AH2136,I2136)</f>
        <v/>
      </c>
      <c r="O2136" s="450">
        <f>I2136-M2136</f>
        <v/>
      </c>
      <c r="P2136" s="414" t="n"/>
      <c r="Q2136" s="414" t="inlineStr">
        <is>
          <t>V0016263</t>
        </is>
      </c>
      <c r="R2136" s="414" t="inlineStr">
        <is>
          <t>V0016263</t>
        </is>
      </c>
      <c r="S2136" s="414">
        <f>Q2136=R2136</f>
        <v/>
      </c>
      <c r="T2136" s="414">
        <f>AND(MONTH(F2136)=MONTH(X2136), YEAR(F2136)=YEAR(X2136))</f>
        <v/>
      </c>
      <c r="U2136" s="414">
        <f>AND(AB2136&lt;&gt;"", 'Company information'!D$4&lt;&gt;"", RIGHT(SUBSTITUTE(AB2136,"-",""),9)=RIGHT(SUBSTITUTE('Company information'!D$4,"-",""),9))</f>
        <v/>
      </c>
      <c r="V2136" s="414">
        <f>AH2136-I2136</f>
        <v/>
      </c>
      <c r="W2136" s="450" t="n"/>
      <c r="X2136" s="415" t="n">
        <v>44338</v>
      </c>
      <c r="Y2136" s="414" t="inlineStr">
        <is>
          <t>V0016263</t>
        </is>
      </c>
      <c r="Z2136" s="414" t="inlineStr"/>
      <c r="AA2136" s="414" t="inlineStr">
        <is>
          <t>បុគ្គលជាប់អាករ</t>
        </is>
      </c>
      <c r="AB2136" s="414" t="inlineStr">
        <is>
          <t>L001-901905215</t>
        </is>
      </c>
      <c r="AC2136" s="414" t="inlineStr">
        <is>
          <t>វីអ៊ីស៊ិន (ខេមបូឌា) អ៊ិនដាសស្ទ្រី ឯ.ក</t>
        </is>
      </c>
      <c r="AD2136" s="450" t="n">
        <v>537830</v>
      </c>
      <c r="AE2136" s="450" t="n">
        <v>488936</v>
      </c>
      <c r="AF2136" s="450" t="n">
        <v>0</v>
      </c>
      <c r="AG2136" s="450" t="n">
        <v>0</v>
      </c>
      <c r="AH2136" s="450" t="n">
        <v>48894</v>
      </c>
      <c r="AI2136" s="450" t="n">
        <v>0</v>
      </c>
      <c r="AJ2136" s="450" t="n">
        <v>0</v>
      </c>
      <c r="AK2136" s="450" t="n">
        <v>0</v>
      </c>
      <c r="AL2136" s="450" t="n">
        <v>0</v>
      </c>
      <c r="AM2136" s="450" t="n">
        <v>0</v>
      </c>
      <c r="AN2136" s="450" t="n">
        <v>0</v>
      </c>
      <c r="AO2136" s="450" t="n">
        <v>0</v>
      </c>
      <c r="AP2136" s="450" t="n">
        <v>0</v>
      </c>
      <c r="AQ2136" s="414" t="inlineStr"/>
      <c r="AR2136" s="414" t="inlineStr"/>
      <c r="AS2136" s="414" t="inlineStr">
        <is>
          <t>បានប្រកាសពន្ធ</t>
        </is>
      </c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0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0" t="n"/>
      <c r="N2137" s="450">
        <f>IF(W2137&lt;0,AH2137,I2137)</f>
        <v/>
      </c>
      <c r="O2137" s="450">
        <f>I2137-M2137</f>
        <v/>
      </c>
      <c r="P2137" s="414" t="n"/>
      <c r="Q2137" s="414" t="inlineStr">
        <is>
          <t>V0016279</t>
        </is>
      </c>
      <c r="R2137" s="414" t="inlineStr">
        <is>
          <t>V0016279</t>
        </is>
      </c>
      <c r="S2137" s="414">
        <f>Q2137=R2137</f>
        <v/>
      </c>
      <c r="T2137" s="414">
        <f>AND(MONTH(F2137)=MONTH(X2137), YEAR(F2137)=YEAR(X2137))</f>
        <v/>
      </c>
      <c r="U2137" s="414">
        <f>AND(AB2137&lt;&gt;"", 'Company information'!D$4&lt;&gt;"", RIGHT(SUBSTITUTE(AB2137,"-",""),9)=RIGHT(SUBSTITUTE('Company information'!D$4,"-",""),9))</f>
        <v/>
      </c>
      <c r="V2137" s="414">
        <f>AH2137-I2137</f>
        <v/>
      </c>
      <c r="W2137" s="450" t="n"/>
      <c r="X2137" s="415" t="n">
        <v>44340</v>
      </c>
      <c r="Y2137" s="414" t="inlineStr">
        <is>
          <t>V0016279</t>
        </is>
      </c>
      <c r="Z2137" s="414" t="inlineStr"/>
      <c r="AA2137" s="414" t="inlineStr">
        <is>
          <t>បុគ្គលជាប់អាករ</t>
        </is>
      </c>
      <c r="AB2137" s="414" t="inlineStr">
        <is>
          <t>L001-901905215</t>
        </is>
      </c>
      <c r="AC2137" s="414" t="inlineStr">
        <is>
          <t>វីអ៊ីស៊ិន (ខេមបូឌា) អ៊ិនដាសស្ទ្រី ឯ.ក</t>
        </is>
      </c>
      <c r="AD2137" s="450" t="n">
        <v>8779232</v>
      </c>
      <c r="AE2137" s="450" t="n">
        <v>7981120</v>
      </c>
      <c r="AF2137" s="450" t="n">
        <v>0</v>
      </c>
      <c r="AG2137" s="450" t="n">
        <v>0</v>
      </c>
      <c r="AH2137" s="450" t="n">
        <v>798112</v>
      </c>
      <c r="AI2137" s="450" t="n">
        <v>0</v>
      </c>
      <c r="AJ2137" s="450" t="n">
        <v>0</v>
      </c>
      <c r="AK2137" s="450" t="n">
        <v>0</v>
      </c>
      <c r="AL2137" s="450" t="n">
        <v>0</v>
      </c>
      <c r="AM2137" s="450" t="n">
        <v>0</v>
      </c>
      <c r="AN2137" s="450" t="n">
        <v>0</v>
      </c>
      <c r="AO2137" s="450" t="n">
        <v>0</v>
      </c>
      <c r="AP2137" s="450" t="n">
        <v>0</v>
      </c>
      <c r="AQ2137" s="414" t="inlineStr"/>
      <c r="AR2137" s="414" t="inlineStr"/>
      <c r="AS2137" s="414" t="inlineStr">
        <is>
          <t>បានប្រកាសពន្ធ</t>
        </is>
      </c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0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0" t="n"/>
      <c r="N2138" s="450">
        <f>IF(W2138&lt;0,AH2138,I2138)</f>
        <v/>
      </c>
      <c r="O2138" s="450">
        <f>I2138-M2138</f>
        <v/>
      </c>
      <c r="P2138" s="414" t="n"/>
      <c r="Q2138" s="414" t="inlineStr">
        <is>
          <t>V0016298</t>
        </is>
      </c>
      <c r="R2138" s="414" t="inlineStr">
        <is>
          <t>V0016298</t>
        </is>
      </c>
      <c r="S2138" s="414">
        <f>Q2138=R2138</f>
        <v/>
      </c>
      <c r="T2138" s="414">
        <f>AND(MONTH(F2138)=MONTH(X2138), YEAR(F2138)=YEAR(X2138))</f>
        <v/>
      </c>
      <c r="U2138" s="414">
        <f>AND(AB2138&lt;&gt;"", 'Company information'!D$4&lt;&gt;"", RIGHT(SUBSTITUTE(AB2138,"-",""),9)=RIGHT(SUBSTITUTE('Company information'!D$4,"-",""),9))</f>
        <v/>
      </c>
      <c r="V2138" s="414">
        <f>AH2138-I2138</f>
        <v/>
      </c>
      <c r="W2138" s="450" t="n"/>
      <c r="X2138" s="415" t="n">
        <v>44341</v>
      </c>
      <c r="Y2138" s="414" t="inlineStr">
        <is>
          <t>V0016298</t>
        </is>
      </c>
      <c r="Z2138" s="414" t="inlineStr"/>
      <c r="AA2138" s="414" t="inlineStr">
        <is>
          <t>បុគ្គលជាប់អាករ</t>
        </is>
      </c>
      <c r="AB2138" s="414" t="inlineStr">
        <is>
          <t>L001-901905215</t>
        </is>
      </c>
      <c r="AC2138" s="414" t="inlineStr">
        <is>
          <t>វីអ៊ីស៊ិន (ខេមបូឌា) អ៊ិនដាសស្ទ្រី ឯ.ក</t>
        </is>
      </c>
      <c r="AD2138" s="450" t="n">
        <v>7023386</v>
      </c>
      <c r="AE2138" s="450" t="n">
        <v>6384896</v>
      </c>
      <c r="AF2138" s="450" t="n">
        <v>0</v>
      </c>
      <c r="AG2138" s="450" t="n">
        <v>0</v>
      </c>
      <c r="AH2138" s="450" t="n">
        <v>638490</v>
      </c>
      <c r="AI2138" s="450" t="n">
        <v>0</v>
      </c>
      <c r="AJ2138" s="450" t="n">
        <v>0</v>
      </c>
      <c r="AK2138" s="450" t="n">
        <v>0</v>
      </c>
      <c r="AL2138" s="450" t="n">
        <v>0</v>
      </c>
      <c r="AM2138" s="450" t="n">
        <v>0</v>
      </c>
      <c r="AN2138" s="450" t="n">
        <v>0</v>
      </c>
      <c r="AO2138" s="450" t="n">
        <v>0</v>
      </c>
      <c r="AP2138" s="450" t="n">
        <v>0</v>
      </c>
      <c r="AQ2138" s="414" t="inlineStr"/>
      <c r="AR2138" s="414" t="inlineStr"/>
      <c r="AS2138" s="414" t="inlineStr">
        <is>
          <t>បានប្រកាសពន្ធ</t>
        </is>
      </c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0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0" t="n"/>
      <c r="N2139" s="450">
        <f>IF(W2139&lt;0,AH2139,I2139)</f>
        <v/>
      </c>
      <c r="O2139" s="450">
        <f>I2139-M2139</f>
        <v/>
      </c>
      <c r="P2139" s="414" t="n"/>
      <c r="Q2139" s="414" t="inlineStr">
        <is>
          <t>V0016299</t>
        </is>
      </c>
      <c r="R2139" s="414" t="inlineStr">
        <is>
          <t>V0016299</t>
        </is>
      </c>
      <c r="S2139" s="414">
        <f>Q2139=R2139</f>
        <v/>
      </c>
      <c r="T2139" s="414">
        <f>AND(MONTH(F2139)=MONTH(X2139), YEAR(F2139)=YEAR(X2139))</f>
        <v/>
      </c>
      <c r="U2139" s="414">
        <f>AND(AB2139&lt;&gt;"", 'Company information'!D$4&lt;&gt;"", RIGHT(SUBSTITUTE(AB2139,"-",""),9)=RIGHT(SUBSTITUTE('Company information'!D$4,"-",""),9))</f>
        <v/>
      </c>
      <c r="V2139" s="414">
        <f>AH2139-I2139</f>
        <v/>
      </c>
      <c r="W2139" s="450" t="n"/>
      <c r="X2139" s="415" t="n">
        <v>44341</v>
      </c>
      <c r="Y2139" s="414" t="inlineStr">
        <is>
          <t>V0016299</t>
        </is>
      </c>
      <c r="Z2139" s="414" t="inlineStr"/>
      <c r="AA2139" s="414" t="inlineStr">
        <is>
          <t>បុគ្គលជាប់អាករ</t>
        </is>
      </c>
      <c r="AB2139" s="414" t="inlineStr">
        <is>
          <t>L001-901905215</t>
        </is>
      </c>
      <c r="AC2139" s="414" t="inlineStr">
        <is>
          <t>វីអ៊ីស៊ិន (ខេមបូឌា) អ៊ិនដាសស្ទ្រី ឯ.ក</t>
        </is>
      </c>
      <c r="AD2139" s="450" t="n">
        <v>6391289</v>
      </c>
      <c r="AE2139" s="450" t="n">
        <v>5810263</v>
      </c>
      <c r="AF2139" s="450" t="n">
        <v>0</v>
      </c>
      <c r="AG2139" s="450" t="n">
        <v>0</v>
      </c>
      <c r="AH2139" s="450" t="n">
        <v>581026</v>
      </c>
      <c r="AI2139" s="450" t="n">
        <v>0</v>
      </c>
      <c r="AJ2139" s="450" t="n">
        <v>0</v>
      </c>
      <c r="AK2139" s="450" t="n">
        <v>0</v>
      </c>
      <c r="AL2139" s="450" t="n">
        <v>0</v>
      </c>
      <c r="AM2139" s="450" t="n">
        <v>0</v>
      </c>
      <c r="AN2139" s="450" t="n">
        <v>0</v>
      </c>
      <c r="AO2139" s="450" t="n">
        <v>0</v>
      </c>
      <c r="AP2139" s="450" t="n">
        <v>0</v>
      </c>
      <c r="AQ2139" s="414" t="inlineStr"/>
      <c r="AR2139" s="414" t="inlineStr"/>
      <c r="AS2139" s="414" t="inlineStr">
        <is>
          <t>បានប្រកាសពន្ធ</t>
        </is>
      </c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0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0" t="n"/>
      <c r="N2140" s="450">
        <f>IF(W2140&lt;0,AH2140,I2140)</f>
        <v/>
      </c>
      <c r="O2140" s="450">
        <f>I2140-M2140</f>
        <v/>
      </c>
      <c r="P2140" s="414" t="n"/>
      <c r="Q2140" s="414" t="inlineStr">
        <is>
          <t>V0016317</t>
        </is>
      </c>
      <c r="R2140" s="414" t="inlineStr">
        <is>
          <t>V0016317</t>
        </is>
      </c>
      <c r="S2140" s="414">
        <f>Q2140=R2140</f>
        <v/>
      </c>
      <c r="T2140" s="414">
        <f>AND(MONTH(F2140)=MONTH(X2140), YEAR(F2140)=YEAR(X2140))</f>
        <v/>
      </c>
      <c r="U2140" s="414">
        <f>AND(AB2140&lt;&gt;"", 'Company information'!D$4&lt;&gt;"", RIGHT(SUBSTITUTE(AB2140,"-",""),9)=RIGHT(SUBSTITUTE('Company information'!D$4,"-",""),9))</f>
        <v/>
      </c>
      <c r="V2140" s="414">
        <f>AH2140-I2140</f>
        <v/>
      </c>
      <c r="W2140" s="450" t="n"/>
      <c r="X2140" s="415" t="n">
        <v>44343</v>
      </c>
      <c r="Y2140" s="414" t="inlineStr">
        <is>
          <t>V0016317</t>
        </is>
      </c>
      <c r="Z2140" s="414" t="inlineStr"/>
      <c r="AA2140" s="414" t="inlineStr">
        <is>
          <t>បុគ្គលជាប់អាករ</t>
        </is>
      </c>
      <c r="AB2140" s="414" t="inlineStr">
        <is>
          <t>L001-901905215</t>
        </is>
      </c>
      <c r="AC2140" s="414" t="inlineStr">
        <is>
          <t>វីអ៊ីស៊ិន (ខេមបូឌា) អ៊ិនដាសស្ទ្រី ឯ.ក</t>
        </is>
      </c>
      <c r="AD2140" s="450" t="n">
        <v>204048</v>
      </c>
      <c r="AE2140" s="450" t="n">
        <v>185498</v>
      </c>
      <c r="AF2140" s="450" t="n">
        <v>0</v>
      </c>
      <c r="AG2140" s="450" t="n">
        <v>0</v>
      </c>
      <c r="AH2140" s="450" t="n">
        <v>18550</v>
      </c>
      <c r="AI2140" s="450" t="n">
        <v>0</v>
      </c>
      <c r="AJ2140" s="450" t="n">
        <v>0</v>
      </c>
      <c r="AK2140" s="450" t="n">
        <v>0</v>
      </c>
      <c r="AL2140" s="450" t="n">
        <v>0</v>
      </c>
      <c r="AM2140" s="450" t="n">
        <v>0</v>
      </c>
      <c r="AN2140" s="450" t="n">
        <v>0</v>
      </c>
      <c r="AO2140" s="450" t="n">
        <v>0</v>
      </c>
      <c r="AP2140" s="450" t="n">
        <v>0</v>
      </c>
      <c r="AQ2140" s="414" t="inlineStr"/>
      <c r="AR2140" s="414" t="inlineStr"/>
      <c r="AS2140" s="414" t="inlineStr">
        <is>
          <t>បានប្រកាសពន្ធ</t>
        </is>
      </c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0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0" t="n"/>
      <c r="N2141" s="450">
        <f>IF(W2141&lt;0,AH2141,I2141)</f>
        <v/>
      </c>
      <c r="O2141" s="450">
        <f>I2141-M2141</f>
        <v/>
      </c>
      <c r="P2141" s="414" t="n"/>
      <c r="Q2141" s="414" t="inlineStr">
        <is>
          <t>V0016318</t>
        </is>
      </c>
      <c r="R2141" s="414" t="inlineStr">
        <is>
          <t>V0016318</t>
        </is>
      </c>
      <c r="S2141" s="414">
        <f>Q2141=R2141</f>
        <v/>
      </c>
      <c r="T2141" s="414">
        <f>AND(MONTH(F2141)=MONTH(X2141), YEAR(F2141)=YEAR(X2141))</f>
        <v/>
      </c>
      <c r="U2141" s="414">
        <f>AND(AB2141&lt;&gt;"", 'Company information'!D$4&lt;&gt;"", RIGHT(SUBSTITUTE(AB2141,"-",""),9)=RIGHT(SUBSTITUTE('Company information'!D$4,"-",""),9))</f>
        <v/>
      </c>
      <c r="V2141" s="414">
        <f>AH2141-I2141</f>
        <v/>
      </c>
      <c r="W2141" s="450" t="n"/>
      <c r="X2141" s="415" t="n">
        <v>44343</v>
      </c>
      <c r="Y2141" s="414" t="inlineStr">
        <is>
          <t>V0016318</t>
        </is>
      </c>
      <c r="Z2141" s="414" t="inlineStr"/>
      <c r="AA2141" s="414" t="inlineStr">
        <is>
          <t>បុគ្គលជាប់អាករ</t>
        </is>
      </c>
      <c r="AB2141" s="414" t="inlineStr">
        <is>
          <t>L001-901905215</t>
        </is>
      </c>
      <c r="AC2141" s="414" t="inlineStr">
        <is>
          <t>វីអ៊ីស៊ិន (ខេមបូឌា) អ៊ិនដាសស្ទ្រី ឯ.ក</t>
        </is>
      </c>
      <c r="AD2141" s="450" t="n">
        <v>1887209</v>
      </c>
      <c r="AE2141" s="450" t="n">
        <v>1715645</v>
      </c>
      <c r="AF2141" s="450" t="n">
        <v>0</v>
      </c>
      <c r="AG2141" s="450" t="n">
        <v>0</v>
      </c>
      <c r="AH2141" s="450" t="n">
        <v>171564</v>
      </c>
      <c r="AI2141" s="450" t="n">
        <v>0</v>
      </c>
      <c r="AJ2141" s="450" t="n">
        <v>0</v>
      </c>
      <c r="AK2141" s="450" t="n">
        <v>0</v>
      </c>
      <c r="AL2141" s="450" t="n">
        <v>0</v>
      </c>
      <c r="AM2141" s="450" t="n">
        <v>0</v>
      </c>
      <c r="AN2141" s="450" t="n">
        <v>0</v>
      </c>
      <c r="AO2141" s="450" t="n">
        <v>0</v>
      </c>
      <c r="AP2141" s="450" t="n">
        <v>0</v>
      </c>
      <c r="AQ2141" s="414" t="inlineStr"/>
      <c r="AR2141" s="414" t="inlineStr"/>
      <c r="AS2141" s="414" t="inlineStr">
        <is>
          <t>បានប្រកាសពន្ធ</t>
        </is>
      </c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0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0" t="n"/>
      <c r="N2142" s="450">
        <f>IF(W2142&lt;0,AH2142,I2142)</f>
        <v/>
      </c>
      <c r="O2142" s="450">
        <f>I2142-M2142</f>
        <v/>
      </c>
      <c r="P2142" s="414" t="n"/>
      <c r="Q2142" s="414" t="inlineStr">
        <is>
          <t>V0016344</t>
        </is>
      </c>
      <c r="R2142" s="414" t="inlineStr">
        <is>
          <t>V0016344</t>
        </is>
      </c>
      <c r="S2142" s="414">
        <f>Q2142=R2142</f>
        <v/>
      </c>
      <c r="T2142" s="414">
        <f>AND(MONTH(F2142)=MONTH(X2142), YEAR(F2142)=YEAR(X2142))</f>
        <v/>
      </c>
      <c r="U2142" s="414">
        <f>AND(AB2142&lt;&gt;"", 'Company information'!D$4&lt;&gt;"", RIGHT(SUBSTITUTE(AB2142,"-",""),9)=RIGHT(SUBSTITUTE('Company information'!D$4,"-",""),9))</f>
        <v/>
      </c>
      <c r="V2142" s="414">
        <f>AH2142-I2142</f>
        <v/>
      </c>
      <c r="W2142" s="450" t="n"/>
      <c r="X2142" s="415" t="n">
        <v>44347</v>
      </c>
      <c r="Y2142" s="414" t="inlineStr">
        <is>
          <t>V0016344</t>
        </is>
      </c>
      <c r="Z2142" s="414" t="inlineStr"/>
      <c r="AA2142" s="414" t="inlineStr">
        <is>
          <t>បុគ្គលជាប់អាករ</t>
        </is>
      </c>
      <c r="AB2142" s="414" t="inlineStr">
        <is>
          <t>L001-901905215</t>
        </is>
      </c>
      <c r="AC2142" s="414" t="inlineStr">
        <is>
          <t>វីអ៊ីស៊ិន (ខេមបូឌា) អ៊ិនដាសស្ទ្រី ឯ.ក</t>
        </is>
      </c>
      <c r="AD2142" s="450" t="n">
        <v>7203368</v>
      </c>
      <c r="AE2142" s="450" t="n">
        <v>6548516</v>
      </c>
      <c r="AF2142" s="450" t="n">
        <v>0</v>
      </c>
      <c r="AG2142" s="450" t="n">
        <v>0</v>
      </c>
      <c r="AH2142" s="450" t="n">
        <v>654852</v>
      </c>
      <c r="AI2142" s="450" t="n">
        <v>0</v>
      </c>
      <c r="AJ2142" s="450" t="n">
        <v>0</v>
      </c>
      <c r="AK2142" s="450" t="n">
        <v>0</v>
      </c>
      <c r="AL2142" s="450" t="n">
        <v>0</v>
      </c>
      <c r="AM2142" s="450" t="n">
        <v>0</v>
      </c>
      <c r="AN2142" s="450" t="n">
        <v>0</v>
      </c>
      <c r="AO2142" s="450" t="n">
        <v>0</v>
      </c>
      <c r="AP2142" s="450" t="n">
        <v>0</v>
      </c>
      <c r="AQ2142" s="414" t="inlineStr"/>
      <c r="AR2142" s="414" t="inlineStr"/>
      <c r="AS2142" s="414" t="inlineStr">
        <is>
          <t>បានប្រកាសពន្ធ</t>
        </is>
      </c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0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0" t="n"/>
      <c r="N2143" s="450">
        <f>IF(W2143&lt;0,AH2143,I2143)</f>
        <v/>
      </c>
      <c r="O2143" s="450">
        <f>I2143-M2143</f>
        <v/>
      </c>
      <c r="P2143" s="414" t="n"/>
      <c r="Q2143" s="414" t="inlineStr">
        <is>
          <t>V0016346</t>
        </is>
      </c>
      <c r="R2143" s="414" t="inlineStr">
        <is>
          <t>V0016346</t>
        </is>
      </c>
      <c r="S2143" s="414">
        <f>Q2143=R2143</f>
        <v/>
      </c>
      <c r="T2143" s="414">
        <f>AND(MONTH(F2143)=MONTH(X2143), YEAR(F2143)=YEAR(X2143))</f>
        <v/>
      </c>
      <c r="U2143" s="414">
        <f>AND(AB2143&lt;&gt;"", 'Company information'!D$4&lt;&gt;"", RIGHT(SUBSTITUTE(AB2143,"-",""),9)=RIGHT(SUBSTITUTE('Company information'!D$4,"-",""),9))</f>
        <v/>
      </c>
      <c r="V2143" s="414">
        <f>AH2143-I2143</f>
        <v/>
      </c>
      <c r="W2143" s="450" t="n"/>
      <c r="X2143" s="415" t="n">
        <v>44347</v>
      </c>
      <c r="Y2143" s="414" t="inlineStr">
        <is>
          <t>V0016346</t>
        </is>
      </c>
      <c r="Z2143" s="414" t="inlineStr"/>
      <c r="AA2143" s="414" t="inlineStr">
        <is>
          <t>បុគ្គលជាប់អាករ</t>
        </is>
      </c>
      <c r="AB2143" s="414" t="inlineStr">
        <is>
          <t>L001-901905215</t>
        </is>
      </c>
      <c r="AC2143" s="414" t="inlineStr">
        <is>
          <t>វីអ៊ីស៊ិន (ខេមបូឌា) អ៊ិនដាសស្ទ្រី ឯ.ក</t>
        </is>
      </c>
      <c r="AD2143" s="450" t="n">
        <v>4940720</v>
      </c>
      <c r="AE2143" s="450" t="n">
        <v>4491564</v>
      </c>
      <c r="AF2143" s="450" t="n">
        <v>0</v>
      </c>
      <c r="AG2143" s="450" t="n">
        <v>0</v>
      </c>
      <c r="AH2143" s="450" t="n">
        <v>449156</v>
      </c>
      <c r="AI2143" s="450" t="n">
        <v>0</v>
      </c>
      <c r="AJ2143" s="450" t="n">
        <v>0</v>
      </c>
      <c r="AK2143" s="450" t="n">
        <v>0</v>
      </c>
      <c r="AL2143" s="450" t="n">
        <v>0</v>
      </c>
      <c r="AM2143" s="450" t="n">
        <v>0</v>
      </c>
      <c r="AN2143" s="450" t="n">
        <v>0</v>
      </c>
      <c r="AO2143" s="450" t="n">
        <v>0</v>
      </c>
      <c r="AP2143" s="450" t="n">
        <v>0</v>
      </c>
      <c r="AQ2143" s="414" t="inlineStr"/>
      <c r="AR2143" s="414" t="inlineStr"/>
      <c r="AS2143" s="414" t="inlineStr">
        <is>
          <t>បានប្រកាសពន្ធ</t>
        </is>
      </c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0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0" t="n"/>
      <c r="N2144" s="450">
        <f>IF(W2144&lt;0,AH2144,I2144)</f>
        <v/>
      </c>
      <c r="O2144" s="450">
        <f>I2144-M2144</f>
        <v/>
      </c>
      <c r="P2144" s="414" t="n"/>
      <c r="Q2144" s="414" t="inlineStr">
        <is>
          <t>V0016061</t>
        </is>
      </c>
      <c r="R2144" s="414" t="inlineStr">
        <is>
          <t>V0016061</t>
        </is>
      </c>
      <c r="S2144" s="414">
        <f>Q2144=R2144</f>
        <v/>
      </c>
      <c r="T2144" s="414">
        <f>AND(MONTH(F2144)=MONTH(X2144), YEAR(F2144)=YEAR(X2144))</f>
        <v/>
      </c>
      <c r="U2144" s="414">
        <f>AND(AB2144&lt;&gt;"", 'Company information'!D$4&lt;&gt;"", RIGHT(SUBSTITUTE(AB2144,"-",""),9)=RIGHT(SUBSTITUTE('Company information'!D$4,"-",""),9))</f>
        <v/>
      </c>
      <c r="V2144" s="414">
        <f>AH2144-I2144</f>
        <v/>
      </c>
      <c r="W2144" s="450" t="n"/>
      <c r="X2144" s="415" t="n">
        <v>44289</v>
      </c>
      <c r="Y2144" s="414" t="inlineStr">
        <is>
          <t>V0016061</t>
        </is>
      </c>
      <c r="Z2144" s="414" t="inlineStr"/>
      <c r="AA2144" s="414" t="inlineStr">
        <is>
          <t>បុគ្គលជាប់អាករ</t>
        </is>
      </c>
      <c r="AB2144" s="414" t="inlineStr">
        <is>
          <t>L001-901905215</t>
        </is>
      </c>
      <c r="AC2144" s="414" t="inlineStr">
        <is>
          <t>វីអ៊ីស៊ិន (ខេមបូឌា) អ៊ិនដាសស្ទ្រី ឯ.ក</t>
        </is>
      </c>
      <c r="AD2144" s="450" t="n">
        <v>6221493</v>
      </c>
      <c r="AE2144" s="450" t="n">
        <v>5655903</v>
      </c>
      <c r="AF2144" s="450" t="n">
        <v>0</v>
      </c>
      <c r="AG2144" s="450" t="n">
        <v>0</v>
      </c>
      <c r="AH2144" s="450" t="n">
        <v>565590</v>
      </c>
      <c r="AI2144" s="450" t="n">
        <v>0</v>
      </c>
      <c r="AJ2144" s="450" t="n">
        <v>0</v>
      </c>
      <c r="AK2144" s="450" t="n">
        <v>0</v>
      </c>
      <c r="AL2144" s="450" t="n">
        <v>0</v>
      </c>
      <c r="AM2144" s="450" t="n">
        <v>0</v>
      </c>
      <c r="AN2144" s="450" t="n">
        <v>0</v>
      </c>
      <c r="AO2144" s="450" t="n">
        <v>0</v>
      </c>
      <c r="AP2144" s="450" t="n">
        <v>0</v>
      </c>
      <c r="AQ2144" s="414" t="inlineStr"/>
      <c r="AR2144" s="414" t="inlineStr"/>
      <c r="AS2144" s="414" t="inlineStr">
        <is>
          <t>បានប្រកាសពន្ធ</t>
        </is>
      </c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0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0" t="n"/>
      <c r="N2145" s="450">
        <f>IF(W2145&lt;0,AH2145,I2145)</f>
        <v/>
      </c>
      <c r="O2145" s="450">
        <f>I2145-M2145</f>
        <v/>
      </c>
      <c r="P2145" s="414" t="n"/>
      <c r="Q2145" s="414" t="inlineStr">
        <is>
          <t>V0016062</t>
        </is>
      </c>
      <c r="R2145" s="414" t="inlineStr">
        <is>
          <t>V0016062</t>
        </is>
      </c>
      <c r="S2145" s="414">
        <f>Q2145=R2145</f>
        <v/>
      </c>
      <c r="T2145" s="414">
        <f>AND(MONTH(F2145)=MONTH(X2145), YEAR(F2145)=YEAR(X2145))</f>
        <v/>
      </c>
      <c r="U2145" s="414">
        <f>AND(AB2145&lt;&gt;"", 'Company information'!D$4&lt;&gt;"", RIGHT(SUBSTITUTE(AB2145,"-",""),9)=RIGHT(SUBSTITUTE('Company information'!D$4,"-",""),9))</f>
        <v/>
      </c>
      <c r="V2145" s="414">
        <f>AH2145-I2145</f>
        <v/>
      </c>
      <c r="W2145" s="450" t="n"/>
      <c r="X2145" s="415" t="n">
        <v>44289</v>
      </c>
      <c r="Y2145" s="414" t="inlineStr">
        <is>
          <t>V0016062</t>
        </is>
      </c>
      <c r="Z2145" s="414" t="inlineStr"/>
      <c r="AA2145" s="414" t="inlineStr">
        <is>
          <t>បុគ្គលជាប់អាករ</t>
        </is>
      </c>
      <c r="AB2145" s="414" t="inlineStr">
        <is>
          <t>L001-901905215</t>
        </is>
      </c>
      <c r="AC2145" s="414" t="inlineStr">
        <is>
          <t>វីអ៊ីស៊ិន (ខេមបូឌា) អ៊ិនដាសស្ទ្រី ឯ.ក</t>
        </is>
      </c>
      <c r="AD2145" s="450" t="n">
        <v>1145503</v>
      </c>
      <c r="AE2145" s="450" t="n">
        <v>1041366</v>
      </c>
      <c r="AF2145" s="450" t="n">
        <v>0</v>
      </c>
      <c r="AG2145" s="450" t="n">
        <v>0</v>
      </c>
      <c r="AH2145" s="450" t="n">
        <v>104137</v>
      </c>
      <c r="AI2145" s="450" t="n">
        <v>0</v>
      </c>
      <c r="AJ2145" s="450" t="n">
        <v>0</v>
      </c>
      <c r="AK2145" s="450" t="n">
        <v>0</v>
      </c>
      <c r="AL2145" s="450" t="n">
        <v>0</v>
      </c>
      <c r="AM2145" s="450" t="n">
        <v>0</v>
      </c>
      <c r="AN2145" s="450" t="n">
        <v>0</v>
      </c>
      <c r="AO2145" s="450" t="n">
        <v>0</v>
      </c>
      <c r="AP2145" s="450" t="n">
        <v>0</v>
      </c>
      <c r="AQ2145" s="414" t="inlineStr"/>
      <c r="AR2145" s="414" t="inlineStr"/>
      <c r="AS2145" s="414" t="inlineStr">
        <is>
          <t>បានប្រកាសពន្ធ</t>
        </is>
      </c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0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0" t="n"/>
      <c r="N2146" s="450">
        <f>IF(W2146&lt;0,AH2146,I2146)</f>
        <v/>
      </c>
      <c r="O2146" s="450">
        <f>I2146-M2146</f>
        <v/>
      </c>
      <c r="P2146" s="414" t="n"/>
      <c r="Q2146" s="414" t="inlineStr">
        <is>
          <t>V0016125</t>
        </is>
      </c>
      <c r="R2146" s="414" t="inlineStr">
        <is>
          <t>V0016125</t>
        </is>
      </c>
      <c r="S2146" s="414">
        <f>Q2146=R2146</f>
        <v/>
      </c>
      <c r="T2146" s="414">
        <f>AND(MONTH(F2146)=MONTH(X2146), YEAR(F2146)=YEAR(X2146))</f>
        <v/>
      </c>
      <c r="U2146" s="414">
        <f>AND(AB2146&lt;&gt;"", 'Company information'!D$4&lt;&gt;"", RIGHT(SUBSTITUTE(AB2146,"-",""),9)=RIGHT(SUBSTITUTE('Company information'!D$4,"-",""),9))</f>
        <v/>
      </c>
      <c r="V2146" s="414">
        <f>AH2146-I2146</f>
        <v/>
      </c>
      <c r="W2146" s="450" t="n"/>
      <c r="X2146" s="415" t="n">
        <v>44299</v>
      </c>
      <c r="Y2146" s="414" t="inlineStr">
        <is>
          <t>V0016125</t>
        </is>
      </c>
      <c r="Z2146" s="414" t="inlineStr"/>
      <c r="AA2146" s="414" t="inlineStr">
        <is>
          <t>បុគ្គលជាប់អាករ</t>
        </is>
      </c>
      <c r="AB2146" s="414" t="inlineStr">
        <is>
          <t>L001-901905215</t>
        </is>
      </c>
      <c r="AC2146" s="414" t="inlineStr">
        <is>
          <t>វីអ៊ីស៊ិន (ខេមបូឌា) អ៊ិនដាសស្ទ្រី ឯ.ក</t>
        </is>
      </c>
      <c r="AD2146" s="450" t="n">
        <v>81486</v>
      </c>
      <c r="AE2146" s="450" t="n">
        <v>74078</v>
      </c>
      <c r="AF2146" s="450" t="n">
        <v>0</v>
      </c>
      <c r="AG2146" s="450" t="n">
        <v>0</v>
      </c>
      <c r="AH2146" s="450" t="n">
        <v>7408</v>
      </c>
      <c r="AI2146" s="450" t="n">
        <v>0</v>
      </c>
      <c r="AJ2146" s="450" t="n">
        <v>0</v>
      </c>
      <c r="AK2146" s="450" t="n">
        <v>0</v>
      </c>
      <c r="AL2146" s="450" t="n">
        <v>0</v>
      </c>
      <c r="AM2146" s="450" t="n">
        <v>0</v>
      </c>
      <c r="AN2146" s="450" t="n">
        <v>0</v>
      </c>
      <c r="AO2146" s="450" t="n">
        <v>0</v>
      </c>
      <c r="AP2146" s="450" t="n">
        <v>0</v>
      </c>
      <c r="AQ2146" s="414" t="inlineStr"/>
      <c r="AR2146" s="414" t="inlineStr"/>
      <c r="AS2146" s="414" t="inlineStr">
        <is>
          <t>បានប្រកាសពន្ធ</t>
        </is>
      </c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0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0" t="n"/>
      <c r="N2147" s="450">
        <f>IF(W2147&lt;0,AH2147,I2147)</f>
        <v/>
      </c>
      <c r="O2147" s="450">
        <f>I2147-M2147</f>
        <v/>
      </c>
      <c r="P2147" s="414" t="n"/>
      <c r="Q2147" s="414" t="inlineStr">
        <is>
          <t>00154</t>
        </is>
      </c>
      <c r="R2147" s="414" t="inlineStr">
        <is>
          <t>00154</t>
        </is>
      </c>
      <c r="S2147" s="414">
        <f>Q2147=R2147</f>
        <v/>
      </c>
      <c r="T2147" s="414">
        <f>AND(MONTH(F2147)=MONTH(X2147), YEAR(F2147)=YEAR(X2147))</f>
        <v/>
      </c>
      <c r="U2147" s="414">
        <f>AND(AB2147&lt;&gt;"", 'Company information'!D$4&lt;&gt;"", RIGHT(SUBSTITUTE(AB2147,"-",""),9)=RIGHT(SUBSTITUTE('Company information'!D$4,"-",""),9))</f>
        <v/>
      </c>
      <c r="V2147" s="414">
        <f>AH2147-I2147</f>
        <v/>
      </c>
      <c r="W2147" s="450" t="n"/>
      <c r="X2147" s="415" t="n">
        <v>44347</v>
      </c>
      <c r="Y2147" s="414" t="inlineStr">
        <is>
          <t>00154</t>
        </is>
      </c>
      <c r="Z2147" s="414" t="inlineStr"/>
      <c r="AA2147" s="414" t="inlineStr">
        <is>
          <t>បុគ្គលជាប់អាករ</t>
        </is>
      </c>
      <c r="AB2147" s="414" t="inlineStr">
        <is>
          <t>L001-901905215</t>
        </is>
      </c>
      <c r="AC2147" s="414" t="inlineStr">
        <is>
          <t>វីអ៊ីស៊ិន (ខេមបូឌា) អ៊ិនដាសស្ទ្រី ឯ.ក</t>
        </is>
      </c>
      <c r="AD2147" s="450" t="n">
        <v>173064373</v>
      </c>
      <c r="AE2147" s="450" t="n">
        <v>157331248</v>
      </c>
      <c r="AF2147" s="450" t="n">
        <v>0</v>
      </c>
      <c r="AG2147" s="450" t="n">
        <v>0</v>
      </c>
      <c r="AH2147" s="450" t="n">
        <v>15733125</v>
      </c>
      <c r="AI2147" s="450" t="n">
        <v>0</v>
      </c>
      <c r="AJ2147" s="450" t="n">
        <v>0</v>
      </c>
      <c r="AK2147" s="450" t="n">
        <v>0</v>
      </c>
      <c r="AL2147" s="450" t="n">
        <v>0</v>
      </c>
      <c r="AM2147" s="450" t="n">
        <v>0</v>
      </c>
      <c r="AN2147" s="450" t="n">
        <v>0</v>
      </c>
      <c r="AO2147" s="450" t="n">
        <v>0</v>
      </c>
      <c r="AP2147" s="450" t="n">
        <v>0</v>
      </c>
      <c r="AQ2147" s="414" t="inlineStr"/>
      <c r="AR2147" s="414" t="inlineStr">
        <is>
          <t>Revenues from Color box Paper Card and PDQ</t>
        </is>
      </c>
      <c r="AS2147" s="414" t="inlineStr">
        <is>
          <t>បានប្រកាសពន្ធ</t>
        </is>
      </c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0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0" t="n"/>
      <c r="N2148" s="450">
        <f>IF(W2148&lt;0,AH2148,I2148)</f>
        <v/>
      </c>
      <c r="O2148" s="450">
        <f>I2148-M2148</f>
        <v/>
      </c>
      <c r="P2148" s="414" t="n"/>
      <c r="Q2148" s="414" t="inlineStr">
        <is>
          <t>000279</t>
        </is>
      </c>
      <c r="R2148" s="414" t="inlineStr">
        <is>
          <t>000279</t>
        </is>
      </c>
      <c r="S2148" s="414">
        <f>Q2148=R2148</f>
        <v/>
      </c>
      <c r="T2148" s="414">
        <f>AND(MONTH(F2148)=MONTH(X2148), YEAR(F2148)=YEAR(X2148))</f>
        <v/>
      </c>
      <c r="U2148" s="414">
        <f>AND(AB2148&lt;&gt;"", 'Company information'!D$4&lt;&gt;"", RIGHT(SUBSTITUTE(AB2148,"-",""),9)=RIGHT(SUBSTITUTE('Company information'!D$4,"-",""),9))</f>
        <v/>
      </c>
      <c r="V2148" s="414">
        <f>AH2148-I2148</f>
        <v/>
      </c>
      <c r="W2148" s="450" t="n"/>
      <c r="X2148" s="415" t="n">
        <v>44347</v>
      </c>
      <c r="Y2148" s="414" t="inlineStr">
        <is>
          <t>000279</t>
        </is>
      </c>
      <c r="Z2148" s="414" t="inlineStr"/>
      <c r="AA2148" s="414" t="inlineStr">
        <is>
          <t>បុគ្គលជាប់អាករ</t>
        </is>
      </c>
      <c r="AB2148" s="414" t="inlineStr">
        <is>
          <t>L001-901905215</t>
        </is>
      </c>
      <c r="AC2148" s="414" t="inlineStr">
        <is>
          <t>វីអ៊ីស៊ិន (ខេមបូឌា) អ៊ិនដាសស្ទ្រី ឯ.ក</t>
        </is>
      </c>
      <c r="AD2148" s="450" t="n">
        <v>101086899</v>
      </c>
      <c r="AE2148" s="450" t="n">
        <v>91897181</v>
      </c>
      <c r="AF2148" s="450" t="n">
        <v>0</v>
      </c>
      <c r="AG2148" s="450" t="n">
        <v>0</v>
      </c>
      <c r="AH2148" s="450" t="n">
        <v>9189718</v>
      </c>
      <c r="AI2148" s="450" t="n">
        <v>0</v>
      </c>
      <c r="AJ2148" s="450" t="n">
        <v>0</v>
      </c>
      <c r="AK2148" s="450" t="n">
        <v>0</v>
      </c>
      <c r="AL2148" s="450" t="n">
        <v>0</v>
      </c>
      <c r="AM2148" s="450" t="n">
        <v>0</v>
      </c>
      <c r="AN2148" s="450" t="n">
        <v>0</v>
      </c>
      <c r="AO2148" s="450" t="n">
        <v>0</v>
      </c>
      <c r="AP2148" s="450" t="n">
        <v>0</v>
      </c>
      <c r="AQ2148" s="414" t="inlineStr"/>
      <c r="AR2148" s="414" t="inlineStr">
        <is>
          <t>ផ្លាកក្រដាស</t>
        </is>
      </c>
      <c r="AS2148" s="414" t="inlineStr">
        <is>
          <t>បានប្រកាសពន្ធ</t>
        </is>
      </c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0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0" t="n"/>
      <c r="N2149" s="450">
        <f>IF(W2149&lt;0,AH2149,I2149)</f>
        <v/>
      </c>
      <c r="O2149" s="450">
        <f>I2149-M2149</f>
        <v/>
      </c>
      <c r="P2149" s="414" t="n"/>
      <c r="Q2149" s="414" t="inlineStr">
        <is>
          <t>YPC2021/05-0009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AND(AB2149&lt;&gt;"", 'Company information'!D$4&lt;&gt;"", RIGHT(SUBSTITUTE(AB2149,"-",""),9)=RIGHT(SUBSTITUTE('Company information'!D$4,"-",""),9))</f>
        <v/>
      </c>
      <c r="V2149" s="414">
        <f>AH2149-I2149</f>
        <v/>
      </c>
      <c r="W2149" s="450" t="n"/>
      <c r="X2149" s="413" t="n"/>
      <c r="Y2149" s="414" t="n"/>
      <c r="Z2149" s="414" t="n"/>
      <c r="AA2149" s="414" t="n"/>
      <c r="AB2149" s="414" t="n"/>
      <c r="AC2149" s="414" t="n"/>
      <c r="AD2149" s="450" t="n"/>
      <c r="AE2149" s="450" t="n"/>
      <c r="AF2149" s="450" t="n"/>
      <c r="AG2149" s="450" t="n"/>
      <c r="AH2149" s="450" t="n"/>
      <c r="AI2149" s="450" t="n"/>
      <c r="AJ2149" s="450" t="n"/>
      <c r="AK2149" s="450" t="n"/>
      <c r="AL2149" s="450" t="n"/>
      <c r="AM2149" s="450" t="n"/>
      <c r="AN2149" s="450" t="n"/>
      <c r="AO2149" s="450" t="n"/>
      <c r="AP2149" s="450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0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0" t="n"/>
      <c r="N2150" s="450">
        <f>IF(W2150&lt;0,AH2150,I2150)</f>
        <v/>
      </c>
      <c r="O2150" s="450">
        <f>I2150-M2150</f>
        <v/>
      </c>
      <c r="P2150" s="414" t="n"/>
      <c r="Q2150" s="414" t="inlineStr">
        <is>
          <t>XFY-YD2021070</t>
        </is>
      </c>
      <c r="R2150" s="414" t="inlineStr">
        <is>
          <t>XFY-YD2021070</t>
        </is>
      </c>
      <c r="S2150" s="414">
        <f>Q2150=R2150</f>
        <v/>
      </c>
      <c r="T2150" s="414">
        <f>AND(MONTH(F2150)=MONTH(X2150), YEAR(F2150)=YEAR(X2150))</f>
        <v/>
      </c>
      <c r="U2150" s="414">
        <f>AND(AB2150&lt;&gt;"", 'Company information'!D$4&lt;&gt;"", RIGHT(SUBSTITUTE(AB2150,"-",""),9)=RIGHT(SUBSTITUTE('Company information'!D$4,"-",""),9))</f>
        <v/>
      </c>
      <c r="V2150" s="414">
        <f>AH2150-I2150</f>
        <v/>
      </c>
      <c r="W2150" s="450" t="n"/>
      <c r="X2150" s="415" t="n">
        <v>44347</v>
      </c>
      <c r="Y2150" s="414" t="inlineStr">
        <is>
          <t>XFY-YD2021070</t>
        </is>
      </c>
      <c r="Z2150" s="414" t="inlineStr"/>
      <c r="AA2150" s="414" t="inlineStr">
        <is>
          <t>បុគ្គលជាប់អាករ</t>
        </is>
      </c>
      <c r="AB2150" s="414" t="inlineStr">
        <is>
          <t>L001-901905215</t>
        </is>
      </c>
      <c r="AC2150" s="414" t="inlineStr">
        <is>
          <t>វីអ៊ីស៊ិន (ខេមបូឌា) អ៊ិនដាសស្ទ្រី ឯ.ក</t>
        </is>
      </c>
      <c r="AD2150" s="450" t="n">
        <v>38190421</v>
      </c>
      <c r="AE2150" s="450" t="n">
        <v>34718565</v>
      </c>
      <c r="AF2150" s="450" t="n">
        <v>0</v>
      </c>
      <c r="AG2150" s="450" t="n">
        <v>0</v>
      </c>
      <c r="AH2150" s="450" t="n">
        <v>3471856</v>
      </c>
      <c r="AI2150" s="450" t="n">
        <v>0</v>
      </c>
      <c r="AJ2150" s="450" t="n">
        <v>0</v>
      </c>
      <c r="AK2150" s="450" t="n">
        <v>0</v>
      </c>
      <c r="AL2150" s="450" t="n">
        <v>0</v>
      </c>
      <c r="AM2150" s="450" t="n">
        <v>0</v>
      </c>
      <c r="AN2150" s="450" t="n">
        <v>0</v>
      </c>
      <c r="AO2150" s="450" t="n">
        <v>0</v>
      </c>
      <c r="AP2150" s="450" t="n">
        <v>0</v>
      </c>
      <c r="AQ2150" s="414" t="inlineStr"/>
      <c r="AR2150" s="414" t="inlineStr">
        <is>
          <t>ផ្លាក​(Paper Label)</t>
        </is>
      </c>
      <c r="AS2150" s="414" t="inlineStr">
        <is>
          <t>បានប្រកាសពន្ធ</t>
        </is>
      </c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0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0" t="n"/>
      <c r="N2151" s="450">
        <f>IF(W2151&lt;0,AH2151,I2151)</f>
        <v/>
      </c>
      <c r="O2151" s="450">
        <f>I2151-M2151</f>
        <v/>
      </c>
      <c r="P2151" s="414" t="n"/>
      <c r="Q2151" s="414" t="inlineStr">
        <is>
          <t>2108602</t>
        </is>
      </c>
      <c r="R2151" s="414" t="inlineStr">
        <is>
          <t>2108602</t>
        </is>
      </c>
      <c r="S2151" s="414">
        <f>Q2151=R2151</f>
        <v/>
      </c>
      <c r="T2151" s="414">
        <f>AND(MONTH(F2151)=MONTH(X2151), YEAR(F2151)=YEAR(X2151))</f>
        <v/>
      </c>
      <c r="U2151" s="414">
        <f>AND(AB2151&lt;&gt;"", 'Company information'!D$4&lt;&gt;"", RIGHT(SUBSTITUTE(AB2151,"-",""),9)=RIGHT(SUBSTITUTE('Company information'!D$4,"-",""),9))</f>
        <v/>
      </c>
      <c r="V2151" s="414">
        <f>AH2151-I2151</f>
        <v/>
      </c>
      <c r="W2151" s="450" t="n"/>
      <c r="X2151" s="415" t="n">
        <v>44333</v>
      </c>
      <c r="Y2151" s="414" t="inlineStr">
        <is>
          <t>2108602</t>
        </is>
      </c>
      <c r="Z2151" s="414" t="inlineStr"/>
      <c r="AA2151" s="414" t="inlineStr">
        <is>
          <t>បុគ្គលជាប់អាករ</t>
        </is>
      </c>
      <c r="AB2151" s="414" t="inlineStr">
        <is>
          <t>L001-901905215</t>
        </is>
      </c>
      <c r="AC2151" s="414" t="inlineStr">
        <is>
          <t>វីអ៊ីស៊ិន (ខេមបូឌា) អ៊ិនដាសស្ទ្រី ឯ.ក</t>
        </is>
      </c>
      <c r="AD2151" s="450" t="n">
        <v>1230570</v>
      </c>
      <c r="AE2151" s="450" t="n">
        <v>1118700</v>
      </c>
      <c r="AF2151" s="450" t="n">
        <v>0</v>
      </c>
      <c r="AG2151" s="450" t="n">
        <v>0</v>
      </c>
      <c r="AH2151" s="450" t="n">
        <v>111870</v>
      </c>
      <c r="AI2151" s="450" t="n">
        <v>0</v>
      </c>
      <c r="AJ2151" s="450" t="n">
        <v>0</v>
      </c>
      <c r="AK2151" s="450" t="n">
        <v>0</v>
      </c>
      <c r="AL2151" s="450" t="n">
        <v>0</v>
      </c>
      <c r="AM2151" s="450" t="n">
        <v>0</v>
      </c>
      <c r="AN2151" s="450" t="n">
        <v>0</v>
      </c>
      <c r="AO2151" s="450" t="n">
        <v>0</v>
      </c>
      <c r="AP2151" s="450" t="n">
        <v>0</v>
      </c>
      <c r="AQ2151" s="414" t="inlineStr"/>
      <c r="AR2151" s="414" t="inlineStr">
        <is>
          <t>ថ្លៃTHCនិងធ្វើឯកសារ</t>
        </is>
      </c>
      <c r="AS2151" s="414" t="inlineStr">
        <is>
          <t>បានប្រកាសពន្ធ</t>
        </is>
      </c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0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0" t="n"/>
      <c r="N2152" s="450">
        <f>IF(W2152&lt;0,AH2152,I2152)</f>
        <v/>
      </c>
      <c r="O2152" s="450">
        <f>I2152-M2152</f>
        <v/>
      </c>
      <c r="P2152" s="414" t="n"/>
      <c r="Q2152" s="414" t="inlineStr">
        <is>
          <t>JYA202100206</t>
        </is>
      </c>
      <c r="R2152" s="414" t="inlineStr">
        <is>
          <t>JYA202100206</t>
        </is>
      </c>
      <c r="S2152" s="414">
        <f>Q2152=R2152</f>
        <v/>
      </c>
      <c r="T2152" s="414">
        <f>AND(MONTH(F2152)=MONTH(X2152), YEAR(F2152)=YEAR(X2152))</f>
        <v/>
      </c>
      <c r="U2152" s="414">
        <f>AND(AB2152&lt;&gt;"", 'Company information'!D$4&lt;&gt;"", RIGHT(SUBSTITUTE(AB2152,"-",""),9)=RIGHT(SUBSTITUTE('Company information'!D$4,"-",""),9))</f>
        <v/>
      </c>
      <c r="V2152" s="414">
        <f>AH2152-I2152</f>
        <v/>
      </c>
      <c r="W2152" s="450" t="n"/>
      <c r="X2152" s="415" t="n">
        <v>44347</v>
      </c>
      <c r="Y2152" s="414" t="inlineStr">
        <is>
          <t>JYA202100206</t>
        </is>
      </c>
      <c r="Z2152" s="414" t="inlineStr"/>
      <c r="AA2152" s="414" t="inlineStr">
        <is>
          <t>បុគ្គលជាប់អាករ</t>
        </is>
      </c>
      <c r="AB2152" s="414" t="inlineStr">
        <is>
          <t>L001-901905215</t>
        </is>
      </c>
      <c r="AC2152" s="414" t="inlineStr">
        <is>
          <t>វីអ៊ីស៊ិន (ខេមបូឌា) អ៊ិនដាសស្ទ្រី ឯ.ក</t>
        </is>
      </c>
      <c r="AD2152" s="450" t="n">
        <v>49469751</v>
      </c>
      <c r="AE2152" s="450" t="n">
        <v>44972501</v>
      </c>
      <c r="AF2152" s="450" t="n">
        <v>0</v>
      </c>
      <c r="AG2152" s="450" t="n">
        <v>0</v>
      </c>
      <c r="AH2152" s="450" t="n">
        <v>4497250</v>
      </c>
      <c r="AI2152" s="450" t="n">
        <v>0</v>
      </c>
      <c r="AJ2152" s="450" t="n">
        <v>0</v>
      </c>
      <c r="AK2152" s="450" t="n">
        <v>0</v>
      </c>
      <c r="AL2152" s="450" t="n">
        <v>0</v>
      </c>
      <c r="AM2152" s="450" t="n">
        <v>0</v>
      </c>
      <c r="AN2152" s="450" t="n">
        <v>0</v>
      </c>
      <c r="AO2152" s="450" t="n">
        <v>0</v>
      </c>
      <c r="AP2152" s="450" t="n">
        <v>0</v>
      </c>
      <c r="AQ2152" s="414" t="inlineStr"/>
      <c r="AR2152" s="414" t="inlineStr">
        <is>
          <t>ក្រដាសកាតុងធ្វើកេស</t>
        </is>
      </c>
      <c r="AS2152" s="414" t="inlineStr">
        <is>
          <t>បានប្រកាសពន្ធ</t>
        </is>
      </c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0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0" t="n"/>
      <c r="N2153" s="450">
        <f>IF(W2153&lt;0,AH2153,I2153)</f>
        <v/>
      </c>
      <c r="O2153" s="450">
        <f>I2153-M2153</f>
        <v/>
      </c>
      <c r="P2153" s="414" t="n"/>
      <c r="Q2153" s="414" t="inlineStr">
        <is>
          <t>9963005101</t>
        </is>
      </c>
      <c r="R2153" s="414" t="inlineStr">
        <is>
          <t>9963005101</t>
        </is>
      </c>
      <c r="S2153" s="414">
        <f>Q2153=R2153</f>
        <v/>
      </c>
      <c r="T2153" s="414">
        <f>AND(MONTH(F2153)=MONTH(X2153), YEAR(F2153)=YEAR(X2153))</f>
        <v/>
      </c>
      <c r="U2153" s="414">
        <f>AND(AB2153&lt;&gt;"", 'Company information'!D$4&lt;&gt;"", RIGHT(SUBSTITUTE(AB2153,"-",""),9)=RIGHT(SUBSTITUTE('Company information'!D$4,"-",""),9))</f>
        <v/>
      </c>
      <c r="V2153" s="414">
        <f>AH2153-I2153</f>
        <v/>
      </c>
      <c r="W2153" s="450" t="n"/>
      <c r="X2153" s="415" t="n">
        <v>44308</v>
      </c>
      <c r="Y2153" s="414" t="inlineStr">
        <is>
          <t>9963005101</t>
        </is>
      </c>
      <c r="Z2153" s="414" t="inlineStr"/>
      <c r="AA2153" s="414" t="inlineStr">
        <is>
          <t>បុគ្គលជាប់អាករ</t>
        </is>
      </c>
      <c r="AB2153" s="414" t="inlineStr">
        <is>
          <t>L001-901905215</t>
        </is>
      </c>
      <c r="AC2153" s="414" t="inlineStr">
        <is>
          <t>វីអ៊ីស៊ិន (ខេមបូឌា) អ៊ិនដាសស្ទ្រី ឯ.ក</t>
        </is>
      </c>
      <c r="AD2153" s="450" t="n">
        <v>1090936</v>
      </c>
      <c r="AE2153" s="450" t="n">
        <v>991760</v>
      </c>
      <c r="AF2153" s="450" t="n">
        <v>0</v>
      </c>
      <c r="AG2153" s="450" t="n">
        <v>0</v>
      </c>
      <c r="AH2153" s="450" t="n">
        <v>99176</v>
      </c>
      <c r="AI2153" s="450" t="n">
        <v>0</v>
      </c>
      <c r="AJ2153" s="450" t="n">
        <v>0</v>
      </c>
      <c r="AK2153" s="450" t="n">
        <v>0</v>
      </c>
      <c r="AL2153" s="450" t="n">
        <v>0</v>
      </c>
      <c r="AM2153" s="450" t="n">
        <v>0</v>
      </c>
      <c r="AN2153" s="450" t="n">
        <v>0</v>
      </c>
      <c r="AO2153" s="450" t="n">
        <v>0</v>
      </c>
      <c r="AP2153" s="450" t="n">
        <v>0</v>
      </c>
      <c r="AQ2153" s="414" t="inlineStr"/>
      <c r="AR2153" s="414" t="inlineStr">
        <is>
          <t>THC,CFS,DOC FEE</t>
        </is>
      </c>
      <c r="AS2153" s="414" t="inlineStr">
        <is>
          <t>បានប្រកាសពន្ធ</t>
        </is>
      </c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0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0" t="n"/>
      <c r="N2154" s="450">
        <f>IF(W2154&lt;0,AH2154,I2154)</f>
        <v/>
      </c>
      <c r="O2154" s="450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AND(AB2154&lt;&gt;"", 'Company information'!D$4&lt;&gt;"", RIGHT(SUBSTITUTE(AB2154,"-",""),9)=RIGHT(SUBSTITUTE('Company information'!D$4,"-",""),9))</f>
        <v/>
      </c>
      <c r="V2154" s="414">
        <f>AH2154-I2154</f>
        <v/>
      </c>
      <c r="W2154" s="450" t="n"/>
      <c r="X2154" s="413" t="n"/>
      <c r="Y2154" s="414" t="n"/>
      <c r="Z2154" s="414" t="n"/>
      <c r="AA2154" s="414" t="n"/>
      <c r="AB2154" s="414" t="n"/>
      <c r="AC2154" s="414" t="n"/>
      <c r="AD2154" s="450" t="n"/>
      <c r="AE2154" s="450" t="n"/>
      <c r="AF2154" s="450" t="n"/>
      <c r="AG2154" s="450" t="n"/>
      <c r="AH2154" s="450" t="n"/>
      <c r="AI2154" s="450" t="n"/>
      <c r="AJ2154" s="450" t="n"/>
      <c r="AK2154" s="450" t="n"/>
      <c r="AL2154" s="450" t="n"/>
      <c r="AM2154" s="450" t="n"/>
      <c r="AN2154" s="450" t="n"/>
      <c r="AO2154" s="450" t="n"/>
      <c r="AP2154" s="450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0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0" t="n"/>
      <c r="N2155" s="450">
        <f>IF(W2155&lt;0,AH2155,I2155)</f>
        <v/>
      </c>
      <c r="O2155" s="450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AND(AB2155&lt;&gt;"", 'Company information'!D$4&lt;&gt;"", RIGHT(SUBSTITUTE(AB2155,"-",""),9)=RIGHT(SUBSTITUTE('Company information'!D$4,"-",""),9))</f>
        <v/>
      </c>
      <c r="V2155" s="414">
        <f>AH2155-I2155</f>
        <v/>
      </c>
      <c r="W2155" s="450" t="n"/>
      <c r="X2155" s="413" t="n"/>
      <c r="Y2155" s="414" t="n"/>
      <c r="Z2155" s="414" t="n"/>
      <c r="AA2155" s="414" t="n"/>
      <c r="AB2155" s="414" t="n"/>
      <c r="AC2155" s="414" t="n"/>
      <c r="AD2155" s="450" t="n"/>
      <c r="AE2155" s="450" t="n"/>
      <c r="AF2155" s="450" t="n"/>
      <c r="AG2155" s="450" t="n"/>
      <c r="AH2155" s="450" t="n"/>
      <c r="AI2155" s="450" t="n"/>
      <c r="AJ2155" s="450" t="n"/>
      <c r="AK2155" s="450" t="n"/>
      <c r="AL2155" s="450" t="n"/>
      <c r="AM2155" s="450" t="n"/>
      <c r="AN2155" s="450" t="n"/>
      <c r="AO2155" s="450" t="n"/>
      <c r="AP2155" s="450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0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0" t="n"/>
      <c r="N2156" s="450">
        <f>IF(W2156&lt;0,AH2156,I2156)</f>
        <v/>
      </c>
      <c r="O2156" s="450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AND(AB2156&lt;&gt;"", 'Company information'!D$4&lt;&gt;"", RIGHT(SUBSTITUTE(AB2156,"-",""),9)=RIGHT(SUBSTITUTE('Company information'!D$4,"-",""),9))</f>
        <v/>
      </c>
      <c r="V2156" s="414">
        <f>AH2156-I2156</f>
        <v/>
      </c>
      <c r="W2156" s="450" t="n"/>
      <c r="X2156" s="413" t="n"/>
      <c r="Y2156" s="414" t="n"/>
      <c r="Z2156" s="414" t="n"/>
      <c r="AA2156" s="414" t="n"/>
      <c r="AB2156" s="414" t="n"/>
      <c r="AC2156" s="414" t="n"/>
      <c r="AD2156" s="450" t="n"/>
      <c r="AE2156" s="450" t="n"/>
      <c r="AF2156" s="450" t="n"/>
      <c r="AG2156" s="450" t="n"/>
      <c r="AH2156" s="450" t="n"/>
      <c r="AI2156" s="450" t="n"/>
      <c r="AJ2156" s="450" t="n"/>
      <c r="AK2156" s="450" t="n"/>
      <c r="AL2156" s="450" t="n"/>
      <c r="AM2156" s="450" t="n"/>
      <c r="AN2156" s="450" t="n"/>
      <c r="AO2156" s="450" t="n"/>
      <c r="AP2156" s="450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0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0" t="n"/>
      <c r="N2157" s="450">
        <f>IF(W2157&lt;0,AH2157,I2157)</f>
        <v/>
      </c>
      <c r="O2157" s="450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AND(AB2157&lt;&gt;"", 'Company information'!D$4&lt;&gt;"", RIGHT(SUBSTITUTE(AB2157,"-",""),9)=RIGHT(SUBSTITUTE('Company information'!D$4,"-",""),9))</f>
        <v/>
      </c>
      <c r="V2157" s="414">
        <f>AH2157-I2157</f>
        <v/>
      </c>
      <c r="W2157" s="450" t="n"/>
      <c r="X2157" s="413" t="n"/>
      <c r="Y2157" s="414" t="n"/>
      <c r="Z2157" s="414" t="n"/>
      <c r="AA2157" s="414" t="n"/>
      <c r="AB2157" s="414" t="n"/>
      <c r="AC2157" s="414" t="n"/>
      <c r="AD2157" s="450" t="n"/>
      <c r="AE2157" s="450" t="n"/>
      <c r="AF2157" s="450" t="n"/>
      <c r="AG2157" s="450" t="n"/>
      <c r="AH2157" s="450" t="n"/>
      <c r="AI2157" s="450" t="n"/>
      <c r="AJ2157" s="450" t="n"/>
      <c r="AK2157" s="450" t="n"/>
      <c r="AL2157" s="450" t="n"/>
      <c r="AM2157" s="450" t="n"/>
      <c r="AN2157" s="450" t="n"/>
      <c r="AO2157" s="450" t="n"/>
      <c r="AP2157" s="450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0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0" t="n"/>
      <c r="N2158" s="450">
        <f>IF(W2158&lt;0,AH2158,I2158)</f>
        <v/>
      </c>
      <c r="O2158" s="450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AND(AB2158&lt;&gt;"", 'Company information'!D$4&lt;&gt;"", RIGHT(SUBSTITUTE(AB2158,"-",""),9)=RIGHT(SUBSTITUTE('Company information'!D$4,"-",""),9))</f>
        <v/>
      </c>
      <c r="V2158" s="414">
        <f>AH2158-I2158</f>
        <v/>
      </c>
      <c r="W2158" s="450" t="n"/>
      <c r="X2158" s="413" t="n"/>
      <c r="Y2158" s="414" t="n"/>
      <c r="Z2158" s="414" t="n"/>
      <c r="AA2158" s="414" t="n"/>
      <c r="AB2158" s="414" t="n"/>
      <c r="AC2158" s="414" t="n"/>
      <c r="AD2158" s="450" t="n"/>
      <c r="AE2158" s="450" t="n"/>
      <c r="AF2158" s="450" t="n"/>
      <c r="AG2158" s="450" t="n"/>
      <c r="AH2158" s="450" t="n"/>
      <c r="AI2158" s="450" t="n"/>
      <c r="AJ2158" s="450" t="n"/>
      <c r="AK2158" s="450" t="n"/>
      <c r="AL2158" s="450" t="n"/>
      <c r="AM2158" s="450" t="n"/>
      <c r="AN2158" s="450" t="n"/>
      <c r="AO2158" s="450" t="n"/>
      <c r="AP2158" s="450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0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0" t="n"/>
      <c r="N2159" s="450">
        <f>IF(W2159&lt;0,AH2159,I2159)</f>
        <v/>
      </c>
      <c r="O2159" s="450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AND(AB2159&lt;&gt;"", 'Company information'!D$4&lt;&gt;"", RIGHT(SUBSTITUTE(AB2159,"-",""),9)=RIGHT(SUBSTITUTE('Company information'!D$4,"-",""),9))</f>
        <v/>
      </c>
      <c r="V2159" s="414">
        <f>AH2159-I2159</f>
        <v/>
      </c>
      <c r="W2159" s="450" t="n"/>
      <c r="X2159" s="413" t="n"/>
      <c r="Y2159" s="414" t="n"/>
      <c r="Z2159" s="414" t="n"/>
      <c r="AA2159" s="414" t="n"/>
      <c r="AB2159" s="414" t="n"/>
      <c r="AC2159" s="414" t="n"/>
      <c r="AD2159" s="450" t="n"/>
      <c r="AE2159" s="450" t="n"/>
      <c r="AF2159" s="450" t="n"/>
      <c r="AG2159" s="450" t="n"/>
      <c r="AH2159" s="450" t="n"/>
      <c r="AI2159" s="450" t="n"/>
      <c r="AJ2159" s="450" t="n"/>
      <c r="AK2159" s="450" t="n"/>
      <c r="AL2159" s="450" t="n"/>
      <c r="AM2159" s="450" t="n"/>
      <c r="AN2159" s="450" t="n"/>
      <c r="AO2159" s="450" t="n"/>
      <c r="AP2159" s="450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0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0" t="n"/>
      <c r="N2160" s="450">
        <f>IF(W2160&lt;0,AH2160,I2160)</f>
        <v/>
      </c>
      <c r="O2160" s="450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AND(AB2160&lt;&gt;"", 'Company information'!D$4&lt;&gt;"", RIGHT(SUBSTITUTE(AB2160,"-",""),9)=RIGHT(SUBSTITUTE('Company information'!D$4,"-",""),9))</f>
        <v/>
      </c>
      <c r="V2160" s="414">
        <f>AH2160-I2160</f>
        <v/>
      </c>
      <c r="W2160" s="450" t="n"/>
      <c r="X2160" s="413" t="n"/>
      <c r="Y2160" s="414" t="n"/>
      <c r="Z2160" s="414" t="n"/>
      <c r="AA2160" s="414" t="n"/>
      <c r="AB2160" s="414" t="n"/>
      <c r="AC2160" s="414" t="n"/>
      <c r="AD2160" s="450" t="n"/>
      <c r="AE2160" s="450" t="n"/>
      <c r="AF2160" s="450" t="n"/>
      <c r="AG2160" s="450" t="n"/>
      <c r="AH2160" s="450" t="n"/>
      <c r="AI2160" s="450" t="n"/>
      <c r="AJ2160" s="450" t="n"/>
      <c r="AK2160" s="450" t="n"/>
      <c r="AL2160" s="450" t="n"/>
      <c r="AM2160" s="450" t="n"/>
      <c r="AN2160" s="450" t="n"/>
      <c r="AO2160" s="450" t="n"/>
      <c r="AP2160" s="450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0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0" t="n"/>
      <c r="N2161" s="450">
        <f>IF(W2161&lt;0,AH2161,I2161)</f>
        <v/>
      </c>
      <c r="O2161" s="450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AND(AB2161&lt;&gt;"", 'Company information'!D$4&lt;&gt;"", RIGHT(SUBSTITUTE(AB2161,"-",""),9)=RIGHT(SUBSTITUTE('Company information'!D$4,"-",""),9))</f>
        <v/>
      </c>
      <c r="V2161" s="414">
        <f>AH2161-I2161</f>
        <v/>
      </c>
      <c r="W2161" s="450" t="n"/>
      <c r="X2161" s="413" t="n"/>
      <c r="Y2161" s="414" t="n"/>
      <c r="Z2161" s="414" t="n"/>
      <c r="AA2161" s="414" t="n"/>
      <c r="AB2161" s="414" t="n"/>
      <c r="AC2161" s="414" t="n"/>
      <c r="AD2161" s="450" t="n"/>
      <c r="AE2161" s="450" t="n"/>
      <c r="AF2161" s="450" t="n"/>
      <c r="AG2161" s="450" t="n"/>
      <c r="AH2161" s="450" t="n"/>
      <c r="AI2161" s="450" t="n"/>
      <c r="AJ2161" s="450" t="n"/>
      <c r="AK2161" s="450" t="n"/>
      <c r="AL2161" s="450" t="n"/>
      <c r="AM2161" s="450" t="n"/>
      <c r="AN2161" s="450" t="n"/>
      <c r="AO2161" s="450" t="n"/>
      <c r="AP2161" s="450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0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0" t="n"/>
      <c r="N2162" s="450">
        <f>IF(W2162&lt;0,AH2162,I2162)</f>
        <v/>
      </c>
      <c r="O2162" s="450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AND(AB2162&lt;&gt;"", 'Company information'!D$4&lt;&gt;"", RIGHT(SUBSTITUTE(AB2162,"-",""),9)=RIGHT(SUBSTITUTE('Company information'!D$4,"-",""),9))</f>
        <v/>
      </c>
      <c r="V2162" s="414">
        <f>AH2162-I2162</f>
        <v/>
      </c>
      <c r="W2162" s="450" t="n"/>
      <c r="X2162" s="413" t="n"/>
      <c r="Y2162" s="414" t="n"/>
      <c r="Z2162" s="414" t="n"/>
      <c r="AA2162" s="414" t="n"/>
      <c r="AB2162" s="414" t="n"/>
      <c r="AC2162" s="414" t="n"/>
      <c r="AD2162" s="450" t="n"/>
      <c r="AE2162" s="450" t="n"/>
      <c r="AF2162" s="450" t="n"/>
      <c r="AG2162" s="450" t="n"/>
      <c r="AH2162" s="450" t="n"/>
      <c r="AI2162" s="450" t="n"/>
      <c r="AJ2162" s="450" t="n"/>
      <c r="AK2162" s="450" t="n"/>
      <c r="AL2162" s="450" t="n"/>
      <c r="AM2162" s="450" t="n"/>
      <c r="AN2162" s="450" t="n"/>
      <c r="AO2162" s="450" t="n"/>
      <c r="AP2162" s="450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0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0" t="n"/>
      <c r="N2163" s="450">
        <f>IF(W2163&lt;0,AH2163,I2163)</f>
        <v/>
      </c>
      <c r="O2163" s="450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AND(AB2163&lt;&gt;"", 'Company information'!D$4&lt;&gt;"", RIGHT(SUBSTITUTE(AB2163,"-",""),9)=RIGHT(SUBSTITUTE('Company information'!D$4,"-",""),9))</f>
        <v/>
      </c>
      <c r="V2163" s="414">
        <f>AH2163-I2163</f>
        <v/>
      </c>
      <c r="W2163" s="450" t="n"/>
      <c r="X2163" s="413" t="n"/>
      <c r="Y2163" s="414" t="n"/>
      <c r="Z2163" s="414" t="n"/>
      <c r="AA2163" s="414" t="n"/>
      <c r="AB2163" s="414" t="n"/>
      <c r="AC2163" s="414" t="n"/>
      <c r="AD2163" s="450" t="n"/>
      <c r="AE2163" s="450" t="n"/>
      <c r="AF2163" s="450" t="n"/>
      <c r="AG2163" s="450" t="n"/>
      <c r="AH2163" s="450" t="n"/>
      <c r="AI2163" s="450" t="n"/>
      <c r="AJ2163" s="450" t="n"/>
      <c r="AK2163" s="450" t="n"/>
      <c r="AL2163" s="450" t="n"/>
      <c r="AM2163" s="450" t="n"/>
      <c r="AN2163" s="450" t="n"/>
      <c r="AO2163" s="450" t="n"/>
      <c r="AP2163" s="450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0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0" t="n"/>
      <c r="N2164" s="450">
        <f>IF(W2164&lt;0,AH2164,I2164)</f>
        <v/>
      </c>
      <c r="O2164" s="450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AND(AB2164&lt;&gt;"", 'Company information'!D$4&lt;&gt;"", RIGHT(SUBSTITUTE(AB2164,"-",""),9)=RIGHT(SUBSTITUTE('Company information'!D$4,"-",""),9))</f>
        <v/>
      </c>
      <c r="V2164" s="414">
        <f>AH2164-I2164</f>
        <v/>
      </c>
      <c r="W2164" s="450" t="n"/>
      <c r="X2164" s="413" t="n"/>
      <c r="Y2164" s="414" t="n"/>
      <c r="Z2164" s="414" t="n"/>
      <c r="AA2164" s="414" t="n"/>
      <c r="AB2164" s="414" t="n"/>
      <c r="AC2164" s="414" t="n"/>
      <c r="AD2164" s="450" t="n"/>
      <c r="AE2164" s="450" t="n"/>
      <c r="AF2164" s="450" t="n"/>
      <c r="AG2164" s="450" t="n"/>
      <c r="AH2164" s="450" t="n"/>
      <c r="AI2164" s="450" t="n"/>
      <c r="AJ2164" s="450" t="n"/>
      <c r="AK2164" s="450" t="n"/>
      <c r="AL2164" s="450" t="n"/>
      <c r="AM2164" s="450" t="n"/>
      <c r="AN2164" s="450" t="n"/>
      <c r="AO2164" s="450" t="n"/>
      <c r="AP2164" s="450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0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0" t="n"/>
      <c r="N2165" s="450">
        <f>IF(W2165&lt;0,AH2165,I2165)</f>
        <v/>
      </c>
      <c r="O2165" s="450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AND(AB2165&lt;&gt;"", 'Company information'!D$4&lt;&gt;"", RIGHT(SUBSTITUTE(AB2165,"-",""),9)=RIGHT(SUBSTITUTE('Company information'!D$4,"-",""),9))</f>
        <v/>
      </c>
      <c r="V2165" s="414">
        <f>AH2165-I2165</f>
        <v/>
      </c>
      <c r="W2165" s="450" t="n"/>
      <c r="X2165" s="413" t="n"/>
      <c r="Y2165" s="414" t="n"/>
      <c r="Z2165" s="414" t="n"/>
      <c r="AA2165" s="414" t="n"/>
      <c r="AB2165" s="414" t="n"/>
      <c r="AC2165" s="414" t="n"/>
      <c r="AD2165" s="450" t="n"/>
      <c r="AE2165" s="450" t="n"/>
      <c r="AF2165" s="450" t="n"/>
      <c r="AG2165" s="450" t="n"/>
      <c r="AH2165" s="450" t="n"/>
      <c r="AI2165" s="450" t="n"/>
      <c r="AJ2165" s="450" t="n"/>
      <c r="AK2165" s="450" t="n"/>
      <c r="AL2165" s="450" t="n"/>
      <c r="AM2165" s="450" t="n"/>
      <c r="AN2165" s="450" t="n"/>
      <c r="AO2165" s="450" t="n"/>
      <c r="AP2165" s="450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0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0" t="n"/>
      <c r="N2166" s="450">
        <f>IF(W2166&lt;0,AH2166,I2166)</f>
        <v/>
      </c>
      <c r="O2166" s="450">
        <f>I2166-M2166</f>
        <v/>
      </c>
      <c r="P2166" s="414" t="n"/>
      <c r="Q2166" s="414" t="inlineStr">
        <is>
          <t>2100-025679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AND(AB2166&lt;&gt;"", 'Company information'!D$4&lt;&gt;"", RIGHT(SUBSTITUTE(AB2166,"-",""),9)=RIGHT(SUBSTITUTE('Company information'!D$4,"-",""),9))</f>
        <v/>
      </c>
      <c r="V2166" s="414">
        <f>AH2166-I2166</f>
        <v/>
      </c>
      <c r="W2166" s="450" t="n"/>
      <c r="X2166" s="413" t="n"/>
      <c r="Y2166" s="414" t="n"/>
      <c r="Z2166" s="414" t="n"/>
      <c r="AA2166" s="414" t="n"/>
      <c r="AB2166" s="414" t="n"/>
      <c r="AC2166" s="414" t="n"/>
      <c r="AD2166" s="450" t="n"/>
      <c r="AE2166" s="450" t="n"/>
      <c r="AF2166" s="450" t="n"/>
      <c r="AG2166" s="450" t="n"/>
      <c r="AH2166" s="450" t="n"/>
      <c r="AI2166" s="450" t="n"/>
      <c r="AJ2166" s="450" t="n"/>
      <c r="AK2166" s="450" t="n"/>
      <c r="AL2166" s="450" t="n"/>
      <c r="AM2166" s="450" t="n"/>
      <c r="AN2166" s="450" t="n"/>
      <c r="AO2166" s="450" t="n"/>
      <c r="AP2166" s="450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0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0" t="n"/>
      <c r="N2167" s="450">
        <f>IF(W2167&lt;0,AH2167,I2167)</f>
        <v/>
      </c>
      <c r="O2167" s="450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AND(AB2167&lt;&gt;"", 'Company information'!D$4&lt;&gt;"", RIGHT(SUBSTITUTE(AB2167,"-",""),9)=RIGHT(SUBSTITUTE('Company information'!D$4,"-",""),9))</f>
        <v/>
      </c>
      <c r="V2167" s="414">
        <f>AH2167-I2167</f>
        <v/>
      </c>
      <c r="W2167" s="450" t="n"/>
      <c r="X2167" s="413" t="n"/>
      <c r="Y2167" s="414" t="n"/>
      <c r="Z2167" s="414" t="n"/>
      <c r="AA2167" s="414" t="n"/>
      <c r="AB2167" s="414" t="n"/>
      <c r="AC2167" s="414" t="n"/>
      <c r="AD2167" s="450" t="n"/>
      <c r="AE2167" s="450" t="n"/>
      <c r="AF2167" s="450" t="n"/>
      <c r="AG2167" s="450" t="n"/>
      <c r="AH2167" s="450" t="n"/>
      <c r="AI2167" s="450" t="n"/>
      <c r="AJ2167" s="450" t="n"/>
      <c r="AK2167" s="450" t="n"/>
      <c r="AL2167" s="450" t="n"/>
      <c r="AM2167" s="450" t="n"/>
      <c r="AN2167" s="450" t="n"/>
      <c r="AO2167" s="450" t="n"/>
      <c r="AP2167" s="450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0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0" t="n"/>
      <c r="N2168" s="450">
        <f>IF(W2168&lt;0,AH2168,I2168)</f>
        <v/>
      </c>
      <c r="O2168" s="450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AND(AB2168&lt;&gt;"", 'Company information'!D$4&lt;&gt;"", RIGHT(SUBSTITUTE(AB2168,"-",""),9)=RIGHT(SUBSTITUTE('Company information'!D$4,"-",""),9))</f>
        <v/>
      </c>
      <c r="V2168" s="414">
        <f>AH2168-I2168</f>
        <v/>
      </c>
      <c r="W2168" s="450" t="n"/>
      <c r="X2168" s="413" t="n"/>
      <c r="Y2168" s="414" t="n"/>
      <c r="Z2168" s="414" t="n"/>
      <c r="AA2168" s="414" t="n"/>
      <c r="AB2168" s="414" t="n"/>
      <c r="AC2168" s="414" t="n"/>
      <c r="AD2168" s="450" t="n"/>
      <c r="AE2168" s="450" t="n"/>
      <c r="AF2168" s="450" t="n"/>
      <c r="AG2168" s="450" t="n"/>
      <c r="AH2168" s="450" t="n"/>
      <c r="AI2168" s="450" t="n"/>
      <c r="AJ2168" s="450" t="n"/>
      <c r="AK2168" s="450" t="n"/>
      <c r="AL2168" s="450" t="n"/>
      <c r="AM2168" s="450" t="n"/>
      <c r="AN2168" s="450" t="n"/>
      <c r="AO2168" s="450" t="n"/>
      <c r="AP2168" s="450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0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0" t="n"/>
      <c r="N2169" s="450">
        <f>IF(W2169&lt;0,AH2169,I2169)</f>
        <v/>
      </c>
      <c r="O2169" s="450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AND(AB2169&lt;&gt;"", 'Company information'!D$4&lt;&gt;"", RIGHT(SUBSTITUTE(AB2169,"-",""),9)=RIGHT(SUBSTITUTE('Company information'!D$4,"-",""),9))</f>
        <v/>
      </c>
      <c r="V2169" s="414">
        <f>AH2169-I2169</f>
        <v/>
      </c>
      <c r="W2169" s="450" t="n"/>
      <c r="X2169" s="413" t="n"/>
      <c r="Y2169" s="414" t="n"/>
      <c r="Z2169" s="414" t="n"/>
      <c r="AA2169" s="414" t="n"/>
      <c r="AB2169" s="414" t="n"/>
      <c r="AC2169" s="414" t="n"/>
      <c r="AD2169" s="450" t="n"/>
      <c r="AE2169" s="450" t="n"/>
      <c r="AF2169" s="450" t="n"/>
      <c r="AG2169" s="450" t="n"/>
      <c r="AH2169" s="450" t="n"/>
      <c r="AI2169" s="450" t="n"/>
      <c r="AJ2169" s="450" t="n"/>
      <c r="AK2169" s="450" t="n"/>
      <c r="AL2169" s="450" t="n"/>
      <c r="AM2169" s="450" t="n"/>
      <c r="AN2169" s="450" t="n"/>
      <c r="AO2169" s="450" t="n"/>
      <c r="AP2169" s="450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0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0" t="n"/>
      <c r="N2170" s="450">
        <f>IF(W2170&lt;0,AH2170,I2170)</f>
        <v/>
      </c>
      <c r="O2170" s="450">
        <f>I2170-M2170</f>
        <v/>
      </c>
      <c r="P2170" s="414" t="n"/>
      <c r="Q2170" s="414" t="inlineStr">
        <is>
          <t>2100-011390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AND(AB2170&lt;&gt;"", 'Company information'!D$4&lt;&gt;"", RIGHT(SUBSTITUTE(AB2170,"-",""),9)=RIGHT(SUBSTITUTE('Company information'!D$4,"-",""),9))</f>
        <v/>
      </c>
      <c r="V2170" s="414">
        <f>AH2170-I2170</f>
        <v/>
      </c>
      <c r="W2170" s="450" t="n"/>
      <c r="X2170" s="413" t="n"/>
      <c r="Y2170" s="414" t="n"/>
      <c r="Z2170" s="414" t="n"/>
      <c r="AA2170" s="414" t="n"/>
      <c r="AB2170" s="414" t="n"/>
      <c r="AC2170" s="414" t="n"/>
      <c r="AD2170" s="450" t="n"/>
      <c r="AE2170" s="450" t="n"/>
      <c r="AF2170" s="450" t="n"/>
      <c r="AG2170" s="450" t="n"/>
      <c r="AH2170" s="450" t="n"/>
      <c r="AI2170" s="450" t="n"/>
      <c r="AJ2170" s="450" t="n"/>
      <c r="AK2170" s="450" t="n"/>
      <c r="AL2170" s="450" t="n"/>
      <c r="AM2170" s="450" t="n"/>
      <c r="AN2170" s="450" t="n"/>
      <c r="AO2170" s="450" t="n"/>
      <c r="AP2170" s="450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0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0" t="n"/>
      <c r="N2171" s="450">
        <f>IF(W2171&lt;0,AH2171,I2171)</f>
        <v/>
      </c>
      <c r="O2171" s="450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AND(AB2171&lt;&gt;"", 'Company information'!D$4&lt;&gt;"", RIGHT(SUBSTITUTE(AB2171,"-",""),9)=RIGHT(SUBSTITUTE('Company information'!D$4,"-",""),9))</f>
        <v/>
      </c>
      <c r="V2171" s="414">
        <f>AH2171-I2171</f>
        <v/>
      </c>
      <c r="W2171" s="450" t="n"/>
      <c r="X2171" s="413" t="n"/>
      <c r="Y2171" s="414" t="n"/>
      <c r="Z2171" s="414" t="n"/>
      <c r="AA2171" s="414" t="n"/>
      <c r="AB2171" s="414" t="n"/>
      <c r="AC2171" s="414" t="n"/>
      <c r="AD2171" s="450" t="n"/>
      <c r="AE2171" s="450" t="n"/>
      <c r="AF2171" s="450" t="n"/>
      <c r="AG2171" s="450" t="n"/>
      <c r="AH2171" s="450" t="n"/>
      <c r="AI2171" s="450" t="n"/>
      <c r="AJ2171" s="450" t="n"/>
      <c r="AK2171" s="450" t="n"/>
      <c r="AL2171" s="450" t="n"/>
      <c r="AM2171" s="450" t="n"/>
      <c r="AN2171" s="450" t="n"/>
      <c r="AO2171" s="450" t="n"/>
      <c r="AP2171" s="450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0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0" t="n"/>
      <c r="N2172" s="450">
        <f>IF(W2172&lt;0,AH2172,I2172)</f>
        <v/>
      </c>
      <c r="O2172" s="450">
        <f>I2172-M2172</f>
        <v/>
      </c>
      <c r="P2172" s="414" t="n"/>
      <c r="Q2172" s="414" t="inlineStr">
        <is>
          <t>2100-022445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AND(AB2172&lt;&gt;"", 'Company information'!D$4&lt;&gt;"", RIGHT(SUBSTITUTE(AB2172,"-",""),9)=RIGHT(SUBSTITUTE('Company information'!D$4,"-",""),9))</f>
        <v/>
      </c>
      <c r="V2172" s="414">
        <f>AH2172-I2172</f>
        <v/>
      </c>
      <c r="W2172" s="450" t="n"/>
      <c r="X2172" s="413" t="n"/>
      <c r="Y2172" s="414" t="n"/>
      <c r="Z2172" s="414" t="n"/>
      <c r="AA2172" s="414" t="n"/>
      <c r="AB2172" s="414" t="n"/>
      <c r="AC2172" s="414" t="n"/>
      <c r="AD2172" s="450" t="n"/>
      <c r="AE2172" s="450" t="n"/>
      <c r="AF2172" s="450" t="n"/>
      <c r="AG2172" s="450" t="n"/>
      <c r="AH2172" s="450" t="n"/>
      <c r="AI2172" s="450" t="n"/>
      <c r="AJ2172" s="450" t="n"/>
      <c r="AK2172" s="450" t="n"/>
      <c r="AL2172" s="450" t="n"/>
      <c r="AM2172" s="450" t="n"/>
      <c r="AN2172" s="450" t="n"/>
      <c r="AO2172" s="450" t="n"/>
      <c r="AP2172" s="450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0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0" t="n"/>
      <c r="N2173" s="450">
        <f>IF(W2173&lt;0,AH2173,I2173)</f>
        <v/>
      </c>
      <c r="O2173" s="450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AND(AB2173&lt;&gt;"", 'Company information'!D$4&lt;&gt;"", RIGHT(SUBSTITUTE(AB2173,"-",""),9)=RIGHT(SUBSTITUTE('Company information'!D$4,"-",""),9))</f>
        <v/>
      </c>
      <c r="V2173" s="414">
        <f>AH2173-I2173</f>
        <v/>
      </c>
      <c r="W2173" s="450" t="n"/>
      <c r="X2173" s="413" t="n"/>
      <c r="Y2173" s="414" t="n"/>
      <c r="Z2173" s="414" t="n"/>
      <c r="AA2173" s="414" t="n"/>
      <c r="AB2173" s="414" t="n"/>
      <c r="AC2173" s="414" t="n"/>
      <c r="AD2173" s="450" t="n"/>
      <c r="AE2173" s="450" t="n"/>
      <c r="AF2173" s="450" t="n"/>
      <c r="AG2173" s="450" t="n"/>
      <c r="AH2173" s="450" t="n"/>
      <c r="AI2173" s="450" t="n"/>
      <c r="AJ2173" s="450" t="n"/>
      <c r="AK2173" s="450" t="n"/>
      <c r="AL2173" s="450" t="n"/>
      <c r="AM2173" s="450" t="n"/>
      <c r="AN2173" s="450" t="n"/>
      <c r="AO2173" s="450" t="n"/>
      <c r="AP2173" s="450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0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0" t="n"/>
      <c r="N2174" s="450">
        <f>IF(W2174&lt;0,AH2174,I2174)</f>
        <v/>
      </c>
      <c r="O2174" s="450">
        <f>I2174-M2174</f>
        <v/>
      </c>
      <c r="P2174" s="414" t="n"/>
      <c r="Q2174" s="414" t="inlineStr">
        <is>
          <t>2100-023432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AND(AB2174&lt;&gt;"", 'Company information'!D$4&lt;&gt;"", RIGHT(SUBSTITUTE(AB2174,"-",""),9)=RIGHT(SUBSTITUTE('Company information'!D$4,"-",""),9))</f>
        <v/>
      </c>
      <c r="V2174" s="414">
        <f>AH2174-I2174</f>
        <v/>
      </c>
      <c r="W2174" s="450" t="n"/>
      <c r="X2174" s="413" t="n"/>
      <c r="Y2174" s="414" t="n"/>
      <c r="Z2174" s="414" t="n"/>
      <c r="AA2174" s="414" t="n"/>
      <c r="AB2174" s="414" t="n"/>
      <c r="AC2174" s="414" t="n"/>
      <c r="AD2174" s="450" t="n"/>
      <c r="AE2174" s="450" t="n"/>
      <c r="AF2174" s="450" t="n"/>
      <c r="AG2174" s="450" t="n"/>
      <c r="AH2174" s="450" t="n"/>
      <c r="AI2174" s="450" t="n"/>
      <c r="AJ2174" s="450" t="n"/>
      <c r="AK2174" s="450" t="n"/>
      <c r="AL2174" s="450" t="n"/>
      <c r="AM2174" s="450" t="n"/>
      <c r="AN2174" s="450" t="n"/>
      <c r="AO2174" s="450" t="n"/>
      <c r="AP2174" s="450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0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0" t="n"/>
      <c r="N2175" s="450">
        <f>IF(W2175&lt;0,AH2175,I2175)</f>
        <v/>
      </c>
      <c r="O2175" s="450">
        <f>I2175-M2175</f>
        <v/>
      </c>
      <c r="P2175" s="414" t="n"/>
      <c r="Q2175" s="414" t="inlineStr">
        <is>
          <t>2100-023431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AND(AB2175&lt;&gt;"", 'Company information'!D$4&lt;&gt;"", RIGHT(SUBSTITUTE(AB2175,"-",""),9)=RIGHT(SUBSTITUTE('Company information'!D$4,"-",""),9))</f>
        <v/>
      </c>
      <c r="V2175" s="414">
        <f>AH2175-I2175</f>
        <v/>
      </c>
      <c r="W2175" s="450" t="n"/>
      <c r="X2175" s="413" t="n"/>
      <c r="Y2175" s="414" t="n"/>
      <c r="Z2175" s="414" t="n"/>
      <c r="AA2175" s="414" t="n"/>
      <c r="AB2175" s="414" t="n"/>
      <c r="AC2175" s="414" t="n"/>
      <c r="AD2175" s="450" t="n"/>
      <c r="AE2175" s="450" t="n"/>
      <c r="AF2175" s="450" t="n"/>
      <c r="AG2175" s="450" t="n"/>
      <c r="AH2175" s="450" t="n"/>
      <c r="AI2175" s="450" t="n"/>
      <c r="AJ2175" s="450" t="n"/>
      <c r="AK2175" s="450" t="n"/>
      <c r="AL2175" s="450" t="n"/>
      <c r="AM2175" s="450" t="n"/>
      <c r="AN2175" s="450" t="n"/>
      <c r="AO2175" s="450" t="n"/>
      <c r="AP2175" s="450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0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0" t="n"/>
      <c r="N2176" s="450">
        <f>IF(W2176&lt;0,AH2176,I2176)</f>
        <v/>
      </c>
      <c r="O2176" s="450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AND(AB2176&lt;&gt;"", 'Company information'!D$4&lt;&gt;"", RIGHT(SUBSTITUTE(AB2176,"-",""),9)=RIGHT(SUBSTITUTE('Company information'!D$4,"-",""),9))</f>
        <v/>
      </c>
      <c r="V2176" s="414">
        <f>AH2176-I2176</f>
        <v/>
      </c>
      <c r="W2176" s="450" t="n"/>
      <c r="X2176" s="413" t="n"/>
      <c r="Y2176" s="414" t="n"/>
      <c r="Z2176" s="414" t="n"/>
      <c r="AA2176" s="414" t="n"/>
      <c r="AB2176" s="414" t="n"/>
      <c r="AC2176" s="414" t="n"/>
      <c r="AD2176" s="450" t="n"/>
      <c r="AE2176" s="450" t="n"/>
      <c r="AF2176" s="450" t="n"/>
      <c r="AG2176" s="450" t="n"/>
      <c r="AH2176" s="450" t="n"/>
      <c r="AI2176" s="450" t="n"/>
      <c r="AJ2176" s="450" t="n"/>
      <c r="AK2176" s="450" t="n"/>
      <c r="AL2176" s="450" t="n"/>
      <c r="AM2176" s="450" t="n"/>
      <c r="AN2176" s="450" t="n"/>
      <c r="AO2176" s="450" t="n"/>
      <c r="AP2176" s="450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0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0" t="n"/>
      <c r="N2177" s="450">
        <f>IF(W2177&lt;0,AH2177,I2177)</f>
        <v/>
      </c>
      <c r="O2177" s="450">
        <f>I2177-M2177</f>
        <v/>
      </c>
      <c r="P2177" s="414" t="n"/>
      <c r="Q2177" s="414" t="inlineStr">
        <is>
          <t>59010200</t>
        </is>
      </c>
      <c r="R2177" s="414" t="inlineStr">
        <is>
          <t>59010200</t>
        </is>
      </c>
      <c r="S2177" s="414">
        <f>Q2177=R2177</f>
        <v/>
      </c>
      <c r="T2177" s="414">
        <f>AND(MONTH(F2177)=MONTH(X2177), YEAR(F2177)=YEAR(X2177))</f>
        <v/>
      </c>
      <c r="U2177" s="414">
        <f>AND(AB2177&lt;&gt;"", 'Company information'!D$4&lt;&gt;"", RIGHT(SUBSTITUTE(AB2177,"-",""),9)=RIGHT(SUBSTITUTE('Company information'!D$4,"-",""),9))</f>
        <v/>
      </c>
      <c r="V2177" s="414">
        <f>AH2177-I2177</f>
        <v/>
      </c>
      <c r="W2177" s="450" t="n"/>
      <c r="X2177" s="415" t="n">
        <v>44345</v>
      </c>
      <c r="Y2177" s="414" t="inlineStr">
        <is>
          <t>59010200</t>
        </is>
      </c>
      <c r="Z2177" s="414" t="inlineStr"/>
      <c r="AA2177" s="414" t="inlineStr">
        <is>
          <t>បុគ្គលជាប់អាករ</t>
        </is>
      </c>
      <c r="AB2177" s="414" t="inlineStr">
        <is>
          <t>L001-901905215</t>
        </is>
      </c>
      <c r="AC2177" s="414" t="inlineStr">
        <is>
          <t>វីអ៊ីស៊ិន (ខេមបូឌា) អ៊ិនដាសស្ទ្រី ឯ.ក</t>
        </is>
      </c>
      <c r="AD2177" s="450" t="n">
        <v>1212819</v>
      </c>
      <c r="AE2177" s="450" t="n">
        <v>1102563</v>
      </c>
      <c r="AF2177" s="450" t="n">
        <v>0</v>
      </c>
      <c r="AG2177" s="450" t="n">
        <v>0</v>
      </c>
      <c r="AH2177" s="450" t="n">
        <v>110256</v>
      </c>
      <c r="AI2177" s="450" t="n">
        <v>0</v>
      </c>
      <c r="AJ2177" s="450" t="n">
        <v>0</v>
      </c>
      <c r="AK2177" s="450" t="n">
        <v>0</v>
      </c>
      <c r="AL2177" s="450" t="n">
        <v>0</v>
      </c>
      <c r="AM2177" s="450" t="n">
        <v>0</v>
      </c>
      <c r="AN2177" s="450" t="n">
        <v>0</v>
      </c>
      <c r="AO2177" s="450" t="n">
        <v>0</v>
      </c>
      <c r="AP2177" s="450" t="n">
        <v>0</v>
      </c>
      <c r="AQ2177" s="414" t="inlineStr"/>
      <c r="AR2177" s="414" t="inlineStr">
        <is>
          <t>ចំនូលបានមកពីការលក់</t>
        </is>
      </c>
      <c r="AS2177" s="414" t="inlineStr">
        <is>
          <t>បានប្រកាសពន្ធ</t>
        </is>
      </c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0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0" t="n"/>
      <c r="N2178" s="450">
        <f>IF(W2178&lt;0,AH2178,I2178)</f>
        <v/>
      </c>
      <c r="O2178" s="450">
        <f>I2178-M2178</f>
        <v/>
      </c>
      <c r="P2178" s="414" t="n"/>
      <c r="Q2178" s="414" t="inlineStr">
        <is>
          <t>59010188</t>
        </is>
      </c>
      <c r="R2178" s="414" t="inlineStr">
        <is>
          <t>59010188</t>
        </is>
      </c>
      <c r="S2178" s="414">
        <f>Q2178=R2178</f>
        <v/>
      </c>
      <c r="T2178" s="414">
        <f>AND(MONTH(F2178)=MONTH(X2178), YEAR(F2178)=YEAR(X2178))</f>
        <v/>
      </c>
      <c r="U2178" s="414">
        <f>AND(AB2178&lt;&gt;"", 'Company information'!D$4&lt;&gt;"", RIGHT(SUBSTITUTE(AB2178,"-",""),9)=RIGHT(SUBSTITUTE('Company information'!D$4,"-",""),9))</f>
        <v/>
      </c>
      <c r="V2178" s="414">
        <f>AH2178-I2178</f>
        <v/>
      </c>
      <c r="W2178" s="450" t="n"/>
      <c r="X2178" s="415" t="n">
        <v>44343</v>
      </c>
      <c r="Y2178" s="414" t="inlineStr">
        <is>
          <t>59010188</t>
        </is>
      </c>
      <c r="Z2178" s="414" t="inlineStr"/>
      <c r="AA2178" s="414" t="inlineStr">
        <is>
          <t>បុគ្គលជាប់អាករ</t>
        </is>
      </c>
      <c r="AB2178" s="414" t="inlineStr">
        <is>
          <t>L001-901905215</t>
        </is>
      </c>
      <c r="AC2178" s="414" t="inlineStr">
        <is>
          <t>វីអ៊ីស៊ិន (ខេមបូឌា) អ៊ិនដាសស្ទ្រី ឯ.ក</t>
        </is>
      </c>
      <c r="AD2178" s="450" t="n">
        <v>1819249</v>
      </c>
      <c r="AE2178" s="450" t="n">
        <v>1653863</v>
      </c>
      <c r="AF2178" s="450" t="n">
        <v>0</v>
      </c>
      <c r="AG2178" s="450" t="n">
        <v>0</v>
      </c>
      <c r="AH2178" s="450" t="n">
        <v>165386</v>
      </c>
      <c r="AI2178" s="450" t="n">
        <v>0</v>
      </c>
      <c r="AJ2178" s="450" t="n">
        <v>0</v>
      </c>
      <c r="AK2178" s="450" t="n">
        <v>0</v>
      </c>
      <c r="AL2178" s="450" t="n">
        <v>0</v>
      </c>
      <c r="AM2178" s="450" t="n">
        <v>0</v>
      </c>
      <c r="AN2178" s="450" t="n">
        <v>0</v>
      </c>
      <c r="AO2178" s="450" t="n">
        <v>0</v>
      </c>
      <c r="AP2178" s="450" t="n">
        <v>0</v>
      </c>
      <c r="AQ2178" s="414" t="inlineStr"/>
      <c r="AR2178" s="414" t="inlineStr">
        <is>
          <t>ចំនូលបានមកពីការលក់</t>
        </is>
      </c>
      <c r="AS2178" s="414" t="inlineStr">
        <is>
          <t>បានប្រកាសពន្ធ</t>
        </is>
      </c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0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0" t="n"/>
      <c r="N2179" s="450">
        <f>IF(W2179&lt;0,AH2179,I2179)</f>
        <v/>
      </c>
      <c r="O2179" s="450">
        <f>I2179-M2179</f>
        <v/>
      </c>
      <c r="P2179" s="414" t="n"/>
      <c r="Q2179" s="414" t="inlineStr">
        <is>
          <t>59010175</t>
        </is>
      </c>
      <c r="R2179" s="414" t="inlineStr">
        <is>
          <t>59010175</t>
        </is>
      </c>
      <c r="S2179" s="414">
        <f>Q2179=R2179</f>
        <v/>
      </c>
      <c r="T2179" s="414">
        <f>AND(MONTH(F2179)=MONTH(X2179), YEAR(F2179)=YEAR(X2179))</f>
        <v/>
      </c>
      <c r="U2179" s="414">
        <f>AND(AB2179&lt;&gt;"", 'Company information'!D$4&lt;&gt;"", RIGHT(SUBSTITUTE(AB2179,"-",""),9)=RIGHT(SUBSTITUTE('Company information'!D$4,"-",""),9))</f>
        <v/>
      </c>
      <c r="V2179" s="414">
        <f>AH2179-I2179</f>
        <v/>
      </c>
      <c r="W2179" s="450" t="n"/>
      <c r="X2179" s="415" t="n">
        <v>44341</v>
      </c>
      <c r="Y2179" s="414" t="inlineStr">
        <is>
          <t>59010175</t>
        </is>
      </c>
      <c r="Z2179" s="414" t="inlineStr"/>
      <c r="AA2179" s="414" t="inlineStr">
        <is>
          <t>បុគ្គលជាប់អាករ</t>
        </is>
      </c>
      <c r="AB2179" s="414" t="inlineStr">
        <is>
          <t>L001-901905215</t>
        </is>
      </c>
      <c r="AC2179" s="414" t="inlineStr">
        <is>
          <t>វីអ៊ីស៊ិន (ខេមបូឌា) អ៊ិនដាសស្ទ្រី ឯ.ក</t>
        </is>
      </c>
      <c r="AD2179" s="450" t="n">
        <v>2109774</v>
      </c>
      <c r="AE2179" s="450" t="n">
        <v>1917976</v>
      </c>
      <c r="AF2179" s="450" t="n">
        <v>0</v>
      </c>
      <c r="AG2179" s="450" t="n">
        <v>0</v>
      </c>
      <c r="AH2179" s="450" t="n">
        <v>191798</v>
      </c>
      <c r="AI2179" s="450" t="n">
        <v>0</v>
      </c>
      <c r="AJ2179" s="450" t="n">
        <v>0</v>
      </c>
      <c r="AK2179" s="450" t="n">
        <v>0</v>
      </c>
      <c r="AL2179" s="450" t="n">
        <v>0</v>
      </c>
      <c r="AM2179" s="450" t="n">
        <v>0</v>
      </c>
      <c r="AN2179" s="450" t="n">
        <v>0</v>
      </c>
      <c r="AO2179" s="450" t="n">
        <v>0</v>
      </c>
      <c r="AP2179" s="450" t="n">
        <v>0</v>
      </c>
      <c r="AQ2179" s="414" t="inlineStr"/>
      <c r="AR2179" s="414" t="inlineStr">
        <is>
          <t>ចំនូលបានមកពីការលក់</t>
        </is>
      </c>
      <c r="AS2179" s="414" t="inlineStr">
        <is>
          <t>បានប្រកាសពន្ធ</t>
        </is>
      </c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0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0" t="n"/>
      <c r="N2180" s="450">
        <f>IF(W2180&lt;0,AH2180,I2180)</f>
        <v/>
      </c>
      <c r="O2180" s="450">
        <f>I2180-M2180</f>
        <v/>
      </c>
      <c r="P2180" s="414" t="n"/>
      <c r="Q2180" s="414" t="inlineStr">
        <is>
          <t>59010171</t>
        </is>
      </c>
      <c r="R2180" s="414" t="inlineStr">
        <is>
          <t>59010171</t>
        </is>
      </c>
      <c r="S2180" s="414">
        <f>Q2180=R2180</f>
        <v/>
      </c>
      <c r="T2180" s="414">
        <f>AND(MONTH(F2180)=MONTH(X2180), YEAR(F2180)=YEAR(X2180))</f>
        <v/>
      </c>
      <c r="U2180" s="414">
        <f>AND(AB2180&lt;&gt;"", 'Company information'!D$4&lt;&gt;"", RIGHT(SUBSTITUTE(AB2180,"-",""),9)=RIGHT(SUBSTITUTE('Company information'!D$4,"-",""),9))</f>
        <v/>
      </c>
      <c r="V2180" s="414">
        <f>AH2180-I2180</f>
        <v/>
      </c>
      <c r="W2180" s="450" t="n"/>
      <c r="X2180" s="415" t="n">
        <v>44340</v>
      </c>
      <c r="Y2180" s="414" t="inlineStr">
        <is>
          <t>59010171</t>
        </is>
      </c>
      <c r="Z2180" s="414" t="inlineStr"/>
      <c r="AA2180" s="414" t="inlineStr">
        <is>
          <t>បុគ្គលជាប់អាករ</t>
        </is>
      </c>
      <c r="AB2180" s="414" t="inlineStr">
        <is>
          <t>L001-901905215</t>
        </is>
      </c>
      <c r="AC2180" s="414" t="inlineStr">
        <is>
          <t>វីអ៊ីស៊ិន (ខេមបូឌា) អ៊ិនដាសស្ទ្រី ឯ.ក</t>
        </is>
      </c>
      <c r="AD2180" s="450" t="n">
        <v>1820590</v>
      </c>
      <c r="AE2180" s="450" t="n">
        <v>1655082</v>
      </c>
      <c r="AF2180" s="450" t="n">
        <v>0</v>
      </c>
      <c r="AG2180" s="450" t="n">
        <v>0</v>
      </c>
      <c r="AH2180" s="450" t="n">
        <v>165508</v>
      </c>
      <c r="AI2180" s="450" t="n">
        <v>0</v>
      </c>
      <c r="AJ2180" s="450" t="n">
        <v>0</v>
      </c>
      <c r="AK2180" s="450" t="n">
        <v>0</v>
      </c>
      <c r="AL2180" s="450" t="n">
        <v>0</v>
      </c>
      <c r="AM2180" s="450" t="n">
        <v>0</v>
      </c>
      <c r="AN2180" s="450" t="n">
        <v>0</v>
      </c>
      <c r="AO2180" s="450" t="n">
        <v>0</v>
      </c>
      <c r="AP2180" s="450" t="n">
        <v>0</v>
      </c>
      <c r="AQ2180" s="414" t="inlineStr"/>
      <c r="AR2180" s="414" t="inlineStr">
        <is>
          <t>ចំនូលបានមកពីការលក់</t>
        </is>
      </c>
      <c r="AS2180" s="414" t="inlineStr">
        <is>
          <t>បានប្រកាសពន្ធ</t>
        </is>
      </c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0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0" t="n"/>
      <c r="N2181" s="450">
        <f>IF(W2181&lt;0,AH2181,I2181)</f>
        <v/>
      </c>
      <c r="O2181" s="450">
        <f>I2181-M2181</f>
        <v/>
      </c>
      <c r="P2181" s="414" t="n"/>
      <c r="Q2181" s="414" t="inlineStr">
        <is>
          <t>59010168</t>
        </is>
      </c>
      <c r="R2181" s="414" t="inlineStr">
        <is>
          <t>59010168</t>
        </is>
      </c>
      <c r="S2181" s="414">
        <f>Q2181=R2181</f>
        <v/>
      </c>
      <c r="T2181" s="414">
        <f>AND(MONTH(F2181)=MONTH(X2181), YEAR(F2181)=YEAR(X2181))</f>
        <v/>
      </c>
      <c r="U2181" s="414">
        <f>AND(AB2181&lt;&gt;"", 'Company information'!D$4&lt;&gt;"", RIGHT(SUBSTITUTE(AB2181,"-",""),9)=RIGHT(SUBSTITUTE('Company information'!D$4,"-",""),9))</f>
        <v/>
      </c>
      <c r="V2181" s="414">
        <f>AH2181-I2181</f>
        <v/>
      </c>
      <c r="W2181" s="450" t="n"/>
      <c r="X2181" s="415" t="n">
        <v>44340</v>
      </c>
      <c r="Y2181" s="414" t="inlineStr">
        <is>
          <t>59010168</t>
        </is>
      </c>
      <c r="Z2181" s="414" t="inlineStr"/>
      <c r="AA2181" s="414" t="inlineStr">
        <is>
          <t>បុគ្គលជាប់អាករ</t>
        </is>
      </c>
      <c r="AB2181" s="414" t="inlineStr">
        <is>
          <t>L001-901905215</t>
        </is>
      </c>
      <c r="AC2181" s="414" t="inlineStr">
        <is>
          <t>វីអ៊ីស៊ិន (ខេមបូឌា) អ៊ិនដាសស្ទ្រី ឯ.ក</t>
        </is>
      </c>
      <c r="AD2181" s="450" t="n">
        <v>606877</v>
      </c>
      <c r="AE2181" s="450" t="n">
        <v>551706</v>
      </c>
      <c r="AF2181" s="450" t="n">
        <v>0</v>
      </c>
      <c r="AG2181" s="450" t="n">
        <v>0</v>
      </c>
      <c r="AH2181" s="450" t="n">
        <v>55171</v>
      </c>
      <c r="AI2181" s="450" t="n">
        <v>0</v>
      </c>
      <c r="AJ2181" s="450" t="n">
        <v>0</v>
      </c>
      <c r="AK2181" s="450" t="n">
        <v>0</v>
      </c>
      <c r="AL2181" s="450" t="n">
        <v>0</v>
      </c>
      <c r="AM2181" s="450" t="n">
        <v>0</v>
      </c>
      <c r="AN2181" s="450" t="n">
        <v>0</v>
      </c>
      <c r="AO2181" s="450" t="n">
        <v>0</v>
      </c>
      <c r="AP2181" s="450" t="n">
        <v>0</v>
      </c>
      <c r="AQ2181" s="414" t="inlineStr"/>
      <c r="AR2181" s="414" t="inlineStr">
        <is>
          <t>ចំនូលបានមកពីការលក់</t>
        </is>
      </c>
      <c r="AS2181" s="414" t="inlineStr">
        <is>
          <t>បានប្រកាសពន្ធ</t>
        </is>
      </c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0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0" t="n"/>
      <c r="N2182" s="450">
        <f>IF(W2182&lt;0,AH2182,I2182)</f>
        <v/>
      </c>
      <c r="O2182" s="450">
        <f>I2182-M2182</f>
        <v/>
      </c>
      <c r="P2182" s="414" t="n"/>
      <c r="Q2182" s="414" t="inlineStr">
        <is>
          <t>59010161</t>
        </is>
      </c>
      <c r="R2182" s="414" t="inlineStr">
        <is>
          <t>59010161</t>
        </is>
      </c>
      <c r="S2182" s="414">
        <f>Q2182=R2182</f>
        <v/>
      </c>
      <c r="T2182" s="414">
        <f>AND(MONTH(F2182)=MONTH(X2182), YEAR(F2182)=YEAR(X2182))</f>
        <v/>
      </c>
      <c r="U2182" s="414">
        <f>AND(AB2182&lt;&gt;"", 'Company information'!D$4&lt;&gt;"", RIGHT(SUBSTITUTE(AB2182,"-",""),9)=RIGHT(SUBSTITUTE('Company information'!D$4,"-",""),9))</f>
        <v/>
      </c>
      <c r="V2182" s="414">
        <f>AH2182-I2182</f>
        <v/>
      </c>
      <c r="W2182" s="450" t="n"/>
      <c r="X2182" s="415" t="n">
        <v>44337</v>
      </c>
      <c r="Y2182" s="414" t="inlineStr">
        <is>
          <t>59010161</t>
        </is>
      </c>
      <c r="Z2182" s="414" t="inlineStr"/>
      <c r="AA2182" s="414" t="inlineStr">
        <is>
          <t>បុគ្គលជាប់អាករ</t>
        </is>
      </c>
      <c r="AB2182" s="414" t="inlineStr">
        <is>
          <t>L001-901905215</t>
        </is>
      </c>
      <c r="AC2182" s="414" t="inlineStr">
        <is>
          <t>វីអ៊ីស៊ិន (ខេមបូឌា) អ៊ិនដាសស្ទ្រី ឯ.ក</t>
        </is>
      </c>
      <c r="AD2182" s="450" t="n">
        <v>607175</v>
      </c>
      <c r="AE2182" s="450" t="n">
        <v>551977</v>
      </c>
      <c r="AF2182" s="450" t="n">
        <v>0</v>
      </c>
      <c r="AG2182" s="450" t="n">
        <v>0</v>
      </c>
      <c r="AH2182" s="450" t="n">
        <v>55198</v>
      </c>
      <c r="AI2182" s="450" t="n">
        <v>0</v>
      </c>
      <c r="AJ2182" s="450" t="n">
        <v>0</v>
      </c>
      <c r="AK2182" s="450" t="n">
        <v>0</v>
      </c>
      <c r="AL2182" s="450" t="n">
        <v>0</v>
      </c>
      <c r="AM2182" s="450" t="n">
        <v>0</v>
      </c>
      <c r="AN2182" s="450" t="n">
        <v>0</v>
      </c>
      <c r="AO2182" s="450" t="n">
        <v>0</v>
      </c>
      <c r="AP2182" s="450" t="n">
        <v>0</v>
      </c>
      <c r="AQ2182" s="414" t="inlineStr"/>
      <c r="AR2182" s="414" t="inlineStr">
        <is>
          <t>ចំនូលបានមកពីការលក់</t>
        </is>
      </c>
      <c r="AS2182" s="414" t="inlineStr">
        <is>
          <t>បានប្រកាសពន្ធ</t>
        </is>
      </c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0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0" t="n"/>
      <c r="N2183" s="450">
        <f>IF(W2183&lt;0,AH2183,I2183)</f>
        <v/>
      </c>
      <c r="O2183" s="450">
        <f>I2183-M2183</f>
        <v/>
      </c>
      <c r="P2183" s="414" t="n"/>
      <c r="Q2183" s="414" t="inlineStr">
        <is>
          <t>59010159</t>
        </is>
      </c>
      <c r="R2183" s="414" t="inlineStr">
        <is>
          <t>59010159</t>
        </is>
      </c>
      <c r="S2183" s="414">
        <f>Q2183=R2183</f>
        <v/>
      </c>
      <c r="T2183" s="414">
        <f>AND(MONTH(F2183)=MONTH(X2183), YEAR(F2183)=YEAR(X2183))</f>
        <v/>
      </c>
      <c r="U2183" s="414">
        <f>AND(AB2183&lt;&gt;"", 'Company information'!D$4&lt;&gt;"", RIGHT(SUBSTITUTE(AB2183,"-",""),9)=RIGHT(SUBSTITUTE('Company information'!D$4,"-",""),9))</f>
        <v/>
      </c>
      <c r="V2183" s="414">
        <f>AH2183-I2183</f>
        <v/>
      </c>
      <c r="W2183" s="450" t="n"/>
      <c r="X2183" s="415" t="n">
        <v>44336</v>
      </c>
      <c r="Y2183" s="414" t="inlineStr">
        <is>
          <t>59010159</t>
        </is>
      </c>
      <c r="Z2183" s="414" t="inlineStr"/>
      <c r="AA2183" s="414" t="inlineStr">
        <is>
          <t>បុគ្គលជាប់អាករ</t>
        </is>
      </c>
      <c r="AB2183" s="414" t="inlineStr">
        <is>
          <t>L001-901905215</t>
        </is>
      </c>
      <c r="AC2183" s="414" t="inlineStr">
        <is>
          <t>វីអ៊ីស៊ិន (ខេមបូឌា) អ៊ិនដាសស្ទ្រី ឯ.ក</t>
        </is>
      </c>
      <c r="AD2183" s="450" t="n">
        <v>2052985</v>
      </c>
      <c r="AE2183" s="450" t="n">
        <v>1866350</v>
      </c>
      <c r="AF2183" s="450" t="n">
        <v>0</v>
      </c>
      <c r="AG2183" s="450" t="n">
        <v>0</v>
      </c>
      <c r="AH2183" s="450" t="n">
        <v>186635</v>
      </c>
      <c r="AI2183" s="450" t="n">
        <v>0</v>
      </c>
      <c r="AJ2183" s="450" t="n">
        <v>0</v>
      </c>
      <c r="AK2183" s="450" t="n">
        <v>0</v>
      </c>
      <c r="AL2183" s="450" t="n">
        <v>0</v>
      </c>
      <c r="AM2183" s="450" t="n">
        <v>0</v>
      </c>
      <c r="AN2183" s="450" t="n">
        <v>0</v>
      </c>
      <c r="AO2183" s="450" t="n">
        <v>0</v>
      </c>
      <c r="AP2183" s="450" t="n">
        <v>0</v>
      </c>
      <c r="AQ2183" s="414" t="inlineStr"/>
      <c r="AR2183" s="414" t="inlineStr">
        <is>
          <t>ចំនូលបានមកពីការលក់</t>
        </is>
      </c>
      <c r="AS2183" s="414" t="inlineStr">
        <is>
          <t>បានប្រកាសពន្ធ</t>
        </is>
      </c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0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0" t="n"/>
      <c r="N2184" s="450">
        <f>IF(W2184&lt;0,AH2184,I2184)</f>
        <v/>
      </c>
      <c r="O2184" s="450">
        <f>I2184-M2184</f>
        <v/>
      </c>
      <c r="P2184" s="414" t="n"/>
      <c r="Q2184" s="414" t="inlineStr">
        <is>
          <t>59010157</t>
        </is>
      </c>
      <c r="R2184" s="414" t="inlineStr">
        <is>
          <t>59010157</t>
        </is>
      </c>
      <c r="S2184" s="414">
        <f>Q2184=R2184</f>
        <v/>
      </c>
      <c r="T2184" s="414">
        <f>AND(MONTH(F2184)=MONTH(X2184), YEAR(F2184)=YEAR(X2184))</f>
        <v/>
      </c>
      <c r="U2184" s="414">
        <f>AND(AB2184&lt;&gt;"", 'Company information'!D$4&lt;&gt;"", RIGHT(SUBSTITUTE(AB2184,"-",""),9)=RIGHT(SUBSTITUTE('Company information'!D$4,"-",""),9))</f>
        <v/>
      </c>
      <c r="V2184" s="414">
        <f>AH2184-I2184</f>
        <v/>
      </c>
      <c r="W2184" s="450" t="n"/>
      <c r="X2184" s="415" t="n">
        <v>44336</v>
      </c>
      <c r="Y2184" s="414" t="inlineStr">
        <is>
          <t>59010157</t>
        </is>
      </c>
      <c r="Z2184" s="414" t="inlineStr"/>
      <c r="AA2184" s="414" t="inlineStr">
        <is>
          <t>បុគ្គលជាប់អាករ</t>
        </is>
      </c>
      <c r="AB2184" s="414" t="inlineStr">
        <is>
          <t>L001-901905215</t>
        </is>
      </c>
      <c r="AC2184" s="414" t="inlineStr">
        <is>
          <t>វីអ៊ីស៊ិន (ខេមបូឌា) អ៊ិនដាសស្ទ្រី ឯ.ក</t>
        </is>
      </c>
      <c r="AD2184" s="450" t="n">
        <v>1821485</v>
      </c>
      <c r="AE2184" s="450" t="n">
        <v>1655895</v>
      </c>
      <c r="AF2184" s="450" t="n">
        <v>0</v>
      </c>
      <c r="AG2184" s="450" t="n">
        <v>0</v>
      </c>
      <c r="AH2184" s="450" t="n">
        <v>165590</v>
      </c>
      <c r="AI2184" s="450" t="n">
        <v>0</v>
      </c>
      <c r="AJ2184" s="450" t="n">
        <v>0</v>
      </c>
      <c r="AK2184" s="450" t="n">
        <v>0</v>
      </c>
      <c r="AL2184" s="450" t="n">
        <v>0</v>
      </c>
      <c r="AM2184" s="450" t="n">
        <v>0</v>
      </c>
      <c r="AN2184" s="450" t="n">
        <v>0</v>
      </c>
      <c r="AO2184" s="450" t="n">
        <v>0</v>
      </c>
      <c r="AP2184" s="450" t="n">
        <v>0</v>
      </c>
      <c r="AQ2184" s="414" t="inlineStr"/>
      <c r="AR2184" s="414" t="inlineStr">
        <is>
          <t>ចំនូលបានមកពីការលក់</t>
        </is>
      </c>
      <c r="AS2184" s="414" t="inlineStr">
        <is>
          <t>បានប្រកាសពន្ធ</t>
        </is>
      </c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0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0" t="n"/>
      <c r="N2185" s="450">
        <f>IF(W2185&lt;0,AH2185,I2185)</f>
        <v/>
      </c>
      <c r="O2185" s="450">
        <f>I2185-M2185</f>
        <v/>
      </c>
      <c r="P2185" s="414" t="n"/>
      <c r="Q2185" s="414" t="inlineStr">
        <is>
          <t>59010135</t>
        </is>
      </c>
      <c r="R2185" s="414" t="inlineStr">
        <is>
          <t>59010135</t>
        </is>
      </c>
      <c r="S2185" s="414">
        <f>Q2185=R2185</f>
        <v/>
      </c>
      <c r="T2185" s="414">
        <f>AND(MONTH(F2185)=MONTH(X2185), YEAR(F2185)=YEAR(X2185))</f>
        <v/>
      </c>
      <c r="U2185" s="414">
        <f>AND(AB2185&lt;&gt;"", 'Company information'!D$4&lt;&gt;"", RIGHT(SUBSTITUTE(AB2185,"-",""),9)=RIGHT(SUBSTITUTE('Company information'!D$4,"-",""),9))</f>
        <v/>
      </c>
      <c r="V2185" s="414">
        <f>AH2185-I2185</f>
        <v/>
      </c>
      <c r="W2185" s="450" t="n"/>
      <c r="X2185" s="415" t="n">
        <v>44330</v>
      </c>
      <c r="Y2185" s="414" t="inlineStr">
        <is>
          <t>59010135</t>
        </is>
      </c>
      <c r="Z2185" s="414" t="inlineStr"/>
      <c r="AA2185" s="414" t="inlineStr">
        <is>
          <t>បុគ្គលជាប់អាករ</t>
        </is>
      </c>
      <c r="AB2185" s="414" t="inlineStr">
        <is>
          <t>L001-901905215</t>
        </is>
      </c>
      <c r="AC2185" s="414" t="inlineStr">
        <is>
          <t>វីអ៊ីស៊ិន (ខេមបូឌា) អ៊ិនដាសស្ទ្រី ឯ.ក</t>
        </is>
      </c>
      <c r="AD2185" s="450" t="n">
        <v>1211330</v>
      </c>
      <c r="AE2185" s="450" t="n">
        <v>1101209</v>
      </c>
      <c r="AF2185" s="450" t="n">
        <v>0</v>
      </c>
      <c r="AG2185" s="450" t="n">
        <v>0</v>
      </c>
      <c r="AH2185" s="450" t="n">
        <v>110121</v>
      </c>
      <c r="AI2185" s="450" t="n">
        <v>0</v>
      </c>
      <c r="AJ2185" s="450" t="n">
        <v>0</v>
      </c>
      <c r="AK2185" s="450" t="n">
        <v>0</v>
      </c>
      <c r="AL2185" s="450" t="n">
        <v>0</v>
      </c>
      <c r="AM2185" s="450" t="n">
        <v>0</v>
      </c>
      <c r="AN2185" s="450" t="n">
        <v>0</v>
      </c>
      <c r="AO2185" s="450" t="n">
        <v>0</v>
      </c>
      <c r="AP2185" s="450" t="n">
        <v>0</v>
      </c>
      <c r="AQ2185" s="414" t="inlineStr"/>
      <c r="AR2185" s="414" t="inlineStr">
        <is>
          <t>ចំនូលបានមកពីការលក់</t>
        </is>
      </c>
      <c r="AS2185" s="414" t="inlineStr">
        <is>
          <t>បានប្រកាសពន្ធ</t>
        </is>
      </c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0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0" t="n"/>
      <c r="N2186" s="450">
        <f>IF(W2186&lt;0,AH2186,I2186)</f>
        <v/>
      </c>
      <c r="O2186" s="450">
        <f>I2186-M2186</f>
        <v/>
      </c>
      <c r="P2186" s="414" t="n"/>
      <c r="Q2186" s="414" t="inlineStr">
        <is>
          <t>59010130</t>
        </is>
      </c>
      <c r="R2186" s="414" t="inlineStr">
        <is>
          <t>59010130</t>
        </is>
      </c>
      <c r="S2186" s="414">
        <f>Q2186=R2186</f>
        <v/>
      </c>
      <c r="T2186" s="414">
        <f>AND(MONTH(F2186)=MONTH(X2186), YEAR(F2186)=YEAR(X2186))</f>
        <v/>
      </c>
      <c r="U2186" s="414">
        <f>AND(AB2186&lt;&gt;"", 'Company information'!D$4&lt;&gt;"", RIGHT(SUBSTITUTE(AB2186,"-",""),9)=RIGHT(SUBSTITUTE('Company information'!D$4,"-",""),9))</f>
        <v/>
      </c>
      <c r="V2186" s="414">
        <f>AH2186-I2186</f>
        <v/>
      </c>
      <c r="W2186" s="450" t="n"/>
      <c r="X2186" s="415" t="n">
        <v>44329</v>
      </c>
      <c r="Y2186" s="414" t="inlineStr">
        <is>
          <t>59010130</t>
        </is>
      </c>
      <c r="Z2186" s="414" t="inlineStr"/>
      <c r="AA2186" s="414" t="inlineStr">
        <is>
          <t>បុគ្គលជាប់អាករ</t>
        </is>
      </c>
      <c r="AB2186" s="414" t="inlineStr">
        <is>
          <t>L001-901905215</t>
        </is>
      </c>
      <c r="AC2186" s="414" t="inlineStr">
        <is>
          <t>វីអ៊ីស៊ិន (ខេមបូឌា) អ៊ិនដាសស្ទ្រី ឯ.ក</t>
        </is>
      </c>
      <c r="AD2186" s="450" t="n">
        <v>605685</v>
      </c>
      <c r="AE2186" s="450" t="n">
        <v>550623</v>
      </c>
      <c r="AF2186" s="450" t="n">
        <v>0</v>
      </c>
      <c r="AG2186" s="450" t="n">
        <v>0</v>
      </c>
      <c r="AH2186" s="450" t="n">
        <v>55062</v>
      </c>
      <c r="AI2186" s="450" t="n">
        <v>0</v>
      </c>
      <c r="AJ2186" s="450" t="n">
        <v>0</v>
      </c>
      <c r="AK2186" s="450" t="n">
        <v>0</v>
      </c>
      <c r="AL2186" s="450" t="n">
        <v>0</v>
      </c>
      <c r="AM2186" s="450" t="n">
        <v>0</v>
      </c>
      <c r="AN2186" s="450" t="n">
        <v>0</v>
      </c>
      <c r="AO2186" s="450" t="n">
        <v>0</v>
      </c>
      <c r="AP2186" s="450" t="n">
        <v>0</v>
      </c>
      <c r="AQ2186" s="414" t="inlineStr"/>
      <c r="AR2186" s="414" t="inlineStr">
        <is>
          <t>ចំនូលបានមកពីការលក់</t>
        </is>
      </c>
      <c r="AS2186" s="414" t="inlineStr">
        <is>
          <t>បានប្រកាសពន្ធ</t>
        </is>
      </c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0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0" t="n"/>
      <c r="N2187" s="450">
        <f>IF(W2187&lt;0,AH2187,I2187)</f>
        <v/>
      </c>
      <c r="O2187" s="450">
        <f>I2187-M2187</f>
        <v/>
      </c>
      <c r="P2187" s="414" t="n"/>
      <c r="Q2187" s="414" t="inlineStr">
        <is>
          <t>59010116</t>
        </is>
      </c>
      <c r="R2187" s="414" t="inlineStr">
        <is>
          <t>59010116</t>
        </is>
      </c>
      <c r="S2187" s="414">
        <f>Q2187=R2187</f>
        <v/>
      </c>
      <c r="T2187" s="414">
        <f>AND(MONTH(F2187)=MONTH(X2187), YEAR(F2187)=YEAR(X2187))</f>
        <v/>
      </c>
      <c r="U2187" s="414">
        <f>AND(AB2187&lt;&gt;"", 'Company information'!D$4&lt;&gt;"", RIGHT(SUBSTITUTE(AB2187,"-",""),9)=RIGHT(SUBSTITUTE('Company information'!D$4,"-",""),9))</f>
        <v/>
      </c>
      <c r="V2187" s="414">
        <f>AH2187-I2187</f>
        <v/>
      </c>
      <c r="W2187" s="450" t="n"/>
      <c r="X2187" s="415" t="n">
        <v>44323</v>
      </c>
      <c r="Y2187" s="414" t="inlineStr">
        <is>
          <t>59010116</t>
        </is>
      </c>
      <c r="Z2187" s="414" t="inlineStr"/>
      <c r="AA2187" s="414" t="inlineStr">
        <is>
          <t>បុគ្គលជាប់អាករ</t>
        </is>
      </c>
      <c r="AB2187" s="414" t="inlineStr">
        <is>
          <t>L001-901905215</t>
        </is>
      </c>
      <c r="AC2187" s="414" t="inlineStr">
        <is>
          <t>វីអ៊ីស៊ិន (ខេមបូឌា) អ៊ិនដាសស្ទ្រី ឯ.ក</t>
        </is>
      </c>
      <c r="AD2187" s="450" t="n">
        <v>1208647</v>
      </c>
      <c r="AE2187" s="450" t="n">
        <v>1098770</v>
      </c>
      <c r="AF2187" s="450" t="n">
        <v>0</v>
      </c>
      <c r="AG2187" s="450" t="n">
        <v>0</v>
      </c>
      <c r="AH2187" s="450" t="n">
        <v>109877</v>
      </c>
      <c r="AI2187" s="450" t="n">
        <v>0</v>
      </c>
      <c r="AJ2187" s="450" t="n">
        <v>0</v>
      </c>
      <c r="AK2187" s="450" t="n">
        <v>0</v>
      </c>
      <c r="AL2187" s="450" t="n">
        <v>0</v>
      </c>
      <c r="AM2187" s="450" t="n">
        <v>0</v>
      </c>
      <c r="AN2187" s="450" t="n">
        <v>0</v>
      </c>
      <c r="AO2187" s="450" t="n">
        <v>0</v>
      </c>
      <c r="AP2187" s="450" t="n">
        <v>0</v>
      </c>
      <c r="AQ2187" s="414" t="inlineStr"/>
      <c r="AR2187" s="414" t="inlineStr">
        <is>
          <t>ចំនូលបានមកពីការលក់</t>
        </is>
      </c>
      <c r="AS2187" s="414" t="inlineStr">
        <is>
          <t>បានប្រកាសពន្ធ</t>
        </is>
      </c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0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0" t="n"/>
      <c r="N2188" s="450">
        <f>IF(W2188&lt;0,AH2188,I2188)</f>
        <v/>
      </c>
      <c r="O2188" s="450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AND(AB2188&lt;&gt;"", 'Company information'!D$4&lt;&gt;"", RIGHT(SUBSTITUTE(AB2188,"-",""),9)=RIGHT(SUBSTITUTE('Company information'!D$4,"-",""),9))</f>
        <v/>
      </c>
      <c r="V2188" s="414">
        <f>AH2188-I2188</f>
        <v/>
      </c>
      <c r="W2188" s="450" t="n"/>
      <c r="X2188" s="413" t="n"/>
      <c r="Y2188" s="414" t="n"/>
      <c r="Z2188" s="414" t="n"/>
      <c r="AA2188" s="414" t="n"/>
      <c r="AB2188" s="414" t="n"/>
      <c r="AC2188" s="414" t="n"/>
      <c r="AD2188" s="450" t="n"/>
      <c r="AE2188" s="450" t="n"/>
      <c r="AF2188" s="450" t="n"/>
      <c r="AG2188" s="450" t="n"/>
      <c r="AH2188" s="450" t="n"/>
      <c r="AI2188" s="450" t="n"/>
      <c r="AJ2188" s="450" t="n"/>
      <c r="AK2188" s="450" t="n"/>
      <c r="AL2188" s="450" t="n"/>
      <c r="AM2188" s="450" t="n"/>
      <c r="AN2188" s="450" t="n"/>
      <c r="AO2188" s="450" t="n"/>
      <c r="AP2188" s="450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0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0" t="n"/>
      <c r="N2189" s="450">
        <f>IF(W2189&lt;0,AH2189,I2189)</f>
        <v/>
      </c>
      <c r="O2189" s="450">
        <f>I2189-M2189</f>
        <v/>
      </c>
      <c r="P2189" s="414" t="n"/>
      <c r="Q2189" s="414" t="inlineStr">
        <is>
          <t>XYF-YD20220084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AND(AB2189&lt;&gt;"", 'Company information'!D$4&lt;&gt;"", RIGHT(SUBSTITUTE(AB2189,"-",""),9)=RIGHT(SUBSTITUTE('Company information'!D$4,"-",""),9))</f>
        <v/>
      </c>
      <c r="V2189" s="414">
        <f>AH2189-I2189</f>
        <v/>
      </c>
      <c r="W2189" s="450" t="n"/>
      <c r="X2189" s="413" t="n"/>
      <c r="Y2189" s="414" t="n"/>
      <c r="Z2189" s="414" t="n"/>
      <c r="AA2189" s="414" t="n"/>
      <c r="AB2189" s="414" t="n"/>
      <c r="AC2189" s="414" t="n"/>
      <c r="AD2189" s="450" t="n"/>
      <c r="AE2189" s="450" t="n"/>
      <c r="AF2189" s="450" t="n"/>
      <c r="AG2189" s="450" t="n"/>
      <c r="AH2189" s="450" t="n"/>
      <c r="AI2189" s="450" t="n"/>
      <c r="AJ2189" s="450" t="n"/>
      <c r="AK2189" s="450" t="n"/>
      <c r="AL2189" s="450" t="n"/>
      <c r="AM2189" s="450" t="n"/>
      <c r="AN2189" s="450" t="n"/>
      <c r="AO2189" s="450" t="n"/>
      <c r="AP2189" s="450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0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0" t="n"/>
      <c r="N2190" s="450">
        <f>IF(W2190&lt;0,AH2190,I2190)</f>
        <v/>
      </c>
      <c r="O2190" s="450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AND(AB2190&lt;&gt;"", 'Company information'!D$4&lt;&gt;"", RIGHT(SUBSTITUTE(AB2190,"-",""),9)=RIGHT(SUBSTITUTE('Company information'!D$4,"-",""),9))</f>
        <v/>
      </c>
      <c r="V2190" s="414">
        <f>AH2190-I2190</f>
        <v/>
      </c>
      <c r="W2190" s="450" t="n"/>
      <c r="X2190" s="415" t="n">
        <v>44712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L001-901905215</t>
        </is>
      </c>
      <c r="AC2190" s="414" t="inlineStr">
        <is>
          <t>វីអ៊ីស៊ិន (ខេមបូឌា) អ៊ិនដាសស្ទ្រី ឯ.ក</t>
        </is>
      </c>
      <c r="AD2190" s="450" t="n">
        <v>131181153</v>
      </c>
      <c r="AE2190" s="450" t="n">
        <v>119255594</v>
      </c>
      <c r="AF2190" s="450" t="n">
        <v>0</v>
      </c>
      <c r="AG2190" s="450" t="n">
        <v>0</v>
      </c>
      <c r="AH2190" s="450" t="n">
        <v>11925559</v>
      </c>
      <c r="AI2190" s="450" t="n">
        <v>0</v>
      </c>
      <c r="AJ2190" s="450" t="n">
        <v>0</v>
      </c>
      <c r="AK2190" s="450" t="n">
        <v>0</v>
      </c>
      <c r="AL2190" s="450" t="n">
        <v>0</v>
      </c>
      <c r="AM2190" s="450" t="n">
        <v>0</v>
      </c>
      <c r="AN2190" s="450" t="n">
        <v>0</v>
      </c>
      <c r="AO2190" s="450" t="n">
        <v>0</v>
      </c>
      <c r="AP2190" s="450" t="n">
        <v>0</v>
      </c>
      <c r="AQ2190" s="414" t="inlineStr"/>
      <c r="AR2190" s="414" t="inlineStr">
        <is>
          <t>ចំណូលពីការលក់ Color Box and PDQ</t>
        </is>
      </c>
      <c r="AS2190" s="414" t="inlineStr">
        <is>
          <t>បានប្រកាសពន្ធ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0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0" t="n"/>
      <c r="N2191" s="450">
        <f>IF(W2191&lt;0,AH2191,I2191)</f>
        <v/>
      </c>
      <c r="O2191" s="450">
        <f>I2191-M2191</f>
        <v/>
      </c>
      <c r="P2191" s="414" t="n"/>
      <c r="Q2191" s="414" t="inlineStr">
        <is>
          <t>00155</t>
        </is>
      </c>
      <c r="R2191" s="414" t="inlineStr">
        <is>
          <t>00155</t>
        </is>
      </c>
      <c r="S2191" s="414">
        <f>Q2191=R2191</f>
        <v/>
      </c>
      <c r="T2191" s="414">
        <f>AND(MONTH(F2191)=MONTH(X2191), YEAR(F2191)=YEAR(X2191))</f>
        <v/>
      </c>
      <c r="U2191" s="414">
        <f>AND(AB2191&lt;&gt;"", 'Company information'!D$4&lt;&gt;"", RIGHT(SUBSTITUTE(AB2191,"-",""),9)=RIGHT(SUBSTITUTE('Company information'!D$4,"-",""),9))</f>
        <v/>
      </c>
      <c r="V2191" s="414">
        <f>AH2191-I2191</f>
        <v/>
      </c>
      <c r="W2191" s="450" t="n"/>
      <c r="X2191" s="415" t="n">
        <v>44708</v>
      </c>
      <c r="Y2191" s="414" t="inlineStr">
        <is>
          <t>00155</t>
        </is>
      </c>
      <c r="Z2191" s="414" t="inlineStr"/>
      <c r="AA2191" s="414" t="inlineStr">
        <is>
          <t>បុគ្គលជាប់អាករ</t>
        </is>
      </c>
      <c r="AB2191" s="414" t="inlineStr">
        <is>
          <t>L001-901905215</t>
        </is>
      </c>
      <c r="AC2191" s="414" t="inlineStr">
        <is>
          <t>វីអ៊ីស៊ិន (ខេមបូឌា) អ៊ិនដាសស្ទ្រី ឯ.ក</t>
        </is>
      </c>
      <c r="AD2191" s="450" t="n">
        <v>41321380</v>
      </c>
      <c r="AE2191" s="450" t="n">
        <v>37564891</v>
      </c>
      <c r="AF2191" s="450" t="n">
        <v>0</v>
      </c>
      <c r="AG2191" s="450" t="n">
        <v>0</v>
      </c>
      <c r="AH2191" s="450" t="n">
        <v>3756489</v>
      </c>
      <c r="AI2191" s="450" t="n">
        <v>0</v>
      </c>
      <c r="AJ2191" s="450" t="n">
        <v>0</v>
      </c>
      <c r="AK2191" s="450" t="n">
        <v>0</v>
      </c>
      <c r="AL2191" s="450" t="n">
        <v>0</v>
      </c>
      <c r="AM2191" s="450" t="n">
        <v>0</v>
      </c>
      <c r="AN2191" s="450" t="n">
        <v>0</v>
      </c>
      <c r="AO2191" s="450" t="n">
        <v>0</v>
      </c>
      <c r="AP2191" s="450" t="n">
        <v>0</v>
      </c>
      <c r="AQ2191" s="414" t="inlineStr"/>
      <c r="AR2191" s="414" t="inlineStr">
        <is>
          <t>ផ្លាកក្រដាស និង ក្រដាស</t>
        </is>
      </c>
      <c r="AS2191" s="414" t="inlineStr">
        <is>
          <t>បានប្រកាសពន្ធ</t>
        </is>
      </c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0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0" t="n"/>
      <c r="N2192" s="450">
        <f>IF(W2192&lt;0,AH2192,I2192)</f>
        <v/>
      </c>
      <c r="O2192" s="450">
        <f>I2192-M2192</f>
        <v/>
      </c>
      <c r="P2192" s="414" t="n"/>
      <c r="Q2192" s="414" t="inlineStr">
        <is>
          <t>DSF202200153</t>
        </is>
      </c>
      <c r="R2192" s="414" t="inlineStr">
        <is>
          <t>DSF202200153</t>
        </is>
      </c>
      <c r="S2192" s="414">
        <f>Q2192=R2192</f>
        <v/>
      </c>
      <c r="T2192" s="414">
        <f>AND(MONTH(F2192)=MONTH(X2192), YEAR(F2192)=YEAR(X2192))</f>
        <v/>
      </c>
      <c r="U2192" s="414">
        <f>AND(AB2192&lt;&gt;"", 'Company information'!D$4&lt;&gt;"", RIGHT(SUBSTITUTE(AB2192,"-",""),9)=RIGHT(SUBSTITUTE('Company information'!D$4,"-",""),9))</f>
        <v/>
      </c>
      <c r="V2192" s="414">
        <f>AH2192-I2192</f>
        <v/>
      </c>
      <c r="W2192" s="450" t="n"/>
      <c r="X2192" s="415" t="n">
        <v>44706</v>
      </c>
      <c r="Y2192" s="414" t="inlineStr">
        <is>
          <t>DSF202200153</t>
        </is>
      </c>
      <c r="Z2192" s="414" t="inlineStr"/>
      <c r="AA2192" s="414" t="inlineStr">
        <is>
          <t>បុគ្គលជាប់អាករ</t>
        </is>
      </c>
      <c r="AB2192" s="414" t="inlineStr">
        <is>
          <t>L001-901905215</t>
        </is>
      </c>
      <c r="AC2192" s="414" t="inlineStr">
        <is>
          <t>វីអ៊ីស៊ិន (ខេមបូឌា) អ៊ិនដាសស្ទ្រី ឯ.ក</t>
        </is>
      </c>
      <c r="AD2192" s="450" t="n">
        <v>6599354</v>
      </c>
      <c r="AE2192" s="450" t="n">
        <v>5999413</v>
      </c>
      <c r="AF2192" s="450" t="n">
        <v>0</v>
      </c>
      <c r="AG2192" s="450" t="n">
        <v>0</v>
      </c>
      <c r="AH2192" s="450" t="n">
        <v>599941</v>
      </c>
      <c r="AI2192" s="450" t="n">
        <v>0</v>
      </c>
      <c r="AJ2192" s="450" t="n">
        <v>0</v>
      </c>
      <c r="AK2192" s="450" t="n">
        <v>0</v>
      </c>
      <c r="AL2192" s="450" t="n">
        <v>0</v>
      </c>
      <c r="AM2192" s="450" t="n">
        <v>0</v>
      </c>
      <c r="AN2192" s="450" t="n">
        <v>0</v>
      </c>
      <c r="AO2192" s="450" t="n">
        <v>0</v>
      </c>
      <c r="AP2192" s="450" t="n">
        <v>0</v>
      </c>
      <c r="AQ2192" s="414" t="inlineStr"/>
      <c r="AR2192" s="414" t="inlineStr">
        <is>
          <t>PLASTIC (OPEN)</t>
        </is>
      </c>
      <c r="AS2192" s="414" t="inlineStr">
        <is>
          <t>បានប្រកាសពន្ធ</t>
        </is>
      </c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0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0" t="n"/>
      <c r="N2193" s="450">
        <f>IF(W2193&lt;0,AH2193,I2193)</f>
        <v/>
      </c>
      <c r="O2193" s="450">
        <f>I2193-M2193</f>
        <v/>
      </c>
      <c r="P2193" s="414" t="n"/>
      <c r="Q2193" s="414" t="inlineStr">
        <is>
          <t>YM-0017</t>
        </is>
      </c>
      <c r="R2193" s="414" t="inlineStr">
        <is>
          <t>YM-0017</t>
        </is>
      </c>
      <c r="S2193" s="414">
        <f>Q2193=R2193</f>
        <v/>
      </c>
      <c r="T2193" s="414">
        <f>AND(MONTH(F2193)=MONTH(X2193), YEAR(F2193)=YEAR(X2193))</f>
        <v/>
      </c>
      <c r="U2193" s="414">
        <f>AND(AB2193&lt;&gt;"", 'Company information'!D$4&lt;&gt;"", RIGHT(SUBSTITUTE(AB2193,"-",""),9)=RIGHT(SUBSTITUTE('Company information'!D$4,"-",""),9))</f>
        <v/>
      </c>
      <c r="V2193" s="414">
        <f>AH2193-I2193</f>
        <v/>
      </c>
      <c r="W2193" s="450" t="n"/>
      <c r="X2193" s="415" t="n">
        <v>44711</v>
      </c>
      <c r="Y2193" s="414" t="inlineStr">
        <is>
          <t>YM-0017</t>
        </is>
      </c>
      <c r="Z2193" s="414" t="inlineStr"/>
      <c r="AA2193" s="414" t="inlineStr">
        <is>
          <t>បុគ្គលជាប់អាករ</t>
        </is>
      </c>
      <c r="AB2193" s="414" t="inlineStr">
        <is>
          <t>L001-901905215</t>
        </is>
      </c>
      <c r="AC2193" s="414" t="inlineStr">
        <is>
          <t>វីអ៊ីស៊ិន (ខេមបូឌា) អ៊ិនដាសស្ទ្រី ឯ.ក</t>
        </is>
      </c>
      <c r="AD2193" s="450" t="n">
        <v>21321357</v>
      </c>
      <c r="AE2193" s="450" t="n">
        <v>19383052</v>
      </c>
      <c r="AF2193" s="450" t="n">
        <v>0</v>
      </c>
      <c r="AG2193" s="450" t="n">
        <v>0</v>
      </c>
      <c r="AH2193" s="450" t="n">
        <v>1938305</v>
      </c>
      <c r="AI2193" s="450" t="n">
        <v>0</v>
      </c>
      <c r="AJ2193" s="450" t="n">
        <v>0</v>
      </c>
      <c r="AK2193" s="450" t="n">
        <v>0</v>
      </c>
      <c r="AL2193" s="450" t="n">
        <v>0</v>
      </c>
      <c r="AM2193" s="450" t="n">
        <v>0</v>
      </c>
      <c r="AN2193" s="450" t="n">
        <v>0</v>
      </c>
      <c r="AO2193" s="450" t="n">
        <v>0</v>
      </c>
      <c r="AP2193" s="450" t="n">
        <v>0</v>
      </c>
      <c r="AQ2193" s="414" t="inlineStr"/>
      <c r="AR2193" s="414" t="inlineStr">
        <is>
          <t>Card-Board</t>
        </is>
      </c>
      <c r="AS2193" s="414" t="inlineStr">
        <is>
          <t>បានប្រកាសពន្ធ</t>
        </is>
      </c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0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0" t="n"/>
      <c r="N2194" s="450">
        <f>IF(W2194&lt;0,AH2194,I2194)</f>
        <v/>
      </c>
      <c r="O2194" s="450">
        <f>I2194-M2194</f>
        <v/>
      </c>
      <c r="P2194" s="414" t="n"/>
      <c r="Q2194" s="414" t="inlineStr">
        <is>
          <t>TI2022-0427</t>
        </is>
      </c>
      <c r="R2194" s="414" t="inlineStr">
        <is>
          <t>TI2022-0427</t>
        </is>
      </c>
      <c r="S2194" s="414">
        <f>Q2194=R2194</f>
        <v/>
      </c>
      <c r="T2194" s="414">
        <f>AND(MONTH(F2194)=MONTH(X2194), YEAR(F2194)=YEAR(X2194))</f>
        <v/>
      </c>
      <c r="U2194" s="414">
        <f>AND(AB2194&lt;&gt;"", 'Company information'!D$4&lt;&gt;"", RIGHT(SUBSTITUTE(AB2194,"-",""),9)=RIGHT(SUBSTITUTE('Company information'!D$4,"-",""),9))</f>
        <v/>
      </c>
      <c r="V2194" s="414">
        <f>AH2194-I2194</f>
        <v/>
      </c>
      <c r="W2194" s="450" t="n"/>
      <c r="X2194" s="415" t="n">
        <v>44711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L001-901905215</t>
        </is>
      </c>
      <c r="AC2194" s="414" t="inlineStr">
        <is>
          <t>វីអ៊ីស៊ិន (ខេមបូឌា) អ៊ិនដាសស្ទ្រី ឯ.ក</t>
        </is>
      </c>
      <c r="AD2194" s="450" t="n">
        <v>2971353</v>
      </c>
      <c r="AE2194" s="450" t="n">
        <v>2701230</v>
      </c>
      <c r="AF2194" s="450" t="n">
        <v>0</v>
      </c>
      <c r="AG2194" s="450" t="n">
        <v>0</v>
      </c>
      <c r="AH2194" s="450" t="n">
        <v>270123</v>
      </c>
      <c r="AI2194" s="450" t="n">
        <v>0</v>
      </c>
      <c r="AJ2194" s="450" t="n">
        <v>0</v>
      </c>
      <c r="AK2194" s="450" t="n">
        <v>0</v>
      </c>
      <c r="AL2194" s="450" t="n">
        <v>0</v>
      </c>
      <c r="AM2194" s="450" t="n">
        <v>0</v>
      </c>
      <c r="AN2194" s="450" t="n">
        <v>0</v>
      </c>
      <c r="AO2194" s="450" t="n">
        <v>0</v>
      </c>
      <c r="AP2194" s="450" t="n">
        <v>0</v>
      </c>
      <c r="AQ2194" s="414" t="inlineStr"/>
      <c r="AR2194" s="414" t="inlineStr">
        <is>
          <t>CLEARANCE &amp; TRUCKING FEE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0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0" t="n"/>
      <c r="N2195" s="450">
        <f>IF(W2195&lt;0,AH2195,I2195)</f>
        <v/>
      </c>
      <c r="O2195" s="450">
        <f>I2195-M2195</f>
        <v/>
      </c>
      <c r="P2195" s="414" t="n"/>
      <c r="Q2195" s="414" t="inlineStr">
        <is>
          <t>22001405</t>
        </is>
      </c>
      <c r="R2195" s="414" t="inlineStr">
        <is>
          <t>22-001405</t>
        </is>
      </c>
      <c r="S2195" s="414">
        <f>Q2195=R2195</f>
        <v/>
      </c>
      <c r="T2195" s="414">
        <f>AND(MONTH(F2195)=MONTH(X2195), YEAR(F2195)=YEAR(X2195))</f>
        <v/>
      </c>
      <c r="U2195" s="414">
        <f>AND(AB2195&lt;&gt;"", 'Company information'!D$4&lt;&gt;"", RIGHT(SUBSTITUTE(AB2195,"-",""),9)=RIGHT(SUBSTITUTE('Company information'!D$4,"-",""),9))</f>
        <v/>
      </c>
      <c r="V2195" s="414">
        <f>AH2195-I2195</f>
        <v/>
      </c>
      <c r="W2195" s="450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0" t="n">
        <v>285587</v>
      </c>
      <c r="AE2195" s="450" t="n">
        <v>259625</v>
      </c>
      <c r="AF2195" s="450" t="n">
        <v>0</v>
      </c>
      <c r="AG2195" s="450" t="n">
        <v>0</v>
      </c>
      <c r="AH2195" s="450" t="n">
        <v>25962</v>
      </c>
      <c r="AI2195" s="450" t="n">
        <v>0</v>
      </c>
      <c r="AJ2195" s="450" t="n">
        <v>0</v>
      </c>
      <c r="AK2195" s="450" t="n">
        <v>0</v>
      </c>
      <c r="AL2195" s="450" t="n">
        <v>0</v>
      </c>
      <c r="AM2195" s="450" t="n">
        <v>0</v>
      </c>
      <c r="AN2195" s="450" t="n">
        <v>0</v>
      </c>
      <c r="AO2195" s="450" t="n">
        <v>0</v>
      </c>
      <c r="AP2195" s="450" t="n">
        <v>0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0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0" t="n"/>
      <c r="N2196" s="450">
        <f>IF(W2196&lt;0,AH2196,I2196)</f>
        <v/>
      </c>
      <c r="O2196" s="450">
        <f>I2196-M2196</f>
        <v/>
      </c>
      <c r="P2196" s="414" t="n"/>
      <c r="Q2196" s="414" t="inlineStr">
        <is>
          <t>PNHR000423860</t>
        </is>
      </c>
      <c r="R2196" s="414" t="inlineStr">
        <is>
          <t>PNHR000423860</t>
        </is>
      </c>
      <c r="S2196" s="414">
        <f>Q2196=R2196</f>
        <v/>
      </c>
      <c r="T2196" s="414">
        <f>AND(MONTH(F2196)=MONTH(X2196), YEAR(F2196)=YEAR(X2196))</f>
        <v/>
      </c>
      <c r="U2196" s="414">
        <f>AND(AB2196&lt;&gt;"", 'Company information'!D$4&lt;&gt;"", RIGHT(SUBSTITUTE(AB2196,"-",""),9)=RIGHT(SUBSTITUTE('Company information'!D$4,"-",""),9))</f>
        <v/>
      </c>
      <c r="V2196" s="414">
        <f>AH2196-I2196</f>
        <v/>
      </c>
      <c r="W2196" s="450" t="n"/>
      <c r="X2196" s="415" t="n">
        <v>44712</v>
      </c>
      <c r="Y2196" s="414" t="inlineStr">
        <is>
          <t>PNHR000423860</t>
        </is>
      </c>
      <c r="Z2196" s="414" t="inlineStr"/>
      <c r="AA2196" s="414" t="inlineStr">
        <is>
          <t>បុគ្គលជាប់អាករ</t>
        </is>
      </c>
      <c r="AB2196" s="414" t="inlineStr">
        <is>
          <t>L001-901905215</t>
        </is>
      </c>
      <c r="AC2196" s="414" t="inlineStr">
        <is>
          <t>វីអ៊ីស៊ិន (ខេមបូឌា) អ៊ិនដាសស្ទ្រី ឯ.ក</t>
        </is>
      </c>
      <c r="AD2196" s="450" t="n">
        <v>363143</v>
      </c>
      <c r="AE2196" s="450" t="n">
        <v>330130</v>
      </c>
      <c r="AF2196" s="450" t="n">
        <v>0</v>
      </c>
      <c r="AG2196" s="450" t="n">
        <v>0</v>
      </c>
      <c r="AH2196" s="450" t="n">
        <v>33013</v>
      </c>
      <c r="AI2196" s="450" t="n">
        <v>0</v>
      </c>
      <c r="AJ2196" s="450" t="n">
        <v>0</v>
      </c>
      <c r="AK2196" s="450" t="n">
        <v>0</v>
      </c>
      <c r="AL2196" s="450" t="n">
        <v>0</v>
      </c>
      <c r="AM2196" s="450" t="n">
        <v>0</v>
      </c>
      <c r="AN2196" s="450" t="n">
        <v>0</v>
      </c>
      <c r="AO2196" s="450" t="n">
        <v>0</v>
      </c>
      <c r="AP2196" s="450" t="n">
        <v>0</v>
      </c>
      <c r="AQ2196" s="414" t="inlineStr"/>
      <c r="AR2196" s="414" t="inlineStr">
        <is>
          <t>Revenue for May  2022</t>
        </is>
      </c>
      <c r="AS2196" s="414" t="inlineStr">
        <is>
          <t>បានប្រកាសពន្ធ</t>
        </is>
      </c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0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0" t="n"/>
      <c r="N2197" s="450">
        <f>IF(W2197&lt;0,AH2197,I2197)</f>
        <v/>
      </c>
      <c r="O2197" s="450">
        <f>I2197-M2197</f>
        <v/>
      </c>
      <c r="P2197" s="414" t="n"/>
      <c r="Q2197" s="414" t="inlineStr">
        <is>
          <t>PNHR000423196</t>
        </is>
      </c>
      <c r="R2197" s="414" t="inlineStr">
        <is>
          <t>PNHR000423196.</t>
        </is>
      </c>
      <c r="S2197" s="414">
        <f>Q2197=R2197</f>
        <v/>
      </c>
      <c r="T2197" s="414">
        <f>AND(MONTH(F2197)=MONTH(X2197), YEAR(F2197)=YEAR(X2197))</f>
        <v/>
      </c>
      <c r="U2197" s="414">
        <f>AND(AB2197&lt;&gt;"", 'Company information'!D$4&lt;&gt;"", RIGHT(SUBSTITUTE(AB2197,"-",""),9)=RIGHT(SUBSTITUTE('Company information'!D$4,"-",""),9))</f>
        <v/>
      </c>
      <c r="V2197" s="414">
        <f>AH2197-I2197</f>
        <v/>
      </c>
      <c r="W2197" s="450" t="n"/>
      <c r="X2197" s="415" t="n">
        <v>44707</v>
      </c>
      <c r="Y2197" s="414" t="inlineStr">
        <is>
          <t>PNHR000423196.</t>
        </is>
      </c>
      <c r="Z2197" s="414" t="inlineStr"/>
      <c r="AA2197" s="414" t="inlineStr">
        <is>
          <t>បុគ្គលជាប់អាករ</t>
        </is>
      </c>
      <c r="AB2197" s="414" t="inlineStr">
        <is>
          <t>L001-901905215</t>
        </is>
      </c>
      <c r="AC2197" s="414" t="inlineStr">
        <is>
          <t>វីអ៊ីស៊ិន (ខេមបូឌា) អ៊ិនដាសស្ទ្រី ឯ.ក</t>
        </is>
      </c>
      <c r="AD2197" s="450" t="n">
        <v>827796</v>
      </c>
      <c r="AE2197" s="450" t="n">
        <v>827796</v>
      </c>
      <c r="AF2197" s="450" t="n">
        <v>0</v>
      </c>
      <c r="AG2197" s="450" t="n">
        <v>0</v>
      </c>
      <c r="AH2197" s="450" t="n">
        <v>0</v>
      </c>
      <c r="AI2197" s="450" t="n">
        <v>0</v>
      </c>
      <c r="AJ2197" s="450" t="n">
        <v>0</v>
      </c>
      <c r="AK2197" s="450" t="n">
        <v>0</v>
      </c>
      <c r="AL2197" s="450" t="n">
        <v>0</v>
      </c>
      <c r="AM2197" s="450" t="n">
        <v>0</v>
      </c>
      <c r="AN2197" s="450" t="n">
        <v>0</v>
      </c>
      <c r="AO2197" s="450" t="n">
        <v>0</v>
      </c>
      <c r="AP2197" s="450" t="n">
        <v>0</v>
      </c>
      <c r="AQ2197" s="414" t="inlineStr"/>
      <c r="AR2197" s="414" t="inlineStr">
        <is>
          <t>Revenue for May  2022</t>
        </is>
      </c>
      <c r="AS2197" s="414" t="inlineStr">
        <is>
          <t>បានប្រកាសពន្ធ</t>
        </is>
      </c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0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0" t="n"/>
      <c r="N2198" s="450">
        <f>IF(W2198&lt;0,AH2198,I2198)</f>
        <v/>
      </c>
      <c r="O2198" s="450">
        <f>I2198-M2198</f>
        <v/>
      </c>
      <c r="P2198" s="414" t="n"/>
      <c r="Q2198" s="414" t="inlineStr">
        <is>
          <t>PNHR000421629</t>
        </is>
      </c>
      <c r="R2198" s="414" t="inlineStr">
        <is>
          <t>PNHR000421629.</t>
        </is>
      </c>
      <c r="S2198" s="414">
        <f>Q2198=R2198</f>
        <v/>
      </c>
      <c r="T2198" s="414">
        <f>AND(MONTH(F2198)=MONTH(X2198), YEAR(F2198)=YEAR(X2198))</f>
        <v/>
      </c>
      <c r="U2198" s="414">
        <f>AND(AB2198&lt;&gt;"", 'Company information'!D$4&lt;&gt;"", RIGHT(SUBSTITUTE(AB2198,"-",""),9)=RIGHT(SUBSTITUTE('Company information'!D$4,"-",""),9))</f>
        <v/>
      </c>
      <c r="V2198" s="414">
        <f>AH2198-I2198</f>
        <v/>
      </c>
      <c r="W2198" s="450" t="n"/>
      <c r="X2198" s="415" t="n">
        <v>44693</v>
      </c>
      <c r="Y2198" s="414" t="inlineStr">
        <is>
          <t>PNHR000421629.</t>
        </is>
      </c>
      <c r="Z2198" s="414" t="inlineStr"/>
      <c r="AA2198" s="414" t="inlineStr">
        <is>
          <t>បុគ្គលជាប់អាករ</t>
        </is>
      </c>
      <c r="AB2198" s="414" t="inlineStr">
        <is>
          <t>L001-901905215</t>
        </is>
      </c>
      <c r="AC2198" s="414" t="inlineStr">
        <is>
          <t>វីអ៊ីស៊ិន (ខេមបូឌា) អ៊ិនដាសស្ទ្រី ឯ.ក</t>
        </is>
      </c>
      <c r="AD2198" s="450" t="n">
        <v>194596</v>
      </c>
      <c r="AE2198" s="450" t="n">
        <v>194596</v>
      </c>
      <c r="AF2198" s="450" t="n">
        <v>0</v>
      </c>
      <c r="AG2198" s="450" t="n">
        <v>0</v>
      </c>
      <c r="AH2198" s="450" t="n">
        <v>0</v>
      </c>
      <c r="AI2198" s="450" t="n">
        <v>0</v>
      </c>
      <c r="AJ2198" s="450" t="n">
        <v>0</v>
      </c>
      <c r="AK2198" s="450" t="n">
        <v>0</v>
      </c>
      <c r="AL2198" s="450" t="n">
        <v>0</v>
      </c>
      <c r="AM2198" s="450" t="n">
        <v>0</v>
      </c>
      <c r="AN2198" s="450" t="n">
        <v>0</v>
      </c>
      <c r="AO2198" s="450" t="n">
        <v>0</v>
      </c>
      <c r="AP2198" s="450" t="n">
        <v>0</v>
      </c>
      <c r="AQ2198" s="414" t="inlineStr"/>
      <c r="AR2198" s="414" t="inlineStr">
        <is>
          <t>Revenue for May  2022</t>
        </is>
      </c>
      <c r="AS2198" s="414" t="inlineStr">
        <is>
          <t>បានប្រកាសពន្ធ</t>
        </is>
      </c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0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0" t="n"/>
      <c r="N2199" s="450">
        <f>IF(W2199&lt;0,AH2199,I2199)</f>
        <v/>
      </c>
      <c r="O2199" s="450">
        <f>I2199-M2199</f>
        <v/>
      </c>
      <c r="P2199" s="414" t="n"/>
      <c r="Q2199" s="414" t="inlineStr">
        <is>
          <t>INV20220502</t>
        </is>
      </c>
      <c r="R2199" s="414" t="inlineStr">
        <is>
          <t>INV20220502</t>
        </is>
      </c>
      <c r="S2199" s="414">
        <f>Q2199=R2199</f>
        <v/>
      </c>
      <c r="T2199" s="414">
        <f>AND(MONTH(F2199)=MONTH(X2199), YEAR(F2199)=YEAR(X2199))</f>
        <v/>
      </c>
      <c r="U2199" s="414">
        <f>AND(AB2199&lt;&gt;"", 'Company information'!D$4&lt;&gt;"", RIGHT(SUBSTITUTE(AB2199,"-",""),9)=RIGHT(SUBSTITUTE('Company information'!D$4,"-",""),9))</f>
        <v/>
      </c>
      <c r="V2199" s="414">
        <f>AH2199-I2199</f>
        <v/>
      </c>
      <c r="W2199" s="450" t="n"/>
      <c r="X2199" s="415" t="n">
        <v>44683</v>
      </c>
      <c r="Y2199" s="414" t="inlineStr">
        <is>
          <t>INV20220502</t>
        </is>
      </c>
      <c r="Z2199" s="414" t="inlineStr"/>
      <c r="AA2199" s="414" t="inlineStr">
        <is>
          <t>បុគ្គលជាប់អាករ</t>
        </is>
      </c>
      <c r="AB2199" s="414" t="inlineStr">
        <is>
          <t>L001-901905215</t>
        </is>
      </c>
      <c r="AC2199" s="414" t="inlineStr">
        <is>
          <t>វីអ៊ីស៊ិន (ខេមបូឌា) អ៊ិនដាសស្ទ្រី ឯ.ក</t>
        </is>
      </c>
      <c r="AD2199" s="450" t="n">
        <v>49701352</v>
      </c>
      <c r="AE2199" s="450" t="n">
        <v>45183047</v>
      </c>
      <c r="AF2199" s="450" t="n">
        <v>0</v>
      </c>
      <c r="AG2199" s="450" t="n">
        <v>0</v>
      </c>
      <c r="AH2199" s="450" t="n">
        <v>4518305</v>
      </c>
      <c r="AI2199" s="450" t="n">
        <v>0</v>
      </c>
      <c r="AJ2199" s="450" t="n">
        <v>0</v>
      </c>
      <c r="AK2199" s="450" t="n">
        <v>0</v>
      </c>
      <c r="AL2199" s="450" t="n">
        <v>0</v>
      </c>
      <c r="AM2199" s="450" t="n">
        <v>0</v>
      </c>
      <c r="AN2199" s="450" t="n">
        <v>0</v>
      </c>
      <c r="AO2199" s="450" t="n">
        <v>0</v>
      </c>
      <c r="AP2199" s="450" t="n">
        <v>0</v>
      </c>
      <c r="AQ2199" s="414" t="inlineStr"/>
      <c r="AR2199" s="414" t="inlineStr">
        <is>
          <t>O/S</t>
        </is>
      </c>
      <c r="AS2199" s="414" t="inlineStr">
        <is>
          <t>បានប្រកាសពន្ធ</t>
        </is>
      </c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0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0" t="n"/>
      <c r="N2200" s="450">
        <f>IF(W2200&lt;0,AH2200,I2200)</f>
        <v/>
      </c>
      <c r="O2200" s="450">
        <f>I2200-M2200</f>
        <v/>
      </c>
      <c r="P2200" s="414" t="n"/>
      <c r="Q2200" s="414" t="inlineStr">
        <is>
          <t>20220876</t>
        </is>
      </c>
      <c r="R2200" s="414" t="inlineStr">
        <is>
          <t>20220876</t>
        </is>
      </c>
      <c r="S2200" s="414">
        <f>Q2200=R2200</f>
        <v/>
      </c>
      <c r="T2200" s="414">
        <f>AND(MONTH(F2200)=MONTH(X2200), YEAR(F2200)=YEAR(X2200))</f>
        <v/>
      </c>
      <c r="U2200" s="414">
        <f>AND(AB2200&lt;&gt;"", 'Company information'!D$4&lt;&gt;"", RIGHT(SUBSTITUTE(AB2200,"-",""),9)=RIGHT(SUBSTITUTE('Company information'!D$4,"-",""),9))</f>
        <v/>
      </c>
      <c r="V2200" s="414">
        <f>AH2200-I2200</f>
        <v/>
      </c>
      <c r="W2200" s="450" t="n"/>
      <c r="X2200" s="415" t="n">
        <v>44705</v>
      </c>
      <c r="Y2200" s="414" t="inlineStr">
        <is>
          <t>20220876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L001-901905215</t>
        </is>
      </c>
      <c r="AC2200" s="414" t="inlineStr">
        <is>
          <t>វីអ៊ីស៊ិន (ខេមបូឌា) អ៊ិនដាសស្ទ្រី ឯ.ក</t>
        </is>
      </c>
      <c r="AD2200" s="450" t="n">
        <v>2502192</v>
      </c>
      <c r="AE2200" s="450" t="n">
        <v>2274720</v>
      </c>
      <c r="AF2200" s="450" t="n">
        <v>0</v>
      </c>
      <c r="AG2200" s="450" t="n">
        <v>0</v>
      </c>
      <c r="AH2200" s="450" t="n">
        <v>227472</v>
      </c>
      <c r="AI2200" s="450" t="n">
        <v>0</v>
      </c>
      <c r="AJ2200" s="450" t="n">
        <v>0</v>
      </c>
      <c r="AK2200" s="450" t="n">
        <v>0</v>
      </c>
      <c r="AL2200" s="450" t="n">
        <v>0</v>
      </c>
      <c r="AM2200" s="450" t="n">
        <v>0</v>
      </c>
      <c r="AN2200" s="450" t="n">
        <v>0</v>
      </c>
      <c r="AO2200" s="450" t="n">
        <v>0</v>
      </c>
      <c r="AP2200" s="450" t="n">
        <v>0</v>
      </c>
      <c r="AQ2200" s="414" t="inlineStr"/>
      <c r="AR2200" s="414" t="inlineStr">
        <is>
          <t>Security Guard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0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0" t="n"/>
      <c r="N2201" s="450">
        <f>IF(W2201&lt;0,AH2201,I2201)</f>
        <v/>
      </c>
      <c r="O2201" s="450">
        <f>I2201-M2201</f>
        <v/>
      </c>
      <c r="P2201" s="414" t="n"/>
      <c r="Q2201" s="414" t="inlineStr">
        <is>
          <t>202202346</t>
        </is>
      </c>
      <c r="R2201" s="414" t="inlineStr">
        <is>
          <t>2022-02346</t>
        </is>
      </c>
      <c r="S2201" s="414">
        <f>Q2201=R2201</f>
        <v/>
      </c>
      <c r="T2201" s="414">
        <f>AND(MONTH(F2201)=MONTH(X2201), YEAR(F2201)=YEAR(X2201))</f>
        <v/>
      </c>
      <c r="U2201" s="414">
        <f>AND(AB2201&lt;&gt;"", 'Company information'!D$4&lt;&gt;"", RIGHT(SUBSTITUTE(AB2201,"-",""),9)=RIGHT(SUBSTITUTE('Company information'!D$4,"-",""),9))</f>
        <v/>
      </c>
      <c r="V2201" s="414">
        <f>AH2201-I2201</f>
        <v/>
      </c>
      <c r="W2201" s="450" t="n"/>
      <c r="X2201" s="415" t="n">
        <v>44699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L001-901905215</t>
        </is>
      </c>
      <c r="AC2201" s="414" t="inlineStr">
        <is>
          <t>វីអ៊ីស៊ិន (ខេមបូឌា) អ៊ិនដាសស្ទ្រី ឯ.ក</t>
        </is>
      </c>
      <c r="AD2201" s="450" t="n">
        <v>1808648</v>
      </c>
      <c r="AE2201" s="450" t="n">
        <v>1644225</v>
      </c>
      <c r="AF2201" s="450" t="n">
        <v>0</v>
      </c>
      <c r="AG2201" s="450" t="n">
        <v>0</v>
      </c>
      <c r="AH2201" s="450" t="n">
        <v>164423</v>
      </c>
      <c r="AI2201" s="450" t="n">
        <v>0</v>
      </c>
      <c r="AJ2201" s="450" t="n">
        <v>0</v>
      </c>
      <c r="AK2201" s="450" t="n">
        <v>0</v>
      </c>
      <c r="AL2201" s="450" t="n">
        <v>0</v>
      </c>
      <c r="AM2201" s="450" t="n">
        <v>0</v>
      </c>
      <c r="AN2201" s="450" t="n">
        <v>0</v>
      </c>
      <c r="AO2201" s="450" t="n">
        <v>0</v>
      </c>
      <c r="AP2201" s="450" t="n">
        <v>0</v>
      </c>
      <c r="AQ2201" s="414" t="inlineStr"/>
      <c r="AR2201" s="414" t="inlineStr">
        <is>
          <t>Infrastructure Maintenance fee for May 2022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0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0" t="n"/>
      <c r="N2202" s="450">
        <f>IF(W2202&lt;0,AH2202,I2202)</f>
        <v/>
      </c>
      <c r="O2202" s="450">
        <f>I2202-M2202</f>
        <v/>
      </c>
      <c r="P2202" s="414" t="n"/>
      <c r="Q2202" s="414" t="inlineStr">
        <is>
          <t>202202337</t>
        </is>
      </c>
      <c r="R2202" s="414" t="inlineStr">
        <is>
          <t>2022-02337</t>
        </is>
      </c>
      <c r="S2202" s="414">
        <f>Q2202=R2202</f>
        <v/>
      </c>
      <c r="T2202" s="414">
        <f>AND(MONTH(F2202)=MONTH(X2202), YEAR(F2202)=YEAR(X2202))</f>
        <v/>
      </c>
      <c r="U2202" s="414">
        <f>AND(AB2202&lt;&gt;"", 'Company information'!D$4&lt;&gt;"", RIGHT(SUBSTITUTE(AB2202,"-",""),9)=RIGHT(SUBSTITUTE('Company information'!D$4,"-",""),9))</f>
        <v/>
      </c>
      <c r="V2202" s="414">
        <f>AH2202-I2202</f>
        <v/>
      </c>
      <c r="W2202" s="450" t="n"/>
      <c r="X2202" s="415" t="n">
        <v>44699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L001-901905215</t>
        </is>
      </c>
      <c r="AC2202" s="414" t="inlineStr">
        <is>
          <t>វីអ៊ីស៊ិន (ខេមបូឌា) អ៊ិនដាសស្ទ្រី ឯ.ក</t>
        </is>
      </c>
      <c r="AD2202" s="450" t="n">
        <v>2202118</v>
      </c>
      <c r="AE2202" s="450" t="n">
        <v>2001925</v>
      </c>
      <c r="AF2202" s="450" t="n">
        <v>0</v>
      </c>
      <c r="AG2202" s="450" t="n">
        <v>0</v>
      </c>
      <c r="AH2202" s="450" t="n">
        <v>200193</v>
      </c>
      <c r="AI2202" s="450" t="n">
        <v>0</v>
      </c>
      <c r="AJ2202" s="450" t="n">
        <v>0</v>
      </c>
      <c r="AK2202" s="450" t="n">
        <v>0</v>
      </c>
      <c r="AL2202" s="450" t="n">
        <v>0</v>
      </c>
      <c r="AM2202" s="450" t="n">
        <v>0</v>
      </c>
      <c r="AN2202" s="450" t="n">
        <v>0</v>
      </c>
      <c r="AO2202" s="450" t="n">
        <v>0</v>
      </c>
      <c r="AP2202" s="450" t="n">
        <v>0</v>
      </c>
      <c r="AQ2202" s="414" t="inlineStr"/>
      <c r="AR2202" s="414" t="inlineStr">
        <is>
          <t>Infrastructure Maintenance fee for May 2022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0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0" t="n"/>
      <c r="N2203" s="450">
        <f>IF(W2203&lt;0,AH2203,I2203)</f>
        <v/>
      </c>
      <c r="O2203" s="450">
        <f>I2203-M2203</f>
        <v/>
      </c>
      <c r="P2203" s="414" t="n"/>
      <c r="Q2203" s="414" t="inlineStr">
        <is>
          <t>59012380</t>
        </is>
      </c>
      <c r="R2203" s="414" t="inlineStr">
        <is>
          <t>59012380</t>
        </is>
      </c>
      <c r="S2203" s="414">
        <f>Q2203=R2203</f>
        <v/>
      </c>
      <c r="T2203" s="414">
        <f>AND(MONTH(F2203)=MONTH(X2203), YEAR(F2203)=YEAR(X2203))</f>
        <v/>
      </c>
      <c r="U2203" s="414">
        <f>AND(AB2203&lt;&gt;"", 'Company information'!D$4&lt;&gt;"", RIGHT(SUBSTITUTE(AB2203,"-",""),9)=RIGHT(SUBSTITUTE('Company information'!D$4,"-",""),9))</f>
        <v/>
      </c>
      <c r="V2203" s="414">
        <f>AH2203-I2203</f>
        <v/>
      </c>
      <c r="W2203" s="450" t="n"/>
      <c r="X2203" s="415" t="n">
        <v>44702</v>
      </c>
      <c r="Y2203" s="414" t="inlineStr">
        <is>
          <t>59012380</t>
        </is>
      </c>
      <c r="Z2203" s="414" t="inlineStr"/>
      <c r="AA2203" s="414" t="inlineStr">
        <is>
          <t>បុគ្គលជាប់អាករ</t>
        </is>
      </c>
      <c r="AB2203" s="414" t="inlineStr">
        <is>
          <t>L001-901905215</t>
        </is>
      </c>
      <c r="AC2203" s="414" t="inlineStr">
        <is>
          <t>វីអ៊ីស៊ិន (ខេមបូឌា) អ៊ិនដាសស្ទ្រី ឯ.ក</t>
        </is>
      </c>
      <c r="AD2203" s="450" t="n">
        <v>605089</v>
      </c>
      <c r="AE2203" s="450" t="n">
        <v>550081</v>
      </c>
      <c r="AF2203" s="450" t="n">
        <v>0</v>
      </c>
      <c r="AG2203" s="450" t="n">
        <v>0</v>
      </c>
      <c r="AH2203" s="450" t="n">
        <v>55008</v>
      </c>
      <c r="AI2203" s="450" t="n">
        <v>0</v>
      </c>
      <c r="AJ2203" s="450" t="n">
        <v>0</v>
      </c>
      <c r="AK2203" s="450" t="n">
        <v>0</v>
      </c>
      <c r="AL2203" s="450" t="n">
        <v>0</v>
      </c>
      <c r="AM2203" s="450" t="n">
        <v>0</v>
      </c>
      <c r="AN2203" s="450" t="n">
        <v>0</v>
      </c>
      <c r="AO2203" s="450" t="n">
        <v>0</v>
      </c>
      <c r="AP2203" s="450" t="n">
        <v>0</v>
      </c>
      <c r="AQ2203" s="414" t="inlineStr"/>
      <c r="AR2203" s="414" t="inlineStr">
        <is>
          <t>ចំនូលបានមកពីការលក់</t>
        </is>
      </c>
      <c r="AS2203" s="414" t="inlineStr">
        <is>
          <t>បានប្រកាសពន្ធ</t>
        </is>
      </c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0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0" t="n"/>
      <c r="N2204" s="450">
        <f>IF(W2204&lt;0,AH2204,I2204)</f>
        <v/>
      </c>
      <c r="O2204" s="450">
        <f>I2204-M2204</f>
        <v/>
      </c>
      <c r="P2204" s="414" t="n"/>
      <c r="Q2204" s="414" t="inlineStr">
        <is>
          <t>59012289</t>
        </is>
      </c>
      <c r="R2204" s="414" t="inlineStr">
        <is>
          <t>59012289</t>
        </is>
      </c>
      <c r="S2204" s="414">
        <f>Q2204=R2204</f>
        <v/>
      </c>
      <c r="T2204" s="414">
        <f>AND(MONTH(F2204)=MONTH(X2204), YEAR(F2204)=YEAR(X2204))</f>
        <v/>
      </c>
      <c r="U2204" s="414">
        <f>AND(AB2204&lt;&gt;"", 'Company information'!D$4&lt;&gt;"", RIGHT(SUBSTITUTE(AB2204,"-",""),9)=RIGHT(SUBSTITUTE('Company information'!D$4,"-",""),9))</f>
        <v/>
      </c>
      <c r="V2204" s="414">
        <f>AH2204-I2204</f>
        <v/>
      </c>
      <c r="W2204" s="450" t="n"/>
      <c r="X2204" s="415" t="n">
        <v>44687</v>
      </c>
      <c r="Y2204" s="414" t="inlineStr">
        <is>
          <t>59012289</t>
        </is>
      </c>
      <c r="Z2204" s="414" t="inlineStr"/>
      <c r="AA2204" s="414" t="inlineStr">
        <is>
          <t>បុគ្គលជាប់អាករ</t>
        </is>
      </c>
      <c r="AB2204" s="414" t="inlineStr">
        <is>
          <t>L001-901905215</t>
        </is>
      </c>
      <c r="AC2204" s="414" t="inlineStr">
        <is>
          <t>វីអ៊ីស៊ិន (ខេមបូឌា) អ៊ិនដាសស្ទ្រី ឯ.ក</t>
        </is>
      </c>
      <c r="AD2204" s="450" t="n">
        <v>1208349</v>
      </c>
      <c r="AE2204" s="450" t="n">
        <v>1098499</v>
      </c>
      <c r="AF2204" s="450" t="n">
        <v>0</v>
      </c>
      <c r="AG2204" s="450" t="n">
        <v>0</v>
      </c>
      <c r="AH2204" s="450" t="n">
        <v>109850</v>
      </c>
      <c r="AI2204" s="450" t="n">
        <v>0</v>
      </c>
      <c r="AJ2204" s="450" t="n">
        <v>0</v>
      </c>
      <c r="AK2204" s="450" t="n">
        <v>0</v>
      </c>
      <c r="AL2204" s="450" t="n">
        <v>0</v>
      </c>
      <c r="AM2204" s="450" t="n">
        <v>0</v>
      </c>
      <c r="AN2204" s="450" t="n">
        <v>0</v>
      </c>
      <c r="AO2204" s="450" t="n">
        <v>0</v>
      </c>
      <c r="AP2204" s="450" t="n">
        <v>0</v>
      </c>
      <c r="AQ2204" s="414" t="inlineStr"/>
      <c r="AR2204" s="414" t="inlineStr">
        <is>
          <t>ចំនូលបានមកពីការលក់</t>
        </is>
      </c>
      <c r="AS2204" s="414" t="inlineStr">
        <is>
          <t>បានប្រកាសពន្ធ</t>
        </is>
      </c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0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0" t="n"/>
      <c r="N2205" s="450">
        <f>IF(W2205&lt;0,AH2205,I2205)</f>
        <v/>
      </c>
      <c r="O2205" s="450">
        <f>I2205-M2205</f>
        <v/>
      </c>
      <c r="P2205" s="414" t="n"/>
      <c r="Q2205" s="414" t="inlineStr">
        <is>
          <t>59012262</t>
        </is>
      </c>
      <c r="R2205" s="414" t="inlineStr">
        <is>
          <t>59012262</t>
        </is>
      </c>
      <c r="S2205" s="414">
        <f>Q2205=R2205</f>
        <v/>
      </c>
      <c r="T2205" s="414">
        <f>AND(MONTH(F2205)=MONTH(X2205), YEAR(F2205)=YEAR(X2205))</f>
        <v/>
      </c>
      <c r="U2205" s="414">
        <f>AND(AB2205&lt;&gt;"", 'Company information'!D$4&lt;&gt;"", RIGHT(SUBSTITUTE(AB2205,"-",""),9)=RIGHT(SUBSTITUTE('Company information'!D$4,"-",""),9))</f>
        <v/>
      </c>
      <c r="V2205" s="414">
        <f>AH2205-I2205</f>
        <v/>
      </c>
      <c r="W2205" s="450" t="n"/>
      <c r="X2205" s="415" t="n">
        <v>44686</v>
      </c>
      <c r="Y2205" s="414" t="inlineStr">
        <is>
          <t>59012262</t>
        </is>
      </c>
      <c r="Z2205" s="414" t="inlineStr"/>
      <c r="AA2205" s="414" t="inlineStr">
        <is>
          <t>បុគ្គលជាប់អាករ</t>
        </is>
      </c>
      <c r="AB2205" s="414" t="inlineStr">
        <is>
          <t>L001-901905215</t>
        </is>
      </c>
      <c r="AC2205" s="414" t="inlineStr">
        <is>
          <t>វីអ៊ីស៊ិន (ខេមបូឌា) អ៊ិនដាសស្ទ្រី ឯ.ក</t>
        </is>
      </c>
      <c r="AD2205" s="450" t="n">
        <v>603748</v>
      </c>
      <c r="AE2205" s="450" t="n">
        <v>548862</v>
      </c>
      <c r="AF2205" s="450" t="n">
        <v>0</v>
      </c>
      <c r="AG2205" s="450" t="n">
        <v>0</v>
      </c>
      <c r="AH2205" s="450" t="n">
        <v>54886</v>
      </c>
      <c r="AI2205" s="450" t="n">
        <v>0</v>
      </c>
      <c r="AJ2205" s="450" t="n">
        <v>0</v>
      </c>
      <c r="AK2205" s="450" t="n">
        <v>0</v>
      </c>
      <c r="AL2205" s="450" t="n">
        <v>0</v>
      </c>
      <c r="AM2205" s="450" t="n">
        <v>0</v>
      </c>
      <c r="AN2205" s="450" t="n">
        <v>0</v>
      </c>
      <c r="AO2205" s="450" t="n">
        <v>0</v>
      </c>
      <c r="AP2205" s="450" t="n">
        <v>0</v>
      </c>
      <c r="AQ2205" s="414" t="inlineStr"/>
      <c r="AR2205" s="414" t="inlineStr">
        <is>
          <t>ចំនូលបានមកពីការលក់</t>
        </is>
      </c>
      <c r="AS2205" s="414" t="inlineStr">
        <is>
          <t>បានប្រកាសពន្ធ</t>
        </is>
      </c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0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0" t="n"/>
      <c r="N2206" s="450">
        <f>IF(W2206&lt;0,AH2206,I2206)</f>
        <v/>
      </c>
      <c r="O2206" s="450">
        <f>I2206-M2206</f>
        <v/>
      </c>
      <c r="P2206" s="414" t="n"/>
      <c r="Q2206" s="414" t="inlineStr">
        <is>
          <t>SITC2022-008833</t>
        </is>
      </c>
      <c r="R2206" s="414" t="inlineStr">
        <is>
          <t>SITC2022-008833</t>
        </is>
      </c>
      <c r="S2206" s="414">
        <f>Q2206=R2206</f>
        <v/>
      </c>
      <c r="T2206" s="414">
        <f>AND(MONTH(F2206)=MONTH(X2206), YEAR(F2206)=YEAR(X2206))</f>
        <v/>
      </c>
      <c r="U2206" s="414">
        <f>AND(AB2206&lt;&gt;"", 'Company information'!D$4&lt;&gt;"", RIGHT(SUBSTITUTE(AB2206,"-",""),9)=RIGHT(SUBSTITUTE('Company information'!D$4,"-",""),9))</f>
        <v/>
      </c>
      <c r="V2206" s="414">
        <f>AH2206-I2206</f>
        <v/>
      </c>
      <c r="W2206" s="450" t="n"/>
      <c r="X2206" s="415" t="n">
        <v>44664</v>
      </c>
      <c r="Y2206" s="414" t="inlineStr">
        <is>
          <t>SITC2022-008833</t>
        </is>
      </c>
      <c r="Z2206" s="414" t="inlineStr"/>
      <c r="AA2206" s="414" t="inlineStr">
        <is>
          <t>បុគ្គលជាប់អាករ</t>
        </is>
      </c>
      <c r="AB2206" s="414" t="inlineStr">
        <is>
          <t>L001-901905215</t>
        </is>
      </c>
      <c r="AC2206" s="414" t="inlineStr">
        <is>
          <t>វីអ៊ីស៊ិន (ខេមបូឌា) អ៊ិនដាសស្ទ្រី ឯ.ក</t>
        </is>
      </c>
      <c r="AD2206" s="450" t="n">
        <v>1535078</v>
      </c>
      <c r="AE2206" s="450" t="n">
        <v>1395525</v>
      </c>
      <c r="AF2206" s="450" t="n">
        <v>0</v>
      </c>
      <c r="AG2206" s="450" t="n">
        <v>0</v>
      </c>
      <c r="AH2206" s="450" t="n">
        <v>139553</v>
      </c>
      <c r="AI2206" s="450" t="n">
        <v>0</v>
      </c>
      <c r="AJ2206" s="450" t="n">
        <v>0</v>
      </c>
      <c r="AK2206" s="450" t="n">
        <v>0</v>
      </c>
      <c r="AL2206" s="450" t="n">
        <v>0</v>
      </c>
      <c r="AM2206" s="450" t="n">
        <v>0</v>
      </c>
      <c r="AN2206" s="450" t="n">
        <v>0</v>
      </c>
      <c r="AO2206" s="450" t="n">
        <v>0</v>
      </c>
      <c r="AP2206" s="450" t="n">
        <v>0</v>
      </c>
      <c r="AQ2206" s="414" t="inlineStr"/>
      <c r="AR2206" s="414" t="inlineStr">
        <is>
          <t>KHCIC,KHDOC,KHTHC,EIB,EMF</t>
        </is>
      </c>
      <c r="AS2206" s="414" t="inlineStr">
        <is>
          <t>បានប្រកាសពន្ធ</t>
        </is>
      </c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0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0" t="n"/>
      <c r="N2207" s="450">
        <f>IF(W2207&lt;0,AH2207,I2207)</f>
        <v/>
      </c>
      <c r="O2207" s="450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AND(AB2207&lt;&gt;"", 'Company information'!D$4&lt;&gt;"", RIGHT(SUBSTITUTE(AB2207,"-",""),9)=RIGHT(SUBSTITUTE('Company information'!D$4,"-",""),9))</f>
        <v/>
      </c>
      <c r="V2207" s="414">
        <f>AH2207-I2207</f>
        <v/>
      </c>
      <c r="W2207" s="450" t="n"/>
      <c r="X2207" s="413" t="n"/>
      <c r="Y2207" s="414" t="n"/>
      <c r="Z2207" s="414" t="n"/>
      <c r="AA2207" s="414" t="n"/>
      <c r="AB2207" s="414" t="n"/>
      <c r="AC2207" s="414" t="n"/>
      <c r="AD2207" s="450" t="n"/>
      <c r="AE2207" s="450" t="n"/>
      <c r="AF2207" s="450" t="n"/>
      <c r="AG2207" s="450" t="n"/>
      <c r="AH2207" s="450" t="n"/>
      <c r="AI2207" s="450" t="n"/>
      <c r="AJ2207" s="450" t="n"/>
      <c r="AK2207" s="450" t="n"/>
      <c r="AL2207" s="450" t="n"/>
      <c r="AM2207" s="450" t="n"/>
      <c r="AN2207" s="450" t="n"/>
      <c r="AO2207" s="450" t="n"/>
      <c r="AP2207" s="450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0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0" t="n"/>
      <c r="N2208" s="450">
        <f>IF(W2208&lt;0,AH2208,I2208)</f>
        <v/>
      </c>
      <c r="O2208" s="450">
        <f>I2208-M2208</f>
        <v/>
      </c>
      <c r="P2208" s="414" t="n"/>
      <c r="Q2208" s="414" t="inlineStr">
        <is>
          <t>HT220070</t>
        </is>
      </c>
      <c r="R2208" s="414" t="inlineStr">
        <is>
          <t>HT220070</t>
        </is>
      </c>
      <c r="S2208" s="414">
        <f>Q2208=R2208</f>
        <v/>
      </c>
      <c r="T2208" s="414">
        <f>AND(MONTH(F2208)=MONTH(X2208), YEAR(F2208)=YEAR(X2208))</f>
        <v/>
      </c>
      <c r="U2208" s="414">
        <f>AND(AB2208&lt;&gt;"", 'Company information'!D$4&lt;&gt;"", RIGHT(SUBSTITUTE(AB2208,"-",""),9)=RIGHT(SUBSTITUTE('Company information'!D$4,"-",""),9))</f>
        <v/>
      </c>
      <c r="V2208" s="414">
        <f>AH2208-I2208</f>
        <v/>
      </c>
      <c r="W2208" s="450" t="n"/>
      <c r="X2208" s="415" t="n">
        <v>44895</v>
      </c>
      <c r="Y2208" s="414" t="inlineStr">
        <is>
          <t>HT220070</t>
        </is>
      </c>
      <c r="Z2208" s="414" t="inlineStr"/>
      <c r="AA2208" s="414" t="inlineStr">
        <is>
          <t>បុគ្គលជាប់អាករ</t>
        </is>
      </c>
      <c r="AB2208" s="414" t="inlineStr">
        <is>
          <t>L001-901905215</t>
        </is>
      </c>
      <c r="AC2208" s="414" t="inlineStr">
        <is>
          <t>វីអ៊ីស៊ិន (ខេមបូឌា) អ៊ិនដាសស្ទ្រី ឯ.ក</t>
        </is>
      </c>
      <c r="AD2208" s="450" t="n">
        <v>2765862</v>
      </c>
      <c r="AE2208" s="450" t="n">
        <v>2514420</v>
      </c>
      <c r="AF2208" s="450" t="n">
        <v>0</v>
      </c>
      <c r="AG2208" s="450" t="n">
        <v>0</v>
      </c>
      <c r="AH2208" s="450" t="n">
        <v>251442</v>
      </c>
      <c r="AI2208" s="450" t="n">
        <v>0</v>
      </c>
      <c r="AJ2208" s="450" t="n">
        <v>0</v>
      </c>
      <c r="AK2208" s="450" t="n">
        <v>0</v>
      </c>
      <c r="AL2208" s="450" t="n">
        <v>0</v>
      </c>
      <c r="AM2208" s="450" t="n">
        <v>0</v>
      </c>
      <c r="AN2208" s="450" t="n">
        <v>0</v>
      </c>
      <c r="AO2208" s="450" t="n">
        <v>0</v>
      </c>
      <c r="AP2208" s="450" t="n">
        <v>0</v>
      </c>
      <c r="AQ2208" s="414" t="inlineStr"/>
      <c r="AR2208" s="414" t="inlineStr">
        <is>
          <t>Trucking service</t>
        </is>
      </c>
      <c r="AS2208" s="414" t="inlineStr">
        <is>
          <t>បានប្រកាសពន្ធ</t>
        </is>
      </c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0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0" t="n"/>
      <c r="N2209" s="450">
        <f>IF(W2209&lt;0,AH2209,I2209)</f>
        <v/>
      </c>
      <c r="O2209" s="450">
        <f>I2209-M2209</f>
        <v/>
      </c>
      <c r="P2209" s="414" t="n"/>
      <c r="Q2209" s="414" t="inlineStr">
        <is>
          <t>IY22004528</t>
        </is>
      </c>
      <c r="R2209" s="414" t="inlineStr">
        <is>
          <t>IY22004528</t>
        </is>
      </c>
      <c r="S2209" s="414">
        <f>Q2209=R2209</f>
        <v/>
      </c>
      <c r="T2209" s="414">
        <f>AND(MONTH(F2209)=MONTH(X2209), YEAR(F2209)=YEAR(X2209))</f>
        <v/>
      </c>
      <c r="U2209" s="414">
        <f>AND(AB2209&lt;&gt;"", 'Company information'!D$4&lt;&gt;"", RIGHT(SUBSTITUTE(AB2209,"-",""),9)=RIGHT(SUBSTITUTE('Company information'!D$4,"-",""),9))</f>
        <v/>
      </c>
      <c r="V2209" s="414">
        <f>AH2209-I2209</f>
        <v/>
      </c>
      <c r="W2209" s="450" t="n"/>
      <c r="X2209" s="415" t="n">
        <v>44662</v>
      </c>
      <c r="Y2209" s="414" t="inlineStr">
        <is>
          <t>IY22004528</t>
        </is>
      </c>
      <c r="Z2209" s="414" t="inlineStr"/>
      <c r="AA2209" s="414" t="inlineStr">
        <is>
          <t>បុគ្គលជាប់អាករ</t>
        </is>
      </c>
      <c r="AB2209" s="414" t="inlineStr">
        <is>
          <t>L001-901905215</t>
        </is>
      </c>
      <c r="AC2209" s="414" t="inlineStr">
        <is>
          <t>វីអ៊ីស៊ិន (ខេមបូឌា) អ៊ិនដាសស្ទ្រី ឯ.ក</t>
        </is>
      </c>
      <c r="AD2209" s="450" t="n">
        <v>1312603</v>
      </c>
      <c r="AE2209" s="450" t="n">
        <v>1193275</v>
      </c>
      <c r="AF2209" s="450" t="n">
        <v>0</v>
      </c>
      <c r="AG2209" s="450" t="n">
        <v>0</v>
      </c>
      <c r="AH2209" s="450" t="n">
        <v>119328</v>
      </c>
      <c r="AI2209" s="450" t="n">
        <v>0</v>
      </c>
      <c r="AJ2209" s="450" t="n">
        <v>0</v>
      </c>
      <c r="AK2209" s="450" t="n">
        <v>0</v>
      </c>
      <c r="AL2209" s="450" t="n">
        <v>0</v>
      </c>
      <c r="AM2209" s="450" t="n">
        <v>0</v>
      </c>
      <c r="AN2209" s="450" t="n">
        <v>0</v>
      </c>
      <c r="AO2209" s="450" t="n">
        <v>0</v>
      </c>
      <c r="AP2209" s="450" t="n">
        <v>0</v>
      </c>
      <c r="AQ2209" s="414" t="inlineStr"/>
      <c r="AR2209" s="414" t="inlineStr">
        <is>
          <t>THC, Doc fee…..</t>
        </is>
      </c>
      <c r="AS2209" s="414" t="inlineStr">
        <is>
          <t>បានប្រកាសពន្ធ</t>
        </is>
      </c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0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0" t="n"/>
      <c r="N2210" s="450">
        <f>IF(W2210&lt;0,AH2210,I2210)</f>
        <v/>
      </c>
      <c r="O2210" s="450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AND(AB2210&lt;&gt;"", 'Company information'!D$4&lt;&gt;"", RIGHT(SUBSTITUTE(AB2210,"-",""),9)=RIGHT(SUBSTITUTE('Company information'!D$4,"-",""),9))</f>
        <v/>
      </c>
      <c r="V2210" s="414">
        <f>AH2210-I2210</f>
        <v/>
      </c>
      <c r="W2210" s="450" t="n"/>
      <c r="X2210" s="413" t="n"/>
      <c r="Y2210" s="414" t="n"/>
      <c r="Z2210" s="414" t="n"/>
      <c r="AA2210" s="414" t="n"/>
      <c r="AB2210" s="414" t="n"/>
      <c r="AC2210" s="414" t="n"/>
      <c r="AD2210" s="450" t="n"/>
      <c r="AE2210" s="450" t="n"/>
      <c r="AF2210" s="450" t="n"/>
      <c r="AG2210" s="450" t="n"/>
      <c r="AH2210" s="450" t="n"/>
      <c r="AI2210" s="450" t="n"/>
      <c r="AJ2210" s="450" t="n"/>
      <c r="AK2210" s="450" t="n"/>
      <c r="AL2210" s="450" t="n"/>
      <c r="AM2210" s="450" t="n"/>
      <c r="AN2210" s="450" t="n"/>
      <c r="AO2210" s="450" t="n"/>
      <c r="AP2210" s="450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0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0" t="n"/>
      <c r="N2211" s="450">
        <f>IF(W2211&lt;0,AH2211,I2211)</f>
        <v/>
      </c>
      <c r="O2211" s="450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AND(AB2211&lt;&gt;"", 'Company information'!D$4&lt;&gt;"", RIGHT(SUBSTITUTE(AB2211,"-",""),9)=RIGHT(SUBSTITUTE('Company information'!D$4,"-",""),9))</f>
        <v/>
      </c>
      <c r="V2211" s="414">
        <f>AH2211-I2211</f>
        <v/>
      </c>
      <c r="W2211" s="450" t="n"/>
      <c r="X2211" s="413" t="n"/>
      <c r="Y2211" s="414" t="n"/>
      <c r="Z2211" s="414" t="n"/>
      <c r="AA2211" s="414" t="n"/>
      <c r="AB2211" s="414" t="n"/>
      <c r="AC2211" s="414" t="n"/>
      <c r="AD2211" s="450" t="n"/>
      <c r="AE2211" s="450" t="n"/>
      <c r="AF2211" s="450" t="n"/>
      <c r="AG2211" s="450" t="n"/>
      <c r="AH2211" s="450" t="n"/>
      <c r="AI2211" s="450" t="n"/>
      <c r="AJ2211" s="450" t="n"/>
      <c r="AK2211" s="450" t="n"/>
      <c r="AL2211" s="450" t="n"/>
      <c r="AM2211" s="450" t="n"/>
      <c r="AN2211" s="450" t="n"/>
      <c r="AO2211" s="450" t="n"/>
      <c r="AP2211" s="450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0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0" t="n"/>
      <c r="N2212" s="450">
        <f>IF(W2212&lt;0,AH2212,I2212)</f>
        <v/>
      </c>
      <c r="O2212" s="450">
        <f>I2212-M2212</f>
        <v/>
      </c>
      <c r="P2212" s="414" t="n"/>
      <c r="Q2212" s="414" t="inlineStr">
        <is>
          <t>HT220069</t>
        </is>
      </c>
      <c r="R2212" s="414" t="inlineStr">
        <is>
          <t>HT220069</t>
        </is>
      </c>
      <c r="S2212" s="414">
        <f>Q2212=R2212</f>
        <v/>
      </c>
      <c r="T2212" s="414">
        <f>AND(MONTH(F2212)=MONTH(X2212), YEAR(F2212)=YEAR(X2212))</f>
        <v/>
      </c>
      <c r="U2212" s="414">
        <f>AND(AB2212&lt;&gt;"", 'Company information'!D$4&lt;&gt;"", RIGHT(SUBSTITUTE(AB2212,"-",""),9)=RIGHT(SUBSTITUTE('Company information'!D$4,"-",""),9))</f>
        <v/>
      </c>
      <c r="V2212" s="414">
        <f>AH2212-I2212</f>
        <v/>
      </c>
      <c r="W2212" s="450" t="n"/>
      <c r="X2212" s="415" t="n">
        <v>44895</v>
      </c>
      <c r="Y2212" s="414" t="inlineStr">
        <is>
          <t>HT220069</t>
        </is>
      </c>
      <c r="Z2212" s="414" t="inlineStr"/>
      <c r="AA2212" s="414" t="inlineStr">
        <is>
          <t>បុគ្គលជាប់អាករ</t>
        </is>
      </c>
      <c r="AB2212" s="414" t="inlineStr">
        <is>
          <t>L001-901905215</t>
        </is>
      </c>
      <c r="AC2212" s="414" t="inlineStr">
        <is>
          <t>វីអ៊ីស៊ិន (ខេមបូឌា) អ៊ិនដាសស្ទ្រី ឯ.ក</t>
        </is>
      </c>
      <c r="AD2212" s="450" t="n">
        <v>5531724</v>
      </c>
      <c r="AE2212" s="450" t="n">
        <v>5028840</v>
      </c>
      <c r="AF2212" s="450" t="n">
        <v>0</v>
      </c>
      <c r="AG2212" s="450" t="n">
        <v>0</v>
      </c>
      <c r="AH2212" s="450" t="n">
        <v>502884</v>
      </c>
      <c r="AI2212" s="450" t="n">
        <v>0</v>
      </c>
      <c r="AJ2212" s="450" t="n">
        <v>0</v>
      </c>
      <c r="AK2212" s="450" t="n">
        <v>0</v>
      </c>
      <c r="AL2212" s="450" t="n">
        <v>0</v>
      </c>
      <c r="AM2212" s="450" t="n">
        <v>0</v>
      </c>
      <c r="AN2212" s="450" t="n">
        <v>0</v>
      </c>
      <c r="AO2212" s="450" t="n">
        <v>0</v>
      </c>
      <c r="AP2212" s="450" t="n">
        <v>0</v>
      </c>
      <c r="AQ2212" s="414" t="inlineStr"/>
      <c r="AR2212" s="414" t="inlineStr">
        <is>
          <t>Trucking service</t>
        </is>
      </c>
      <c r="AS2212" s="414" t="inlineStr">
        <is>
          <t>បានប្រកាសពន្ធ</t>
        </is>
      </c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0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0" t="n"/>
      <c r="N2213" s="450">
        <f>IF(W2213&lt;0,AH2213,I2213)</f>
        <v/>
      </c>
      <c r="O2213" s="450">
        <f>I2213-M2213</f>
        <v/>
      </c>
      <c r="P2213" s="414" t="n"/>
      <c r="Q2213" s="414" t="inlineStr">
        <is>
          <t>2206822</t>
        </is>
      </c>
      <c r="R2213" s="414" t="inlineStr">
        <is>
          <t>2206822</t>
        </is>
      </c>
      <c r="S2213" s="414">
        <f>Q2213=R2213</f>
        <v/>
      </c>
      <c r="T2213" s="414">
        <f>AND(MONTH(F2213)=MONTH(X2213), YEAR(F2213)=YEAR(X2213))</f>
        <v/>
      </c>
      <c r="U2213" s="414">
        <f>AND(AB2213&lt;&gt;"", 'Company information'!D$4&lt;&gt;"", RIGHT(SUBSTITUTE(AB2213,"-",""),9)=RIGHT(SUBSTITUTE('Company information'!D$4,"-",""),9))</f>
        <v/>
      </c>
      <c r="V2213" s="414">
        <f>AH2213-I2213</f>
        <v/>
      </c>
      <c r="W2213" s="450" t="n"/>
      <c r="X2213" s="415" t="n">
        <v>44660</v>
      </c>
      <c r="Y2213" s="414" t="inlineStr">
        <is>
          <t>2206822</t>
        </is>
      </c>
      <c r="Z2213" s="414" t="inlineStr"/>
      <c r="AA2213" s="414" t="inlineStr">
        <is>
          <t>បុគ្គលជាប់អាករ</t>
        </is>
      </c>
      <c r="AB2213" s="414" t="inlineStr">
        <is>
          <t>L001-901905215</t>
        </is>
      </c>
      <c r="AC2213" s="414" t="inlineStr">
        <is>
          <t>វីអ៊ីស៊ិន (ខេមបូឌា) អ៊ិនដាសស្ទ្រី ឯ.ក</t>
        </is>
      </c>
      <c r="AD2213" s="450" t="n">
        <v>912148</v>
      </c>
      <c r="AE2213" s="450" t="n">
        <v>829225</v>
      </c>
      <c r="AF2213" s="450" t="n">
        <v>0</v>
      </c>
      <c r="AG2213" s="450" t="n">
        <v>0</v>
      </c>
      <c r="AH2213" s="450" t="n">
        <v>82923</v>
      </c>
      <c r="AI2213" s="450" t="n">
        <v>0</v>
      </c>
      <c r="AJ2213" s="450" t="n">
        <v>0</v>
      </c>
      <c r="AK2213" s="450" t="n">
        <v>0</v>
      </c>
      <c r="AL2213" s="450" t="n">
        <v>0</v>
      </c>
      <c r="AM2213" s="450" t="n">
        <v>0</v>
      </c>
      <c r="AN2213" s="450" t="n">
        <v>0</v>
      </c>
      <c r="AO2213" s="450" t="n">
        <v>0</v>
      </c>
      <c r="AP2213" s="450" t="n">
        <v>0</v>
      </c>
      <c r="AQ2213" s="414" t="inlineStr"/>
      <c r="AR2213" s="414" t="inlineStr">
        <is>
          <t>ថ្លៃTHCនិងធ្វើឯកសារ</t>
        </is>
      </c>
      <c r="AS2213" s="414" t="inlineStr">
        <is>
          <t>បានប្រកាសពន្ធ</t>
        </is>
      </c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0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0" t="n"/>
      <c r="N2214" s="450">
        <f>IF(W2214&lt;0,AH2214,I2214)</f>
        <v/>
      </c>
      <c r="O2214" s="450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AND(AB2214&lt;&gt;"", 'Company information'!D$4&lt;&gt;"", RIGHT(SUBSTITUTE(AB2214,"-",""),9)=RIGHT(SUBSTITUTE('Company information'!D$4,"-",""),9))</f>
        <v/>
      </c>
      <c r="V2214" s="414">
        <f>AH2214-I2214</f>
        <v/>
      </c>
      <c r="W2214" s="450" t="n"/>
      <c r="X2214" s="413" t="n"/>
      <c r="Y2214" s="414" t="n"/>
      <c r="Z2214" s="414" t="n"/>
      <c r="AA2214" s="414" t="n"/>
      <c r="AB2214" s="414" t="n"/>
      <c r="AC2214" s="414" t="n"/>
      <c r="AD2214" s="450" t="n"/>
      <c r="AE2214" s="450" t="n"/>
      <c r="AF2214" s="450" t="n"/>
      <c r="AG2214" s="450" t="n"/>
      <c r="AH2214" s="450" t="n"/>
      <c r="AI2214" s="450" t="n"/>
      <c r="AJ2214" s="450" t="n"/>
      <c r="AK2214" s="450" t="n"/>
      <c r="AL2214" s="450" t="n"/>
      <c r="AM2214" s="450" t="n"/>
      <c r="AN2214" s="450" t="n"/>
      <c r="AO2214" s="450" t="n"/>
      <c r="AP2214" s="450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0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0" t="n"/>
      <c r="N2215" s="450">
        <f>IF(W2215&lt;0,AH2215,I2215)</f>
        <v/>
      </c>
      <c r="O2215" s="450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AND(AB2215&lt;&gt;"", 'Company information'!D$4&lt;&gt;"", RIGHT(SUBSTITUTE(AB2215,"-",""),9)=RIGHT(SUBSTITUTE('Company information'!D$4,"-",""),9))</f>
        <v/>
      </c>
      <c r="V2215" s="414">
        <f>AH2215-I2215</f>
        <v/>
      </c>
      <c r="W2215" s="450" t="n"/>
      <c r="X2215" s="413" t="n"/>
      <c r="Y2215" s="414" t="n"/>
      <c r="Z2215" s="414" t="n"/>
      <c r="AA2215" s="414" t="n"/>
      <c r="AB2215" s="414" t="n"/>
      <c r="AC2215" s="414" t="n"/>
      <c r="AD2215" s="450" t="n"/>
      <c r="AE2215" s="450" t="n"/>
      <c r="AF2215" s="450" t="n"/>
      <c r="AG2215" s="450" t="n"/>
      <c r="AH2215" s="450" t="n"/>
      <c r="AI2215" s="450" t="n"/>
      <c r="AJ2215" s="450" t="n"/>
      <c r="AK2215" s="450" t="n"/>
      <c r="AL2215" s="450" t="n"/>
      <c r="AM2215" s="450" t="n"/>
      <c r="AN2215" s="450" t="n"/>
      <c r="AO2215" s="450" t="n"/>
      <c r="AP2215" s="450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0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0" t="n"/>
      <c r="N2216" s="450">
        <f>IF(W2216&lt;0,AH2216,I2216)</f>
        <v/>
      </c>
      <c r="O2216" s="450">
        <f>I2216-M2216</f>
        <v/>
      </c>
      <c r="P2216" s="414" t="n"/>
      <c r="Q2216" s="414" t="inlineStr">
        <is>
          <t>HT220068</t>
        </is>
      </c>
      <c r="R2216" s="414" t="inlineStr">
        <is>
          <t>HT220068</t>
        </is>
      </c>
      <c r="S2216" s="414">
        <f>Q2216=R2216</f>
        <v/>
      </c>
      <c r="T2216" s="414">
        <f>AND(MONTH(F2216)=MONTH(X2216), YEAR(F2216)=YEAR(X2216))</f>
        <v/>
      </c>
      <c r="U2216" s="414">
        <f>AND(AB2216&lt;&gt;"", 'Company information'!D$4&lt;&gt;"", RIGHT(SUBSTITUTE(AB2216,"-",""),9)=RIGHT(SUBSTITUTE('Company information'!D$4,"-",""),9))</f>
        <v/>
      </c>
      <c r="V2216" s="414">
        <f>AH2216-I2216</f>
        <v/>
      </c>
      <c r="W2216" s="450" t="n"/>
      <c r="X2216" s="415" t="n">
        <v>44895</v>
      </c>
      <c r="Y2216" s="414" t="inlineStr">
        <is>
          <t>HT220068</t>
        </is>
      </c>
      <c r="Z2216" s="414" t="inlineStr"/>
      <c r="AA2216" s="414" t="inlineStr">
        <is>
          <t>បុគ្គលជាប់អាករ</t>
        </is>
      </c>
      <c r="AB2216" s="414" t="inlineStr">
        <is>
          <t>L001-901905215</t>
        </is>
      </c>
      <c r="AC2216" s="414" t="inlineStr">
        <is>
          <t>វីអ៊ីស៊ិន (ខេមបូឌា) អ៊ិនដាសស្ទ្រី ឯ.ក</t>
        </is>
      </c>
      <c r="AD2216" s="450" t="n">
        <v>2765862</v>
      </c>
      <c r="AE2216" s="450" t="n">
        <v>2514420</v>
      </c>
      <c r="AF2216" s="450" t="n">
        <v>0</v>
      </c>
      <c r="AG2216" s="450" t="n">
        <v>0</v>
      </c>
      <c r="AH2216" s="450" t="n">
        <v>251442</v>
      </c>
      <c r="AI2216" s="450" t="n">
        <v>0</v>
      </c>
      <c r="AJ2216" s="450" t="n">
        <v>0</v>
      </c>
      <c r="AK2216" s="450" t="n">
        <v>0</v>
      </c>
      <c r="AL2216" s="450" t="n">
        <v>0</v>
      </c>
      <c r="AM2216" s="450" t="n">
        <v>0</v>
      </c>
      <c r="AN2216" s="450" t="n">
        <v>0</v>
      </c>
      <c r="AO2216" s="450" t="n">
        <v>0</v>
      </c>
      <c r="AP2216" s="450" t="n">
        <v>0</v>
      </c>
      <c r="AQ2216" s="414" t="inlineStr"/>
      <c r="AR2216" s="414" t="inlineStr">
        <is>
          <t>Trucking service</t>
        </is>
      </c>
      <c r="AS2216" s="414" t="inlineStr">
        <is>
          <t>បានប្រកាសពន្ធ</t>
        </is>
      </c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0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0" t="n"/>
      <c r="N2217" s="450">
        <f>IF(W2217&lt;0,AH2217,I2217)</f>
        <v/>
      </c>
      <c r="O2217" s="450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AND(AB2217&lt;&gt;"", 'Company information'!D$4&lt;&gt;"", RIGHT(SUBSTITUTE(AB2217,"-",""),9)=RIGHT(SUBSTITUTE('Company information'!D$4,"-",""),9))</f>
        <v/>
      </c>
      <c r="V2217" s="414">
        <f>AH2217-I2217</f>
        <v/>
      </c>
      <c r="W2217" s="450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0" t="n">
        <v>1247400</v>
      </c>
      <c r="AE2217" s="450" t="n">
        <v>1134000</v>
      </c>
      <c r="AF2217" s="450" t="n">
        <v>0</v>
      </c>
      <c r="AG2217" s="450" t="n">
        <v>0</v>
      </c>
      <c r="AH2217" s="450" t="n">
        <v>113400</v>
      </c>
      <c r="AI2217" s="450" t="n">
        <v>0</v>
      </c>
      <c r="AJ2217" s="450" t="n">
        <v>0</v>
      </c>
      <c r="AK2217" s="450" t="n">
        <v>0</v>
      </c>
      <c r="AL2217" s="450" t="n">
        <v>0</v>
      </c>
      <c r="AM2217" s="450" t="n">
        <v>0</v>
      </c>
      <c r="AN2217" s="450" t="n">
        <v>0</v>
      </c>
      <c r="AO2217" s="450" t="n">
        <v>0</v>
      </c>
      <c r="AP2217" s="450" t="n">
        <v>0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0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0" t="n"/>
      <c r="N2218" s="450">
        <f>IF(W2218&lt;0,AH2218,I2218)</f>
        <v/>
      </c>
      <c r="O2218" s="450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AND(AB2218&lt;&gt;"", 'Company information'!D$4&lt;&gt;"", RIGHT(SUBSTITUTE(AB2218,"-",""),9)=RIGHT(SUBSTITUTE('Company information'!D$4,"-",""),9))</f>
        <v/>
      </c>
      <c r="V2218" s="414">
        <f>AH2218-I2218</f>
        <v/>
      </c>
      <c r="W2218" s="450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0" t="n">
        <v>1069200</v>
      </c>
      <c r="AE2218" s="450" t="n">
        <v>972000</v>
      </c>
      <c r="AF2218" s="450" t="n">
        <v>0</v>
      </c>
      <c r="AG2218" s="450" t="n">
        <v>0</v>
      </c>
      <c r="AH2218" s="450" t="n">
        <v>97200</v>
      </c>
      <c r="AI2218" s="450" t="n">
        <v>0</v>
      </c>
      <c r="AJ2218" s="450" t="n">
        <v>0</v>
      </c>
      <c r="AK2218" s="450" t="n">
        <v>0</v>
      </c>
      <c r="AL2218" s="450" t="n">
        <v>0</v>
      </c>
      <c r="AM2218" s="450" t="n">
        <v>0</v>
      </c>
      <c r="AN2218" s="450" t="n">
        <v>0</v>
      </c>
      <c r="AO2218" s="450" t="n">
        <v>0</v>
      </c>
      <c r="AP2218" s="450" t="n">
        <v>0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0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0" t="n"/>
      <c r="N2219" s="450">
        <f>IF(W2219&lt;0,AH2219,I2219)</f>
        <v/>
      </c>
      <c r="O2219" s="450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AND(AB2219&lt;&gt;"", 'Company information'!D$4&lt;&gt;"", RIGHT(SUBSTITUTE(AB2219,"-",""),9)=RIGHT(SUBSTITUTE('Company information'!D$4,"-",""),9))</f>
        <v/>
      </c>
      <c r="V2219" s="414">
        <f>AH2219-I2219</f>
        <v/>
      </c>
      <c r="W2219" s="450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0" t="n">
        <v>20250</v>
      </c>
      <c r="AE2219" s="450" t="n">
        <v>18409</v>
      </c>
      <c r="AF2219" s="450" t="n">
        <v>0</v>
      </c>
      <c r="AG2219" s="450" t="n">
        <v>0</v>
      </c>
      <c r="AH2219" s="450" t="n">
        <v>1841</v>
      </c>
      <c r="AI2219" s="450" t="n">
        <v>0</v>
      </c>
      <c r="AJ2219" s="450" t="n">
        <v>0</v>
      </c>
      <c r="AK2219" s="450" t="n">
        <v>0</v>
      </c>
      <c r="AL2219" s="450" t="n">
        <v>0</v>
      </c>
      <c r="AM2219" s="450" t="n">
        <v>0</v>
      </c>
      <c r="AN2219" s="450" t="n">
        <v>0</v>
      </c>
      <c r="AO2219" s="450" t="n">
        <v>0</v>
      </c>
      <c r="AP2219" s="450" t="n">
        <v>0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0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0" t="n"/>
      <c r="N2220" s="450">
        <f>IF(W2220&lt;0,AH2220,I2220)</f>
        <v/>
      </c>
      <c r="O2220" s="450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AND(AB2220&lt;&gt;"", 'Company information'!D$4&lt;&gt;"", RIGHT(SUBSTITUTE(AB2220,"-",""),9)=RIGHT(SUBSTITUTE('Company information'!D$4,"-",""),9))</f>
        <v/>
      </c>
      <c r="V2220" s="414">
        <f>AH2220-I2220</f>
        <v/>
      </c>
      <c r="W2220" s="450" t="n"/>
      <c r="X2220" s="413" t="n"/>
      <c r="Y2220" s="414" t="n"/>
      <c r="Z2220" s="414" t="n"/>
      <c r="AA2220" s="414" t="n"/>
      <c r="AB2220" s="414" t="n"/>
      <c r="AC2220" s="414" t="n"/>
      <c r="AD2220" s="450" t="n"/>
      <c r="AE2220" s="450" t="n"/>
      <c r="AF2220" s="450" t="n"/>
      <c r="AG2220" s="450" t="n"/>
      <c r="AH2220" s="450" t="n"/>
      <c r="AI2220" s="450" t="n"/>
      <c r="AJ2220" s="450" t="n"/>
      <c r="AK2220" s="450" t="n"/>
      <c r="AL2220" s="450" t="n"/>
      <c r="AM2220" s="450" t="n"/>
      <c r="AN2220" s="450" t="n"/>
      <c r="AO2220" s="450" t="n"/>
      <c r="AP2220" s="450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0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0" t="n"/>
      <c r="N2221" s="450">
        <f>IF(W2221&lt;0,AH2221,I2221)</f>
        <v/>
      </c>
      <c r="O2221" s="450">
        <f>I2221-M2221</f>
        <v/>
      </c>
      <c r="P2221" s="414" t="n"/>
      <c r="Q2221" s="414" t="inlineStr">
        <is>
          <t>HT220061</t>
        </is>
      </c>
      <c r="R2221" s="414" t="inlineStr">
        <is>
          <t>HT220061</t>
        </is>
      </c>
      <c r="S2221" s="414">
        <f>Q2221=R2221</f>
        <v/>
      </c>
      <c r="T2221" s="414">
        <f>AND(MONTH(F2221)=MONTH(X2221), YEAR(F2221)=YEAR(X2221))</f>
        <v/>
      </c>
      <c r="U2221" s="414">
        <f>AND(AB2221&lt;&gt;"", 'Company information'!D$4&lt;&gt;"", RIGHT(SUBSTITUTE(AB2221,"-",""),9)=RIGHT(SUBSTITUTE('Company information'!D$4,"-",""),9))</f>
        <v/>
      </c>
      <c r="V2221" s="414">
        <f>AH2221-I2221</f>
        <v/>
      </c>
      <c r="W2221" s="450" t="n"/>
      <c r="X2221" s="415" t="n">
        <v>44890</v>
      </c>
      <c r="Y2221" s="414" t="inlineStr">
        <is>
          <t>HT220061</t>
        </is>
      </c>
      <c r="Z2221" s="414" t="inlineStr"/>
      <c r="AA2221" s="414" t="inlineStr">
        <is>
          <t>បុគ្គលជាប់អាករ</t>
        </is>
      </c>
      <c r="AB2221" s="414" t="inlineStr">
        <is>
          <t>L001-100173837</t>
        </is>
      </c>
      <c r="AC2221" s="414" t="inlineStr">
        <is>
          <t>អ៊ីស្តហូប អេនីមល នូទ្រីសិន (ខេមបូឌា)</t>
        </is>
      </c>
      <c r="AD2221" s="450" t="n">
        <v>4712925</v>
      </c>
      <c r="AE2221" s="450" t="n">
        <v>4284477</v>
      </c>
      <c r="AF2221" s="450" t="n">
        <v>0</v>
      </c>
      <c r="AG2221" s="450" t="n">
        <v>0</v>
      </c>
      <c r="AH2221" s="450" t="n">
        <v>428448</v>
      </c>
      <c r="AI2221" s="450" t="n">
        <v>0</v>
      </c>
      <c r="AJ2221" s="450" t="n">
        <v>0</v>
      </c>
      <c r="AK2221" s="450" t="n">
        <v>0</v>
      </c>
      <c r="AL2221" s="450" t="n">
        <v>0</v>
      </c>
      <c r="AM2221" s="450" t="n">
        <v>0</v>
      </c>
      <c r="AN2221" s="450" t="n">
        <v>0</v>
      </c>
      <c r="AO2221" s="450" t="n">
        <v>0</v>
      </c>
      <c r="AP2221" s="450" t="n">
        <v>0</v>
      </c>
      <c r="AQ2221" s="414" t="inlineStr"/>
      <c r="AR2221" s="414" t="inlineStr">
        <is>
          <t>Trucking service</t>
        </is>
      </c>
      <c r="AS2221" s="414" t="inlineStr">
        <is>
          <t>បានប្រកាសពន្ធ</t>
        </is>
      </c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0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0" t="n"/>
      <c r="N2222" s="450">
        <f>IF(W2222&lt;0,AH2222,I2222)</f>
        <v/>
      </c>
      <c r="O2222" s="450">
        <f>I2222-M2222</f>
        <v/>
      </c>
      <c r="P2222" s="414" t="n"/>
      <c r="Q2222" s="414" t="inlineStr">
        <is>
          <t>TI-0228799</t>
        </is>
      </c>
      <c r="R2222" s="414" t="inlineStr">
        <is>
          <t>TI-0228799</t>
        </is>
      </c>
      <c r="S2222" s="414">
        <f>Q2222=R2222</f>
        <v/>
      </c>
      <c r="T2222" s="414">
        <f>AND(MONTH(F2222)=MONTH(X2222), YEAR(F2222)=YEAR(X2222))</f>
        <v/>
      </c>
      <c r="U2222" s="414">
        <f>AND(AB2222&lt;&gt;"", 'Company information'!D$4&lt;&gt;"", RIGHT(SUBSTITUTE(AB2222,"-",""),9)=RIGHT(SUBSTITUTE('Company information'!D$4,"-",""),9))</f>
        <v/>
      </c>
      <c r="V2222" s="414">
        <f>AH2222-I2222</f>
        <v/>
      </c>
      <c r="W2222" s="450" t="n"/>
      <c r="X2222" s="415" t="n">
        <v>44712</v>
      </c>
      <c r="Y2222" s="414" t="inlineStr">
        <is>
          <t>TI-0228799</t>
        </is>
      </c>
      <c r="Z2222" s="414" t="inlineStr"/>
      <c r="AA2222" s="414" t="inlineStr">
        <is>
          <t>បុគ្គលជាប់អាករ</t>
        </is>
      </c>
      <c r="AB2222" s="414" t="inlineStr">
        <is>
          <t>L001-901905215</t>
        </is>
      </c>
      <c r="AC2222" s="414" t="inlineStr">
        <is>
          <t>វីអ៊ីស៊ិន (ខេមបូឌា) អ៊ិនដាសស្ទ្រី ឯ.ក</t>
        </is>
      </c>
      <c r="AD2222" s="450" t="n">
        <v>3083058</v>
      </c>
      <c r="AE2222" s="450" t="n">
        <v>2802780</v>
      </c>
      <c r="AF2222" s="450" t="n">
        <v>0</v>
      </c>
      <c r="AG2222" s="450" t="n">
        <v>0</v>
      </c>
      <c r="AH2222" s="450" t="n">
        <v>280278</v>
      </c>
      <c r="AI2222" s="450" t="n">
        <v>0</v>
      </c>
      <c r="AJ2222" s="450" t="n">
        <v>0</v>
      </c>
      <c r="AK2222" s="450" t="n">
        <v>0</v>
      </c>
      <c r="AL2222" s="450" t="n">
        <v>0</v>
      </c>
      <c r="AM2222" s="450" t="n">
        <v>0</v>
      </c>
      <c r="AN2222" s="450" t="n">
        <v>0</v>
      </c>
      <c r="AO2222" s="450" t="n">
        <v>0</v>
      </c>
      <c r="AP2222" s="450" t="n">
        <v>0</v>
      </c>
      <c r="AQ2222" s="414" t="inlineStr"/>
      <c r="AR2222" s="414" t="inlineStr">
        <is>
          <t>Local Charge</t>
        </is>
      </c>
      <c r="AS2222" s="414" t="inlineStr">
        <is>
          <t>បានប្រកាសពន្ធ</t>
        </is>
      </c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0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0" t="n"/>
      <c r="N2223" s="450">
        <f>IF(W2223&lt;0,AH2223,I2223)</f>
        <v/>
      </c>
      <c r="O2223" s="450">
        <f>I2223-M2223</f>
        <v/>
      </c>
      <c r="P2223" s="414" t="n"/>
      <c r="Q2223" s="414" t="inlineStr">
        <is>
          <t>TI-0228789</t>
        </is>
      </c>
      <c r="R2223" s="414" t="inlineStr">
        <is>
          <t>TI-0228789</t>
        </is>
      </c>
      <c r="S2223" s="414">
        <f>Q2223=R2223</f>
        <v/>
      </c>
      <c r="T2223" s="414">
        <f>AND(MONTH(F2223)=MONTH(X2223), YEAR(F2223)=YEAR(X2223))</f>
        <v/>
      </c>
      <c r="U2223" s="414">
        <f>AND(AB2223&lt;&gt;"", 'Company information'!D$4&lt;&gt;"", RIGHT(SUBSTITUTE(AB2223,"-",""),9)=RIGHT(SUBSTITUTE('Company information'!D$4,"-",""),9))</f>
        <v/>
      </c>
      <c r="V2223" s="414">
        <f>AH2223-I2223</f>
        <v/>
      </c>
      <c r="W2223" s="450" t="n"/>
      <c r="X2223" s="415" t="n">
        <v>44712</v>
      </c>
      <c r="Y2223" s="414" t="inlineStr">
        <is>
          <t>TI-0228789</t>
        </is>
      </c>
      <c r="Z2223" s="414" t="inlineStr"/>
      <c r="AA2223" s="414" t="inlineStr">
        <is>
          <t>បុគ្គលជាប់អាករ</t>
        </is>
      </c>
      <c r="AB2223" s="414" t="inlineStr">
        <is>
          <t>L001-901905215</t>
        </is>
      </c>
      <c r="AC2223" s="414" t="inlineStr">
        <is>
          <t>វីអ៊ីស៊ិន (ខេមបូឌា) អ៊ិនដាសស្ទ្រី ឯ.ក</t>
        </is>
      </c>
      <c r="AD2223" s="450" t="n">
        <v>2108990</v>
      </c>
      <c r="AE2223" s="450" t="n">
        <v>1917264</v>
      </c>
      <c r="AF2223" s="450" t="n">
        <v>0</v>
      </c>
      <c r="AG2223" s="450" t="n">
        <v>0</v>
      </c>
      <c r="AH2223" s="450" t="n">
        <v>191726</v>
      </c>
      <c r="AI2223" s="450" t="n">
        <v>0</v>
      </c>
      <c r="AJ2223" s="450" t="n">
        <v>0</v>
      </c>
      <c r="AK2223" s="450" t="n">
        <v>0</v>
      </c>
      <c r="AL2223" s="450" t="n">
        <v>0</v>
      </c>
      <c r="AM2223" s="450" t="n">
        <v>0</v>
      </c>
      <c r="AN2223" s="450" t="n">
        <v>0</v>
      </c>
      <c r="AO2223" s="450" t="n">
        <v>0</v>
      </c>
      <c r="AP2223" s="450" t="n">
        <v>0</v>
      </c>
      <c r="AQ2223" s="414" t="inlineStr"/>
      <c r="AR2223" s="414" t="inlineStr">
        <is>
          <t>Local Charge</t>
        </is>
      </c>
      <c r="AS2223" s="414" t="inlineStr">
        <is>
          <t>បានប្រកាសពន្ធ</t>
        </is>
      </c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0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0" t="n"/>
      <c r="N2224" s="450">
        <f>IF(W2224&lt;0,AH2224,I2224)</f>
        <v/>
      </c>
      <c r="O2224" s="450">
        <f>I2224-M2224</f>
        <v/>
      </c>
      <c r="P2224" s="414" t="n"/>
      <c r="Q2224" s="414" t="inlineStr">
        <is>
          <t>TI-0228359</t>
        </is>
      </c>
      <c r="R2224" s="414" t="inlineStr">
        <is>
          <t>TI-0228359</t>
        </is>
      </c>
      <c r="S2224" s="414">
        <f>Q2224=R2224</f>
        <v/>
      </c>
      <c r="T2224" s="414">
        <f>AND(MONTH(F2224)=MONTH(X2224), YEAR(F2224)=YEAR(X2224))</f>
        <v/>
      </c>
      <c r="U2224" s="414">
        <f>AND(AB2224&lt;&gt;"", 'Company information'!D$4&lt;&gt;"", RIGHT(SUBSTITUTE(AB2224,"-",""),9)=RIGHT(SUBSTITUTE('Company information'!D$4,"-",""),9))</f>
        <v/>
      </c>
      <c r="V2224" s="414">
        <f>AH2224-I2224</f>
        <v/>
      </c>
      <c r="W2224" s="450" t="n"/>
      <c r="X2224" s="415" t="n">
        <v>44708</v>
      </c>
      <c r="Y2224" s="414" t="inlineStr">
        <is>
          <t>TI-0228359</t>
        </is>
      </c>
      <c r="Z2224" s="414" t="inlineStr"/>
      <c r="AA2224" s="414" t="inlineStr">
        <is>
          <t>បុគ្គលជាប់អាករ</t>
        </is>
      </c>
      <c r="AB2224" s="414" t="inlineStr">
        <is>
          <t>L001-901905215</t>
        </is>
      </c>
      <c r="AC2224" s="414" t="inlineStr">
        <is>
          <t>វីអ៊ីស៊ិន (ខេមបូឌា) អ៊ិនដាសស្ទ្រី ឯ.ក</t>
        </is>
      </c>
      <c r="AD2224" s="450" t="n">
        <v>2375433</v>
      </c>
      <c r="AE2224" s="450" t="n">
        <v>2159485</v>
      </c>
      <c r="AF2224" s="450" t="n">
        <v>0</v>
      </c>
      <c r="AG2224" s="450" t="n">
        <v>0</v>
      </c>
      <c r="AH2224" s="450" t="n">
        <v>215948</v>
      </c>
      <c r="AI2224" s="450" t="n">
        <v>0</v>
      </c>
      <c r="AJ2224" s="450" t="n">
        <v>0</v>
      </c>
      <c r="AK2224" s="450" t="n">
        <v>0</v>
      </c>
      <c r="AL2224" s="450" t="n">
        <v>0</v>
      </c>
      <c r="AM2224" s="450" t="n">
        <v>0</v>
      </c>
      <c r="AN2224" s="450" t="n">
        <v>0</v>
      </c>
      <c r="AO2224" s="450" t="n">
        <v>0</v>
      </c>
      <c r="AP2224" s="450" t="n">
        <v>0</v>
      </c>
      <c r="AQ2224" s="414" t="inlineStr"/>
      <c r="AR2224" s="414" t="inlineStr">
        <is>
          <t>Local Charge</t>
        </is>
      </c>
      <c r="AS2224" s="414" t="inlineStr">
        <is>
          <t>បានប្រកាសពន្ធ</t>
        </is>
      </c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0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0" t="n"/>
      <c r="N2225" s="450">
        <f>IF(W2225&lt;0,AH2225,I2225)</f>
        <v/>
      </c>
      <c r="O2225" s="450">
        <f>I2225-M2225</f>
        <v/>
      </c>
      <c r="P2225" s="414" t="n"/>
      <c r="Q2225" s="414" t="inlineStr">
        <is>
          <t>TI-0228136</t>
        </is>
      </c>
      <c r="R2225" s="414" t="inlineStr">
        <is>
          <t>TI-0228136</t>
        </is>
      </c>
      <c r="S2225" s="414">
        <f>Q2225=R2225</f>
        <v/>
      </c>
      <c r="T2225" s="414">
        <f>AND(MONTH(F2225)=MONTH(X2225), YEAR(F2225)=YEAR(X2225))</f>
        <v/>
      </c>
      <c r="U2225" s="414">
        <f>AND(AB2225&lt;&gt;"", 'Company information'!D$4&lt;&gt;"", RIGHT(SUBSTITUTE(AB2225,"-",""),9)=RIGHT(SUBSTITUTE('Company information'!D$4,"-",""),9))</f>
        <v/>
      </c>
      <c r="V2225" s="414">
        <f>AH2225-I2225</f>
        <v/>
      </c>
      <c r="W2225" s="450" t="n"/>
      <c r="X2225" s="415" t="n">
        <v>44706</v>
      </c>
      <c r="Y2225" s="414" t="inlineStr">
        <is>
          <t>TI-0228136</t>
        </is>
      </c>
      <c r="Z2225" s="414" t="inlineStr"/>
      <c r="AA2225" s="414" t="inlineStr">
        <is>
          <t>បុគ្គលជាប់អាករ</t>
        </is>
      </c>
      <c r="AB2225" s="414" t="inlineStr">
        <is>
          <t>L001-901905215</t>
        </is>
      </c>
      <c r="AC2225" s="414" t="inlineStr">
        <is>
          <t>វីអ៊ីស៊ិន (ខេមបូឌា) អ៊ិនដាសស្ទ្រី ឯ.ក</t>
        </is>
      </c>
      <c r="AD2225" s="450" t="n">
        <v>2377668</v>
      </c>
      <c r="AE2225" s="450" t="n">
        <v>2161516</v>
      </c>
      <c r="AF2225" s="450" t="n">
        <v>0</v>
      </c>
      <c r="AG2225" s="450" t="n">
        <v>0</v>
      </c>
      <c r="AH2225" s="450" t="n">
        <v>216152</v>
      </c>
      <c r="AI2225" s="450" t="n">
        <v>0</v>
      </c>
      <c r="AJ2225" s="450" t="n">
        <v>0</v>
      </c>
      <c r="AK2225" s="450" t="n">
        <v>0</v>
      </c>
      <c r="AL2225" s="450" t="n">
        <v>0</v>
      </c>
      <c r="AM2225" s="450" t="n">
        <v>0</v>
      </c>
      <c r="AN2225" s="450" t="n">
        <v>0</v>
      </c>
      <c r="AO2225" s="450" t="n">
        <v>0</v>
      </c>
      <c r="AP2225" s="450" t="n">
        <v>0</v>
      </c>
      <c r="AQ2225" s="414" t="inlineStr"/>
      <c r="AR2225" s="414" t="inlineStr">
        <is>
          <t>Local Charge</t>
        </is>
      </c>
      <c r="AS2225" s="414" t="inlineStr">
        <is>
          <t>បានប្រកាសពន្ធ</t>
        </is>
      </c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0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0" t="n"/>
      <c r="N2226" s="450">
        <f>IF(W2226&lt;0,AH2226,I2226)</f>
        <v/>
      </c>
      <c r="O2226" s="450">
        <f>I2226-M2226</f>
        <v/>
      </c>
      <c r="P2226" s="414" t="n"/>
      <c r="Q2226" s="414" t="inlineStr">
        <is>
          <t>TI-0227752</t>
        </is>
      </c>
      <c r="R2226" s="414" t="inlineStr">
        <is>
          <t>TI-0227752</t>
        </is>
      </c>
      <c r="S2226" s="414">
        <f>Q2226=R2226</f>
        <v/>
      </c>
      <c r="T2226" s="414">
        <f>AND(MONTH(F2226)=MONTH(X2226), YEAR(F2226)=YEAR(X2226))</f>
        <v/>
      </c>
      <c r="U2226" s="414">
        <f>AND(AB2226&lt;&gt;"", 'Company information'!D$4&lt;&gt;"", RIGHT(SUBSTITUTE(AB2226,"-",""),9)=RIGHT(SUBSTITUTE('Company information'!D$4,"-",""),9))</f>
        <v/>
      </c>
      <c r="V2226" s="414">
        <f>AH2226-I2226</f>
        <v/>
      </c>
      <c r="W2226" s="450" t="n"/>
      <c r="X2226" s="415" t="n">
        <v>44699</v>
      </c>
      <c r="Y2226" s="414" t="inlineStr">
        <is>
          <t>TI-0227752</t>
        </is>
      </c>
      <c r="Z2226" s="414" t="inlineStr"/>
      <c r="AA2226" s="414" t="inlineStr">
        <is>
          <t>បុគ្គលជាប់អាករ</t>
        </is>
      </c>
      <c r="AB2226" s="414" t="inlineStr">
        <is>
          <t>L001-901905215</t>
        </is>
      </c>
      <c r="AC2226" s="414" t="inlineStr">
        <is>
          <t>វីអ៊ីស៊ិន (ខេមបូឌា) អ៊ិនដាសស្ទ្រី ឯ.ក</t>
        </is>
      </c>
      <c r="AD2226" s="450" t="n">
        <v>2056206</v>
      </c>
      <c r="AE2226" s="450" t="n">
        <v>1869278</v>
      </c>
      <c r="AF2226" s="450" t="n">
        <v>0</v>
      </c>
      <c r="AG2226" s="450" t="n">
        <v>0</v>
      </c>
      <c r="AH2226" s="450" t="n">
        <v>186928</v>
      </c>
      <c r="AI2226" s="450" t="n">
        <v>0</v>
      </c>
      <c r="AJ2226" s="450" t="n">
        <v>0</v>
      </c>
      <c r="AK2226" s="450" t="n">
        <v>0</v>
      </c>
      <c r="AL2226" s="450" t="n">
        <v>0</v>
      </c>
      <c r="AM2226" s="450" t="n">
        <v>0</v>
      </c>
      <c r="AN2226" s="450" t="n">
        <v>0</v>
      </c>
      <c r="AO2226" s="450" t="n">
        <v>0</v>
      </c>
      <c r="AP2226" s="450" t="n">
        <v>0</v>
      </c>
      <c r="AQ2226" s="414" t="inlineStr"/>
      <c r="AR2226" s="414" t="inlineStr">
        <is>
          <t>Local Charge</t>
        </is>
      </c>
      <c r="AS2226" s="414" t="inlineStr">
        <is>
          <t>បានប្រកាសពន្ធ</t>
        </is>
      </c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0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0" t="n"/>
      <c r="N2227" s="450">
        <f>IF(W2227&lt;0,AH2227,I2227)</f>
        <v/>
      </c>
      <c r="O2227" s="450">
        <f>I2227-M2227</f>
        <v/>
      </c>
      <c r="P2227" s="414" t="n"/>
      <c r="Q2227" s="414" t="inlineStr">
        <is>
          <t>TI-0227176</t>
        </is>
      </c>
      <c r="R2227" s="414" t="inlineStr">
        <is>
          <t>TI-0227176</t>
        </is>
      </c>
      <c r="S2227" s="414">
        <f>Q2227=R2227</f>
        <v/>
      </c>
      <c r="T2227" s="414">
        <f>AND(MONTH(F2227)=MONTH(X2227), YEAR(F2227)=YEAR(X2227))</f>
        <v/>
      </c>
      <c r="U2227" s="414">
        <f>AND(AB2227&lt;&gt;"", 'Company information'!D$4&lt;&gt;"", RIGHT(SUBSTITUTE(AB2227,"-",""),9)=RIGHT(SUBSTITUTE('Company information'!D$4,"-",""),9))</f>
        <v/>
      </c>
      <c r="V2227" s="414">
        <f>AH2227-I2227</f>
        <v/>
      </c>
      <c r="W2227" s="450" t="n"/>
      <c r="X2227" s="415" t="n">
        <v>44692</v>
      </c>
      <c r="Y2227" s="414" t="inlineStr">
        <is>
          <t>TI-0227176</t>
        </is>
      </c>
      <c r="Z2227" s="414" t="inlineStr"/>
      <c r="AA2227" s="414" t="inlineStr">
        <is>
          <t>បុគ្គលជាប់អាករ</t>
        </is>
      </c>
      <c r="AB2227" s="414" t="inlineStr">
        <is>
          <t>L001-901905215</t>
        </is>
      </c>
      <c r="AC2227" s="414" t="inlineStr">
        <is>
          <t>វីអ៊ីស៊ិន (ខេមបូឌា) អ៊ិនដាសស្ទ្រី ឯ.ក</t>
        </is>
      </c>
      <c r="AD2227" s="450" t="n">
        <v>2085622</v>
      </c>
      <c r="AE2227" s="450" t="n">
        <v>1896020</v>
      </c>
      <c r="AF2227" s="450" t="n">
        <v>0</v>
      </c>
      <c r="AG2227" s="450" t="n">
        <v>0</v>
      </c>
      <c r="AH2227" s="450" t="n">
        <v>189602</v>
      </c>
      <c r="AI2227" s="450" t="n">
        <v>0</v>
      </c>
      <c r="AJ2227" s="450" t="n">
        <v>0</v>
      </c>
      <c r="AK2227" s="450" t="n">
        <v>0</v>
      </c>
      <c r="AL2227" s="450" t="n">
        <v>0</v>
      </c>
      <c r="AM2227" s="450" t="n">
        <v>0</v>
      </c>
      <c r="AN2227" s="450" t="n">
        <v>0</v>
      </c>
      <c r="AO2227" s="450" t="n">
        <v>0</v>
      </c>
      <c r="AP2227" s="450" t="n">
        <v>0</v>
      </c>
      <c r="AQ2227" s="414" t="inlineStr"/>
      <c r="AR2227" s="414" t="inlineStr">
        <is>
          <t>Local Charge</t>
        </is>
      </c>
      <c r="AS2227" s="414" t="inlineStr">
        <is>
          <t>បានប្រកាសពន្ធ</t>
        </is>
      </c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0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0" t="n"/>
      <c r="N2228" s="450">
        <f>IF(W2228&lt;0,AH2228,I2228)</f>
        <v/>
      </c>
      <c r="O2228" s="450">
        <f>I2228-M2228</f>
        <v/>
      </c>
      <c r="P2228" s="414" t="n"/>
      <c r="Q2228" s="414" t="inlineStr">
        <is>
          <t>2205005437</t>
        </is>
      </c>
      <c r="R2228" s="414" t="inlineStr">
        <is>
          <t>2205005437</t>
        </is>
      </c>
      <c r="S2228" s="414">
        <f>Q2228=R2228</f>
        <v/>
      </c>
      <c r="T2228" s="414">
        <f>AND(MONTH(F2228)=MONTH(X2228), YEAR(F2228)=YEAR(X2228))</f>
        <v/>
      </c>
      <c r="U2228" s="414">
        <f>AND(AB2228&lt;&gt;"", 'Company information'!D$4&lt;&gt;"", RIGHT(SUBSTITUTE(AB2228,"-",""),9)=RIGHT(SUBSTITUTE('Company information'!D$4,"-",""),9))</f>
        <v/>
      </c>
      <c r="V2228" s="414">
        <f>AH2228-I2228</f>
        <v/>
      </c>
      <c r="W2228" s="450" t="n"/>
      <c r="X2228" s="415" t="n">
        <v>44704</v>
      </c>
      <c r="Y2228" s="414" t="inlineStr">
        <is>
          <t>2205005437</t>
        </is>
      </c>
      <c r="Z2228" s="414" t="inlineStr"/>
      <c r="AA2228" s="414" t="inlineStr">
        <is>
          <t>បុគ្គលជាប់អាករ</t>
        </is>
      </c>
      <c r="AB2228" s="414" t="inlineStr">
        <is>
          <t>L001-901905215</t>
        </is>
      </c>
      <c r="AC2228" s="414" t="inlineStr">
        <is>
          <t>វីអ៊ីស៊ិន (ខេមបូឌា) អ៊ិនដាសស្ទ្រី ឯ.ក</t>
        </is>
      </c>
      <c r="AD2228" s="450" t="n">
        <v>978536</v>
      </c>
      <c r="AE2228" s="450" t="n">
        <v>889578</v>
      </c>
      <c r="AF2228" s="450" t="n">
        <v>0</v>
      </c>
      <c r="AG2228" s="450" t="n">
        <v>0</v>
      </c>
      <c r="AH2228" s="450" t="n">
        <v>88958</v>
      </c>
      <c r="AI2228" s="450" t="n">
        <v>0</v>
      </c>
      <c r="AJ2228" s="450" t="n">
        <v>0</v>
      </c>
      <c r="AK2228" s="450" t="n">
        <v>0</v>
      </c>
      <c r="AL2228" s="450" t="n">
        <v>0</v>
      </c>
      <c r="AM2228" s="450" t="n">
        <v>0</v>
      </c>
      <c r="AN2228" s="450" t="n">
        <v>0</v>
      </c>
      <c r="AO2228" s="450" t="n">
        <v>0</v>
      </c>
      <c r="AP2228" s="450" t="n">
        <v>0</v>
      </c>
      <c r="AQ2228" s="414" t="inlineStr"/>
      <c r="AR2228" s="414" t="inlineStr">
        <is>
          <t>Export Administration Fee</t>
        </is>
      </c>
      <c r="AS2228" s="414" t="inlineStr">
        <is>
          <t>បានប្រកាសពន្ធ</t>
        </is>
      </c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0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0" t="n"/>
      <c r="N2229" s="450">
        <f>IF(W2229&lt;0,AH2229,I2229)</f>
        <v/>
      </c>
      <c r="O2229" s="450">
        <f>I2229-M2229</f>
        <v/>
      </c>
      <c r="P2229" s="414" t="n"/>
      <c r="Q2229" s="414" t="inlineStr">
        <is>
          <t>2205005183</t>
        </is>
      </c>
      <c r="R2229" s="414" t="inlineStr">
        <is>
          <t>2205005183</t>
        </is>
      </c>
      <c r="S2229" s="414">
        <f>Q2229=R2229</f>
        <v/>
      </c>
      <c r="T2229" s="414">
        <f>AND(MONTH(F2229)=MONTH(X2229), YEAR(F2229)=YEAR(X2229))</f>
        <v/>
      </c>
      <c r="U2229" s="414">
        <f>AND(AB2229&lt;&gt;"", 'Company information'!D$4&lt;&gt;"", RIGHT(SUBSTITUTE(AB2229,"-",""),9)=RIGHT(SUBSTITUTE('Company information'!D$4,"-",""),9))</f>
        <v/>
      </c>
      <c r="V2229" s="414">
        <f>AH2229-I2229</f>
        <v/>
      </c>
      <c r="W2229" s="450" t="n"/>
      <c r="X2229" s="415" t="n">
        <v>44697</v>
      </c>
      <c r="Y2229" s="414" t="inlineStr">
        <is>
          <t>2205005183</t>
        </is>
      </c>
      <c r="Z2229" s="414" t="inlineStr"/>
      <c r="AA2229" s="414" t="inlineStr">
        <is>
          <t>បុគ្គលជាប់អាករ</t>
        </is>
      </c>
      <c r="AB2229" s="414" t="inlineStr">
        <is>
          <t>L001-901905215</t>
        </is>
      </c>
      <c r="AC2229" s="414" t="inlineStr">
        <is>
          <t>វីអ៊ីស៊ិន (ខេមបូឌា) អ៊ិនដាសស្ទ្រី ឯ.ក</t>
        </is>
      </c>
      <c r="AD2229" s="450" t="n">
        <v>978295</v>
      </c>
      <c r="AE2229" s="450" t="n">
        <v>889359</v>
      </c>
      <c r="AF2229" s="450" t="n">
        <v>0</v>
      </c>
      <c r="AG2229" s="450" t="n">
        <v>0</v>
      </c>
      <c r="AH2229" s="450" t="n">
        <v>88936</v>
      </c>
      <c r="AI2229" s="450" t="n">
        <v>0</v>
      </c>
      <c r="AJ2229" s="450" t="n">
        <v>0</v>
      </c>
      <c r="AK2229" s="450" t="n">
        <v>0</v>
      </c>
      <c r="AL2229" s="450" t="n">
        <v>0</v>
      </c>
      <c r="AM2229" s="450" t="n">
        <v>0</v>
      </c>
      <c r="AN2229" s="450" t="n">
        <v>0</v>
      </c>
      <c r="AO2229" s="450" t="n">
        <v>0</v>
      </c>
      <c r="AP2229" s="450" t="n">
        <v>0</v>
      </c>
      <c r="AQ2229" s="414" t="inlineStr"/>
      <c r="AR2229" s="414" t="inlineStr">
        <is>
          <t>Export Administration Fee</t>
        </is>
      </c>
      <c r="AS2229" s="414" t="inlineStr">
        <is>
          <t>បានប្រកាសពន្ធ</t>
        </is>
      </c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0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0" t="n"/>
      <c r="N2230" s="450">
        <f>IF(W2230&lt;0,AH2230,I2230)</f>
        <v/>
      </c>
      <c r="O2230" s="450">
        <f>I2230-M2230</f>
        <v/>
      </c>
      <c r="P2230" s="414" t="n"/>
      <c r="Q2230" s="414" t="inlineStr">
        <is>
          <t>TI2022-0426</t>
        </is>
      </c>
      <c r="R2230" s="414" t="inlineStr">
        <is>
          <t>TI2022-0426</t>
        </is>
      </c>
      <c r="S2230" s="414">
        <f>Q2230=R2230</f>
        <v/>
      </c>
      <c r="T2230" s="414">
        <f>AND(MONTH(F2230)=MONTH(X2230), YEAR(F2230)=YEAR(X2230))</f>
        <v/>
      </c>
      <c r="U2230" s="414">
        <f>AND(AB2230&lt;&gt;"", 'Company information'!D$4&lt;&gt;"", RIGHT(SUBSTITUTE(AB2230,"-",""),9)=RIGHT(SUBSTITUTE('Company information'!D$4,"-",""),9))</f>
        <v/>
      </c>
      <c r="V2230" s="414">
        <f>AH2230-I2230</f>
        <v/>
      </c>
      <c r="W2230" s="450" t="n"/>
      <c r="X2230" s="415" t="n">
        <v>44711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L001-901905215</t>
        </is>
      </c>
      <c r="AC2230" s="414" t="inlineStr">
        <is>
          <t>វីអ៊ីស៊ិន (ខេមបូឌា) អ៊ិនដាសស្ទ្រី ឯ.ក</t>
        </is>
      </c>
      <c r="AD2230" s="450" t="n">
        <v>2837307</v>
      </c>
      <c r="AE2230" s="450" t="n">
        <v>2579370</v>
      </c>
      <c r="AF2230" s="450" t="n">
        <v>0</v>
      </c>
      <c r="AG2230" s="450" t="n">
        <v>0</v>
      </c>
      <c r="AH2230" s="450" t="n">
        <v>257937</v>
      </c>
      <c r="AI2230" s="450" t="n">
        <v>0</v>
      </c>
      <c r="AJ2230" s="450" t="n">
        <v>0</v>
      </c>
      <c r="AK2230" s="450" t="n">
        <v>0</v>
      </c>
      <c r="AL2230" s="450" t="n">
        <v>0</v>
      </c>
      <c r="AM2230" s="450" t="n">
        <v>0</v>
      </c>
      <c r="AN2230" s="450" t="n">
        <v>0</v>
      </c>
      <c r="AO2230" s="450" t="n">
        <v>0</v>
      </c>
      <c r="AP2230" s="450" t="n">
        <v>0</v>
      </c>
      <c r="AQ2230" s="414" t="inlineStr"/>
      <c r="AR2230" s="414" t="inlineStr">
        <is>
          <t>CLEARANCE &amp; TRUCKING FEE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0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0" t="n"/>
      <c r="N2231" s="450">
        <f>IF(W2231&lt;0,AH2231,I2231)</f>
        <v/>
      </c>
      <c r="O2231" s="450">
        <f>I2231-M2231</f>
        <v/>
      </c>
      <c r="P2231" s="414" t="n"/>
      <c r="Q2231" s="414" t="inlineStr">
        <is>
          <t>TI2022-0405</t>
        </is>
      </c>
      <c r="R2231" s="414" t="inlineStr">
        <is>
          <t>TI2022-0405</t>
        </is>
      </c>
      <c r="S2231" s="414">
        <f>Q2231=R2231</f>
        <v/>
      </c>
      <c r="T2231" s="414">
        <f>AND(MONTH(F2231)=MONTH(X2231), YEAR(F2231)=YEAR(X2231))</f>
        <v/>
      </c>
      <c r="U2231" s="414">
        <f>AND(AB2231&lt;&gt;"", 'Company information'!D$4&lt;&gt;"", RIGHT(SUBSTITUTE(AB2231,"-",""),9)=RIGHT(SUBSTITUTE('Company information'!D$4,"-",""),9))</f>
        <v/>
      </c>
      <c r="V2231" s="414">
        <f>AH2231-I2231</f>
        <v/>
      </c>
      <c r="W2231" s="450" t="n"/>
      <c r="X2231" s="415" t="n">
        <v>44704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L001-901905215</t>
        </is>
      </c>
      <c r="AC2231" s="414" t="inlineStr">
        <is>
          <t>វីអ៊ីស៊ិន (ខេមបូឌា) អ៊ិនដាសស្ទ្រី ឯ.ក</t>
        </is>
      </c>
      <c r="AD2231" s="450" t="n">
        <v>2971353</v>
      </c>
      <c r="AE2231" s="450" t="n">
        <v>2701230</v>
      </c>
      <c r="AF2231" s="450" t="n">
        <v>0</v>
      </c>
      <c r="AG2231" s="450" t="n">
        <v>0</v>
      </c>
      <c r="AH2231" s="450" t="n">
        <v>270123</v>
      </c>
      <c r="AI2231" s="450" t="n">
        <v>0</v>
      </c>
      <c r="AJ2231" s="450" t="n">
        <v>0</v>
      </c>
      <c r="AK2231" s="450" t="n">
        <v>0</v>
      </c>
      <c r="AL2231" s="450" t="n">
        <v>0</v>
      </c>
      <c r="AM2231" s="450" t="n">
        <v>0</v>
      </c>
      <c r="AN2231" s="450" t="n">
        <v>0</v>
      </c>
      <c r="AO2231" s="450" t="n">
        <v>0</v>
      </c>
      <c r="AP2231" s="450" t="n">
        <v>0</v>
      </c>
      <c r="AQ2231" s="414" t="inlineStr"/>
      <c r="AR2231" s="414" t="inlineStr">
        <is>
          <t>CLEARANCE &amp; TRUCKING FEE</t>
        </is>
      </c>
      <c r="AS2231" s="414" t="inlineStr">
        <is>
          <t>បានប្រកាសពន្ធ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0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0" t="n"/>
      <c r="N2232" s="450">
        <f>IF(W2232&lt;0,AH2232,I2232)</f>
        <v/>
      </c>
      <c r="O2232" s="450">
        <f>I2232-M2232</f>
        <v/>
      </c>
      <c r="P2232" s="414" t="n"/>
      <c r="Q2232" s="414" t="inlineStr">
        <is>
          <t>TI2022-0404</t>
        </is>
      </c>
      <c r="R2232" s="414" t="inlineStr">
        <is>
          <t>TI2022-0404</t>
        </is>
      </c>
      <c r="S2232" s="414">
        <f>Q2232=R2232</f>
        <v/>
      </c>
      <c r="T2232" s="414">
        <f>AND(MONTH(F2232)=MONTH(X2232), YEAR(F2232)=YEAR(X2232))</f>
        <v/>
      </c>
      <c r="U2232" s="414">
        <f>AND(AB2232&lt;&gt;"", 'Company information'!D$4&lt;&gt;"", RIGHT(SUBSTITUTE(AB2232,"-",""),9)=RIGHT(SUBSTITUTE('Company information'!D$4,"-",""),9))</f>
        <v/>
      </c>
      <c r="V2232" s="414">
        <f>AH2232-I2232</f>
        <v/>
      </c>
      <c r="W2232" s="450" t="n"/>
      <c r="X2232" s="415" t="n">
        <v>44704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L001-901905215</t>
        </is>
      </c>
      <c r="AC2232" s="414" t="inlineStr">
        <is>
          <t>វីអ៊ីស៊ិន (ខេមបូឌា) អ៊ិនដាសស្ទ្រី ឯ.ក</t>
        </is>
      </c>
      <c r="AD2232" s="450" t="n">
        <v>2301123</v>
      </c>
      <c r="AE2232" s="450" t="n">
        <v>2091930</v>
      </c>
      <c r="AF2232" s="450" t="n">
        <v>0</v>
      </c>
      <c r="AG2232" s="450" t="n">
        <v>0</v>
      </c>
      <c r="AH2232" s="450" t="n">
        <v>209193</v>
      </c>
      <c r="AI2232" s="450" t="n">
        <v>0</v>
      </c>
      <c r="AJ2232" s="450" t="n">
        <v>0</v>
      </c>
      <c r="AK2232" s="450" t="n">
        <v>0</v>
      </c>
      <c r="AL2232" s="450" t="n">
        <v>0</v>
      </c>
      <c r="AM2232" s="450" t="n">
        <v>0</v>
      </c>
      <c r="AN2232" s="450" t="n">
        <v>0</v>
      </c>
      <c r="AO2232" s="450" t="n">
        <v>0</v>
      </c>
      <c r="AP2232" s="450" t="n">
        <v>0</v>
      </c>
      <c r="AQ2232" s="414" t="inlineStr"/>
      <c r="AR2232" s="414" t="inlineStr">
        <is>
          <t>CLEARANCE &amp; TRUCKING FEE</t>
        </is>
      </c>
      <c r="AS2232" s="414" t="inlineStr">
        <is>
          <t>បានប្រកាសពន្ធ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0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0" t="n"/>
      <c r="N2233" s="450">
        <f>IF(W2233&lt;0,AH2233,I2233)</f>
        <v/>
      </c>
      <c r="O2233" s="450">
        <f>I2233-M2233</f>
        <v/>
      </c>
      <c r="P2233" s="414" t="n"/>
      <c r="Q2233" s="414" t="inlineStr">
        <is>
          <t>TI2022-0403</t>
        </is>
      </c>
      <c r="R2233" s="414" t="inlineStr">
        <is>
          <t>TI2022-0403</t>
        </is>
      </c>
      <c r="S2233" s="414">
        <f>Q2233=R2233</f>
        <v/>
      </c>
      <c r="T2233" s="414">
        <f>AND(MONTH(F2233)=MONTH(X2233), YEAR(F2233)=YEAR(X2233))</f>
        <v/>
      </c>
      <c r="U2233" s="414">
        <f>AND(AB2233&lt;&gt;"", 'Company information'!D$4&lt;&gt;"", RIGHT(SUBSTITUTE(AB2233,"-",""),9)=RIGHT(SUBSTITUTE('Company information'!D$4,"-",""),9))</f>
        <v/>
      </c>
      <c r="V2233" s="414">
        <f>AH2233-I2233</f>
        <v/>
      </c>
      <c r="W2233" s="450" t="n"/>
      <c r="X2233" s="415" t="n">
        <v>44704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L001-901905215</t>
        </is>
      </c>
      <c r="AC2233" s="414" t="inlineStr">
        <is>
          <t>វីអ៊ីស៊ិន (ខេមបូឌា) អ៊ិនដាសស្ទ្រី ឯ.ក</t>
        </is>
      </c>
      <c r="AD2233" s="450" t="n">
        <v>2301123</v>
      </c>
      <c r="AE2233" s="450" t="n">
        <v>2091930</v>
      </c>
      <c r="AF2233" s="450" t="n">
        <v>0</v>
      </c>
      <c r="AG2233" s="450" t="n">
        <v>0</v>
      </c>
      <c r="AH2233" s="450" t="n">
        <v>209193</v>
      </c>
      <c r="AI2233" s="450" t="n">
        <v>0</v>
      </c>
      <c r="AJ2233" s="450" t="n">
        <v>0</v>
      </c>
      <c r="AK2233" s="450" t="n">
        <v>0</v>
      </c>
      <c r="AL2233" s="450" t="n">
        <v>0</v>
      </c>
      <c r="AM2233" s="450" t="n">
        <v>0</v>
      </c>
      <c r="AN2233" s="450" t="n">
        <v>0</v>
      </c>
      <c r="AO2233" s="450" t="n">
        <v>0</v>
      </c>
      <c r="AP2233" s="450" t="n">
        <v>0</v>
      </c>
      <c r="AQ2233" s="414" t="inlineStr"/>
      <c r="AR2233" s="414" t="inlineStr">
        <is>
          <t>CLEARANCE &amp; TRUCKING FEE</t>
        </is>
      </c>
      <c r="AS2233" s="414" t="inlineStr">
        <is>
          <t>បានប្រកាសពន្ធ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0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0" t="n"/>
      <c r="N2234" s="450">
        <f>IF(W2234&lt;0,AH2234,I2234)</f>
        <v/>
      </c>
      <c r="O2234" s="450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AND(AB2234&lt;&gt;"", 'Company information'!D$4&lt;&gt;"", RIGHT(SUBSTITUTE(AB2234,"-",""),9)=RIGHT(SUBSTITUTE('Company information'!D$4,"-",""),9))</f>
        <v/>
      </c>
      <c r="V2234" s="414">
        <f>AH2234-I2234</f>
        <v/>
      </c>
      <c r="W2234" s="450" t="n"/>
      <c r="X2234" s="413" t="n"/>
      <c r="Y2234" s="414" t="n"/>
      <c r="Z2234" s="414" t="n"/>
      <c r="AA2234" s="414" t="n"/>
      <c r="AB2234" s="414" t="n"/>
      <c r="AC2234" s="414" t="n"/>
      <c r="AD2234" s="450" t="n"/>
      <c r="AE2234" s="450" t="n"/>
      <c r="AF2234" s="450" t="n"/>
      <c r="AG2234" s="450" t="n"/>
      <c r="AH2234" s="450" t="n"/>
      <c r="AI2234" s="450" t="n"/>
      <c r="AJ2234" s="450" t="n"/>
      <c r="AK2234" s="450" t="n"/>
      <c r="AL2234" s="450" t="n"/>
      <c r="AM2234" s="450" t="n"/>
      <c r="AN2234" s="450" t="n"/>
      <c r="AO2234" s="450" t="n"/>
      <c r="AP2234" s="450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0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0" t="n"/>
      <c r="N2235" s="450">
        <f>IF(W2235&lt;0,AH2235,I2235)</f>
        <v/>
      </c>
      <c r="O2235" s="450">
        <f>I2235-M2235</f>
        <v/>
      </c>
      <c r="P2235" s="414" t="n"/>
      <c r="Q2235" s="414" t="inlineStr">
        <is>
          <t>TI2022-0382</t>
        </is>
      </c>
      <c r="R2235" s="414" t="inlineStr">
        <is>
          <t>TI2022-0382</t>
        </is>
      </c>
      <c r="S2235" s="414">
        <f>Q2235=R2235</f>
        <v/>
      </c>
      <c r="T2235" s="414">
        <f>AND(MONTH(F2235)=MONTH(X2235), YEAR(F2235)=YEAR(X2235))</f>
        <v/>
      </c>
      <c r="U2235" s="414">
        <f>AND(AB2235&lt;&gt;"", 'Company information'!D$4&lt;&gt;"", RIGHT(SUBSTITUTE(AB2235,"-",""),9)=RIGHT(SUBSTITUTE('Company information'!D$4,"-",""),9))</f>
        <v/>
      </c>
      <c r="V2235" s="414">
        <f>AH2235-I2235</f>
        <v/>
      </c>
      <c r="W2235" s="450" t="n"/>
      <c r="X2235" s="415" t="n">
        <v>44690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L001-901905215</t>
        </is>
      </c>
      <c r="AC2235" s="414" t="inlineStr">
        <is>
          <t>វីអ៊ីស៊ិន (ខេមបូឌា) អ៊ិនដាសស្ទ្រី ឯ.ក</t>
        </is>
      </c>
      <c r="AD2235" s="450" t="n">
        <v>2833815</v>
      </c>
      <c r="AE2235" s="450" t="n">
        <v>2576195</v>
      </c>
      <c r="AF2235" s="450" t="n">
        <v>0</v>
      </c>
      <c r="AG2235" s="450" t="n">
        <v>0</v>
      </c>
      <c r="AH2235" s="450" t="n">
        <v>257620</v>
      </c>
      <c r="AI2235" s="450" t="n">
        <v>0</v>
      </c>
      <c r="AJ2235" s="450" t="n">
        <v>0</v>
      </c>
      <c r="AK2235" s="450" t="n">
        <v>0</v>
      </c>
      <c r="AL2235" s="450" t="n">
        <v>0</v>
      </c>
      <c r="AM2235" s="450" t="n">
        <v>0</v>
      </c>
      <c r="AN2235" s="450" t="n">
        <v>0</v>
      </c>
      <c r="AO2235" s="450" t="n">
        <v>0</v>
      </c>
      <c r="AP2235" s="450" t="n">
        <v>0</v>
      </c>
      <c r="AQ2235" s="414" t="inlineStr"/>
      <c r="AR2235" s="414" t="inlineStr">
        <is>
          <t>CLEARANCE &amp; TRUCKING FEE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0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0" t="n"/>
      <c r="N2236" s="450">
        <f>IF(W2236&lt;0,AH2236,I2236)</f>
        <v/>
      </c>
      <c r="O2236" s="450">
        <f>I2236-M2236</f>
        <v/>
      </c>
      <c r="P2236" s="414" t="n"/>
      <c r="Q2236" s="414" t="inlineStr">
        <is>
          <t>YKT22-117</t>
        </is>
      </c>
      <c r="R2236" s="414" t="inlineStr">
        <is>
          <t>YKT22-117</t>
        </is>
      </c>
      <c r="S2236" s="414">
        <f>Q2236=R2236</f>
        <v/>
      </c>
      <c r="T2236" s="414">
        <f>AND(MONTH(F2236)=MONTH(X2236), YEAR(F2236)=YEAR(X2236))</f>
        <v/>
      </c>
      <c r="U2236" s="414">
        <f>AND(AB2236&lt;&gt;"", 'Company information'!D$4&lt;&gt;"", RIGHT(SUBSTITUTE(AB2236,"-",""),9)=RIGHT(SUBSTITUTE('Company information'!D$4,"-",""),9))</f>
        <v/>
      </c>
      <c r="V2236" s="414">
        <f>AH2236-I2236</f>
        <v/>
      </c>
      <c r="W2236" s="450" t="n"/>
      <c r="X2236" s="415" t="n">
        <v>44686</v>
      </c>
      <c r="Y2236" s="414" t="inlineStr">
        <is>
          <t>YKT22-117</t>
        </is>
      </c>
      <c r="Z2236" s="414" t="inlineStr"/>
      <c r="AA2236" s="414" t="inlineStr">
        <is>
          <t>បុគ្គលជាប់អាករ</t>
        </is>
      </c>
      <c r="AB2236" s="414" t="inlineStr">
        <is>
          <t>L001-901905215</t>
        </is>
      </c>
      <c r="AC2236" s="414" t="inlineStr">
        <is>
          <t>វីអ៊ីស៊ិន (ខេមបូឌា) អ៊ិនដាសស្ទ្រី ឯ.ក</t>
        </is>
      </c>
      <c r="AD2236" s="450" t="n">
        <v>2633800</v>
      </c>
      <c r="AE2236" s="450" t="n">
        <v>2394364</v>
      </c>
      <c r="AF2236" s="450" t="n">
        <v>0</v>
      </c>
      <c r="AG2236" s="450" t="n">
        <v>0</v>
      </c>
      <c r="AH2236" s="450" t="n">
        <v>239436</v>
      </c>
      <c r="AI2236" s="450" t="n">
        <v>0</v>
      </c>
      <c r="AJ2236" s="450" t="n">
        <v>0</v>
      </c>
      <c r="AK2236" s="450" t="n">
        <v>0</v>
      </c>
      <c r="AL2236" s="450" t="n">
        <v>0</v>
      </c>
      <c r="AM2236" s="450" t="n">
        <v>0</v>
      </c>
      <c r="AN2236" s="450" t="n">
        <v>0</v>
      </c>
      <c r="AO2236" s="450" t="n">
        <v>0</v>
      </c>
      <c r="AP2236" s="450" t="n">
        <v>0</v>
      </c>
      <c r="AQ2236" s="414" t="inlineStr"/>
      <c r="AR2236" s="414" t="inlineStr">
        <is>
          <t>Consulting on Monthly Tax declaration service</t>
        </is>
      </c>
      <c r="AS2236" s="414" t="inlineStr">
        <is>
          <t>បានប្រកាសពន្ធ</t>
        </is>
      </c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0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0" t="n"/>
      <c r="N2237" s="450">
        <f>IF(W2237&lt;0,AH2237,I2237)</f>
        <v/>
      </c>
      <c r="O2237" s="450">
        <f>I2237-M2237</f>
        <v/>
      </c>
      <c r="P2237" s="414" t="n"/>
      <c r="Q2237" s="414" t="inlineStr">
        <is>
          <t>YKT22-106</t>
        </is>
      </c>
      <c r="R2237" s="414" t="inlineStr">
        <is>
          <t>YKT22-106</t>
        </is>
      </c>
      <c r="S2237" s="414">
        <f>Q2237=R2237</f>
        <v/>
      </c>
      <c r="T2237" s="414">
        <f>AND(MONTH(F2237)=MONTH(X2237), YEAR(F2237)=YEAR(X2237))</f>
        <v/>
      </c>
      <c r="U2237" s="414">
        <f>AND(AB2237&lt;&gt;"", 'Company information'!D$4&lt;&gt;"", RIGHT(SUBSTITUTE(AB2237,"-",""),9)=RIGHT(SUBSTITUTE('Company information'!D$4,"-",""),9))</f>
        <v/>
      </c>
      <c r="V2237" s="414">
        <f>AH2237-I2237</f>
        <v/>
      </c>
      <c r="W2237" s="450" t="n"/>
      <c r="X2237" s="415" t="n">
        <v>44686</v>
      </c>
      <c r="Y2237" s="414" t="inlineStr">
        <is>
          <t>YKT22-106</t>
        </is>
      </c>
      <c r="Z2237" s="414" t="inlineStr"/>
      <c r="AA2237" s="414" t="inlineStr">
        <is>
          <t>បុគ្គលជាប់អាករ</t>
        </is>
      </c>
      <c r="AB2237" s="414" t="inlineStr">
        <is>
          <t>L001-901905215</t>
        </is>
      </c>
      <c r="AC2237" s="414" t="inlineStr">
        <is>
          <t>វីអ៊ីស៊ិន (ខេមបូឌា) អ៊ិនដាសស្ទ្រី ឯ.ក</t>
        </is>
      </c>
      <c r="AD2237" s="450" t="n">
        <v>6240080</v>
      </c>
      <c r="AE2237" s="450" t="n">
        <v>5672800</v>
      </c>
      <c r="AF2237" s="450" t="n">
        <v>0</v>
      </c>
      <c r="AG2237" s="450" t="n">
        <v>0</v>
      </c>
      <c r="AH2237" s="450" t="n">
        <v>567280</v>
      </c>
      <c r="AI2237" s="450" t="n">
        <v>0</v>
      </c>
      <c r="AJ2237" s="450" t="n">
        <v>0</v>
      </c>
      <c r="AK2237" s="450" t="n">
        <v>0</v>
      </c>
      <c r="AL2237" s="450" t="n">
        <v>0</v>
      </c>
      <c r="AM2237" s="450" t="n">
        <v>0</v>
      </c>
      <c r="AN2237" s="450" t="n">
        <v>0</v>
      </c>
      <c r="AO2237" s="450" t="n">
        <v>0</v>
      </c>
      <c r="AP2237" s="450" t="n">
        <v>0</v>
      </c>
      <c r="AQ2237" s="414" t="inlineStr"/>
      <c r="AR2237" s="414" t="inlineStr">
        <is>
          <t>Monthly Tax declaration for May 2022 service</t>
        </is>
      </c>
      <c r="AS2237" s="414" t="inlineStr">
        <is>
          <t>បានប្រកាសពន្ធ</t>
        </is>
      </c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0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0" t="n"/>
      <c r="N2238" s="450">
        <f>IF(W2238&lt;0,AH2238,I2238)</f>
        <v/>
      </c>
      <c r="O2238" s="450">
        <f>I2238-M2238</f>
        <v/>
      </c>
      <c r="P2238" s="414" t="n"/>
      <c r="Q2238" s="414" t="inlineStr">
        <is>
          <t>2305004658</t>
        </is>
      </c>
      <c r="R2238" s="414" t="inlineStr">
        <is>
          <t>2305004658</t>
        </is>
      </c>
      <c r="S2238" s="414">
        <f>Q2238=R2238</f>
        <v/>
      </c>
      <c r="T2238" s="414">
        <f>AND(MONTH(F2238)=MONTH(X2238), YEAR(F2238)=YEAR(X2238))</f>
        <v/>
      </c>
      <c r="U2238" s="414">
        <f>AND(AB2238&lt;&gt;"", 'Company information'!D$4&lt;&gt;"", RIGHT(SUBSTITUTE(AB2238,"-",""),9)=RIGHT(SUBSTITUTE('Company information'!D$4,"-",""),9))</f>
        <v/>
      </c>
      <c r="V2238" s="414">
        <f>AH2238-I2238</f>
        <v/>
      </c>
      <c r="W2238" s="450" t="n"/>
      <c r="X2238" s="415" t="n">
        <v>45055</v>
      </c>
      <c r="Y2238" s="414" t="inlineStr">
        <is>
          <t>2305004658</t>
        </is>
      </c>
      <c r="Z2238" s="414" t="inlineStr"/>
      <c r="AA2238" s="414" t="inlineStr">
        <is>
          <t>បុគ្គលជាប់អាករ</t>
        </is>
      </c>
      <c r="AB2238" s="414" t="inlineStr">
        <is>
          <t>L001-901905215</t>
        </is>
      </c>
      <c r="AC2238" s="414" t="inlineStr">
        <is>
          <t>វីអ៊ីស៊ិន (ខេមបូឌា) អ៊ិនដាសស្ទ្រី ឯ.ក</t>
        </is>
      </c>
      <c r="AD2238" s="450" t="n">
        <v>858211</v>
      </c>
      <c r="AE2238" s="450" t="n">
        <v>780192</v>
      </c>
      <c r="AF2238" s="450" t="n">
        <v>0</v>
      </c>
      <c r="AG2238" s="450" t="n">
        <v>0</v>
      </c>
      <c r="AH2238" s="450" t="n">
        <v>78019</v>
      </c>
      <c r="AI2238" s="450" t="n">
        <v>0</v>
      </c>
      <c r="AJ2238" s="450" t="n">
        <v>0</v>
      </c>
      <c r="AK2238" s="450" t="n">
        <v>0</v>
      </c>
      <c r="AL2238" s="450" t="n">
        <v>0</v>
      </c>
      <c r="AM2238" s="450" t="n">
        <v>0</v>
      </c>
      <c r="AN2238" s="450" t="n">
        <v>0</v>
      </c>
      <c r="AO2238" s="450" t="n">
        <v>0</v>
      </c>
      <c r="AP2238" s="450" t="n">
        <v>0</v>
      </c>
      <c r="AQ2238" s="414" t="inlineStr"/>
      <c r="AR2238" s="414" t="inlineStr">
        <is>
          <t>Export Administration Fee</t>
        </is>
      </c>
      <c r="AS2238" s="414" t="inlineStr">
        <is>
          <t>បានប្រកាសពន្ធ</t>
        </is>
      </c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0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0" t="n"/>
      <c r="N2239" s="450">
        <f>IF(W2239&lt;0,AH2239,I2239)</f>
        <v/>
      </c>
      <c r="O2239" s="450">
        <f>I2239-M2239</f>
        <v/>
      </c>
      <c r="P2239" s="414" t="n"/>
      <c r="Q2239" s="414" t="inlineStr">
        <is>
          <t>2305004676</t>
        </is>
      </c>
      <c r="R2239" s="414" t="inlineStr">
        <is>
          <t>2305004676</t>
        </is>
      </c>
      <c r="S2239" s="414">
        <f>Q2239=R2239</f>
        <v/>
      </c>
      <c r="T2239" s="414">
        <f>AND(MONTH(F2239)=MONTH(X2239), YEAR(F2239)=YEAR(X2239))</f>
        <v/>
      </c>
      <c r="U2239" s="414">
        <f>AND(AB2239&lt;&gt;"", 'Company information'!D$4&lt;&gt;"", RIGHT(SUBSTITUTE(AB2239,"-",""),9)=RIGHT(SUBSTITUTE('Company information'!D$4,"-",""),9))</f>
        <v/>
      </c>
      <c r="V2239" s="414">
        <f>AH2239-I2239</f>
        <v/>
      </c>
      <c r="W2239" s="450" t="n"/>
      <c r="X2239" s="415" t="n">
        <v>45055</v>
      </c>
      <c r="Y2239" s="414" t="inlineStr">
        <is>
          <t>2305004676</t>
        </is>
      </c>
      <c r="Z2239" s="414" t="inlineStr"/>
      <c r="AA2239" s="414" t="inlineStr">
        <is>
          <t>បុគ្គលជាប់អាករ</t>
        </is>
      </c>
      <c r="AB2239" s="414" t="inlineStr">
        <is>
          <t>L001-901905215</t>
        </is>
      </c>
      <c r="AC2239" s="414" t="inlineStr">
        <is>
          <t>វីអ៊ីស៊ិន (ខេមបូឌា) អ៊ិនដាសស្ទ្រី ឯ.ក</t>
        </is>
      </c>
      <c r="AD2239" s="450" t="n">
        <v>858211</v>
      </c>
      <c r="AE2239" s="450" t="n">
        <v>780192</v>
      </c>
      <c r="AF2239" s="450" t="n">
        <v>0</v>
      </c>
      <c r="AG2239" s="450" t="n">
        <v>0</v>
      </c>
      <c r="AH2239" s="450" t="n">
        <v>78019</v>
      </c>
      <c r="AI2239" s="450" t="n">
        <v>0</v>
      </c>
      <c r="AJ2239" s="450" t="n">
        <v>0</v>
      </c>
      <c r="AK2239" s="450" t="n">
        <v>0</v>
      </c>
      <c r="AL2239" s="450" t="n">
        <v>0</v>
      </c>
      <c r="AM2239" s="450" t="n">
        <v>0</v>
      </c>
      <c r="AN2239" s="450" t="n">
        <v>0</v>
      </c>
      <c r="AO2239" s="450" t="n">
        <v>0</v>
      </c>
      <c r="AP2239" s="450" t="n">
        <v>0</v>
      </c>
      <c r="AQ2239" s="414" t="inlineStr"/>
      <c r="AR2239" s="414" t="inlineStr">
        <is>
          <t>Export Administration Fee</t>
        </is>
      </c>
      <c r="AS2239" s="414" t="inlineStr">
        <is>
          <t>បានប្រកាសពន្ធ</t>
        </is>
      </c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0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0" t="n"/>
      <c r="N2240" s="450">
        <f>IF(W2240&lt;0,AH2240,I2240)</f>
        <v/>
      </c>
      <c r="O2240" s="450">
        <f>I2240-M2240</f>
        <v/>
      </c>
      <c r="P2240" s="414" t="n"/>
      <c r="Q2240" s="414" t="inlineStr">
        <is>
          <t>TI-0248676</t>
        </is>
      </c>
      <c r="R2240" s="414" t="inlineStr">
        <is>
          <t>TI-0248676</t>
        </is>
      </c>
      <c r="S2240" s="414">
        <f>Q2240=R2240</f>
        <v/>
      </c>
      <c r="T2240" s="414">
        <f>AND(MONTH(F2240)=MONTH(X2240), YEAR(F2240)=YEAR(X2240))</f>
        <v/>
      </c>
      <c r="U2240" s="414">
        <f>AND(AB2240&lt;&gt;"", 'Company information'!D$4&lt;&gt;"", RIGHT(SUBSTITUTE(AB2240,"-",""),9)=RIGHT(SUBSTITUTE('Company information'!D$4,"-",""),9))</f>
        <v/>
      </c>
      <c r="V2240" s="414">
        <f>AH2240-I2240</f>
        <v/>
      </c>
      <c r="W2240" s="450" t="n"/>
      <c r="X2240" s="415" t="n">
        <v>45061</v>
      </c>
      <c r="Y2240" s="414" t="inlineStr">
        <is>
          <t>TI-0248676</t>
        </is>
      </c>
      <c r="Z2240" s="414" t="inlineStr"/>
      <c r="AA2240" s="414" t="inlineStr">
        <is>
          <t>បុគ្គលជាប់អាករ</t>
        </is>
      </c>
      <c r="AB2240" s="414" t="inlineStr">
        <is>
          <t>L001-901905215</t>
        </is>
      </c>
      <c r="AC2240" s="414" t="inlineStr">
        <is>
          <t>វីអ៊ីស៊ិន (ខេមបូឌា) អ៊ិនដាសស្ទ្រី ឯ.ក</t>
        </is>
      </c>
      <c r="AD2240" s="450" t="n">
        <v>609267</v>
      </c>
      <c r="AE2240" s="450" t="n">
        <v>553879</v>
      </c>
      <c r="AF2240" s="450" t="n">
        <v>0</v>
      </c>
      <c r="AG2240" s="450" t="n">
        <v>0</v>
      </c>
      <c r="AH2240" s="450" t="n">
        <v>55388</v>
      </c>
      <c r="AI2240" s="450" t="n">
        <v>0</v>
      </c>
      <c r="AJ2240" s="450" t="n">
        <v>0</v>
      </c>
      <c r="AK2240" s="450" t="n">
        <v>0</v>
      </c>
      <c r="AL2240" s="450" t="n">
        <v>0</v>
      </c>
      <c r="AM2240" s="450" t="n">
        <v>0</v>
      </c>
      <c r="AN2240" s="450" t="n">
        <v>0</v>
      </c>
      <c r="AO2240" s="450" t="n">
        <v>0</v>
      </c>
      <c r="AP2240" s="450" t="n">
        <v>0</v>
      </c>
      <c r="AQ2240" s="414" t="inlineStr"/>
      <c r="AR2240" s="414" t="inlineStr">
        <is>
          <t>Local Charge</t>
        </is>
      </c>
      <c r="AS2240" s="414" t="inlineStr">
        <is>
          <t>បានប្រកាសពន្ធ</t>
        </is>
      </c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0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0" t="n"/>
      <c r="N2241" s="450">
        <f>IF(W2241&lt;0,AH2241,I2241)</f>
        <v/>
      </c>
      <c r="O2241" s="450">
        <f>I2241-M2241</f>
        <v/>
      </c>
      <c r="P2241" s="414" t="n"/>
      <c r="Q2241" s="414" t="inlineStr">
        <is>
          <t>TI2023-0658</t>
        </is>
      </c>
      <c r="R2241" s="414" t="inlineStr">
        <is>
          <t>TI2023-0658</t>
        </is>
      </c>
      <c r="S2241" s="414">
        <f>Q2241=R2241</f>
        <v/>
      </c>
      <c r="T2241" s="414">
        <f>AND(MONTH(F2241)=MONTH(X2241), YEAR(F2241)=YEAR(X2241))</f>
        <v/>
      </c>
      <c r="U2241" s="414">
        <f>AND(AB2241&lt;&gt;"", 'Company information'!D$4&lt;&gt;"", RIGHT(SUBSTITUTE(AB2241,"-",""),9)=RIGHT(SUBSTITUTE('Company information'!D$4,"-",""),9))</f>
        <v/>
      </c>
      <c r="V2241" s="414">
        <f>AH2241-I2241</f>
        <v/>
      </c>
      <c r="W2241" s="450" t="n"/>
      <c r="X2241" s="415" t="n">
        <v>45075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L001-901905215</t>
        </is>
      </c>
      <c r="AC2241" s="414" t="inlineStr">
        <is>
          <t>វីអ៊ីស៊ិន (ខេមបូឌា) អ៊ិនដាសស្ទ្រី ឯ.ក</t>
        </is>
      </c>
      <c r="AD2241" s="450" t="n">
        <v>1900206</v>
      </c>
      <c r="AE2241" s="450" t="n">
        <v>1727460</v>
      </c>
      <c r="AF2241" s="450" t="n">
        <v>0</v>
      </c>
      <c r="AG2241" s="450" t="n">
        <v>0</v>
      </c>
      <c r="AH2241" s="450" t="n">
        <v>172746</v>
      </c>
      <c r="AI2241" s="450" t="n">
        <v>0</v>
      </c>
      <c r="AJ2241" s="450" t="n">
        <v>0</v>
      </c>
      <c r="AK2241" s="450" t="n">
        <v>0</v>
      </c>
      <c r="AL2241" s="450" t="n">
        <v>0</v>
      </c>
      <c r="AM2241" s="450" t="n">
        <v>0</v>
      </c>
      <c r="AN2241" s="450" t="n">
        <v>0</v>
      </c>
      <c r="AO2241" s="450" t="n">
        <v>0</v>
      </c>
      <c r="AP2241" s="450" t="n">
        <v>0</v>
      </c>
      <c r="AQ2241" s="414" t="inlineStr"/>
      <c r="AR2241" s="414" t="inlineStr">
        <is>
          <t>CLEARANCE FEE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0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0" t="n"/>
      <c r="N2242" s="450">
        <f>IF(W2242&lt;0,AH2242,I2242)</f>
        <v/>
      </c>
      <c r="O2242" s="450">
        <f>I2242-M2242</f>
        <v/>
      </c>
      <c r="P2242" s="414" t="n"/>
      <c r="Q2242" s="414" t="inlineStr">
        <is>
          <t>2305004669</t>
        </is>
      </c>
      <c r="R2242" s="414" t="inlineStr">
        <is>
          <t>2305004669</t>
        </is>
      </c>
      <c r="S2242" s="414">
        <f>Q2242=R2242</f>
        <v/>
      </c>
      <c r="T2242" s="414">
        <f>AND(MONTH(F2242)=MONTH(X2242), YEAR(F2242)=YEAR(X2242))</f>
        <v/>
      </c>
      <c r="U2242" s="414">
        <f>AND(AB2242&lt;&gt;"", 'Company information'!D$4&lt;&gt;"", RIGHT(SUBSTITUTE(AB2242,"-",""),9)=RIGHT(SUBSTITUTE('Company information'!D$4,"-",""),9))</f>
        <v/>
      </c>
      <c r="V2242" s="414">
        <f>AH2242-I2242</f>
        <v/>
      </c>
      <c r="W2242" s="450" t="n"/>
      <c r="X2242" s="415" t="n">
        <v>45055</v>
      </c>
      <c r="Y2242" s="414" t="inlineStr">
        <is>
          <t>2305004669</t>
        </is>
      </c>
      <c r="Z2242" s="414" t="inlineStr"/>
      <c r="AA2242" s="414" t="inlineStr">
        <is>
          <t>បុគ្គលជាប់អាករ</t>
        </is>
      </c>
      <c r="AB2242" s="414" t="inlineStr">
        <is>
          <t>L001-901905215</t>
        </is>
      </c>
      <c r="AC2242" s="414" t="inlineStr">
        <is>
          <t>វីអ៊ីស៊ិន (ខេមបូឌា) អ៊ិនដាសស្ទ្រី ឯ.ក</t>
        </is>
      </c>
      <c r="AD2242" s="450" t="n">
        <v>994435</v>
      </c>
      <c r="AE2242" s="450" t="n">
        <v>904032</v>
      </c>
      <c r="AF2242" s="450" t="n">
        <v>0</v>
      </c>
      <c r="AG2242" s="450" t="n">
        <v>0</v>
      </c>
      <c r="AH2242" s="450" t="n">
        <v>90403</v>
      </c>
      <c r="AI2242" s="450" t="n">
        <v>0</v>
      </c>
      <c r="AJ2242" s="450" t="n">
        <v>0</v>
      </c>
      <c r="AK2242" s="450" t="n">
        <v>0</v>
      </c>
      <c r="AL2242" s="450" t="n">
        <v>0</v>
      </c>
      <c r="AM2242" s="450" t="n">
        <v>0</v>
      </c>
      <c r="AN2242" s="450" t="n">
        <v>0</v>
      </c>
      <c r="AO2242" s="450" t="n">
        <v>0</v>
      </c>
      <c r="AP2242" s="450" t="n">
        <v>0</v>
      </c>
      <c r="AQ2242" s="414" t="inlineStr"/>
      <c r="AR2242" s="414" t="inlineStr">
        <is>
          <t>Export Administration Fee</t>
        </is>
      </c>
      <c r="AS2242" s="414" t="inlineStr">
        <is>
          <t>បានប្រកាសពន្ធ</t>
        </is>
      </c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0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0" t="n"/>
      <c r="N2243" s="450">
        <f>IF(W2243&lt;0,AH2243,I2243)</f>
        <v/>
      </c>
      <c r="O2243" s="450">
        <f>I2243-M2243</f>
        <v/>
      </c>
      <c r="P2243" s="414" t="n"/>
      <c r="Q2243" s="414" t="inlineStr">
        <is>
          <t>TI-0248682</t>
        </is>
      </c>
      <c r="R2243" s="414" t="inlineStr">
        <is>
          <t>TI-0248682</t>
        </is>
      </c>
      <c r="S2243" s="414">
        <f>Q2243=R2243</f>
        <v/>
      </c>
      <c r="T2243" s="414">
        <f>AND(MONTH(F2243)=MONTH(X2243), YEAR(F2243)=YEAR(X2243))</f>
        <v/>
      </c>
      <c r="U2243" s="414">
        <f>AND(AB2243&lt;&gt;"", 'Company information'!D$4&lt;&gt;"", RIGHT(SUBSTITUTE(AB2243,"-",""),9)=RIGHT(SUBSTITUTE('Company information'!D$4,"-",""),9))</f>
        <v/>
      </c>
      <c r="V2243" s="414">
        <f>AH2243-I2243</f>
        <v/>
      </c>
      <c r="W2243" s="450" t="n"/>
      <c r="X2243" s="415" t="n">
        <v>45061</v>
      </c>
      <c r="Y2243" s="414" t="inlineStr">
        <is>
          <t>TI-0248682</t>
        </is>
      </c>
      <c r="Z2243" s="414" t="inlineStr"/>
      <c r="AA2243" s="414" t="inlineStr">
        <is>
          <t>បុគ្គលជាប់អាករ</t>
        </is>
      </c>
      <c r="AB2243" s="414" t="inlineStr">
        <is>
          <t>L001-901905215</t>
        </is>
      </c>
      <c r="AC2243" s="414" t="inlineStr">
        <is>
          <t>វីអ៊ីស៊ិន (ខេមបូឌា) អ៊ិនដាសស្ទ្រី ឯ.ក</t>
        </is>
      </c>
      <c r="AD2243" s="450" t="n">
        <v>2077211</v>
      </c>
      <c r="AE2243" s="450" t="n">
        <v>1888374</v>
      </c>
      <c r="AF2243" s="450" t="n">
        <v>0</v>
      </c>
      <c r="AG2243" s="450" t="n">
        <v>0</v>
      </c>
      <c r="AH2243" s="450" t="n">
        <v>188837</v>
      </c>
      <c r="AI2243" s="450" t="n">
        <v>0</v>
      </c>
      <c r="AJ2243" s="450" t="n">
        <v>0</v>
      </c>
      <c r="AK2243" s="450" t="n">
        <v>0</v>
      </c>
      <c r="AL2243" s="450" t="n">
        <v>0</v>
      </c>
      <c r="AM2243" s="450" t="n">
        <v>0</v>
      </c>
      <c r="AN2243" s="450" t="n">
        <v>0</v>
      </c>
      <c r="AO2243" s="450" t="n">
        <v>0</v>
      </c>
      <c r="AP2243" s="450" t="n">
        <v>0</v>
      </c>
      <c r="AQ2243" s="414" t="inlineStr"/>
      <c r="AR2243" s="414" t="inlineStr">
        <is>
          <t>Local Charge</t>
        </is>
      </c>
      <c r="AS2243" s="414" t="inlineStr">
        <is>
          <t>បានប្រកាសពន្ធ</t>
        </is>
      </c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0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0" t="n"/>
      <c r="N2244" s="450">
        <f>IF(W2244&lt;0,AH2244,I2244)</f>
        <v/>
      </c>
      <c r="O2244" s="450">
        <f>I2244-M2244</f>
        <v/>
      </c>
      <c r="P2244" s="414" t="n"/>
      <c r="Q2244" s="414" t="inlineStr">
        <is>
          <t>TI2023-0657</t>
        </is>
      </c>
      <c r="R2244" s="414" t="inlineStr">
        <is>
          <t>TI2023-0657</t>
        </is>
      </c>
      <c r="S2244" s="414">
        <f>Q2244=R2244</f>
        <v/>
      </c>
      <c r="T2244" s="414">
        <f>AND(MONTH(F2244)=MONTH(X2244), YEAR(F2244)=YEAR(X2244))</f>
        <v/>
      </c>
      <c r="U2244" s="414">
        <f>AND(AB2244&lt;&gt;"", 'Company information'!D$4&lt;&gt;"", RIGHT(SUBSTITUTE(AB2244,"-",""),9)=RIGHT(SUBSTITUTE('Company information'!D$4,"-",""),9))</f>
        <v/>
      </c>
      <c r="V2244" s="414">
        <f>AH2244-I2244</f>
        <v/>
      </c>
      <c r="W2244" s="450" t="n"/>
      <c r="X2244" s="415" t="n">
        <v>45075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L001-901905215</t>
        </is>
      </c>
      <c r="AC2244" s="414" t="inlineStr">
        <is>
          <t>វីអ៊ីស៊ិន (ខេមបូឌា) អ៊ិនដាសស្ទ្រី ឯ.ក</t>
        </is>
      </c>
      <c r="AD2244" s="450" t="n">
        <v>2330015</v>
      </c>
      <c r="AE2244" s="450" t="n">
        <v>2118195</v>
      </c>
      <c r="AF2244" s="450" t="n">
        <v>0</v>
      </c>
      <c r="AG2244" s="450" t="n">
        <v>0</v>
      </c>
      <c r="AH2244" s="450" t="n">
        <v>211820</v>
      </c>
      <c r="AI2244" s="450" t="n">
        <v>0</v>
      </c>
      <c r="AJ2244" s="450" t="n">
        <v>0</v>
      </c>
      <c r="AK2244" s="450" t="n">
        <v>0</v>
      </c>
      <c r="AL2244" s="450" t="n">
        <v>0</v>
      </c>
      <c r="AM2244" s="450" t="n">
        <v>0</v>
      </c>
      <c r="AN2244" s="450" t="n">
        <v>0</v>
      </c>
      <c r="AO2244" s="450" t="n">
        <v>0</v>
      </c>
      <c r="AP2244" s="450" t="n">
        <v>0</v>
      </c>
      <c r="AQ2244" s="414" t="inlineStr"/>
      <c r="AR2244" s="414" t="inlineStr">
        <is>
          <t>CLEARANCE AND TRUCKING FEE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0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0" t="n"/>
      <c r="N2245" s="450">
        <f>IF(W2245&lt;0,AH2245,I2245)</f>
        <v/>
      </c>
      <c r="O2245" s="450">
        <f>I2245-M2245</f>
        <v/>
      </c>
      <c r="P2245" s="414" t="n"/>
      <c r="Q2245" s="414" t="inlineStr">
        <is>
          <t>TI-0248684</t>
        </is>
      </c>
      <c r="R2245" s="414" t="inlineStr">
        <is>
          <t>TI-0248684</t>
        </is>
      </c>
      <c r="S2245" s="414">
        <f>Q2245=R2245</f>
        <v/>
      </c>
      <c r="T2245" s="414">
        <f>AND(MONTH(F2245)=MONTH(X2245), YEAR(F2245)=YEAR(X2245))</f>
        <v/>
      </c>
      <c r="U2245" s="414">
        <f>AND(AB2245&lt;&gt;"", 'Company information'!D$4&lt;&gt;"", RIGHT(SUBSTITUTE(AB2245,"-",""),9)=RIGHT(SUBSTITUTE('Company information'!D$4,"-",""),9))</f>
        <v/>
      </c>
      <c r="V2245" s="414">
        <f>AH2245-I2245</f>
        <v/>
      </c>
      <c r="W2245" s="450" t="n"/>
      <c r="X2245" s="415" t="n">
        <v>45061</v>
      </c>
      <c r="Y2245" s="414" t="inlineStr">
        <is>
          <t>TI-0248684</t>
        </is>
      </c>
      <c r="Z2245" s="414" t="inlineStr"/>
      <c r="AA2245" s="414" t="inlineStr">
        <is>
          <t>បុគ្គលជាប់អាករ</t>
        </is>
      </c>
      <c r="AB2245" s="414" t="inlineStr">
        <is>
          <t>L001-901905215</t>
        </is>
      </c>
      <c r="AC2245" s="414" t="inlineStr">
        <is>
          <t>វីអ៊ីស៊ិន (ខេមបូឌា) អ៊ិនដាសស្ទ្រី ឯ.ក</t>
        </is>
      </c>
      <c r="AD2245" s="450" t="n">
        <v>1627277</v>
      </c>
      <c r="AE2245" s="450" t="n">
        <v>1479343</v>
      </c>
      <c r="AF2245" s="450" t="n">
        <v>0</v>
      </c>
      <c r="AG2245" s="450" t="n">
        <v>0</v>
      </c>
      <c r="AH2245" s="450" t="n">
        <v>147934</v>
      </c>
      <c r="AI2245" s="450" t="n">
        <v>0</v>
      </c>
      <c r="AJ2245" s="450" t="n">
        <v>0</v>
      </c>
      <c r="AK2245" s="450" t="n">
        <v>0</v>
      </c>
      <c r="AL2245" s="450" t="n">
        <v>0</v>
      </c>
      <c r="AM2245" s="450" t="n">
        <v>0</v>
      </c>
      <c r="AN2245" s="450" t="n">
        <v>0</v>
      </c>
      <c r="AO2245" s="450" t="n">
        <v>0</v>
      </c>
      <c r="AP2245" s="450" t="n">
        <v>0</v>
      </c>
      <c r="AQ2245" s="414" t="inlineStr"/>
      <c r="AR2245" s="414" t="inlineStr">
        <is>
          <t>Local Charge</t>
        </is>
      </c>
      <c r="AS2245" s="414" t="inlineStr">
        <is>
          <t>បានប្រកាសពន្ធ</t>
        </is>
      </c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0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0" t="n"/>
      <c r="N2246" s="450">
        <f>IF(W2246&lt;0,AH2246,I2246)</f>
        <v/>
      </c>
      <c r="O2246" s="450">
        <f>I2246-M2246</f>
        <v/>
      </c>
      <c r="P2246" s="414" t="n"/>
      <c r="Q2246" s="414" t="inlineStr">
        <is>
          <t>TI2023-0628</t>
        </is>
      </c>
      <c r="R2246" s="414" t="inlineStr">
        <is>
          <t>TI2023-0628</t>
        </is>
      </c>
      <c r="S2246" s="414">
        <f>Q2246=R2246</f>
        <v/>
      </c>
      <c r="T2246" s="414">
        <f>AND(MONTH(F2246)=MONTH(X2246), YEAR(F2246)=YEAR(X2246))</f>
        <v/>
      </c>
      <c r="U2246" s="414">
        <f>AND(AB2246&lt;&gt;"", 'Company information'!D$4&lt;&gt;"", RIGHT(SUBSTITUTE(AB2246,"-",""),9)=RIGHT(SUBSTITUTE('Company information'!D$4,"-",""),9))</f>
        <v/>
      </c>
      <c r="V2246" s="414">
        <f>AH2246-I2246</f>
        <v/>
      </c>
      <c r="W2246" s="450" t="n"/>
      <c r="X2246" s="415" t="n">
        <v>45069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L001-901905215</t>
        </is>
      </c>
      <c r="AC2246" s="414" t="inlineStr">
        <is>
          <t>វីអ៊ីស៊ិន (ខេមបូឌា) អ៊ិនដាសស្ទ្រី ឯ.ក</t>
        </is>
      </c>
      <c r="AD2246" s="450" t="n">
        <v>1899744</v>
      </c>
      <c r="AE2246" s="450" t="n">
        <v>1727040</v>
      </c>
      <c r="AF2246" s="450" t="n">
        <v>0</v>
      </c>
      <c r="AG2246" s="450" t="n">
        <v>0</v>
      </c>
      <c r="AH2246" s="450" t="n">
        <v>172704</v>
      </c>
      <c r="AI2246" s="450" t="n">
        <v>0</v>
      </c>
      <c r="AJ2246" s="450" t="n">
        <v>0</v>
      </c>
      <c r="AK2246" s="450" t="n">
        <v>0</v>
      </c>
      <c r="AL2246" s="450" t="n">
        <v>0</v>
      </c>
      <c r="AM2246" s="450" t="n">
        <v>0</v>
      </c>
      <c r="AN2246" s="450" t="n">
        <v>0</v>
      </c>
      <c r="AO2246" s="450" t="n">
        <v>0</v>
      </c>
      <c r="AP2246" s="450" t="n">
        <v>0</v>
      </c>
      <c r="AQ2246" s="414" t="inlineStr"/>
      <c r="AR2246" s="414" t="inlineStr">
        <is>
          <t>CLEARANCE FEE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0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0" t="n"/>
      <c r="N2247" s="450">
        <f>IF(W2247&lt;0,AH2247,I2247)</f>
        <v/>
      </c>
      <c r="O2247" s="450">
        <f>I2247-M2247</f>
        <v/>
      </c>
      <c r="P2247" s="414" t="n"/>
      <c r="Q2247" s="414" t="inlineStr">
        <is>
          <t>2305004500</t>
        </is>
      </c>
      <c r="R2247" s="414" t="inlineStr">
        <is>
          <t>2305004500</t>
        </is>
      </c>
      <c r="S2247" s="414">
        <f>Q2247=R2247</f>
        <v/>
      </c>
      <c r="T2247" s="414">
        <f>AND(MONTH(F2247)=MONTH(X2247), YEAR(F2247)=YEAR(X2247))</f>
        <v/>
      </c>
      <c r="U2247" s="414">
        <f>AND(AB2247&lt;&gt;"", 'Company information'!D$4&lt;&gt;"", RIGHT(SUBSTITUTE(AB2247,"-",""),9)=RIGHT(SUBSTITUTE('Company information'!D$4,"-",""),9))</f>
        <v/>
      </c>
      <c r="V2247" s="414">
        <f>AH2247-I2247</f>
        <v/>
      </c>
      <c r="W2247" s="450" t="n"/>
      <c r="X2247" s="415" t="n">
        <v>45049</v>
      </c>
      <c r="Y2247" s="414" t="inlineStr">
        <is>
          <t>2305004500</t>
        </is>
      </c>
      <c r="Z2247" s="414" t="inlineStr"/>
      <c r="AA2247" s="414" t="inlineStr">
        <is>
          <t>បុគ្គលជាប់អាករ</t>
        </is>
      </c>
      <c r="AB2247" s="414" t="inlineStr">
        <is>
          <t>L001-901905215</t>
        </is>
      </c>
      <c r="AC2247" s="414" t="inlineStr">
        <is>
          <t>វីអ៊ីស៊ិន (ខេមបូឌា) អ៊ិនដាសស្ទ្រី ឯ.ក</t>
        </is>
      </c>
      <c r="AD2247" s="450" t="n">
        <v>203940</v>
      </c>
      <c r="AE2247" s="450" t="n">
        <v>185400</v>
      </c>
      <c r="AF2247" s="450" t="n">
        <v>0</v>
      </c>
      <c r="AG2247" s="450" t="n">
        <v>0</v>
      </c>
      <c r="AH2247" s="450" t="n">
        <v>18540</v>
      </c>
      <c r="AI2247" s="450" t="n">
        <v>0</v>
      </c>
      <c r="AJ2247" s="450" t="n">
        <v>0</v>
      </c>
      <c r="AK2247" s="450" t="n">
        <v>0</v>
      </c>
      <c r="AL2247" s="450" t="n">
        <v>0</v>
      </c>
      <c r="AM2247" s="450" t="n">
        <v>0</v>
      </c>
      <c r="AN2247" s="450" t="n">
        <v>0</v>
      </c>
      <c r="AO2247" s="450" t="n">
        <v>0</v>
      </c>
      <c r="AP2247" s="450" t="n">
        <v>0</v>
      </c>
      <c r="AQ2247" s="414" t="inlineStr"/>
      <c r="AR2247" s="414" t="inlineStr">
        <is>
          <t>Worker Fee</t>
        </is>
      </c>
      <c r="AS2247" s="414" t="inlineStr">
        <is>
          <t>បានប្រកាសពន្ធ</t>
        </is>
      </c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0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0" t="n"/>
      <c r="N2248" s="450">
        <f>IF(W2248&lt;0,AH2248,I2248)</f>
        <v/>
      </c>
      <c r="O2248" s="450">
        <f>I2248-M2248</f>
        <v/>
      </c>
      <c r="P2248" s="414" t="n"/>
      <c r="Q2248" s="414" t="inlineStr">
        <is>
          <t>2305004660</t>
        </is>
      </c>
      <c r="R2248" s="414" t="inlineStr">
        <is>
          <t>2305004660</t>
        </is>
      </c>
      <c r="S2248" s="414">
        <f>Q2248=R2248</f>
        <v/>
      </c>
      <c r="T2248" s="414">
        <f>AND(MONTH(F2248)=MONTH(X2248), YEAR(F2248)=YEAR(X2248))</f>
        <v/>
      </c>
      <c r="U2248" s="414">
        <f>AND(AB2248&lt;&gt;"", 'Company information'!D$4&lt;&gt;"", RIGHT(SUBSTITUTE(AB2248,"-",""),9)=RIGHT(SUBSTITUTE('Company information'!D$4,"-",""),9))</f>
        <v/>
      </c>
      <c r="V2248" s="414">
        <f>AH2248-I2248</f>
        <v/>
      </c>
      <c r="W2248" s="450" t="n"/>
      <c r="X2248" s="415" t="n">
        <v>45055</v>
      </c>
      <c r="Y2248" s="414" t="inlineStr">
        <is>
          <t>2305004660</t>
        </is>
      </c>
      <c r="Z2248" s="414" t="inlineStr"/>
      <c r="AA2248" s="414" t="inlineStr">
        <is>
          <t>បុគ្គលជាប់អាករ</t>
        </is>
      </c>
      <c r="AB2248" s="414" t="inlineStr">
        <is>
          <t>L001-901905215</t>
        </is>
      </c>
      <c r="AC2248" s="414" t="inlineStr">
        <is>
          <t>វីអ៊ីស៊ិន (ខេមបូឌា) អ៊ិនដាសស្ទ្រី ឯ.ក</t>
        </is>
      </c>
      <c r="AD2248" s="450" t="n">
        <v>858211</v>
      </c>
      <c r="AE2248" s="450" t="n">
        <v>780192</v>
      </c>
      <c r="AF2248" s="450" t="n">
        <v>0</v>
      </c>
      <c r="AG2248" s="450" t="n">
        <v>0</v>
      </c>
      <c r="AH2248" s="450" t="n">
        <v>78019</v>
      </c>
      <c r="AI2248" s="450" t="n">
        <v>0</v>
      </c>
      <c r="AJ2248" s="450" t="n">
        <v>0</v>
      </c>
      <c r="AK2248" s="450" t="n">
        <v>0</v>
      </c>
      <c r="AL2248" s="450" t="n">
        <v>0</v>
      </c>
      <c r="AM2248" s="450" t="n">
        <v>0</v>
      </c>
      <c r="AN2248" s="450" t="n">
        <v>0</v>
      </c>
      <c r="AO2248" s="450" t="n">
        <v>0</v>
      </c>
      <c r="AP2248" s="450" t="n">
        <v>0</v>
      </c>
      <c r="AQ2248" s="414" t="inlineStr"/>
      <c r="AR2248" s="414" t="inlineStr">
        <is>
          <t>Export Administration Fee</t>
        </is>
      </c>
      <c r="AS2248" s="414" t="inlineStr">
        <is>
          <t>បានប្រកាសពន្ធ</t>
        </is>
      </c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0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0" t="n"/>
      <c r="N2249" s="450">
        <f>IF(W2249&lt;0,AH2249,I2249)</f>
        <v/>
      </c>
      <c r="O2249" s="450">
        <f>I2249-M2249</f>
        <v/>
      </c>
      <c r="P2249" s="414" t="n"/>
      <c r="Q2249" s="414" t="inlineStr">
        <is>
          <t>TI-0249068</t>
        </is>
      </c>
      <c r="R2249" s="414" t="inlineStr">
        <is>
          <t>TI-0249068</t>
        </is>
      </c>
      <c r="S2249" s="414">
        <f>Q2249=R2249</f>
        <v/>
      </c>
      <c r="T2249" s="414">
        <f>AND(MONTH(F2249)=MONTH(X2249), YEAR(F2249)=YEAR(X2249))</f>
        <v/>
      </c>
      <c r="U2249" s="414">
        <f>AND(AB2249&lt;&gt;"", 'Company information'!D$4&lt;&gt;"", RIGHT(SUBSTITUTE(AB2249,"-",""),9)=RIGHT(SUBSTITUTE('Company information'!D$4,"-",""),9))</f>
        <v/>
      </c>
      <c r="V2249" s="414">
        <f>AH2249-I2249</f>
        <v/>
      </c>
      <c r="W2249" s="450" t="n"/>
      <c r="X2249" s="415" t="n">
        <v>45068</v>
      </c>
      <c r="Y2249" s="414" t="inlineStr">
        <is>
          <t>TI-0249068</t>
        </is>
      </c>
      <c r="Z2249" s="414" t="inlineStr"/>
      <c r="AA2249" s="414" t="inlineStr">
        <is>
          <t>បុគ្គលជាប់អាករ</t>
        </is>
      </c>
      <c r="AB2249" s="414" t="inlineStr">
        <is>
          <t>L001-901905215</t>
        </is>
      </c>
      <c r="AC2249" s="414" t="inlineStr">
        <is>
          <t>វីអ៊ីស៊ិន (ខេមបូឌា) អ៊ិនដាសស្ទ្រី ឯ.ក</t>
        </is>
      </c>
      <c r="AD2249" s="450" t="n">
        <v>631285</v>
      </c>
      <c r="AE2249" s="450" t="n">
        <v>573895</v>
      </c>
      <c r="AF2249" s="450" t="n">
        <v>0</v>
      </c>
      <c r="AG2249" s="450" t="n">
        <v>0</v>
      </c>
      <c r="AH2249" s="450" t="n">
        <v>57390</v>
      </c>
      <c r="AI2249" s="450" t="n">
        <v>0</v>
      </c>
      <c r="AJ2249" s="450" t="n">
        <v>0</v>
      </c>
      <c r="AK2249" s="450" t="n">
        <v>0</v>
      </c>
      <c r="AL2249" s="450" t="n">
        <v>0</v>
      </c>
      <c r="AM2249" s="450" t="n">
        <v>0</v>
      </c>
      <c r="AN2249" s="450" t="n">
        <v>0</v>
      </c>
      <c r="AO2249" s="450" t="n">
        <v>0</v>
      </c>
      <c r="AP2249" s="450" t="n">
        <v>0</v>
      </c>
      <c r="AQ2249" s="414" t="inlineStr"/>
      <c r="AR2249" s="414" t="inlineStr">
        <is>
          <t>Local Charge</t>
        </is>
      </c>
      <c r="AS2249" s="414" t="inlineStr">
        <is>
          <t>បានប្រកាសពន្ធ</t>
        </is>
      </c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0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0" t="n"/>
      <c r="N2250" s="450">
        <f>IF(W2250&lt;0,AH2250,I2250)</f>
        <v/>
      </c>
      <c r="O2250" s="450">
        <f>I2250-M2250</f>
        <v/>
      </c>
      <c r="P2250" s="414" t="n"/>
      <c r="Q2250" s="414" t="inlineStr">
        <is>
          <t>TI2023-0627</t>
        </is>
      </c>
      <c r="R2250" s="414" t="inlineStr">
        <is>
          <t>TI2023-0627</t>
        </is>
      </c>
      <c r="S2250" s="414">
        <f>Q2250=R2250</f>
        <v/>
      </c>
      <c r="T2250" s="414">
        <f>AND(MONTH(F2250)=MONTH(X2250), YEAR(F2250)=YEAR(X2250))</f>
        <v/>
      </c>
      <c r="U2250" s="414">
        <f>AND(AB2250&lt;&gt;"", 'Company information'!D$4&lt;&gt;"", RIGHT(SUBSTITUTE(AB2250,"-",""),9)=RIGHT(SUBSTITUTE('Company information'!D$4,"-",""),9))</f>
        <v/>
      </c>
      <c r="V2250" s="414">
        <f>AH2250-I2250</f>
        <v/>
      </c>
      <c r="W2250" s="450" t="n"/>
      <c r="X2250" s="415" t="n">
        <v>45069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L001-901905215</t>
        </is>
      </c>
      <c r="AC2250" s="414" t="inlineStr">
        <is>
          <t>វីអ៊ីស៊ិន (ខេមបូឌា) អ៊ិនដាសស្ទ្រី ឯ.ក</t>
        </is>
      </c>
      <c r="AD2250" s="450" t="n">
        <v>1899744</v>
      </c>
      <c r="AE2250" s="450" t="n">
        <v>1727040</v>
      </c>
      <c r="AF2250" s="450" t="n">
        <v>0</v>
      </c>
      <c r="AG2250" s="450" t="n">
        <v>0</v>
      </c>
      <c r="AH2250" s="450" t="n">
        <v>172704</v>
      </c>
      <c r="AI2250" s="450" t="n">
        <v>0</v>
      </c>
      <c r="AJ2250" s="450" t="n">
        <v>0</v>
      </c>
      <c r="AK2250" s="450" t="n">
        <v>0</v>
      </c>
      <c r="AL2250" s="450" t="n">
        <v>0</v>
      </c>
      <c r="AM2250" s="450" t="n">
        <v>0</v>
      </c>
      <c r="AN2250" s="450" t="n">
        <v>0</v>
      </c>
      <c r="AO2250" s="450" t="n">
        <v>0</v>
      </c>
      <c r="AP2250" s="450" t="n">
        <v>0</v>
      </c>
      <c r="AQ2250" s="414" t="inlineStr"/>
      <c r="AR2250" s="414" t="inlineStr">
        <is>
          <t>CLEARANCE FEE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0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0" t="n"/>
      <c r="N2251" s="450">
        <f>IF(W2251&lt;0,AH2251,I2251)</f>
        <v/>
      </c>
      <c r="O2251" s="450">
        <f>I2251-M2251</f>
        <v/>
      </c>
      <c r="P2251" s="414" t="n"/>
      <c r="Q2251" s="414" t="inlineStr">
        <is>
          <t>TI-0249089</t>
        </is>
      </c>
      <c r="R2251" s="414" t="inlineStr">
        <is>
          <t>TI-0249089</t>
        </is>
      </c>
      <c r="S2251" s="414">
        <f>Q2251=R2251</f>
        <v/>
      </c>
      <c r="T2251" s="414">
        <f>AND(MONTH(F2251)=MONTH(X2251), YEAR(F2251)=YEAR(X2251))</f>
        <v/>
      </c>
      <c r="U2251" s="414">
        <f>AND(AB2251&lt;&gt;"", 'Company information'!D$4&lt;&gt;"", RIGHT(SUBSTITUTE(AB2251,"-",""),9)=RIGHT(SUBSTITUTE('Company information'!D$4,"-",""),9))</f>
        <v/>
      </c>
      <c r="V2251" s="414">
        <f>AH2251-I2251</f>
        <v/>
      </c>
      <c r="W2251" s="450" t="n"/>
      <c r="X2251" s="415" t="n">
        <v>45068</v>
      </c>
      <c r="Y2251" s="414" t="inlineStr">
        <is>
          <t>TI-0249089</t>
        </is>
      </c>
      <c r="Z2251" s="414" t="inlineStr"/>
      <c r="AA2251" s="414" t="inlineStr">
        <is>
          <t>បុគ្គលជាប់អាករ</t>
        </is>
      </c>
      <c r="AB2251" s="414" t="inlineStr">
        <is>
          <t>L001-901905215</t>
        </is>
      </c>
      <c r="AC2251" s="414" t="inlineStr">
        <is>
          <t>វីអ៊ីស៊ិន (ខេមបូឌា) អ៊ិនដាសស្ទ្រី ឯ.ក</t>
        </is>
      </c>
      <c r="AD2251" s="450" t="n">
        <v>1934554</v>
      </c>
      <c r="AE2251" s="450" t="n">
        <v>1758685</v>
      </c>
      <c r="AF2251" s="450" t="n">
        <v>0</v>
      </c>
      <c r="AG2251" s="450" t="n">
        <v>0</v>
      </c>
      <c r="AH2251" s="450" t="n">
        <v>175869</v>
      </c>
      <c r="AI2251" s="450" t="n">
        <v>0</v>
      </c>
      <c r="AJ2251" s="450" t="n">
        <v>0</v>
      </c>
      <c r="AK2251" s="450" t="n">
        <v>0</v>
      </c>
      <c r="AL2251" s="450" t="n">
        <v>0</v>
      </c>
      <c r="AM2251" s="450" t="n">
        <v>0</v>
      </c>
      <c r="AN2251" s="450" t="n">
        <v>0</v>
      </c>
      <c r="AO2251" s="450" t="n">
        <v>0</v>
      </c>
      <c r="AP2251" s="450" t="n">
        <v>0</v>
      </c>
      <c r="AQ2251" s="414" t="inlineStr"/>
      <c r="AR2251" s="414" t="inlineStr">
        <is>
          <t>Local Charge</t>
        </is>
      </c>
      <c r="AS2251" s="414" t="inlineStr">
        <is>
          <t>បានប្រកាសពន្ធ</t>
        </is>
      </c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0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0" t="n"/>
      <c r="N2252" s="450">
        <f>IF(W2252&lt;0,AH2252,I2252)</f>
        <v/>
      </c>
      <c r="O2252" s="450">
        <f>I2252-M2252</f>
        <v/>
      </c>
      <c r="P2252" s="414" t="n"/>
      <c r="Q2252" s="414" t="inlineStr">
        <is>
          <t>2305004463</t>
        </is>
      </c>
      <c r="R2252" s="414" t="inlineStr">
        <is>
          <t>2305004463</t>
        </is>
      </c>
      <c r="S2252" s="414">
        <f>Q2252=R2252</f>
        <v/>
      </c>
      <c r="T2252" s="414">
        <f>AND(MONTH(F2252)=MONTH(X2252), YEAR(F2252)=YEAR(X2252))</f>
        <v/>
      </c>
      <c r="U2252" s="414">
        <f>AND(AB2252&lt;&gt;"", 'Company information'!D$4&lt;&gt;"", RIGHT(SUBSTITUTE(AB2252,"-",""),9)=RIGHT(SUBSTITUTE('Company information'!D$4,"-",""),9))</f>
        <v/>
      </c>
      <c r="V2252" s="414">
        <f>AH2252-I2252</f>
        <v/>
      </c>
      <c r="W2252" s="450" t="n"/>
      <c r="X2252" s="415" t="n">
        <v>45048</v>
      </c>
      <c r="Y2252" s="414" t="inlineStr">
        <is>
          <t>2305004463</t>
        </is>
      </c>
      <c r="Z2252" s="414" t="inlineStr"/>
      <c r="AA2252" s="414" t="inlineStr">
        <is>
          <t>បុគ្គលជាប់អាករ</t>
        </is>
      </c>
      <c r="AB2252" s="414" t="inlineStr">
        <is>
          <t>L001-901905215</t>
        </is>
      </c>
      <c r="AC2252" s="414" t="inlineStr">
        <is>
          <t>វីអ៊ីស៊ិន (ខេមបូឌា) អ៊ិនដាសស្ទ្រី ឯ.ក</t>
        </is>
      </c>
      <c r="AD2252" s="450" t="n">
        <v>856340</v>
      </c>
      <c r="AE2252" s="450" t="n">
        <v>778491</v>
      </c>
      <c r="AF2252" s="450" t="n">
        <v>0</v>
      </c>
      <c r="AG2252" s="450" t="n">
        <v>0</v>
      </c>
      <c r="AH2252" s="450" t="n">
        <v>77849</v>
      </c>
      <c r="AI2252" s="450" t="n">
        <v>0</v>
      </c>
      <c r="AJ2252" s="450" t="n">
        <v>0</v>
      </c>
      <c r="AK2252" s="450" t="n">
        <v>0</v>
      </c>
      <c r="AL2252" s="450" t="n">
        <v>0</v>
      </c>
      <c r="AM2252" s="450" t="n">
        <v>0</v>
      </c>
      <c r="AN2252" s="450" t="n">
        <v>0</v>
      </c>
      <c r="AO2252" s="450" t="n">
        <v>0</v>
      </c>
      <c r="AP2252" s="450" t="n">
        <v>0</v>
      </c>
      <c r="AQ2252" s="414" t="inlineStr"/>
      <c r="AR2252" s="414" t="inlineStr">
        <is>
          <t>Export Administration Fee</t>
        </is>
      </c>
      <c r="AS2252" s="414" t="inlineStr">
        <is>
          <t>បានប្រកាសពន្ធ</t>
        </is>
      </c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0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0" t="n"/>
      <c r="N2253" s="450">
        <f>IF(W2253&lt;0,AH2253,I2253)</f>
        <v/>
      </c>
      <c r="O2253" s="450">
        <f>I2253-M2253</f>
        <v/>
      </c>
      <c r="P2253" s="414" t="n"/>
      <c r="Q2253" s="414" t="inlineStr">
        <is>
          <t>TI2023-0626</t>
        </is>
      </c>
      <c r="R2253" s="414" t="inlineStr">
        <is>
          <t>TI2023-0626</t>
        </is>
      </c>
      <c r="S2253" s="414">
        <f>Q2253=R2253</f>
        <v/>
      </c>
      <c r="T2253" s="414">
        <f>AND(MONTH(F2253)=MONTH(X2253), YEAR(F2253)=YEAR(X2253))</f>
        <v/>
      </c>
      <c r="U2253" s="414">
        <f>AND(AB2253&lt;&gt;"", 'Company information'!D$4&lt;&gt;"", RIGHT(SUBSTITUTE(AB2253,"-",""),9)=RIGHT(SUBSTITUTE('Company information'!D$4,"-",""),9))</f>
        <v/>
      </c>
      <c r="V2253" s="414">
        <f>AH2253-I2253</f>
        <v/>
      </c>
      <c r="W2253" s="450" t="n"/>
      <c r="X2253" s="415" t="n">
        <v>45069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L001-901905215</t>
        </is>
      </c>
      <c r="AC2253" s="414" t="inlineStr">
        <is>
          <t>វីអ៊ីស៊ិន (ខេមបូឌា) អ៊ិនដាសស្ទ្រី ឯ.ក</t>
        </is>
      </c>
      <c r="AD2253" s="450" t="n">
        <v>1899744</v>
      </c>
      <c r="AE2253" s="450" t="n">
        <v>1727040</v>
      </c>
      <c r="AF2253" s="450" t="n">
        <v>0</v>
      </c>
      <c r="AG2253" s="450" t="n">
        <v>0</v>
      </c>
      <c r="AH2253" s="450" t="n">
        <v>172704</v>
      </c>
      <c r="AI2253" s="450" t="n">
        <v>0</v>
      </c>
      <c r="AJ2253" s="450" t="n">
        <v>0</v>
      </c>
      <c r="AK2253" s="450" t="n">
        <v>0</v>
      </c>
      <c r="AL2253" s="450" t="n">
        <v>0</v>
      </c>
      <c r="AM2253" s="450" t="n">
        <v>0</v>
      </c>
      <c r="AN2253" s="450" t="n">
        <v>0</v>
      </c>
      <c r="AO2253" s="450" t="n">
        <v>0</v>
      </c>
      <c r="AP2253" s="450" t="n">
        <v>0</v>
      </c>
      <c r="AQ2253" s="414" t="inlineStr"/>
      <c r="AR2253" s="414" t="inlineStr">
        <is>
          <t>CLEARANCE FEE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0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0" t="n"/>
      <c r="N2254" s="450">
        <f>IF(W2254&lt;0,AH2254,I2254)</f>
        <v/>
      </c>
      <c r="O2254" s="450">
        <f>I2254-M2254</f>
        <v/>
      </c>
      <c r="P2254" s="414" t="n"/>
      <c r="Q2254" s="414" t="inlineStr">
        <is>
          <t>2305004472</t>
        </is>
      </c>
      <c r="R2254" s="414" t="inlineStr">
        <is>
          <t>2305004472</t>
        </is>
      </c>
      <c r="S2254" s="414">
        <f>Q2254=R2254</f>
        <v/>
      </c>
      <c r="T2254" s="414">
        <f>AND(MONTH(F2254)=MONTH(X2254), YEAR(F2254)=YEAR(X2254))</f>
        <v/>
      </c>
      <c r="U2254" s="414">
        <f>AND(AB2254&lt;&gt;"", 'Company information'!D$4&lt;&gt;"", RIGHT(SUBSTITUTE(AB2254,"-",""),9)=RIGHT(SUBSTITUTE('Company information'!D$4,"-",""),9))</f>
        <v/>
      </c>
      <c r="V2254" s="414">
        <f>AH2254-I2254</f>
        <v/>
      </c>
      <c r="W2254" s="450" t="n"/>
      <c r="X2254" s="415" t="n">
        <v>45048</v>
      </c>
      <c r="Y2254" s="414" t="inlineStr">
        <is>
          <t>2305004472</t>
        </is>
      </c>
      <c r="Z2254" s="414" t="inlineStr"/>
      <c r="AA2254" s="414" t="inlineStr">
        <is>
          <t>បុគ្គលជាប់អាករ</t>
        </is>
      </c>
      <c r="AB2254" s="414" t="inlineStr">
        <is>
          <t>L001-901905215</t>
        </is>
      </c>
      <c r="AC2254" s="414" t="inlineStr">
        <is>
          <t>វីអ៊ីស៊ិន (ខេមបូឌា) អ៊ិនដាសស្ទ្រី ឯ.ក</t>
        </is>
      </c>
      <c r="AD2254" s="450" t="n">
        <v>992267</v>
      </c>
      <c r="AE2254" s="450" t="n">
        <v>902061</v>
      </c>
      <c r="AF2254" s="450" t="n">
        <v>0</v>
      </c>
      <c r="AG2254" s="450" t="n">
        <v>0</v>
      </c>
      <c r="AH2254" s="450" t="n">
        <v>90206</v>
      </c>
      <c r="AI2254" s="450" t="n">
        <v>0</v>
      </c>
      <c r="AJ2254" s="450" t="n">
        <v>0</v>
      </c>
      <c r="AK2254" s="450" t="n">
        <v>0</v>
      </c>
      <c r="AL2254" s="450" t="n">
        <v>0</v>
      </c>
      <c r="AM2254" s="450" t="n">
        <v>0</v>
      </c>
      <c r="AN2254" s="450" t="n">
        <v>0</v>
      </c>
      <c r="AO2254" s="450" t="n">
        <v>0</v>
      </c>
      <c r="AP2254" s="450" t="n">
        <v>0</v>
      </c>
      <c r="AQ2254" s="414" t="inlineStr"/>
      <c r="AR2254" s="414" t="inlineStr">
        <is>
          <t>Export Administration Fee</t>
        </is>
      </c>
      <c r="AS2254" s="414" t="inlineStr">
        <is>
          <t>បានប្រកាសពន្ធ</t>
        </is>
      </c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0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0" t="n"/>
      <c r="N2255" s="450">
        <f>IF(W2255&lt;0,AH2255,I2255)</f>
        <v/>
      </c>
      <c r="O2255" s="450">
        <f>I2255-M2255</f>
        <v/>
      </c>
      <c r="P2255" s="414" t="n"/>
      <c r="Q2255" s="414" t="inlineStr">
        <is>
          <t>TI-0249129</t>
        </is>
      </c>
      <c r="R2255" s="414" t="inlineStr">
        <is>
          <t>TI-0249129</t>
        </is>
      </c>
      <c r="S2255" s="414">
        <f>Q2255=R2255</f>
        <v/>
      </c>
      <c r="T2255" s="414">
        <f>AND(MONTH(F2255)=MONTH(X2255), YEAR(F2255)=YEAR(X2255))</f>
        <v/>
      </c>
      <c r="U2255" s="414">
        <f>AND(AB2255&lt;&gt;"", 'Company information'!D$4&lt;&gt;"", RIGHT(SUBSTITUTE(AB2255,"-",""),9)=RIGHT(SUBSTITUTE('Company information'!D$4,"-",""),9))</f>
        <v/>
      </c>
      <c r="V2255" s="414">
        <f>AH2255-I2255</f>
        <v/>
      </c>
      <c r="W2255" s="450" t="n"/>
      <c r="X2255" s="415" t="n">
        <v>45068</v>
      </c>
      <c r="Y2255" s="414" t="inlineStr">
        <is>
          <t>TI-0249129</t>
        </is>
      </c>
      <c r="Z2255" s="414" t="inlineStr"/>
      <c r="AA2255" s="414" t="inlineStr">
        <is>
          <t>បុគ្គលជាប់អាករ</t>
        </is>
      </c>
      <c r="AB2255" s="414" t="inlineStr">
        <is>
          <t>L001-901905215</t>
        </is>
      </c>
      <c r="AC2255" s="414" t="inlineStr">
        <is>
          <t>វីអ៊ីស៊ិន (ខេមបូឌា) អ៊ិនដាសស្ទ្រី ឯ.ក</t>
        </is>
      </c>
      <c r="AD2255" s="450" t="n">
        <v>639425</v>
      </c>
      <c r="AE2255" s="450" t="n">
        <v>581295</v>
      </c>
      <c r="AF2255" s="450" t="n">
        <v>0</v>
      </c>
      <c r="AG2255" s="450" t="n">
        <v>0</v>
      </c>
      <c r="AH2255" s="450" t="n">
        <v>58130</v>
      </c>
      <c r="AI2255" s="450" t="n">
        <v>0</v>
      </c>
      <c r="AJ2255" s="450" t="n">
        <v>0</v>
      </c>
      <c r="AK2255" s="450" t="n">
        <v>0</v>
      </c>
      <c r="AL2255" s="450" t="n">
        <v>0</v>
      </c>
      <c r="AM2255" s="450" t="n">
        <v>0</v>
      </c>
      <c r="AN2255" s="450" t="n">
        <v>0</v>
      </c>
      <c r="AO2255" s="450" t="n">
        <v>0</v>
      </c>
      <c r="AP2255" s="450" t="n">
        <v>0</v>
      </c>
      <c r="AQ2255" s="414" t="inlineStr"/>
      <c r="AR2255" s="414" t="inlineStr">
        <is>
          <t>Local Charge</t>
        </is>
      </c>
      <c r="AS2255" s="414" t="inlineStr">
        <is>
          <t>បានប្រកាសពន្ធ</t>
        </is>
      </c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0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0" t="n"/>
      <c r="N2256" s="450">
        <f>IF(W2256&lt;0,AH2256,I2256)</f>
        <v/>
      </c>
      <c r="O2256" s="450">
        <f>I2256-M2256</f>
        <v/>
      </c>
      <c r="P2256" s="414" t="n"/>
      <c r="Q2256" s="414" t="inlineStr">
        <is>
          <t>TI2023-0625</t>
        </is>
      </c>
      <c r="R2256" s="414" t="inlineStr">
        <is>
          <t>TI2023-0625</t>
        </is>
      </c>
      <c r="S2256" s="414">
        <f>Q2256=R2256</f>
        <v/>
      </c>
      <c r="T2256" s="414">
        <f>AND(MONTH(F2256)=MONTH(X2256), YEAR(F2256)=YEAR(X2256))</f>
        <v/>
      </c>
      <c r="U2256" s="414">
        <f>AND(AB2256&lt;&gt;"", 'Company information'!D$4&lt;&gt;"", RIGHT(SUBSTITUTE(AB2256,"-",""),9)=RIGHT(SUBSTITUTE('Company information'!D$4,"-",""),9))</f>
        <v/>
      </c>
      <c r="V2256" s="414">
        <f>AH2256-I2256</f>
        <v/>
      </c>
      <c r="W2256" s="450" t="n"/>
      <c r="X2256" s="415" t="n">
        <v>45069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L001-901905215</t>
        </is>
      </c>
      <c r="AC2256" s="414" t="inlineStr">
        <is>
          <t>វីអ៊ីស៊ិន (ខេមបូឌា) អ៊ិនដាសស្ទ្រី ឯ.ក</t>
        </is>
      </c>
      <c r="AD2256" s="450" t="n">
        <v>2329448</v>
      </c>
      <c r="AE2256" s="450" t="n">
        <v>2117680</v>
      </c>
      <c r="AF2256" s="450" t="n">
        <v>0</v>
      </c>
      <c r="AG2256" s="450" t="n">
        <v>0</v>
      </c>
      <c r="AH2256" s="450" t="n">
        <v>211768</v>
      </c>
      <c r="AI2256" s="450" t="n">
        <v>0</v>
      </c>
      <c r="AJ2256" s="450" t="n">
        <v>0</v>
      </c>
      <c r="AK2256" s="450" t="n">
        <v>0</v>
      </c>
      <c r="AL2256" s="450" t="n">
        <v>0</v>
      </c>
      <c r="AM2256" s="450" t="n">
        <v>0</v>
      </c>
      <c r="AN2256" s="450" t="n">
        <v>0</v>
      </c>
      <c r="AO2256" s="450" t="n">
        <v>0</v>
      </c>
      <c r="AP2256" s="450" t="n">
        <v>0</v>
      </c>
      <c r="AQ2256" s="414" t="inlineStr"/>
      <c r="AR2256" s="414" t="inlineStr">
        <is>
          <t>CLEARANCE AND TRUCKING FEE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0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0" t="n"/>
      <c r="N2257" s="450">
        <f>IF(W2257&lt;0,AH2257,I2257)</f>
        <v/>
      </c>
      <c r="O2257" s="450">
        <f>I2257-M2257</f>
        <v/>
      </c>
      <c r="P2257" s="414" t="n"/>
      <c r="Q2257" s="414" t="inlineStr">
        <is>
          <t>2305004471</t>
        </is>
      </c>
      <c r="R2257" s="414" t="inlineStr">
        <is>
          <t>2305004471</t>
        </is>
      </c>
      <c r="S2257" s="414">
        <f>Q2257=R2257</f>
        <v/>
      </c>
      <c r="T2257" s="414">
        <f>AND(MONTH(F2257)=MONTH(X2257), YEAR(F2257)=YEAR(X2257))</f>
        <v/>
      </c>
      <c r="U2257" s="414">
        <f>AND(AB2257&lt;&gt;"", 'Company information'!D$4&lt;&gt;"", RIGHT(SUBSTITUTE(AB2257,"-",""),9)=RIGHT(SUBSTITUTE('Company information'!D$4,"-",""),9))</f>
        <v/>
      </c>
      <c r="V2257" s="414">
        <f>AH2257-I2257</f>
        <v/>
      </c>
      <c r="W2257" s="450" t="n"/>
      <c r="X2257" s="415" t="n">
        <v>45048</v>
      </c>
      <c r="Y2257" s="414" t="inlineStr">
        <is>
          <t>2305004471</t>
        </is>
      </c>
      <c r="Z2257" s="414" t="inlineStr"/>
      <c r="AA2257" s="414" t="inlineStr">
        <is>
          <t>បុគ្គលជាប់អាករ</t>
        </is>
      </c>
      <c r="AB2257" s="414" t="inlineStr">
        <is>
          <t>L001-901905215</t>
        </is>
      </c>
      <c r="AC2257" s="414" t="inlineStr">
        <is>
          <t>វីអ៊ីស៊ិន (ខេមបូឌា) អ៊ិនដាសស្ទ្រី ឯ.ក</t>
        </is>
      </c>
      <c r="AD2257" s="450" t="n">
        <v>856340</v>
      </c>
      <c r="AE2257" s="450" t="n">
        <v>778491</v>
      </c>
      <c r="AF2257" s="450" t="n">
        <v>0</v>
      </c>
      <c r="AG2257" s="450" t="n">
        <v>0</v>
      </c>
      <c r="AH2257" s="450" t="n">
        <v>77849</v>
      </c>
      <c r="AI2257" s="450" t="n">
        <v>0</v>
      </c>
      <c r="AJ2257" s="450" t="n">
        <v>0</v>
      </c>
      <c r="AK2257" s="450" t="n">
        <v>0</v>
      </c>
      <c r="AL2257" s="450" t="n">
        <v>0</v>
      </c>
      <c r="AM2257" s="450" t="n">
        <v>0</v>
      </c>
      <c r="AN2257" s="450" t="n">
        <v>0</v>
      </c>
      <c r="AO2257" s="450" t="n">
        <v>0</v>
      </c>
      <c r="AP2257" s="450" t="n">
        <v>0</v>
      </c>
      <c r="AQ2257" s="414" t="inlineStr"/>
      <c r="AR2257" s="414" t="inlineStr">
        <is>
          <t>Export Administration Fee</t>
        </is>
      </c>
      <c r="AS2257" s="414" t="inlineStr">
        <is>
          <t>បានប្រកាសពន្ធ</t>
        </is>
      </c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0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0" t="n"/>
      <c r="N2258" s="450">
        <f>IF(W2258&lt;0,AH2258,I2258)</f>
        <v/>
      </c>
      <c r="O2258" s="450">
        <f>I2258-M2258</f>
        <v/>
      </c>
      <c r="P2258" s="414" t="n"/>
      <c r="Q2258" s="414" t="inlineStr">
        <is>
          <t>TI-0249136</t>
        </is>
      </c>
      <c r="R2258" s="414" t="inlineStr">
        <is>
          <t>TI-0249136</t>
        </is>
      </c>
      <c r="S2258" s="414">
        <f>Q2258=R2258</f>
        <v/>
      </c>
      <c r="T2258" s="414">
        <f>AND(MONTH(F2258)=MONTH(X2258), YEAR(F2258)=YEAR(X2258))</f>
        <v/>
      </c>
      <c r="U2258" s="414">
        <f>AND(AB2258&lt;&gt;"", 'Company information'!D$4&lt;&gt;"", RIGHT(SUBSTITUTE(AB2258,"-",""),9)=RIGHT(SUBSTITUTE('Company information'!D$4,"-",""),9))</f>
        <v/>
      </c>
      <c r="V2258" s="414">
        <f>AH2258-I2258</f>
        <v/>
      </c>
      <c r="W2258" s="450" t="n"/>
      <c r="X2258" s="415" t="n">
        <v>45068</v>
      </c>
      <c r="Y2258" s="414" t="inlineStr">
        <is>
          <t>TI-0249136</t>
        </is>
      </c>
      <c r="Z2258" s="414" t="inlineStr"/>
      <c r="AA2258" s="414" t="inlineStr">
        <is>
          <t>បុគ្គលជាប់អាករ</t>
        </is>
      </c>
      <c r="AB2258" s="414" t="inlineStr">
        <is>
          <t>L001-901905215</t>
        </is>
      </c>
      <c r="AC2258" s="414" t="inlineStr">
        <is>
          <t>វីអ៊ីស៊ិន (ខេមបូឌា) អ៊ិនដាសស្ទ្រី ឯ.ក</t>
        </is>
      </c>
      <c r="AD2258" s="450" t="n">
        <v>629929</v>
      </c>
      <c r="AE2258" s="450" t="n">
        <v>572663</v>
      </c>
      <c r="AF2258" s="450" t="n">
        <v>0</v>
      </c>
      <c r="AG2258" s="450" t="n">
        <v>0</v>
      </c>
      <c r="AH2258" s="450" t="n">
        <v>57266</v>
      </c>
      <c r="AI2258" s="450" t="n">
        <v>0</v>
      </c>
      <c r="AJ2258" s="450" t="n">
        <v>0</v>
      </c>
      <c r="AK2258" s="450" t="n">
        <v>0</v>
      </c>
      <c r="AL2258" s="450" t="n">
        <v>0</v>
      </c>
      <c r="AM2258" s="450" t="n">
        <v>0</v>
      </c>
      <c r="AN2258" s="450" t="n">
        <v>0</v>
      </c>
      <c r="AO2258" s="450" t="n">
        <v>0</v>
      </c>
      <c r="AP2258" s="450" t="n">
        <v>0</v>
      </c>
      <c r="AQ2258" s="414" t="inlineStr"/>
      <c r="AR2258" s="414" t="inlineStr">
        <is>
          <t>Local Charge</t>
        </is>
      </c>
      <c r="AS2258" s="414" t="inlineStr">
        <is>
          <t>បានប្រកាសពន្ធ</t>
        </is>
      </c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0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0" t="n"/>
      <c r="N2259" s="450">
        <f>IF(W2259&lt;0,AH2259,I2259)</f>
        <v/>
      </c>
      <c r="O2259" s="450">
        <f>I2259-M2259</f>
        <v/>
      </c>
      <c r="P2259" s="414" t="n"/>
      <c r="Q2259" s="414" t="inlineStr">
        <is>
          <t>TI2023-0577</t>
        </is>
      </c>
      <c r="R2259" s="414" t="inlineStr">
        <is>
          <t>TI2023-0577</t>
        </is>
      </c>
      <c r="S2259" s="414">
        <f>Q2259=R2259</f>
        <v/>
      </c>
      <c r="T2259" s="414">
        <f>AND(MONTH(F2259)=MONTH(X2259), YEAR(F2259)=YEAR(X2259))</f>
        <v/>
      </c>
      <c r="U2259" s="414">
        <f>AND(AB2259&lt;&gt;"", 'Company information'!D$4&lt;&gt;"", RIGHT(SUBSTITUTE(AB2259,"-",""),9)=RIGHT(SUBSTITUTE('Company information'!D$4,"-",""),9))</f>
        <v/>
      </c>
      <c r="V2259" s="414">
        <f>AH2259-I2259</f>
        <v/>
      </c>
      <c r="W2259" s="450" t="n"/>
      <c r="X2259" s="415" t="n">
        <v>45054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L001-901905215</t>
        </is>
      </c>
      <c r="AC2259" s="414" t="inlineStr">
        <is>
          <t>វីអ៊ីស៊ិន (ខេមបូឌា) អ៊ិនដាសស្ទ្រី ឯ.ក</t>
        </is>
      </c>
      <c r="AD2259" s="450" t="n">
        <v>1904364</v>
      </c>
      <c r="AE2259" s="450" t="n">
        <v>1731240</v>
      </c>
      <c r="AF2259" s="450" t="n">
        <v>0</v>
      </c>
      <c r="AG2259" s="450" t="n">
        <v>0</v>
      </c>
      <c r="AH2259" s="450" t="n">
        <v>173124</v>
      </c>
      <c r="AI2259" s="450" t="n">
        <v>0</v>
      </c>
      <c r="AJ2259" s="450" t="n">
        <v>0</v>
      </c>
      <c r="AK2259" s="450" t="n">
        <v>0</v>
      </c>
      <c r="AL2259" s="450" t="n">
        <v>0</v>
      </c>
      <c r="AM2259" s="450" t="n">
        <v>0</v>
      </c>
      <c r="AN2259" s="450" t="n">
        <v>0</v>
      </c>
      <c r="AO2259" s="450" t="n">
        <v>0</v>
      </c>
      <c r="AP2259" s="450" t="n">
        <v>0</v>
      </c>
      <c r="AQ2259" s="414" t="inlineStr"/>
      <c r="AR2259" s="414" t="inlineStr">
        <is>
          <t>CLEARANCE FEE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0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0" t="n"/>
      <c r="N2260" s="450">
        <f>IF(W2260&lt;0,AH2260,I2260)</f>
        <v/>
      </c>
      <c r="O2260" s="450">
        <f>I2260-M2260</f>
        <v/>
      </c>
      <c r="P2260" s="414" t="n"/>
      <c r="Q2260" s="414" t="inlineStr">
        <is>
          <t>2305004467</t>
        </is>
      </c>
      <c r="R2260" s="414" t="inlineStr">
        <is>
          <t>2305004467</t>
        </is>
      </c>
      <c r="S2260" s="414">
        <f>Q2260=R2260</f>
        <v/>
      </c>
      <c r="T2260" s="414">
        <f>AND(MONTH(F2260)=MONTH(X2260), YEAR(F2260)=YEAR(X2260))</f>
        <v/>
      </c>
      <c r="U2260" s="414">
        <f>AND(AB2260&lt;&gt;"", 'Company information'!D$4&lt;&gt;"", RIGHT(SUBSTITUTE(AB2260,"-",""),9)=RIGHT(SUBSTITUTE('Company information'!D$4,"-",""),9))</f>
        <v/>
      </c>
      <c r="V2260" s="414">
        <f>AH2260-I2260</f>
        <v/>
      </c>
      <c r="W2260" s="450" t="n"/>
      <c r="X2260" s="415" t="n">
        <v>45048</v>
      </c>
      <c r="Y2260" s="414" t="inlineStr">
        <is>
          <t>2305004467</t>
        </is>
      </c>
      <c r="Z2260" s="414" t="inlineStr"/>
      <c r="AA2260" s="414" t="inlineStr">
        <is>
          <t>បុគ្គលជាប់អាករ</t>
        </is>
      </c>
      <c r="AB2260" s="414" t="inlineStr">
        <is>
          <t>L001-901905215</t>
        </is>
      </c>
      <c r="AC2260" s="414" t="inlineStr">
        <is>
          <t>វីអ៊ីស៊ិន (ខេមបូឌា) អ៊ិនដាសស្ទ្រី ឯ.ក</t>
        </is>
      </c>
      <c r="AD2260" s="450" t="n">
        <v>856340</v>
      </c>
      <c r="AE2260" s="450" t="n">
        <v>778491</v>
      </c>
      <c r="AF2260" s="450" t="n">
        <v>0</v>
      </c>
      <c r="AG2260" s="450" t="n">
        <v>0</v>
      </c>
      <c r="AH2260" s="450" t="n">
        <v>77849</v>
      </c>
      <c r="AI2260" s="450" t="n">
        <v>0</v>
      </c>
      <c r="AJ2260" s="450" t="n">
        <v>0</v>
      </c>
      <c r="AK2260" s="450" t="n">
        <v>0</v>
      </c>
      <c r="AL2260" s="450" t="n">
        <v>0</v>
      </c>
      <c r="AM2260" s="450" t="n">
        <v>0</v>
      </c>
      <c r="AN2260" s="450" t="n">
        <v>0</v>
      </c>
      <c r="AO2260" s="450" t="n">
        <v>0</v>
      </c>
      <c r="AP2260" s="450" t="n">
        <v>0</v>
      </c>
      <c r="AQ2260" s="414" t="inlineStr"/>
      <c r="AR2260" s="414" t="inlineStr">
        <is>
          <t>Export Administration Fee</t>
        </is>
      </c>
      <c r="AS2260" s="414" t="inlineStr">
        <is>
          <t>បានប្រកាសពន្ធ</t>
        </is>
      </c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0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0" t="n"/>
      <c r="N2261" s="450">
        <f>IF(W2261&lt;0,AH2261,I2261)</f>
        <v/>
      </c>
      <c r="O2261" s="450">
        <f>I2261-M2261</f>
        <v/>
      </c>
      <c r="P2261" s="414" t="n"/>
      <c r="Q2261" s="414" t="inlineStr">
        <is>
          <t>TI-0249595</t>
        </is>
      </c>
      <c r="R2261" s="414" t="inlineStr">
        <is>
          <t>TI-0249595</t>
        </is>
      </c>
      <c r="S2261" s="414">
        <f>Q2261=R2261</f>
        <v/>
      </c>
      <c r="T2261" s="414">
        <f>AND(MONTH(F2261)=MONTH(X2261), YEAR(F2261)=YEAR(X2261))</f>
        <v/>
      </c>
      <c r="U2261" s="414">
        <f>AND(AB2261&lt;&gt;"", 'Company information'!D$4&lt;&gt;"", RIGHT(SUBSTITUTE(AB2261,"-",""),9)=RIGHT(SUBSTITUTE('Company information'!D$4,"-",""),9))</f>
        <v/>
      </c>
      <c r="V2261" s="414">
        <f>AH2261-I2261</f>
        <v/>
      </c>
      <c r="W2261" s="450" t="n"/>
      <c r="X2261" s="415" t="n">
        <v>45075</v>
      </c>
      <c r="Y2261" s="414" t="inlineStr">
        <is>
          <t>TI-0249595</t>
        </is>
      </c>
      <c r="Z2261" s="414" t="inlineStr"/>
      <c r="AA2261" s="414" t="inlineStr">
        <is>
          <t>បុគ្គលជាប់អាករ</t>
        </is>
      </c>
      <c r="AB2261" s="414" t="inlineStr">
        <is>
          <t>L001-901905215</t>
        </is>
      </c>
      <c r="AC2261" s="414" t="inlineStr">
        <is>
          <t>វីអ៊ីស៊ិន (ខេមបូឌា) អ៊ិនដាសស្ទ្រី ឯ.ក</t>
        </is>
      </c>
      <c r="AD2261" s="450" t="n">
        <v>2262150</v>
      </c>
      <c r="AE2261" s="450" t="n">
        <v>2056500</v>
      </c>
      <c r="AF2261" s="450" t="n">
        <v>0</v>
      </c>
      <c r="AG2261" s="450" t="n">
        <v>0</v>
      </c>
      <c r="AH2261" s="450" t="n">
        <v>205650</v>
      </c>
      <c r="AI2261" s="450" t="n">
        <v>0</v>
      </c>
      <c r="AJ2261" s="450" t="n">
        <v>0</v>
      </c>
      <c r="AK2261" s="450" t="n">
        <v>0</v>
      </c>
      <c r="AL2261" s="450" t="n">
        <v>0</v>
      </c>
      <c r="AM2261" s="450" t="n">
        <v>0</v>
      </c>
      <c r="AN2261" s="450" t="n">
        <v>0</v>
      </c>
      <c r="AO2261" s="450" t="n">
        <v>0</v>
      </c>
      <c r="AP2261" s="450" t="n">
        <v>0</v>
      </c>
      <c r="AQ2261" s="414" t="inlineStr"/>
      <c r="AR2261" s="414" t="inlineStr">
        <is>
          <t>Local Charge</t>
        </is>
      </c>
      <c r="AS2261" s="414" t="inlineStr">
        <is>
          <t>បានប្រកាសពន្ធ</t>
        </is>
      </c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0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0" t="n"/>
      <c r="N2262" s="450">
        <f>IF(W2262&lt;0,AH2262,I2262)</f>
        <v/>
      </c>
      <c r="O2262" s="450">
        <f>I2262-M2262</f>
        <v/>
      </c>
      <c r="P2262" s="414" t="n"/>
      <c r="Q2262" s="414" t="inlineStr">
        <is>
          <t>TI2023-0576</t>
        </is>
      </c>
      <c r="R2262" s="414" t="inlineStr">
        <is>
          <t>TI2023-0576</t>
        </is>
      </c>
      <c r="S2262" s="414">
        <f>Q2262=R2262</f>
        <v/>
      </c>
      <c r="T2262" s="414">
        <f>AND(MONTH(F2262)=MONTH(X2262), YEAR(F2262)=YEAR(X2262))</f>
        <v/>
      </c>
      <c r="U2262" s="414">
        <f>AND(AB2262&lt;&gt;"", 'Company information'!D$4&lt;&gt;"", RIGHT(SUBSTITUTE(AB2262,"-",""),9)=RIGHT(SUBSTITUTE('Company information'!D$4,"-",""),9))</f>
        <v/>
      </c>
      <c r="V2262" s="414">
        <f>AH2262-I2262</f>
        <v/>
      </c>
      <c r="W2262" s="450" t="n"/>
      <c r="X2262" s="415" t="n">
        <v>45054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L001-901905215</t>
        </is>
      </c>
      <c r="AC2262" s="414" t="inlineStr">
        <is>
          <t>វីអ៊ីស៊ិន (ខេមបូឌា) អ៊ិនដាសស្ទ្រី ឯ.ក</t>
        </is>
      </c>
      <c r="AD2262" s="450" t="n">
        <v>1904364</v>
      </c>
      <c r="AE2262" s="450" t="n">
        <v>1731240</v>
      </c>
      <c r="AF2262" s="450" t="n">
        <v>0</v>
      </c>
      <c r="AG2262" s="450" t="n">
        <v>0</v>
      </c>
      <c r="AH2262" s="450" t="n">
        <v>173124</v>
      </c>
      <c r="AI2262" s="450" t="n">
        <v>0</v>
      </c>
      <c r="AJ2262" s="450" t="n">
        <v>0</v>
      </c>
      <c r="AK2262" s="450" t="n">
        <v>0</v>
      </c>
      <c r="AL2262" s="450" t="n">
        <v>0</v>
      </c>
      <c r="AM2262" s="450" t="n">
        <v>0</v>
      </c>
      <c r="AN2262" s="450" t="n">
        <v>0</v>
      </c>
      <c r="AO2262" s="450" t="n">
        <v>0</v>
      </c>
      <c r="AP2262" s="450" t="n">
        <v>0</v>
      </c>
      <c r="AQ2262" s="414" t="inlineStr"/>
      <c r="AR2262" s="414" t="inlineStr">
        <is>
          <t>CLEARANCE FEE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0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0" t="n"/>
      <c r="N2263" s="450">
        <f>IF(W2263&lt;0,AH2263,I2263)</f>
        <v/>
      </c>
      <c r="O2263" s="450">
        <f>I2263-M2263</f>
        <v/>
      </c>
      <c r="P2263" s="414" t="n"/>
      <c r="Q2263" s="414" t="inlineStr">
        <is>
          <t>TI-0249606</t>
        </is>
      </c>
      <c r="R2263" s="414" t="inlineStr">
        <is>
          <t>TI-0249606</t>
        </is>
      </c>
      <c r="S2263" s="414">
        <f>Q2263=R2263</f>
        <v/>
      </c>
      <c r="T2263" s="414">
        <f>AND(MONTH(F2263)=MONTH(X2263), YEAR(F2263)=YEAR(X2263))</f>
        <v/>
      </c>
      <c r="U2263" s="414">
        <f>AND(AB2263&lt;&gt;"", 'Company information'!D$4&lt;&gt;"", RIGHT(SUBSTITUTE(AB2263,"-",""),9)=RIGHT(SUBSTITUTE('Company information'!D$4,"-",""),9))</f>
        <v/>
      </c>
      <c r="V2263" s="414">
        <f>AH2263-I2263</f>
        <v/>
      </c>
      <c r="W2263" s="450" t="n"/>
      <c r="X2263" s="415" t="n">
        <v>45075</v>
      </c>
      <c r="Y2263" s="414" t="inlineStr">
        <is>
          <t>TI-0249606</t>
        </is>
      </c>
      <c r="Z2263" s="414" t="inlineStr"/>
      <c r="AA2263" s="414" t="inlineStr">
        <is>
          <t>បុគ្គលជាប់អាករ</t>
        </is>
      </c>
      <c r="AB2263" s="414" t="inlineStr">
        <is>
          <t>L001-901905215</t>
        </is>
      </c>
      <c r="AC2263" s="414" t="inlineStr">
        <is>
          <t>វីអ៊ីស៊ិន (ខេមបូឌា) អ៊ិនដាសស្ទ្រី ឯ.ក</t>
        </is>
      </c>
      <c r="AD2263" s="450" t="n">
        <v>630687</v>
      </c>
      <c r="AE2263" s="450" t="n">
        <v>573352</v>
      </c>
      <c r="AF2263" s="450" t="n">
        <v>0</v>
      </c>
      <c r="AG2263" s="450" t="n">
        <v>0</v>
      </c>
      <c r="AH2263" s="450" t="n">
        <v>57335</v>
      </c>
      <c r="AI2263" s="450" t="n">
        <v>0</v>
      </c>
      <c r="AJ2263" s="450" t="n">
        <v>0</v>
      </c>
      <c r="AK2263" s="450" t="n">
        <v>0</v>
      </c>
      <c r="AL2263" s="450" t="n">
        <v>0</v>
      </c>
      <c r="AM2263" s="450" t="n">
        <v>0</v>
      </c>
      <c r="AN2263" s="450" t="n">
        <v>0</v>
      </c>
      <c r="AO2263" s="450" t="n">
        <v>0</v>
      </c>
      <c r="AP2263" s="450" t="n">
        <v>0</v>
      </c>
      <c r="AQ2263" s="414" t="inlineStr"/>
      <c r="AR2263" s="414" t="inlineStr">
        <is>
          <t>Local Charge</t>
        </is>
      </c>
      <c r="AS2263" s="414" t="inlineStr">
        <is>
          <t>បានប្រកាសពន្ធ</t>
        </is>
      </c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0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0" t="n"/>
      <c r="N2264" s="450">
        <f>IF(W2264&lt;0,AH2264,I2264)</f>
        <v/>
      </c>
      <c r="O2264" s="450">
        <f>I2264-M2264</f>
        <v/>
      </c>
      <c r="P2264" s="414" t="n"/>
      <c r="Q2264" s="414" t="inlineStr">
        <is>
          <t>2305005732</t>
        </is>
      </c>
      <c r="R2264" s="414" t="inlineStr">
        <is>
          <t>2305005732</t>
        </is>
      </c>
      <c r="S2264" s="414">
        <f>Q2264=R2264</f>
        <v/>
      </c>
      <c r="T2264" s="414">
        <f>AND(MONTH(F2264)=MONTH(X2264), YEAR(F2264)=YEAR(X2264))</f>
        <v/>
      </c>
      <c r="U2264" s="414">
        <f>AND(AB2264&lt;&gt;"", 'Company information'!D$4&lt;&gt;"", RIGHT(SUBSTITUTE(AB2264,"-",""),9)=RIGHT(SUBSTITUTE('Company information'!D$4,"-",""),9))</f>
        <v/>
      </c>
      <c r="V2264" s="414">
        <f>AH2264-I2264</f>
        <v/>
      </c>
      <c r="W2264" s="450" t="n"/>
      <c r="X2264" s="415" t="n">
        <v>45076</v>
      </c>
      <c r="Y2264" s="414" t="inlineStr">
        <is>
          <t>2305005732</t>
        </is>
      </c>
      <c r="Z2264" s="414" t="inlineStr"/>
      <c r="AA2264" s="414" t="inlineStr">
        <is>
          <t>បុគ្គលជាប់អាករ</t>
        </is>
      </c>
      <c r="AB2264" s="414" t="inlineStr">
        <is>
          <t>L001-901905215</t>
        </is>
      </c>
      <c r="AC2264" s="414" t="inlineStr">
        <is>
          <t>វីអ៊ីស៊ិន (ខេមបូឌា) អ៊ិនដាសស្ទ្រី ឯ.ក</t>
        </is>
      </c>
      <c r="AD2264" s="450" t="n">
        <v>135795</v>
      </c>
      <c r="AE2264" s="450" t="n">
        <v>123450</v>
      </c>
      <c r="AF2264" s="450" t="n">
        <v>0</v>
      </c>
      <c r="AG2264" s="450" t="n">
        <v>0</v>
      </c>
      <c r="AH2264" s="450" t="n">
        <v>12345</v>
      </c>
      <c r="AI2264" s="450" t="n">
        <v>0</v>
      </c>
      <c r="AJ2264" s="450" t="n">
        <v>0</v>
      </c>
      <c r="AK2264" s="450" t="n">
        <v>0</v>
      </c>
      <c r="AL2264" s="450" t="n">
        <v>0</v>
      </c>
      <c r="AM2264" s="450" t="n">
        <v>0</v>
      </c>
      <c r="AN2264" s="450" t="n">
        <v>0</v>
      </c>
      <c r="AO2264" s="450" t="n">
        <v>0</v>
      </c>
      <c r="AP2264" s="450" t="n">
        <v>0</v>
      </c>
      <c r="AQ2264" s="414" t="inlineStr"/>
      <c r="AR2264" s="414" t="inlineStr">
        <is>
          <t>Worker Fee</t>
        </is>
      </c>
      <c r="AS2264" s="414" t="inlineStr">
        <is>
          <t>បានប្រកាសពន្ធ</t>
        </is>
      </c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0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0" t="n"/>
      <c r="N2265" s="450">
        <f>IF(W2265&lt;0,AH2265,I2265)</f>
        <v/>
      </c>
      <c r="O2265" s="450">
        <f>I2265-M2265</f>
        <v/>
      </c>
      <c r="P2265" s="414" t="n"/>
      <c r="Q2265" s="414" t="inlineStr">
        <is>
          <t>TI2023-0659</t>
        </is>
      </c>
      <c r="R2265" s="414" t="inlineStr">
        <is>
          <t>TI2023-0659</t>
        </is>
      </c>
      <c r="S2265" s="414">
        <f>Q2265=R2265</f>
        <v/>
      </c>
      <c r="T2265" s="414">
        <f>AND(MONTH(F2265)=MONTH(X2265), YEAR(F2265)=YEAR(X2265))</f>
        <v/>
      </c>
      <c r="U2265" s="414">
        <f>AND(AB2265&lt;&gt;"", 'Company information'!D$4&lt;&gt;"", RIGHT(SUBSTITUTE(AB2265,"-",""),9)=RIGHT(SUBSTITUTE('Company information'!D$4,"-",""),9))</f>
        <v/>
      </c>
      <c r="V2265" s="414">
        <f>AH2265-I2265</f>
        <v/>
      </c>
      <c r="W2265" s="450" t="n"/>
      <c r="X2265" s="415" t="n">
        <v>45075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L001-901905215</t>
        </is>
      </c>
      <c r="AC2265" s="414" t="inlineStr">
        <is>
          <t>វីអ៊ីស៊ិន (ខេមបូឌា) អ៊ិនដាសស្ទ្រី ឯ.ក</t>
        </is>
      </c>
      <c r="AD2265" s="450" t="n">
        <v>1900206</v>
      </c>
      <c r="AE2265" s="450" t="n">
        <v>1727460</v>
      </c>
      <c r="AF2265" s="450" t="n">
        <v>0</v>
      </c>
      <c r="AG2265" s="450" t="n">
        <v>0</v>
      </c>
      <c r="AH2265" s="450" t="n">
        <v>172746</v>
      </c>
      <c r="AI2265" s="450" t="n">
        <v>0</v>
      </c>
      <c r="AJ2265" s="450" t="n">
        <v>0</v>
      </c>
      <c r="AK2265" s="450" t="n">
        <v>0</v>
      </c>
      <c r="AL2265" s="450" t="n">
        <v>0</v>
      </c>
      <c r="AM2265" s="450" t="n">
        <v>0</v>
      </c>
      <c r="AN2265" s="450" t="n">
        <v>0</v>
      </c>
      <c r="AO2265" s="450" t="n">
        <v>0</v>
      </c>
      <c r="AP2265" s="450" t="n">
        <v>0</v>
      </c>
      <c r="AQ2265" s="414" t="inlineStr"/>
      <c r="AR2265" s="414" t="inlineStr">
        <is>
          <t>CLEARANCE FEE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0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0" t="n"/>
      <c r="N2266" s="450">
        <f>IF(W2266&lt;0,AH2266,I2266)</f>
        <v/>
      </c>
      <c r="O2266" s="450">
        <f>I2266-M2266</f>
        <v/>
      </c>
      <c r="P2266" s="414" t="n"/>
      <c r="Q2266" s="414" t="inlineStr">
        <is>
          <t>TI-0248667</t>
        </is>
      </c>
      <c r="R2266" s="414" t="inlineStr">
        <is>
          <t>TI-0248667</t>
        </is>
      </c>
      <c r="S2266" s="414">
        <f>Q2266=R2266</f>
        <v/>
      </c>
      <c r="T2266" s="414">
        <f>AND(MONTH(F2266)=MONTH(X2266), YEAR(F2266)=YEAR(X2266))</f>
        <v/>
      </c>
      <c r="U2266" s="414">
        <f>AND(AB2266&lt;&gt;"", 'Company information'!D$4&lt;&gt;"", RIGHT(SUBSTITUTE(AB2266,"-",""),9)=RIGHT(SUBSTITUTE('Company information'!D$4,"-",""),9))</f>
        <v/>
      </c>
      <c r="V2266" s="414">
        <f>AH2266-I2266</f>
        <v/>
      </c>
      <c r="W2266" s="450" t="n"/>
      <c r="X2266" s="415" t="n">
        <v>45061</v>
      </c>
      <c r="Y2266" s="414" t="inlineStr">
        <is>
          <t>TI-0248667</t>
        </is>
      </c>
      <c r="Z2266" s="414" t="inlineStr"/>
      <c r="AA2266" s="414" t="inlineStr">
        <is>
          <t>បុគ្គលជាប់អាករ</t>
        </is>
      </c>
      <c r="AB2266" s="414" t="inlineStr">
        <is>
          <t>L001-901905215</t>
        </is>
      </c>
      <c r="AC2266" s="414" t="inlineStr">
        <is>
          <t>វីអ៊ីស៊ិន (ខេមបូឌា) អ៊ិនដាសស្ទ្រី ឯ.ក</t>
        </is>
      </c>
      <c r="AD2266" s="450" t="n">
        <v>630541</v>
      </c>
      <c r="AE2266" s="450" t="n">
        <v>573219</v>
      </c>
      <c r="AF2266" s="450" t="n">
        <v>0</v>
      </c>
      <c r="AG2266" s="450" t="n">
        <v>0</v>
      </c>
      <c r="AH2266" s="450" t="n">
        <v>57322</v>
      </c>
      <c r="AI2266" s="450" t="n">
        <v>0</v>
      </c>
      <c r="AJ2266" s="450" t="n">
        <v>0</v>
      </c>
      <c r="AK2266" s="450" t="n">
        <v>0</v>
      </c>
      <c r="AL2266" s="450" t="n">
        <v>0</v>
      </c>
      <c r="AM2266" s="450" t="n">
        <v>0</v>
      </c>
      <c r="AN2266" s="450" t="n">
        <v>0</v>
      </c>
      <c r="AO2266" s="450" t="n">
        <v>0</v>
      </c>
      <c r="AP2266" s="450" t="n">
        <v>0</v>
      </c>
      <c r="AQ2266" s="414" t="inlineStr"/>
      <c r="AR2266" s="414" t="inlineStr">
        <is>
          <t>Local Charge</t>
        </is>
      </c>
      <c r="AS2266" s="414" t="inlineStr">
        <is>
          <t>បានប្រកាសពន្ធ</t>
        </is>
      </c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0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0" t="n"/>
      <c r="N2267" s="450">
        <f>IF(W2267&lt;0,AH2267,I2267)</f>
        <v/>
      </c>
      <c r="O2267" s="450">
        <f>I2267-M2267</f>
        <v/>
      </c>
      <c r="P2267" s="414" t="n"/>
      <c r="Q2267" s="414" t="inlineStr">
        <is>
          <t>TI2023-0660</t>
        </is>
      </c>
      <c r="R2267" s="414" t="inlineStr">
        <is>
          <t>TI2023-0660</t>
        </is>
      </c>
      <c r="S2267" s="414">
        <f>Q2267=R2267</f>
        <v/>
      </c>
      <c r="T2267" s="414">
        <f>AND(MONTH(F2267)=MONTH(X2267), YEAR(F2267)=YEAR(X2267))</f>
        <v/>
      </c>
      <c r="U2267" s="414">
        <f>AND(AB2267&lt;&gt;"", 'Company information'!D$4&lt;&gt;"", RIGHT(SUBSTITUTE(AB2267,"-",""),9)=RIGHT(SUBSTITUTE('Company information'!D$4,"-",""),9))</f>
        <v/>
      </c>
      <c r="V2267" s="414">
        <f>AH2267-I2267</f>
        <v/>
      </c>
      <c r="W2267" s="450" t="n"/>
      <c r="X2267" s="415" t="n">
        <v>45075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L001-901905215</t>
        </is>
      </c>
      <c r="AC2267" s="414" t="inlineStr">
        <is>
          <t>វីអ៊ីស៊ិន (ខេមបូឌា) អ៊ិនដាសស្ទ្រី ឯ.ក</t>
        </is>
      </c>
      <c r="AD2267" s="450" t="n">
        <v>2330015</v>
      </c>
      <c r="AE2267" s="450" t="n">
        <v>2118195</v>
      </c>
      <c r="AF2267" s="450" t="n">
        <v>0</v>
      </c>
      <c r="AG2267" s="450" t="n">
        <v>0</v>
      </c>
      <c r="AH2267" s="450" t="n">
        <v>211820</v>
      </c>
      <c r="AI2267" s="450" t="n">
        <v>0</v>
      </c>
      <c r="AJ2267" s="450" t="n">
        <v>0</v>
      </c>
      <c r="AK2267" s="450" t="n">
        <v>0</v>
      </c>
      <c r="AL2267" s="450" t="n">
        <v>0</v>
      </c>
      <c r="AM2267" s="450" t="n">
        <v>0</v>
      </c>
      <c r="AN2267" s="450" t="n">
        <v>0</v>
      </c>
      <c r="AO2267" s="450" t="n">
        <v>0</v>
      </c>
      <c r="AP2267" s="450" t="n">
        <v>0</v>
      </c>
      <c r="AQ2267" s="414" t="inlineStr"/>
      <c r="AR2267" s="414" t="inlineStr">
        <is>
          <t>CLEARANCE AND TRUCKING FEE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0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0" t="n"/>
      <c r="N2268" s="450">
        <f>IF(W2268&lt;0,AH2268,I2268)</f>
        <v/>
      </c>
      <c r="O2268" s="450">
        <f>I2268-M2268</f>
        <v/>
      </c>
      <c r="P2268" s="414" t="n"/>
      <c r="Q2268" s="414" t="inlineStr">
        <is>
          <t>TI-0248661</t>
        </is>
      </c>
      <c r="R2268" s="414" t="inlineStr">
        <is>
          <t>TI-0248661</t>
        </is>
      </c>
      <c r="S2268" s="414">
        <f>Q2268=R2268</f>
        <v/>
      </c>
      <c r="T2268" s="414">
        <f>AND(MONTH(F2268)=MONTH(X2268), YEAR(F2268)=YEAR(X2268))</f>
        <v/>
      </c>
      <c r="U2268" s="414">
        <f>AND(AB2268&lt;&gt;"", 'Company information'!D$4&lt;&gt;"", RIGHT(SUBSTITUTE(AB2268,"-",""),9)=RIGHT(SUBSTITUTE('Company information'!D$4,"-",""),9))</f>
        <v/>
      </c>
      <c r="V2268" s="414">
        <f>AH2268-I2268</f>
        <v/>
      </c>
      <c r="W2268" s="450" t="n"/>
      <c r="X2268" s="415" t="n">
        <v>45061</v>
      </c>
      <c r="Y2268" s="414" t="inlineStr">
        <is>
          <t>TI-0248661</t>
        </is>
      </c>
      <c r="Z2268" s="414" t="inlineStr"/>
      <c r="AA2268" s="414" t="inlineStr">
        <is>
          <t>បុគ្គលជាប់អាករ</t>
        </is>
      </c>
      <c r="AB2268" s="414" t="inlineStr">
        <is>
          <t>L001-901905215</t>
        </is>
      </c>
      <c r="AC2268" s="414" t="inlineStr">
        <is>
          <t>វីអ៊ីស៊ិន (ខេមបូឌា) អ៊ិនដាសស្ទ្រី ឯ.ក</t>
        </is>
      </c>
      <c r="AD2268" s="450" t="n">
        <v>632352</v>
      </c>
      <c r="AE2268" s="450" t="n">
        <v>574865</v>
      </c>
      <c r="AF2268" s="450" t="n">
        <v>0</v>
      </c>
      <c r="AG2268" s="450" t="n">
        <v>0</v>
      </c>
      <c r="AH2268" s="450" t="n">
        <v>57487</v>
      </c>
      <c r="AI2268" s="450" t="n">
        <v>0</v>
      </c>
      <c r="AJ2268" s="450" t="n">
        <v>0</v>
      </c>
      <c r="AK2268" s="450" t="n">
        <v>0</v>
      </c>
      <c r="AL2268" s="450" t="n">
        <v>0</v>
      </c>
      <c r="AM2268" s="450" t="n">
        <v>0</v>
      </c>
      <c r="AN2268" s="450" t="n">
        <v>0</v>
      </c>
      <c r="AO2268" s="450" t="n">
        <v>0</v>
      </c>
      <c r="AP2268" s="450" t="n">
        <v>0</v>
      </c>
      <c r="AQ2268" s="414" t="inlineStr"/>
      <c r="AR2268" s="414" t="inlineStr">
        <is>
          <t>Local Charge</t>
        </is>
      </c>
      <c r="AS2268" s="414" t="inlineStr">
        <is>
          <t>បានប្រកាសពន្ធ</t>
        </is>
      </c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0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0" t="n"/>
      <c r="N2269" s="450">
        <f>IF(W2269&lt;0,AH2269,I2269)</f>
        <v/>
      </c>
      <c r="O2269" s="450">
        <f>I2269-M2269</f>
        <v/>
      </c>
      <c r="P2269" s="414" t="n"/>
      <c r="Q2269" s="414" t="inlineStr">
        <is>
          <t>2305005349</t>
        </is>
      </c>
      <c r="R2269" s="414" t="inlineStr">
        <is>
          <t>2305005349</t>
        </is>
      </c>
      <c r="S2269" s="414">
        <f>Q2269=R2269</f>
        <v/>
      </c>
      <c r="T2269" s="414">
        <f>AND(MONTH(F2269)=MONTH(X2269), YEAR(F2269)=YEAR(X2269))</f>
        <v/>
      </c>
      <c r="U2269" s="414">
        <f>AND(AB2269&lt;&gt;"", 'Company information'!D$4&lt;&gt;"", RIGHT(SUBSTITUTE(AB2269,"-",""),9)=RIGHT(SUBSTITUTE('Company information'!D$4,"-",""),9))</f>
        <v/>
      </c>
      <c r="V2269" s="414">
        <f>AH2269-I2269</f>
        <v/>
      </c>
      <c r="W2269" s="450" t="n"/>
      <c r="X2269" s="415" t="n">
        <v>45068</v>
      </c>
      <c r="Y2269" s="414" t="inlineStr">
        <is>
          <t>2305005349</t>
        </is>
      </c>
      <c r="Z2269" s="414" t="inlineStr"/>
      <c r="AA2269" s="414" t="inlineStr">
        <is>
          <t>បុគ្គលជាប់អាករ</t>
        </is>
      </c>
      <c r="AB2269" s="414" t="inlineStr">
        <is>
          <t>L001-901905215</t>
        </is>
      </c>
      <c r="AC2269" s="414" t="inlineStr">
        <is>
          <t>វីអ៊ីស៊ិន (ខេមបូឌា) អ៊ិនដាសស្ទ្រី ឯ.ក</t>
        </is>
      </c>
      <c r="AD2269" s="450" t="n">
        <v>854677</v>
      </c>
      <c r="AE2269" s="450" t="n">
        <v>776979</v>
      </c>
      <c r="AF2269" s="450" t="n">
        <v>0</v>
      </c>
      <c r="AG2269" s="450" t="n">
        <v>0</v>
      </c>
      <c r="AH2269" s="450" t="n">
        <v>77698</v>
      </c>
      <c r="AI2269" s="450" t="n">
        <v>0</v>
      </c>
      <c r="AJ2269" s="450" t="n">
        <v>0</v>
      </c>
      <c r="AK2269" s="450" t="n">
        <v>0</v>
      </c>
      <c r="AL2269" s="450" t="n">
        <v>0</v>
      </c>
      <c r="AM2269" s="450" t="n">
        <v>0</v>
      </c>
      <c r="AN2269" s="450" t="n">
        <v>0</v>
      </c>
      <c r="AO2269" s="450" t="n">
        <v>0</v>
      </c>
      <c r="AP2269" s="450" t="n">
        <v>0</v>
      </c>
      <c r="AQ2269" s="414" t="inlineStr"/>
      <c r="AR2269" s="414" t="inlineStr">
        <is>
          <t>Export Administration Fee</t>
        </is>
      </c>
      <c r="AS2269" s="414" t="inlineStr">
        <is>
          <t>បានប្រកាសពន្ធ</t>
        </is>
      </c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0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0" t="n"/>
      <c r="N2270" s="450">
        <f>IF(W2270&lt;0,AH2270,I2270)</f>
        <v/>
      </c>
      <c r="O2270" s="450">
        <f>I2270-M2270</f>
        <v/>
      </c>
      <c r="P2270" s="414" t="n"/>
      <c r="Q2270" s="414" t="inlineStr">
        <is>
          <t>2305005344</t>
        </is>
      </c>
      <c r="R2270" s="414" t="inlineStr">
        <is>
          <t>2305005344</t>
        </is>
      </c>
      <c r="S2270" s="414">
        <f>Q2270=R2270</f>
        <v/>
      </c>
      <c r="T2270" s="414">
        <f>AND(MONTH(F2270)=MONTH(X2270), YEAR(F2270)=YEAR(X2270))</f>
        <v/>
      </c>
      <c r="U2270" s="414">
        <f>AND(AB2270&lt;&gt;"", 'Company information'!D$4&lt;&gt;"", RIGHT(SUBSTITUTE(AB2270,"-",""),9)=RIGHT(SUBSTITUTE('Company information'!D$4,"-",""),9))</f>
        <v/>
      </c>
      <c r="V2270" s="414">
        <f>AH2270-I2270</f>
        <v/>
      </c>
      <c r="W2270" s="450" t="n"/>
      <c r="X2270" s="415" t="n">
        <v>45068</v>
      </c>
      <c r="Y2270" s="414" t="inlineStr">
        <is>
          <t>2305005344</t>
        </is>
      </c>
      <c r="Z2270" s="414" t="inlineStr"/>
      <c r="AA2270" s="414" t="inlineStr">
        <is>
          <t>បុគ្គលជាប់អាករ</t>
        </is>
      </c>
      <c r="AB2270" s="414" t="inlineStr">
        <is>
          <t>L001-901905215</t>
        </is>
      </c>
      <c r="AC2270" s="414" t="inlineStr">
        <is>
          <t>វីអ៊ីស៊ិន (ខេមបូឌា) អ៊ិនដាសស្ទ្រី ឯ.ក</t>
        </is>
      </c>
      <c r="AD2270" s="450" t="n">
        <v>854677</v>
      </c>
      <c r="AE2270" s="450" t="n">
        <v>776979</v>
      </c>
      <c r="AF2270" s="450" t="n">
        <v>0</v>
      </c>
      <c r="AG2270" s="450" t="n">
        <v>0</v>
      </c>
      <c r="AH2270" s="450" t="n">
        <v>77698</v>
      </c>
      <c r="AI2270" s="450" t="n">
        <v>0</v>
      </c>
      <c r="AJ2270" s="450" t="n">
        <v>0</v>
      </c>
      <c r="AK2270" s="450" t="n">
        <v>0</v>
      </c>
      <c r="AL2270" s="450" t="n">
        <v>0</v>
      </c>
      <c r="AM2270" s="450" t="n">
        <v>0</v>
      </c>
      <c r="AN2270" s="450" t="n">
        <v>0</v>
      </c>
      <c r="AO2270" s="450" t="n">
        <v>0</v>
      </c>
      <c r="AP2270" s="450" t="n">
        <v>0</v>
      </c>
      <c r="AQ2270" s="414" t="inlineStr"/>
      <c r="AR2270" s="414" t="inlineStr">
        <is>
          <t>Export Administration Fee</t>
        </is>
      </c>
      <c r="AS2270" s="414" t="inlineStr">
        <is>
          <t>បានប្រកាសពន្ធ</t>
        </is>
      </c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0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0" t="n"/>
      <c r="N2271" s="450">
        <f>IF(W2271&lt;0,AH2271,I2271)</f>
        <v/>
      </c>
      <c r="O2271" s="450">
        <f>I2271-M2271</f>
        <v/>
      </c>
      <c r="P2271" s="414" t="n"/>
      <c r="Q2271" s="414" t="inlineStr">
        <is>
          <t>2305005342</t>
        </is>
      </c>
      <c r="R2271" s="414" t="inlineStr">
        <is>
          <t>2305005342</t>
        </is>
      </c>
      <c r="S2271" s="414">
        <f>Q2271=R2271</f>
        <v/>
      </c>
      <c r="T2271" s="414">
        <f>AND(MONTH(F2271)=MONTH(X2271), YEAR(F2271)=YEAR(X2271))</f>
        <v/>
      </c>
      <c r="U2271" s="414">
        <f>AND(AB2271&lt;&gt;"", 'Company information'!D$4&lt;&gt;"", RIGHT(SUBSTITUTE(AB2271,"-",""),9)=RIGHT(SUBSTITUTE('Company information'!D$4,"-",""),9))</f>
        <v/>
      </c>
      <c r="V2271" s="414">
        <f>AH2271-I2271</f>
        <v/>
      </c>
      <c r="W2271" s="450" t="n"/>
      <c r="X2271" s="415" t="n">
        <v>45068</v>
      </c>
      <c r="Y2271" s="414" t="inlineStr">
        <is>
          <t>2305005342</t>
        </is>
      </c>
      <c r="Z2271" s="414" t="inlineStr"/>
      <c r="AA2271" s="414" t="inlineStr">
        <is>
          <t>បុគ្គលជាប់អាករ</t>
        </is>
      </c>
      <c r="AB2271" s="414" t="inlineStr">
        <is>
          <t>L001-901905215</t>
        </is>
      </c>
      <c r="AC2271" s="414" t="inlineStr">
        <is>
          <t>វីអ៊ីស៊ិន (ខេមបូឌា) អ៊ិនដាសស្ទ្រី ឯ.ក</t>
        </is>
      </c>
      <c r="AD2271" s="450" t="n">
        <v>990340</v>
      </c>
      <c r="AE2271" s="450" t="n">
        <v>900309</v>
      </c>
      <c r="AF2271" s="450" t="n">
        <v>0</v>
      </c>
      <c r="AG2271" s="450" t="n">
        <v>0</v>
      </c>
      <c r="AH2271" s="450" t="n">
        <v>90031</v>
      </c>
      <c r="AI2271" s="450" t="n">
        <v>0</v>
      </c>
      <c r="AJ2271" s="450" t="n">
        <v>0</v>
      </c>
      <c r="AK2271" s="450" t="n">
        <v>0</v>
      </c>
      <c r="AL2271" s="450" t="n">
        <v>0</v>
      </c>
      <c r="AM2271" s="450" t="n">
        <v>0</v>
      </c>
      <c r="AN2271" s="450" t="n">
        <v>0</v>
      </c>
      <c r="AO2271" s="450" t="n">
        <v>0</v>
      </c>
      <c r="AP2271" s="450" t="n">
        <v>0</v>
      </c>
      <c r="AQ2271" s="414" t="inlineStr"/>
      <c r="AR2271" s="414" t="inlineStr">
        <is>
          <t>Export Administration Fee</t>
        </is>
      </c>
      <c r="AS2271" s="414" t="inlineStr">
        <is>
          <t>បានប្រកាសពន្ធ</t>
        </is>
      </c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0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0" t="n"/>
      <c r="N2272" s="450">
        <f>IF(W2272&lt;0,AH2272,I2272)</f>
        <v/>
      </c>
      <c r="O2272" s="450">
        <f>I2272-M2272</f>
        <v/>
      </c>
      <c r="P2272" s="414" t="n"/>
      <c r="Q2272" s="414" t="inlineStr">
        <is>
          <t>TI-0247919</t>
        </is>
      </c>
      <c r="R2272" s="414" t="inlineStr">
        <is>
          <t>TI-0247919</t>
        </is>
      </c>
      <c r="S2272" s="414">
        <f>Q2272=R2272</f>
        <v/>
      </c>
      <c r="T2272" s="414">
        <f>AND(MONTH(F2272)=MONTH(X2272), YEAR(F2272)=YEAR(X2272))</f>
        <v/>
      </c>
      <c r="U2272" s="414">
        <f>AND(AB2272&lt;&gt;"", 'Company information'!D$4&lt;&gt;"", RIGHT(SUBSTITUTE(AB2272,"-",""),9)=RIGHT(SUBSTITUTE('Company information'!D$4,"-",""),9))</f>
        <v/>
      </c>
      <c r="V2272" s="414">
        <f>AH2272-I2272</f>
        <v/>
      </c>
      <c r="W2272" s="450" t="n"/>
      <c r="X2272" s="415" t="n">
        <v>45048</v>
      </c>
      <c r="Y2272" s="414" t="inlineStr">
        <is>
          <t>TI-0247919</t>
        </is>
      </c>
      <c r="Z2272" s="414" t="inlineStr"/>
      <c r="AA2272" s="414" t="inlineStr">
        <is>
          <t>បុគ្គលជាប់អាករ</t>
        </is>
      </c>
      <c r="AB2272" s="414" t="inlineStr">
        <is>
          <t>L001-901905215</t>
        </is>
      </c>
      <c r="AC2272" s="414" t="inlineStr">
        <is>
          <t>វីអ៊ីស៊ិន (ខេមបូឌា) អ៊ិនដាសស្ទ្រី ឯ.ក</t>
        </is>
      </c>
      <c r="AD2272" s="450" t="n">
        <v>4148945</v>
      </c>
      <c r="AE2272" s="450" t="n">
        <v>3771768</v>
      </c>
      <c r="AF2272" s="450" t="n">
        <v>0</v>
      </c>
      <c r="AG2272" s="450" t="n">
        <v>0</v>
      </c>
      <c r="AH2272" s="450" t="n">
        <v>377177</v>
      </c>
      <c r="AI2272" s="450" t="n">
        <v>0</v>
      </c>
      <c r="AJ2272" s="450" t="n">
        <v>0</v>
      </c>
      <c r="AK2272" s="450" t="n">
        <v>0</v>
      </c>
      <c r="AL2272" s="450" t="n">
        <v>0</v>
      </c>
      <c r="AM2272" s="450" t="n">
        <v>0</v>
      </c>
      <c r="AN2272" s="450" t="n">
        <v>0</v>
      </c>
      <c r="AO2272" s="450" t="n">
        <v>0</v>
      </c>
      <c r="AP2272" s="450" t="n">
        <v>0</v>
      </c>
      <c r="AQ2272" s="414" t="inlineStr"/>
      <c r="AR2272" s="414" t="inlineStr">
        <is>
          <t>Local Charge</t>
        </is>
      </c>
      <c r="AS2272" s="414" t="inlineStr">
        <is>
          <t>បានប្រកាសពន្ធ</t>
        </is>
      </c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0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0" t="n"/>
      <c r="N2273" s="450">
        <f>IF(W2273&lt;0,AH2273,I2273)</f>
        <v/>
      </c>
      <c r="O2273" s="450">
        <f>I2273-M2273</f>
        <v/>
      </c>
      <c r="P2273" s="414" t="n"/>
      <c r="Q2273" s="414" t="inlineStr">
        <is>
          <t>2305005305</t>
        </is>
      </c>
      <c r="R2273" s="414" t="inlineStr">
        <is>
          <t>2305005305</t>
        </is>
      </c>
      <c r="S2273" s="414">
        <f>Q2273=R2273</f>
        <v/>
      </c>
      <c r="T2273" s="414">
        <f>AND(MONTH(F2273)=MONTH(X2273), YEAR(F2273)=YEAR(X2273))</f>
        <v/>
      </c>
      <c r="U2273" s="414">
        <f>AND(AB2273&lt;&gt;"", 'Company information'!D$4&lt;&gt;"", RIGHT(SUBSTITUTE(AB2273,"-",""),9)=RIGHT(SUBSTITUTE('Company information'!D$4,"-",""),9))</f>
        <v/>
      </c>
      <c r="V2273" s="414">
        <f>AH2273-I2273</f>
        <v/>
      </c>
      <c r="W2273" s="450" t="n"/>
      <c r="X2273" s="415" t="n">
        <v>45068</v>
      </c>
      <c r="Y2273" s="414" t="inlineStr">
        <is>
          <t>2305005305</t>
        </is>
      </c>
      <c r="Z2273" s="414" t="inlineStr"/>
      <c r="AA2273" s="414" t="inlineStr">
        <is>
          <t>បុគ្គលជាប់អាករ</t>
        </is>
      </c>
      <c r="AB2273" s="414" t="inlineStr">
        <is>
          <t>L001-901905215</t>
        </is>
      </c>
      <c r="AC2273" s="414" t="inlineStr">
        <is>
          <t>វីអ៊ីស៊ិន (ខេមបូឌា) អ៊ិនដាសស្ទ្រី ឯ.ក</t>
        </is>
      </c>
      <c r="AD2273" s="450" t="n">
        <v>854677</v>
      </c>
      <c r="AE2273" s="450" t="n">
        <v>776979</v>
      </c>
      <c r="AF2273" s="450" t="n">
        <v>0</v>
      </c>
      <c r="AG2273" s="450" t="n">
        <v>0</v>
      </c>
      <c r="AH2273" s="450" t="n">
        <v>77698</v>
      </c>
      <c r="AI2273" s="450" t="n">
        <v>0</v>
      </c>
      <c r="AJ2273" s="450" t="n">
        <v>0</v>
      </c>
      <c r="AK2273" s="450" t="n">
        <v>0</v>
      </c>
      <c r="AL2273" s="450" t="n">
        <v>0</v>
      </c>
      <c r="AM2273" s="450" t="n">
        <v>0</v>
      </c>
      <c r="AN2273" s="450" t="n">
        <v>0</v>
      </c>
      <c r="AO2273" s="450" t="n">
        <v>0</v>
      </c>
      <c r="AP2273" s="450" t="n">
        <v>0</v>
      </c>
      <c r="AQ2273" s="414" t="inlineStr"/>
      <c r="AR2273" s="414" t="inlineStr">
        <is>
          <t>Export Administration Fee</t>
        </is>
      </c>
      <c r="AS2273" s="414" t="inlineStr">
        <is>
          <t>បានប្រកាសពន្ធ</t>
        </is>
      </c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0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0" t="n"/>
      <c r="N2274" s="450">
        <f>IF(W2274&lt;0,AH2274,I2274)</f>
        <v/>
      </c>
      <c r="O2274" s="450">
        <f>I2274-M2274</f>
        <v/>
      </c>
      <c r="P2274" s="414" t="n"/>
      <c r="Q2274" s="414" t="inlineStr">
        <is>
          <t>TI-0247875</t>
        </is>
      </c>
      <c r="R2274" s="414" t="inlineStr">
        <is>
          <t>TI-0247875</t>
        </is>
      </c>
      <c r="S2274" s="414">
        <f>Q2274=R2274</f>
        <v/>
      </c>
      <c r="T2274" s="414">
        <f>AND(MONTH(F2274)=MONTH(X2274), YEAR(F2274)=YEAR(X2274))</f>
        <v/>
      </c>
      <c r="U2274" s="414">
        <f>AND(AB2274&lt;&gt;"", 'Company information'!D$4&lt;&gt;"", RIGHT(SUBSTITUTE(AB2274,"-",""),9)=RIGHT(SUBSTITUTE('Company information'!D$4,"-",""),9))</f>
        <v/>
      </c>
      <c r="V2274" s="414">
        <f>AH2274-I2274</f>
        <v/>
      </c>
      <c r="W2274" s="450" t="n"/>
      <c r="X2274" s="415" t="n">
        <v>45048</v>
      </c>
      <c r="Y2274" s="414" t="inlineStr">
        <is>
          <t>TI-0247875</t>
        </is>
      </c>
      <c r="Z2274" s="414" t="inlineStr"/>
      <c r="AA2274" s="414" t="inlineStr">
        <is>
          <t>បុគ្គលជាប់អាករ</t>
        </is>
      </c>
      <c r="AB2274" s="414" t="inlineStr">
        <is>
          <t>L001-901905215</t>
        </is>
      </c>
      <c r="AC2274" s="414" t="inlineStr">
        <is>
          <t>វីអ៊ីស៊ិន (ខេមបូឌា) អ៊ិនដាសស្ទ្រី ឯ.ក</t>
        </is>
      </c>
      <c r="AD2274" s="450" t="n">
        <v>2409986</v>
      </c>
      <c r="AE2274" s="450" t="n">
        <v>2190896</v>
      </c>
      <c r="AF2274" s="450" t="n">
        <v>0</v>
      </c>
      <c r="AG2274" s="450" t="n">
        <v>0</v>
      </c>
      <c r="AH2274" s="450" t="n">
        <v>219090</v>
      </c>
      <c r="AI2274" s="450" t="n">
        <v>0</v>
      </c>
      <c r="AJ2274" s="450" t="n">
        <v>0</v>
      </c>
      <c r="AK2274" s="450" t="n">
        <v>0</v>
      </c>
      <c r="AL2274" s="450" t="n">
        <v>0</v>
      </c>
      <c r="AM2274" s="450" t="n">
        <v>0</v>
      </c>
      <c r="AN2274" s="450" t="n">
        <v>0</v>
      </c>
      <c r="AO2274" s="450" t="n">
        <v>0</v>
      </c>
      <c r="AP2274" s="450" t="n">
        <v>0</v>
      </c>
      <c r="AQ2274" s="414" t="inlineStr"/>
      <c r="AR2274" s="414" t="inlineStr">
        <is>
          <t>Local Charge</t>
        </is>
      </c>
      <c r="AS2274" s="414" t="inlineStr">
        <is>
          <t>បានប្រកាសពន្ធ</t>
        </is>
      </c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0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0" t="n"/>
      <c r="N2275" s="450">
        <f>IF(W2275&lt;0,AH2275,I2275)</f>
        <v/>
      </c>
      <c r="O2275" s="450">
        <f>I2275-M2275</f>
        <v/>
      </c>
      <c r="P2275" s="414" t="n"/>
      <c r="Q2275" s="414" t="inlineStr">
        <is>
          <t>2305004966</t>
        </is>
      </c>
      <c r="R2275" s="414" t="inlineStr">
        <is>
          <t>2305004966</t>
        </is>
      </c>
      <c r="S2275" s="414">
        <f>Q2275=R2275</f>
        <v/>
      </c>
      <c r="T2275" s="414">
        <f>AND(MONTH(F2275)=MONTH(X2275), YEAR(F2275)=YEAR(X2275))</f>
        <v/>
      </c>
      <c r="U2275" s="414">
        <f>AND(AB2275&lt;&gt;"", 'Company information'!D$4&lt;&gt;"", RIGHT(SUBSTITUTE(AB2275,"-",""),9)=RIGHT(SUBSTITUTE('Company information'!D$4,"-",""),9))</f>
        <v/>
      </c>
      <c r="V2275" s="414">
        <f>AH2275-I2275</f>
        <v/>
      </c>
      <c r="W2275" s="450" t="n"/>
      <c r="X2275" s="415" t="n">
        <v>45061</v>
      </c>
      <c r="Y2275" s="414" t="inlineStr">
        <is>
          <t>2305004966</t>
        </is>
      </c>
      <c r="Z2275" s="414" t="inlineStr"/>
      <c r="AA2275" s="414" t="inlineStr">
        <is>
          <t>បុគ្គលជាប់អាករ</t>
        </is>
      </c>
      <c r="AB2275" s="414" t="inlineStr">
        <is>
          <t>L001-901905215</t>
        </is>
      </c>
      <c r="AC2275" s="414" t="inlineStr">
        <is>
          <t>វីអ៊ីស៊ិន (ខេមបូឌា) អ៊ិនដាសស្ទ្រី ឯ.ក</t>
        </is>
      </c>
      <c r="AD2275" s="450" t="n">
        <v>991304</v>
      </c>
      <c r="AE2275" s="450" t="n">
        <v>901185</v>
      </c>
      <c r="AF2275" s="450" t="n">
        <v>0</v>
      </c>
      <c r="AG2275" s="450" t="n">
        <v>0</v>
      </c>
      <c r="AH2275" s="450" t="n">
        <v>90119</v>
      </c>
      <c r="AI2275" s="450" t="n">
        <v>0</v>
      </c>
      <c r="AJ2275" s="450" t="n">
        <v>0</v>
      </c>
      <c r="AK2275" s="450" t="n">
        <v>0</v>
      </c>
      <c r="AL2275" s="450" t="n">
        <v>0</v>
      </c>
      <c r="AM2275" s="450" t="n">
        <v>0</v>
      </c>
      <c r="AN2275" s="450" t="n">
        <v>0</v>
      </c>
      <c r="AO2275" s="450" t="n">
        <v>0</v>
      </c>
      <c r="AP2275" s="450" t="n">
        <v>0</v>
      </c>
      <c r="AQ2275" s="414" t="inlineStr"/>
      <c r="AR2275" s="414" t="inlineStr">
        <is>
          <t>Export Administration Fee</t>
        </is>
      </c>
      <c r="AS2275" s="414" t="inlineStr">
        <is>
          <t>បានប្រកាសពន្ធ</t>
        </is>
      </c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0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0" t="n"/>
      <c r="N2276" s="450">
        <f>IF(W2276&lt;0,AH2276,I2276)</f>
        <v/>
      </c>
      <c r="O2276" s="450">
        <f>I2276-M2276</f>
        <v/>
      </c>
      <c r="P2276" s="414" t="n"/>
      <c r="Q2276" s="414" t="inlineStr">
        <is>
          <t>TI-0248191</t>
        </is>
      </c>
      <c r="R2276" s="414" t="inlineStr">
        <is>
          <t>TI-0248191</t>
        </is>
      </c>
      <c r="S2276" s="414">
        <f>Q2276=R2276</f>
        <v/>
      </c>
      <c r="T2276" s="414">
        <f>AND(MONTH(F2276)=MONTH(X2276), YEAR(F2276)=YEAR(X2276))</f>
        <v/>
      </c>
      <c r="U2276" s="414">
        <f>AND(AB2276&lt;&gt;"", 'Company information'!D$4&lt;&gt;"", RIGHT(SUBSTITUTE(AB2276,"-",""),9)=RIGHT(SUBSTITUTE('Company information'!D$4,"-",""),9))</f>
        <v/>
      </c>
      <c r="V2276" s="414">
        <f>AH2276-I2276</f>
        <v/>
      </c>
      <c r="W2276" s="450" t="n"/>
      <c r="X2276" s="415" t="n">
        <v>45053</v>
      </c>
      <c r="Y2276" s="414" t="inlineStr">
        <is>
          <t>TI-0248191</t>
        </is>
      </c>
      <c r="Z2276" s="414" t="inlineStr"/>
      <c r="AA2276" s="414" t="inlineStr">
        <is>
          <t>បុគ្គលជាប់អាករ</t>
        </is>
      </c>
      <c r="AB2276" s="414" t="inlineStr">
        <is>
          <t>L001-901905215</t>
        </is>
      </c>
      <c r="AC2276" s="414" t="inlineStr">
        <is>
          <t>វីអ៊ីស៊ិន (ខេមបូឌា) អ៊ិនដាសស្ទ្រី ឯ.ក</t>
        </is>
      </c>
      <c r="AD2276" s="450" t="n">
        <v>1072792</v>
      </c>
      <c r="AE2276" s="450" t="n">
        <v>975265</v>
      </c>
      <c r="AF2276" s="450" t="n">
        <v>0</v>
      </c>
      <c r="AG2276" s="450" t="n">
        <v>0</v>
      </c>
      <c r="AH2276" s="450" t="n">
        <v>97527</v>
      </c>
      <c r="AI2276" s="450" t="n">
        <v>0</v>
      </c>
      <c r="AJ2276" s="450" t="n">
        <v>0</v>
      </c>
      <c r="AK2276" s="450" t="n">
        <v>0</v>
      </c>
      <c r="AL2276" s="450" t="n">
        <v>0</v>
      </c>
      <c r="AM2276" s="450" t="n">
        <v>0</v>
      </c>
      <c r="AN2276" s="450" t="n">
        <v>0</v>
      </c>
      <c r="AO2276" s="450" t="n">
        <v>0</v>
      </c>
      <c r="AP2276" s="450" t="n">
        <v>0</v>
      </c>
      <c r="AQ2276" s="414" t="inlineStr"/>
      <c r="AR2276" s="414" t="inlineStr">
        <is>
          <t>Local Charge</t>
        </is>
      </c>
      <c r="AS2276" s="414" t="inlineStr">
        <is>
          <t>បានប្រកាសពន្ធ</t>
        </is>
      </c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0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0" t="n"/>
      <c r="N2277" s="450">
        <f>IF(W2277&lt;0,AH2277,I2277)</f>
        <v/>
      </c>
      <c r="O2277" s="450">
        <f>I2277-M2277</f>
        <v/>
      </c>
      <c r="P2277" s="414" t="n"/>
      <c r="Q2277" s="414" t="inlineStr">
        <is>
          <t>2305004963</t>
        </is>
      </c>
      <c r="R2277" s="414" t="inlineStr">
        <is>
          <t>2305004963</t>
        </is>
      </c>
      <c r="S2277" s="414">
        <f>Q2277=R2277</f>
        <v/>
      </c>
      <c r="T2277" s="414">
        <f>AND(MONTH(F2277)=MONTH(X2277), YEAR(F2277)=YEAR(X2277))</f>
        <v/>
      </c>
      <c r="U2277" s="414">
        <f>AND(AB2277&lt;&gt;"", 'Company information'!D$4&lt;&gt;"", RIGHT(SUBSTITUTE(AB2277,"-",""),9)=RIGHT(SUBSTITUTE('Company information'!D$4,"-",""),9))</f>
        <v/>
      </c>
      <c r="V2277" s="414">
        <f>AH2277-I2277</f>
        <v/>
      </c>
      <c r="W2277" s="450" t="n"/>
      <c r="X2277" s="415" t="n">
        <v>45061</v>
      </c>
      <c r="Y2277" s="414" t="inlineStr">
        <is>
          <t>2305004963</t>
        </is>
      </c>
      <c r="Z2277" s="414" t="inlineStr"/>
      <c r="AA2277" s="414" t="inlineStr">
        <is>
          <t>បុគ្គលជាប់អាករ</t>
        </is>
      </c>
      <c r="AB2277" s="414" t="inlineStr">
        <is>
          <t>L001-901905215</t>
        </is>
      </c>
      <c r="AC2277" s="414" t="inlineStr">
        <is>
          <t>វីអ៊ីស៊ិន (ខេមបូឌា) អ៊ិនដាសស្ទ្រី ឯ.ក</t>
        </is>
      </c>
      <c r="AD2277" s="450" t="n">
        <v>855508</v>
      </c>
      <c r="AE2277" s="450" t="n">
        <v>777735</v>
      </c>
      <c r="AF2277" s="450" t="n">
        <v>0</v>
      </c>
      <c r="AG2277" s="450" t="n">
        <v>0</v>
      </c>
      <c r="AH2277" s="450" t="n">
        <v>77773</v>
      </c>
      <c r="AI2277" s="450" t="n">
        <v>0</v>
      </c>
      <c r="AJ2277" s="450" t="n">
        <v>0</v>
      </c>
      <c r="AK2277" s="450" t="n">
        <v>0</v>
      </c>
      <c r="AL2277" s="450" t="n">
        <v>0</v>
      </c>
      <c r="AM2277" s="450" t="n">
        <v>0</v>
      </c>
      <c r="AN2277" s="450" t="n">
        <v>0</v>
      </c>
      <c r="AO2277" s="450" t="n">
        <v>0</v>
      </c>
      <c r="AP2277" s="450" t="n">
        <v>0</v>
      </c>
      <c r="AQ2277" s="414" t="inlineStr"/>
      <c r="AR2277" s="414" t="inlineStr">
        <is>
          <t>Export Administration Fee</t>
        </is>
      </c>
      <c r="AS2277" s="414" t="inlineStr">
        <is>
          <t>បានប្រកាសពន្ធ</t>
        </is>
      </c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0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0" t="n"/>
      <c r="N2278" s="450">
        <f>IF(W2278&lt;0,AH2278,I2278)</f>
        <v/>
      </c>
      <c r="O2278" s="450">
        <f>I2278-M2278</f>
        <v/>
      </c>
      <c r="P2278" s="414" t="n"/>
      <c r="Q2278" s="414" t="inlineStr">
        <is>
          <t>TI-0248224</t>
        </is>
      </c>
      <c r="R2278" s="414" t="inlineStr">
        <is>
          <t>TI-0248224</t>
        </is>
      </c>
      <c r="S2278" s="414">
        <f>Q2278=R2278</f>
        <v/>
      </c>
      <c r="T2278" s="414">
        <f>AND(MONTH(F2278)=MONTH(X2278), YEAR(F2278)=YEAR(X2278))</f>
        <v/>
      </c>
      <c r="U2278" s="414">
        <f>AND(AB2278&lt;&gt;"", 'Company information'!D$4&lt;&gt;"", RIGHT(SUBSTITUTE(AB2278,"-",""),9)=RIGHT(SUBSTITUTE('Company information'!D$4,"-",""),9))</f>
        <v/>
      </c>
      <c r="V2278" s="414">
        <f>AH2278-I2278</f>
        <v/>
      </c>
      <c r="W2278" s="450" t="n"/>
      <c r="X2278" s="415" t="n">
        <v>45053</v>
      </c>
      <c r="Y2278" s="414" t="inlineStr">
        <is>
          <t>TI-0248224</t>
        </is>
      </c>
      <c r="Z2278" s="414" t="inlineStr"/>
      <c r="AA2278" s="414" t="inlineStr">
        <is>
          <t>បុគ្គលជាប់អាករ</t>
        </is>
      </c>
      <c r="AB2278" s="414" t="inlineStr">
        <is>
          <t>L001-901905215</t>
        </is>
      </c>
      <c r="AC2278" s="414" t="inlineStr">
        <is>
          <t>វីអ៊ីស៊ិន (ខេមបូឌា) អ៊ិនដាសស្ទ្រី ឯ.ក</t>
        </is>
      </c>
      <c r="AD2278" s="450" t="n">
        <v>631614</v>
      </c>
      <c r="AE2278" s="450" t="n">
        <v>574195</v>
      </c>
      <c r="AF2278" s="450" t="n">
        <v>0</v>
      </c>
      <c r="AG2278" s="450" t="n">
        <v>0</v>
      </c>
      <c r="AH2278" s="450" t="n">
        <v>57419</v>
      </c>
      <c r="AI2278" s="450" t="n">
        <v>0</v>
      </c>
      <c r="AJ2278" s="450" t="n">
        <v>0</v>
      </c>
      <c r="AK2278" s="450" t="n">
        <v>0</v>
      </c>
      <c r="AL2278" s="450" t="n">
        <v>0</v>
      </c>
      <c r="AM2278" s="450" t="n">
        <v>0</v>
      </c>
      <c r="AN2278" s="450" t="n">
        <v>0</v>
      </c>
      <c r="AO2278" s="450" t="n">
        <v>0</v>
      </c>
      <c r="AP2278" s="450" t="n">
        <v>0</v>
      </c>
      <c r="AQ2278" s="414" t="inlineStr"/>
      <c r="AR2278" s="414" t="inlineStr">
        <is>
          <t>Local Charge</t>
        </is>
      </c>
      <c r="AS2278" s="414" t="inlineStr">
        <is>
          <t>បានប្រកាសពន្ធ</t>
        </is>
      </c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0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0" t="n"/>
      <c r="N2279" s="450">
        <f>IF(W2279&lt;0,AH2279,I2279)</f>
        <v/>
      </c>
      <c r="O2279" s="450">
        <f>I2279-M2279</f>
        <v/>
      </c>
      <c r="P2279" s="414" t="n"/>
      <c r="Q2279" s="414" t="inlineStr">
        <is>
          <t>2305004950</t>
        </is>
      </c>
      <c r="R2279" s="414" t="inlineStr">
        <is>
          <t>2305004950</t>
        </is>
      </c>
      <c r="S2279" s="414">
        <f>Q2279=R2279</f>
        <v/>
      </c>
      <c r="T2279" s="414">
        <f>AND(MONTH(F2279)=MONTH(X2279), YEAR(F2279)=YEAR(X2279))</f>
        <v/>
      </c>
      <c r="U2279" s="414">
        <f>AND(AB2279&lt;&gt;"", 'Company information'!D$4&lt;&gt;"", RIGHT(SUBSTITUTE(AB2279,"-",""),9)=RIGHT(SUBSTITUTE('Company information'!D$4,"-",""),9))</f>
        <v/>
      </c>
      <c r="V2279" s="414">
        <f>AH2279-I2279</f>
        <v/>
      </c>
      <c r="W2279" s="450" t="n"/>
      <c r="X2279" s="415" t="n">
        <v>45061</v>
      </c>
      <c r="Y2279" s="414" t="inlineStr">
        <is>
          <t>2305004950</t>
        </is>
      </c>
      <c r="Z2279" s="414" t="inlineStr"/>
      <c r="AA2279" s="414" t="inlineStr">
        <is>
          <t>បុគ្គលជាប់អាករ</t>
        </is>
      </c>
      <c r="AB2279" s="414" t="inlineStr">
        <is>
          <t>L001-901905215</t>
        </is>
      </c>
      <c r="AC2279" s="414" t="inlineStr">
        <is>
          <t>វីអ៊ីស៊ិន (ខេមបូឌា) អ៊ិនដាសស្ទ្រី ឯ.ក</t>
        </is>
      </c>
      <c r="AD2279" s="450" t="n">
        <v>855508</v>
      </c>
      <c r="AE2279" s="450" t="n">
        <v>777735</v>
      </c>
      <c r="AF2279" s="450" t="n">
        <v>0</v>
      </c>
      <c r="AG2279" s="450" t="n">
        <v>0</v>
      </c>
      <c r="AH2279" s="450" t="n">
        <v>77773</v>
      </c>
      <c r="AI2279" s="450" t="n">
        <v>0</v>
      </c>
      <c r="AJ2279" s="450" t="n">
        <v>0</v>
      </c>
      <c r="AK2279" s="450" t="n">
        <v>0</v>
      </c>
      <c r="AL2279" s="450" t="n">
        <v>0</v>
      </c>
      <c r="AM2279" s="450" t="n">
        <v>0</v>
      </c>
      <c r="AN2279" s="450" t="n">
        <v>0</v>
      </c>
      <c r="AO2279" s="450" t="n">
        <v>0</v>
      </c>
      <c r="AP2279" s="450" t="n">
        <v>0</v>
      </c>
      <c r="AQ2279" s="414" t="inlineStr"/>
      <c r="AR2279" s="414" t="inlineStr">
        <is>
          <t>Export Administration Fee</t>
        </is>
      </c>
      <c r="AS2279" s="414" t="inlineStr">
        <is>
          <t>បានប្រកាសពន្ធ</t>
        </is>
      </c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0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0" t="n"/>
      <c r="N2280" s="450">
        <f>IF(W2280&lt;0,AH2280,I2280)</f>
        <v/>
      </c>
      <c r="O2280" s="450">
        <f>I2280-M2280</f>
        <v/>
      </c>
      <c r="P2280" s="414" t="n"/>
      <c r="Q2280" s="414" t="inlineStr">
        <is>
          <t>TI-0247862</t>
        </is>
      </c>
      <c r="R2280" s="414" t="inlineStr">
        <is>
          <t>TI-0247862</t>
        </is>
      </c>
      <c r="S2280" s="414">
        <f>Q2280=R2280</f>
        <v/>
      </c>
      <c r="T2280" s="414">
        <f>AND(MONTH(F2280)=MONTH(X2280), YEAR(F2280)=YEAR(X2280))</f>
        <v/>
      </c>
      <c r="U2280" s="414">
        <f>AND(AB2280&lt;&gt;"", 'Company information'!D$4&lt;&gt;"", RIGHT(SUBSTITUTE(AB2280,"-",""),9)=RIGHT(SUBSTITUTE('Company information'!D$4,"-",""),9))</f>
        <v/>
      </c>
      <c r="V2280" s="414">
        <f>AH2280-I2280</f>
        <v/>
      </c>
      <c r="W2280" s="450" t="n"/>
      <c r="X2280" s="415" t="n">
        <v>45048</v>
      </c>
      <c r="Y2280" s="414" t="inlineStr">
        <is>
          <t>TI-0247862</t>
        </is>
      </c>
      <c r="Z2280" s="414" t="inlineStr"/>
      <c r="AA2280" s="414" t="inlineStr">
        <is>
          <t>បុគ្គលជាប់អាករ</t>
        </is>
      </c>
      <c r="AB2280" s="414" t="inlineStr">
        <is>
          <t>L001-901905215</t>
        </is>
      </c>
      <c r="AC2280" s="414" t="inlineStr">
        <is>
          <t>វីអ៊ីស៊ិន (ខេមបូឌា) អ៊ិនដាសស្ទ្រី ឯ.ក</t>
        </is>
      </c>
      <c r="AD2280" s="450" t="n">
        <v>1242826</v>
      </c>
      <c r="AE2280" s="450" t="n">
        <v>1129842</v>
      </c>
      <c r="AF2280" s="450" t="n">
        <v>0</v>
      </c>
      <c r="AG2280" s="450" t="n">
        <v>0</v>
      </c>
      <c r="AH2280" s="450" t="n">
        <v>112984</v>
      </c>
      <c r="AI2280" s="450" t="n">
        <v>0</v>
      </c>
      <c r="AJ2280" s="450" t="n">
        <v>0</v>
      </c>
      <c r="AK2280" s="450" t="n">
        <v>0</v>
      </c>
      <c r="AL2280" s="450" t="n">
        <v>0</v>
      </c>
      <c r="AM2280" s="450" t="n">
        <v>0</v>
      </c>
      <c r="AN2280" s="450" t="n">
        <v>0</v>
      </c>
      <c r="AO2280" s="450" t="n">
        <v>0</v>
      </c>
      <c r="AP2280" s="450" t="n">
        <v>0</v>
      </c>
      <c r="AQ2280" s="414" t="inlineStr"/>
      <c r="AR2280" s="414" t="inlineStr">
        <is>
          <t>Local Charge</t>
        </is>
      </c>
      <c r="AS2280" s="414" t="inlineStr">
        <is>
          <t>បានប្រកាសពន្ធ</t>
        </is>
      </c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0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0" t="n"/>
      <c r="N2281" s="450">
        <f>IF(W2281&lt;0,AH2281,I2281)</f>
        <v/>
      </c>
      <c r="O2281" s="450">
        <f>I2281-M2281</f>
        <v/>
      </c>
      <c r="P2281" s="414" t="n"/>
      <c r="Q2281" s="414" t="inlineStr">
        <is>
          <t>2305004940</t>
        </is>
      </c>
      <c r="R2281" s="414" t="inlineStr">
        <is>
          <t>2305004940</t>
        </is>
      </c>
      <c r="S2281" s="414">
        <f>Q2281=R2281</f>
        <v/>
      </c>
      <c r="T2281" s="414">
        <f>AND(MONTH(F2281)=MONTH(X2281), YEAR(F2281)=YEAR(X2281))</f>
        <v/>
      </c>
      <c r="U2281" s="414">
        <f>AND(AB2281&lt;&gt;"", 'Company information'!D$4&lt;&gt;"", RIGHT(SUBSTITUTE(AB2281,"-",""),9)=RIGHT(SUBSTITUTE('Company information'!D$4,"-",""),9))</f>
        <v/>
      </c>
      <c r="V2281" s="414">
        <f>AH2281-I2281</f>
        <v/>
      </c>
      <c r="W2281" s="450" t="n"/>
      <c r="X2281" s="415" t="n">
        <v>45061</v>
      </c>
      <c r="Y2281" s="414" t="inlineStr">
        <is>
          <t>2305004940</t>
        </is>
      </c>
      <c r="Z2281" s="414" t="inlineStr"/>
      <c r="AA2281" s="414" t="inlineStr">
        <is>
          <t>បុគ្គលជាប់អាករ</t>
        </is>
      </c>
      <c r="AB2281" s="414" t="inlineStr">
        <is>
          <t>L001-901905215</t>
        </is>
      </c>
      <c r="AC2281" s="414" t="inlineStr">
        <is>
          <t>វីអ៊ីស៊ិន (ខេមបូឌា) អ៊ិនដាសស្ទ្រី ឯ.ក</t>
        </is>
      </c>
      <c r="AD2281" s="450" t="n">
        <v>855508</v>
      </c>
      <c r="AE2281" s="450" t="n">
        <v>777735</v>
      </c>
      <c r="AF2281" s="450" t="n">
        <v>0</v>
      </c>
      <c r="AG2281" s="450" t="n">
        <v>0</v>
      </c>
      <c r="AH2281" s="450" t="n">
        <v>77773</v>
      </c>
      <c r="AI2281" s="450" t="n">
        <v>0</v>
      </c>
      <c r="AJ2281" s="450" t="n">
        <v>0</v>
      </c>
      <c r="AK2281" s="450" t="n">
        <v>0</v>
      </c>
      <c r="AL2281" s="450" t="n">
        <v>0</v>
      </c>
      <c r="AM2281" s="450" t="n">
        <v>0</v>
      </c>
      <c r="AN2281" s="450" t="n">
        <v>0</v>
      </c>
      <c r="AO2281" s="450" t="n">
        <v>0</v>
      </c>
      <c r="AP2281" s="450" t="n">
        <v>0</v>
      </c>
      <c r="AQ2281" s="414" t="inlineStr"/>
      <c r="AR2281" s="414" t="inlineStr">
        <is>
          <t>Export Administration Fee</t>
        </is>
      </c>
      <c r="AS2281" s="414" t="inlineStr">
        <is>
          <t>បានប្រកាសពន្ធ</t>
        </is>
      </c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0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0" t="n"/>
      <c r="N2282" s="450">
        <f>IF(W2282&lt;0,AH2282,I2282)</f>
        <v/>
      </c>
      <c r="O2282" s="450">
        <f>I2282-M2282</f>
        <v/>
      </c>
      <c r="P2282" s="414" t="n"/>
      <c r="Q2282" s="414" t="inlineStr">
        <is>
          <t>TI-0247925</t>
        </is>
      </c>
      <c r="R2282" s="414" t="inlineStr">
        <is>
          <t>TI-0247925</t>
        </is>
      </c>
      <c r="S2282" s="414">
        <f>Q2282=R2282</f>
        <v/>
      </c>
      <c r="T2282" s="414">
        <f>AND(MONTH(F2282)=MONTH(X2282), YEAR(F2282)=YEAR(X2282))</f>
        <v/>
      </c>
      <c r="U2282" s="414">
        <f>AND(AB2282&lt;&gt;"", 'Company information'!D$4&lt;&gt;"", RIGHT(SUBSTITUTE(AB2282,"-",""),9)=RIGHT(SUBSTITUTE('Company information'!D$4,"-",""),9))</f>
        <v/>
      </c>
      <c r="V2282" s="414">
        <f>AH2282-I2282</f>
        <v/>
      </c>
      <c r="W2282" s="450" t="n"/>
      <c r="X2282" s="415" t="n">
        <v>45048</v>
      </c>
      <c r="Y2282" s="414" t="inlineStr">
        <is>
          <t>TI-0247925</t>
        </is>
      </c>
      <c r="Z2282" s="414" t="inlineStr"/>
      <c r="AA2282" s="414" t="inlineStr">
        <is>
          <t>បុគ្គលជាប់អាករ</t>
        </is>
      </c>
      <c r="AB2282" s="414" t="inlineStr">
        <is>
          <t>L001-901905215</t>
        </is>
      </c>
      <c r="AC2282" s="414" t="inlineStr">
        <is>
          <t>វីអ៊ីស៊ិន (ខេមបូឌា) អ៊ិនដាសស្ទ្រី ឯ.ក</t>
        </is>
      </c>
      <c r="AD2282" s="450" t="n">
        <v>1719477</v>
      </c>
      <c r="AE2282" s="450" t="n">
        <v>1563161</v>
      </c>
      <c r="AF2282" s="450" t="n">
        <v>0</v>
      </c>
      <c r="AG2282" s="450" t="n">
        <v>0</v>
      </c>
      <c r="AH2282" s="450" t="n">
        <v>156316</v>
      </c>
      <c r="AI2282" s="450" t="n">
        <v>0</v>
      </c>
      <c r="AJ2282" s="450" t="n">
        <v>0</v>
      </c>
      <c r="AK2282" s="450" t="n">
        <v>0</v>
      </c>
      <c r="AL2282" s="450" t="n">
        <v>0</v>
      </c>
      <c r="AM2282" s="450" t="n">
        <v>0</v>
      </c>
      <c r="AN2282" s="450" t="n">
        <v>0</v>
      </c>
      <c r="AO2282" s="450" t="n">
        <v>0</v>
      </c>
      <c r="AP2282" s="450" t="n">
        <v>0</v>
      </c>
      <c r="AQ2282" s="414" t="inlineStr"/>
      <c r="AR2282" s="414" t="inlineStr">
        <is>
          <t>Local Charge</t>
        </is>
      </c>
      <c r="AS2282" s="414" t="inlineStr">
        <is>
          <t>បានប្រកាសពន្ធ</t>
        </is>
      </c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0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0" t="n"/>
      <c r="N2283" s="450">
        <f>IF(W2283&lt;0,AH2283,I2283)</f>
        <v/>
      </c>
      <c r="O2283" s="450">
        <f>I2283-M2283</f>
        <v/>
      </c>
      <c r="P2283" s="414" t="n"/>
      <c r="Q2283" s="414" t="inlineStr">
        <is>
          <t>TI-0247890</t>
        </is>
      </c>
      <c r="R2283" s="414" t="inlineStr">
        <is>
          <t>TI-0247890</t>
        </is>
      </c>
      <c r="S2283" s="414">
        <f>Q2283=R2283</f>
        <v/>
      </c>
      <c r="T2283" s="414">
        <f>AND(MONTH(F2283)=MONTH(X2283), YEAR(F2283)=YEAR(X2283))</f>
        <v/>
      </c>
      <c r="U2283" s="414">
        <f>AND(AB2283&lt;&gt;"", 'Company information'!D$4&lt;&gt;"", RIGHT(SUBSTITUTE(AB2283,"-",""),9)=RIGHT(SUBSTITUTE('Company information'!D$4,"-",""),9))</f>
        <v/>
      </c>
      <c r="V2283" s="414">
        <f>AH2283-I2283</f>
        <v/>
      </c>
      <c r="W2283" s="450" t="n"/>
      <c r="X2283" s="415" t="n">
        <v>45048</v>
      </c>
      <c r="Y2283" s="414" t="inlineStr">
        <is>
          <t>TI-0247890</t>
        </is>
      </c>
      <c r="Z2283" s="414" t="inlineStr"/>
      <c r="AA2283" s="414" t="inlineStr">
        <is>
          <t>បុគ្គលជាប់អាករ</t>
        </is>
      </c>
      <c r="AB2283" s="414" t="inlineStr">
        <is>
          <t>L001-901905215</t>
        </is>
      </c>
      <c r="AC2283" s="414" t="inlineStr">
        <is>
          <t>វីអ៊ីស៊ិន (ខេមបូឌា) អ៊ិនដាសស្ទ្រី ឯ.ក</t>
        </is>
      </c>
      <c r="AD2283" s="450" t="n">
        <v>639763</v>
      </c>
      <c r="AE2283" s="450" t="n">
        <v>581603</v>
      </c>
      <c r="AF2283" s="450" t="n">
        <v>0</v>
      </c>
      <c r="AG2283" s="450" t="n">
        <v>0</v>
      </c>
      <c r="AH2283" s="450" t="n">
        <v>58160</v>
      </c>
      <c r="AI2283" s="450" t="n">
        <v>0</v>
      </c>
      <c r="AJ2283" s="450" t="n">
        <v>0</v>
      </c>
      <c r="AK2283" s="450" t="n">
        <v>0</v>
      </c>
      <c r="AL2283" s="450" t="n">
        <v>0</v>
      </c>
      <c r="AM2283" s="450" t="n">
        <v>0</v>
      </c>
      <c r="AN2283" s="450" t="n">
        <v>0</v>
      </c>
      <c r="AO2283" s="450" t="n">
        <v>0</v>
      </c>
      <c r="AP2283" s="450" t="n">
        <v>0</v>
      </c>
      <c r="AQ2283" s="414" t="inlineStr"/>
      <c r="AR2283" s="414" t="inlineStr">
        <is>
          <t>Local Charge</t>
        </is>
      </c>
      <c r="AS2283" s="414" t="inlineStr">
        <is>
          <t>បានប្រកាសពន្ធ</t>
        </is>
      </c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0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0" t="n"/>
      <c r="N2284" s="450">
        <f>IF(W2284&lt;0,AH2284,I2284)</f>
        <v/>
      </c>
      <c r="O2284" s="450">
        <f>I2284-M2284</f>
        <v/>
      </c>
      <c r="P2284" s="414" t="n"/>
      <c r="Q2284" s="414" t="inlineStr">
        <is>
          <t>TI-0248214</t>
        </is>
      </c>
      <c r="R2284" s="414" t="inlineStr">
        <is>
          <t>TI-0248214</t>
        </is>
      </c>
      <c r="S2284" s="414">
        <f>Q2284=R2284</f>
        <v/>
      </c>
      <c r="T2284" s="414">
        <f>AND(MONTH(F2284)=MONTH(X2284), YEAR(F2284)=YEAR(X2284))</f>
        <v/>
      </c>
      <c r="U2284" s="414">
        <f>AND(AB2284&lt;&gt;"", 'Company information'!D$4&lt;&gt;"", RIGHT(SUBSTITUTE(AB2284,"-",""),9)=RIGHT(SUBSTITUTE('Company information'!D$4,"-",""),9))</f>
        <v/>
      </c>
      <c r="V2284" s="414">
        <f>AH2284-I2284</f>
        <v/>
      </c>
      <c r="W2284" s="450" t="n"/>
      <c r="X2284" s="415" t="n">
        <v>45053</v>
      </c>
      <c r="Y2284" s="414" t="inlineStr">
        <is>
          <t>TI-0248214</t>
        </is>
      </c>
      <c r="Z2284" s="414" t="inlineStr"/>
      <c r="AA2284" s="414" t="inlineStr">
        <is>
          <t>បុគ្គលជាប់អាករ</t>
        </is>
      </c>
      <c r="AB2284" s="414" t="inlineStr">
        <is>
          <t>L001-901905215</t>
        </is>
      </c>
      <c r="AC2284" s="414" t="inlineStr">
        <is>
          <t>វីអ៊ីស៊ិន (ខេមបូឌា) អ៊ិនដាសស្ទ្រី ឯ.ក</t>
        </is>
      </c>
      <c r="AD2284" s="450" t="n">
        <v>2299293</v>
      </c>
      <c r="AE2284" s="450" t="n">
        <v>2090266</v>
      </c>
      <c r="AF2284" s="450" t="n">
        <v>0</v>
      </c>
      <c r="AG2284" s="450" t="n">
        <v>0</v>
      </c>
      <c r="AH2284" s="450" t="n">
        <v>209027</v>
      </c>
      <c r="AI2284" s="450" t="n">
        <v>0</v>
      </c>
      <c r="AJ2284" s="450" t="n">
        <v>0</v>
      </c>
      <c r="AK2284" s="450" t="n">
        <v>0</v>
      </c>
      <c r="AL2284" s="450" t="n">
        <v>0</v>
      </c>
      <c r="AM2284" s="450" t="n">
        <v>0</v>
      </c>
      <c r="AN2284" s="450" t="n">
        <v>0</v>
      </c>
      <c r="AO2284" s="450" t="n">
        <v>0</v>
      </c>
      <c r="AP2284" s="450" t="n">
        <v>0</v>
      </c>
      <c r="AQ2284" s="414" t="inlineStr"/>
      <c r="AR2284" s="414" t="inlineStr">
        <is>
          <t>Local Charge</t>
        </is>
      </c>
      <c r="AS2284" s="414" t="inlineStr">
        <is>
          <t>បានប្រកាសពន្ធ</t>
        </is>
      </c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0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0" t="n"/>
      <c r="N2285" s="450">
        <f>IF(W2285&lt;0,AH2285,I2285)</f>
        <v/>
      </c>
      <c r="O2285" s="450">
        <f>I2285-M2285</f>
        <v/>
      </c>
      <c r="P2285" s="414" t="n"/>
      <c r="Q2285" s="414" t="inlineStr">
        <is>
          <t>2305004935</t>
        </is>
      </c>
      <c r="R2285" s="414" t="inlineStr">
        <is>
          <t>2305004935</t>
        </is>
      </c>
      <c r="S2285" s="414">
        <f>Q2285=R2285</f>
        <v/>
      </c>
      <c r="T2285" s="414">
        <f>AND(MONTH(F2285)=MONTH(X2285), YEAR(F2285)=YEAR(X2285))</f>
        <v/>
      </c>
      <c r="U2285" s="414">
        <f>AND(AB2285&lt;&gt;"", 'Company information'!D$4&lt;&gt;"", RIGHT(SUBSTITUTE(AB2285,"-",""),9)=RIGHT(SUBSTITUTE('Company information'!D$4,"-",""),9))</f>
        <v/>
      </c>
      <c r="V2285" s="414">
        <f>AH2285-I2285</f>
        <v/>
      </c>
      <c r="W2285" s="450" t="n"/>
      <c r="X2285" s="415" t="n">
        <v>45061</v>
      </c>
      <c r="Y2285" s="414" t="inlineStr">
        <is>
          <t>2305004935</t>
        </is>
      </c>
      <c r="Z2285" s="414" t="inlineStr"/>
      <c r="AA2285" s="414" t="inlineStr">
        <is>
          <t>បុគ្គលជាប់អាករ</t>
        </is>
      </c>
      <c r="AB2285" s="414" t="inlineStr">
        <is>
          <t>L001-901905215</t>
        </is>
      </c>
      <c r="AC2285" s="414" t="inlineStr">
        <is>
          <t>វីអ៊ីស៊ិន (ខេមបូឌា) អ៊ិនដាសស្ទ្រី ឯ.ក</t>
        </is>
      </c>
      <c r="AD2285" s="450" t="n">
        <v>855508</v>
      </c>
      <c r="AE2285" s="450" t="n">
        <v>777735</v>
      </c>
      <c r="AF2285" s="450" t="n">
        <v>0</v>
      </c>
      <c r="AG2285" s="450" t="n">
        <v>0</v>
      </c>
      <c r="AH2285" s="450" t="n">
        <v>77773</v>
      </c>
      <c r="AI2285" s="450" t="n">
        <v>0</v>
      </c>
      <c r="AJ2285" s="450" t="n">
        <v>0</v>
      </c>
      <c r="AK2285" s="450" t="n">
        <v>0</v>
      </c>
      <c r="AL2285" s="450" t="n">
        <v>0</v>
      </c>
      <c r="AM2285" s="450" t="n">
        <v>0</v>
      </c>
      <c r="AN2285" s="450" t="n">
        <v>0</v>
      </c>
      <c r="AO2285" s="450" t="n">
        <v>0</v>
      </c>
      <c r="AP2285" s="450" t="n">
        <v>0</v>
      </c>
      <c r="AQ2285" s="414" t="inlineStr"/>
      <c r="AR2285" s="414" t="inlineStr">
        <is>
          <t>Export Administration Fee</t>
        </is>
      </c>
      <c r="AS2285" s="414" t="inlineStr">
        <is>
          <t>បានប្រកាសពន្ធ</t>
        </is>
      </c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0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0" t="n"/>
      <c r="N2286" s="450">
        <f>IF(W2286&lt;0,AH2286,I2286)</f>
        <v/>
      </c>
      <c r="O2286" s="450">
        <f>I2286-M2286</f>
        <v/>
      </c>
      <c r="P2286" s="414" t="n"/>
      <c r="Q2286" s="414" t="inlineStr">
        <is>
          <t>2305004999</t>
        </is>
      </c>
      <c r="R2286" s="414" t="inlineStr">
        <is>
          <t>2305004999</t>
        </is>
      </c>
      <c r="S2286" s="414">
        <f>Q2286=R2286</f>
        <v/>
      </c>
      <c r="T2286" s="414">
        <f>AND(MONTH(F2286)=MONTH(X2286), YEAR(F2286)=YEAR(X2286))</f>
        <v/>
      </c>
      <c r="U2286" s="414">
        <f>AND(AB2286&lt;&gt;"", 'Company information'!D$4&lt;&gt;"", RIGHT(SUBSTITUTE(AB2286,"-",""),9)=RIGHT(SUBSTITUTE('Company information'!D$4,"-",""),9))</f>
        <v/>
      </c>
      <c r="V2286" s="414">
        <f>AH2286-I2286</f>
        <v/>
      </c>
      <c r="W2286" s="450" t="n"/>
      <c r="X2286" s="415" t="n">
        <v>45062</v>
      </c>
      <c r="Y2286" s="414" t="inlineStr">
        <is>
          <t>2305004999</t>
        </is>
      </c>
      <c r="Z2286" s="414" t="inlineStr"/>
      <c r="AA2286" s="414" t="inlineStr">
        <is>
          <t>បុគ្គលជាប់អាករ</t>
        </is>
      </c>
      <c r="AB2286" s="414" t="inlineStr">
        <is>
          <t>L001-901905215</t>
        </is>
      </c>
      <c r="AC2286" s="414" t="inlineStr">
        <is>
          <t>វីអ៊ីស៊ិន (ខេមបូឌា) អ៊ិនដាសស្ទ្រី ឯ.ក</t>
        </is>
      </c>
      <c r="AD2286" s="450" t="n">
        <v>67832</v>
      </c>
      <c r="AE2286" s="450" t="n">
        <v>61665</v>
      </c>
      <c r="AF2286" s="450" t="n">
        <v>0</v>
      </c>
      <c r="AG2286" s="450" t="n">
        <v>0</v>
      </c>
      <c r="AH2286" s="450" t="n">
        <v>6167</v>
      </c>
      <c r="AI2286" s="450" t="n">
        <v>0</v>
      </c>
      <c r="AJ2286" s="450" t="n">
        <v>0</v>
      </c>
      <c r="AK2286" s="450" t="n">
        <v>0</v>
      </c>
      <c r="AL2286" s="450" t="n">
        <v>0</v>
      </c>
      <c r="AM2286" s="450" t="n">
        <v>0</v>
      </c>
      <c r="AN2286" s="450" t="n">
        <v>0</v>
      </c>
      <c r="AO2286" s="450" t="n">
        <v>0</v>
      </c>
      <c r="AP2286" s="450" t="n">
        <v>0</v>
      </c>
      <c r="AQ2286" s="414" t="inlineStr"/>
      <c r="AR2286" s="414" t="inlineStr">
        <is>
          <t>Worker Fee</t>
        </is>
      </c>
      <c r="AS2286" s="414" t="inlineStr">
        <is>
          <t>បានប្រកាសពន្ធ</t>
        </is>
      </c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0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0" t="n"/>
      <c r="N2287" s="450">
        <f>IF(W2287&lt;0,AH2287,I2287)</f>
        <v/>
      </c>
      <c r="O2287" s="450">
        <f>I2287-M2287</f>
        <v/>
      </c>
      <c r="P2287" s="414" t="n"/>
      <c r="Q2287" s="414" t="inlineStr">
        <is>
          <t>2305004932</t>
        </is>
      </c>
      <c r="R2287" s="414" t="inlineStr">
        <is>
          <t>2305004932</t>
        </is>
      </c>
      <c r="S2287" s="414">
        <f>Q2287=R2287</f>
        <v/>
      </c>
      <c r="T2287" s="414">
        <f>AND(MONTH(F2287)=MONTH(X2287), YEAR(F2287)=YEAR(X2287))</f>
        <v/>
      </c>
      <c r="U2287" s="414">
        <f>AND(AB2287&lt;&gt;"", 'Company information'!D$4&lt;&gt;"", RIGHT(SUBSTITUTE(AB2287,"-",""),9)=RIGHT(SUBSTITUTE('Company information'!D$4,"-",""),9))</f>
        <v/>
      </c>
      <c r="V2287" s="414">
        <f>AH2287-I2287</f>
        <v/>
      </c>
      <c r="W2287" s="450" t="n"/>
      <c r="X2287" s="415" t="n">
        <v>45061</v>
      </c>
      <c r="Y2287" s="414" t="inlineStr">
        <is>
          <t>2305004932</t>
        </is>
      </c>
      <c r="Z2287" s="414" t="inlineStr"/>
      <c r="AA2287" s="414" t="inlineStr">
        <is>
          <t>បុគ្គលជាប់អាករ</t>
        </is>
      </c>
      <c r="AB2287" s="414" t="inlineStr">
        <is>
          <t>L001-901905215</t>
        </is>
      </c>
      <c r="AC2287" s="414" t="inlineStr">
        <is>
          <t>វីអ៊ីស៊ិន (ខេមបូឌា) អ៊ិនដាសស្ទ្រី ឯ.ក</t>
        </is>
      </c>
      <c r="AD2287" s="450" t="n">
        <v>855508</v>
      </c>
      <c r="AE2287" s="450" t="n">
        <v>777735</v>
      </c>
      <c r="AF2287" s="450" t="n">
        <v>0</v>
      </c>
      <c r="AG2287" s="450" t="n">
        <v>0</v>
      </c>
      <c r="AH2287" s="450" t="n">
        <v>77773</v>
      </c>
      <c r="AI2287" s="450" t="n">
        <v>0</v>
      </c>
      <c r="AJ2287" s="450" t="n">
        <v>0</v>
      </c>
      <c r="AK2287" s="450" t="n">
        <v>0</v>
      </c>
      <c r="AL2287" s="450" t="n">
        <v>0</v>
      </c>
      <c r="AM2287" s="450" t="n">
        <v>0</v>
      </c>
      <c r="AN2287" s="450" t="n">
        <v>0</v>
      </c>
      <c r="AO2287" s="450" t="n">
        <v>0</v>
      </c>
      <c r="AP2287" s="450" t="n">
        <v>0</v>
      </c>
      <c r="AQ2287" s="414" t="inlineStr"/>
      <c r="AR2287" s="414" t="inlineStr">
        <is>
          <t>Export Administration Fee</t>
        </is>
      </c>
      <c r="AS2287" s="414" t="inlineStr">
        <is>
          <t>បានប្រកាសពន្ធ</t>
        </is>
      </c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0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0" t="n"/>
      <c r="N2288" s="450">
        <f>IF(W2288&lt;0,AH2288,I2288)</f>
        <v/>
      </c>
      <c r="O2288" s="450">
        <f>I2288-M2288</f>
        <v/>
      </c>
      <c r="P2288" s="414" t="n"/>
      <c r="Q2288" s="414" t="inlineStr">
        <is>
          <t>TI-0249096</t>
        </is>
      </c>
      <c r="R2288" s="414" t="inlineStr">
        <is>
          <t>TI-0249096</t>
        </is>
      </c>
      <c r="S2288" s="414">
        <f>Q2288=R2288</f>
        <v/>
      </c>
      <c r="T2288" s="414">
        <f>AND(MONTH(F2288)=MONTH(X2288), YEAR(F2288)=YEAR(X2288))</f>
        <v/>
      </c>
      <c r="U2288" s="414">
        <f>AND(AB2288&lt;&gt;"", 'Company information'!D$4&lt;&gt;"", RIGHT(SUBSTITUTE(AB2288,"-",""),9)=RIGHT(SUBSTITUTE('Company information'!D$4,"-",""),9))</f>
        <v/>
      </c>
      <c r="V2288" s="414">
        <f>AH2288-I2288</f>
        <v/>
      </c>
      <c r="W2288" s="450" t="n"/>
      <c r="X2288" s="415" t="n">
        <v>45068</v>
      </c>
      <c r="Y2288" s="414" t="inlineStr">
        <is>
          <t>TI-0249096</t>
        </is>
      </c>
      <c r="Z2288" s="414" t="inlineStr"/>
      <c r="AA2288" s="414" t="inlineStr">
        <is>
          <t>បុគ្គលជាប់អាករ</t>
        </is>
      </c>
      <c r="AB2288" s="414" t="inlineStr">
        <is>
          <t>L001-901905215</t>
        </is>
      </c>
      <c r="AC2288" s="414" t="inlineStr">
        <is>
          <t>វីអ៊ីស៊ិន (ខេមបូឌា) អ៊ិនដាសស្ទ្រី ឯ.ក</t>
        </is>
      </c>
      <c r="AD2288" s="450" t="n">
        <v>607318</v>
      </c>
      <c r="AE2288" s="450" t="n">
        <v>552107</v>
      </c>
      <c r="AF2288" s="450" t="n">
        <v>0</v>
      </c>
      <c r="AG2288" s="450" t="n">
        <v>0</v>
      </c>
      <c r="AH2288" s="450" t="n">
        <v>55211</v>
      </c>
      <c r="AI2288" s="450" t="n">
        <v>0</v>
      </c>
      <c r="AJ2288" s="450" t="n">
        <v>0</v>
      </c>
      <c r="AK2288" s="450" t="n">
        <v>0</v>
      </c>
      <c r="AL2288" s="450" t="n">
        <v>0</v>
      </c>
      <c r="AM2288" s="450" t="n">
        <v>0</v>
      </c>
      <c r="AN2288" s="450" t="n">
        <v>0</v>
      </c>
      <c r="AO2288" s="450" t="n">
        <v>0</v>
      </c>
      <c r="AP2288" s="450" t="n">
        <v>0</v>
      </c>
      <c r="AQ2288" s="414" t="inlineStr"/>
      <c r="AR2288" s="414" t="inlineStr">
        <is>
          <t>Local Charge</t>
        </is>
      </c>
      <c r="AS2288" s="414" t="inlineStr">
        <is>
          <t>បានប្រកាសពន្ធ</t>
        </is>
      </c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0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0" t="n"/>
      <c r="N2289" s="450">
        <f>IF(W2289&lt;0,AH2289,I2289)</f>
        <v/>
      </c>
      <c r="O2289" s="450">
        <f>I2289-M2289</f>
        <v/>
      </c>
      <c r="P2289" s="414" t="n"/>
      <c r="Q2289" s="414" t="inlineStr">
        <is>
          <t>TI-0248647</t>
        </is>
      </c>
      <c r="R2289" s="414" t="inlineStr">
        <is>
          <t>TI-0248647</t>
        </is>
      </c>
      <c r="S2289" s="414">
        <f>Q2289=R2289</f>
        <v/>
      </c>
      <c r="T2289" s="414">
        <f>AND(MONTH(F2289)=MONTH(X2289), YEAR(F2289)=YEAR(X2289))</f>
        <v/>
      </c>
      <c r="U2289" s="414">
        <f>AND(AB2289&lt;&gt;"", 'Company information'!D$4&lt;&gt;"", RIGHT(SUBSTITUTE(AB2289,"-",""),9)=RIGHT(SUBSTITUTE('Company information'!D$4,"-",""),9))</f>
        <v/>
      </c>
      <c r="V2289" s="414">
        <f>AH2289-I2289</f>
        <v/>
      </c>
      <c r="W2289" s="450" t="n"/>
      <c r="X2289" s="415" t="n">
        <v>45061</v>
      </c>
      <c r="Y2289" s="414" t="inlineStr">
        <is>
          <t>TI-0248647</t>
        </is>
      </c>
      <c r="Z2289" s="414" t="inlineStr"/>
      <c r="AA2289" s="414" t="inlineStr">
        <is>
          <t>បុគ្គលជាប់អាករ</t>
        </is>
      </c>
      <c r="AB2289" s="414" t="inlineStr">
        <is>
          <t>L001-901905215</t>
        </is>
      </c>
      <c r="AC2289" s="414" t="inlineStr">
        <is>
          <t>វីអ៊ីស៊ិន (ខេមបូឌា) អ៊ិនដាសស្ទ្រី ឯ.ក</t>
        </is>
      </c>
      <c r="AD2289" s="450" t="n">
        <v>1006241</v>
      </c>
      <c r="AE2289" s="450" t="n">
        <v>914765</v>
      </c>
      <c r="AF2289" s="450" t="n">
        <v>0</v>
      </c>
      <c r="AG2289" s="450" t="n">
        <v>0</v>
      </c>
      <c r="AH2289" s="450" t="n">
        <v>91476</v>
      </c>
      <c r="AI2289" s="450" t="n">
        <v>0</v>
      </c>
      <c r="AJ2289" s="450" t="n">
        <v>0</v>
      </c>
      <c r="AK2289" s="450" t="n">
        <v>0</v>
      </c>
      <c r="AL2289" s="450" t="n">
        <v>0</v>
      </c>
      <c r="AM2289" s="450" t="n">
        <v>0</v>
      </c>
      <c r="AN2289" s="450" t="n">
        <v>0</v>
      </c>
      <c r="AO2289" s="450" t="n">
        <v>0</v>
      </c>
      <c r="AP2289" s="450" t="n">
        <v>0</v>
      </c>
      <c r="AQ2289" s="414" t="inlineStr"/>
      <c r="AR2289" s="414" t="inlineStr">
        <is>
          <t>Local Charge</t>
        </is>
      </c>
      <c r="AS2289" s="414" t="inlineStr">
        <is>
          <t>បានប្រកាសពន្ធ</t>
        </is>
      </c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0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0" t="n"/>
      <c r="N2290" s="450">
        <f>IF(W2290&lt;0,AH2290,I2290)</f>
        <v/>
      </c>
      <c r="O2290" s="450">
        <f>I2290-M2290</f>
        <v/>
      </c>
      <c r="P2290" s="414" t="n"/>
      <c r="Q2290" s="414" t="inlineStr">
        <is>
          <t>TI2023-0662</t>
        </is>
      </c>
      <c r="R2290" s="414" t="inlineStr">
        <is>
          <t>TI2023-0662</t>
        </is>
      </c>
      <c r="S2290" s="414">
        <f>Q2290=R2290</f>
        <v/>
      </c>
      <c r="T2290" s="414">
        <f>AND(MONTH(F2290)=MONTH(X2290), YEAR(F2290)=YEAR(X2290))</f>
        <v/>
      </c>
      <c r="U2290" s="414">
        <f>AND(AB2290&lt;&gt;"", 'Company information'!D$4&lt;&gt;"", RIGHT(SUBSTITUTE(AB2290,"-",""),9)=RIGHT(SUBSTITUTE('Company information'!D$4,"-",""),9))</f>
        <v/>
      </c>
      <c r="V2290" s="414">
        <f>AH2290-I2290</f>
        <v/>
      </c>
      <c r="W2290" s="450" t="n"/>
      <c r="X2290" s="415" t="n">
        <v>45075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L001-901905215</t>
        </is>
      </c>
      <c r="AC2290" s="414" t="inlineStr">
        <is>
          <t>វីអ៊ីស៊ិន (ខេមបូឌា) អ៊ិនដាសស្ទ្រី ឯ.ក</t>
        </is>
      </c>
      <c r="AD2290" s="450" t="n">
        <v>1900206</v>
      </c>
      <c r="AE2290" s="450" t="n">
        <v>1727460</v>
      </c>
      <c r="AF2290" s="450" t="n">
        <v>0</v>
      </c>
      <c r="AG2290" s="450" t="n">
        <v>0</v>
      </c>
      <c r="AH2290" s="450" t="n">
        <v>172746</v>
      </c>
      <c r="AI2290" s="450" t="n">
        <v>0</v>
      </c>
      <c r="AJ2290" s="450" t="n">
        <v>0</v>
      </c>
      <c r="AK2290" s="450" t="n">
        <v>0</v>
      </c>
      <c r="AL2290" s="450" t="n">
        <v>0</v>
      </c>
      <c r="AM2290" s="450" t="n">
        <v>0</v>
      </c>
      <c r="AN2290" s="450" t="n">
        <v>0</v>
      </c>
      <c r="AO2290" s="450" t="n">
        <v>0</v>
      </c>
      <c r="AP2290" s="450" t="n">
        <v>0</v>
      </c>
      <c r="AQ2290" s="414" t="inlineStr"/>
      <c r="AR2290" s="414" t="inlineStr">
        <is>
          <t>CLEARANCE FEE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0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0" t="n"/>
      <c r="N2291" s="450">
        <f>IF(W2291&lt;0,AH2291,I2291)</f>
        <v/>
      </c>
      <c r="O2291" s="450">
        <f>I2291-M2291</f>
        <v/>
      </c>
      <c r="P2291" s="414" t="n"/>
      <c r="Q2291" s="414" t="inlineStr">
        <is>
          <t>2305004931</t>
        </is>
      </c>
      <c r="R2291" s="414" t="inlineStr">
        <is>
          <t>2305004931</t>
        </is>
      </c>
      <c r="S2291" s="414">
        <f>Q2291=R2291</f>
        <v/>
      </c>
      <c r="T2291" s="414">
        <f>AND(MONTH(F2291)=MONTH(X2291), YEAR(F2291)=YEAR(X2291))</f>
        <v/>
      </c>
      <c r="U2291" s="414">
        <f>AND(AB2291&lt;&gt;"", 'Company information'!D$4&lt;&gt;"", RIGHT(SUBSTITUTE(AB2291,"-",""),9)=RIGHT(SUBSTITUTE('Company information'!D$4,"-",""),9))</f>
        <v/>
      </c>
      <c r="V2291" s="414">
        <f>AH2291-I2291</f>
        <v/>
      </c>
      <c r="W2291" s="450" t="n"/>
      <c r="X2291" s="415" t="n">
        <v>45061</v>
      </c>
      <c r="Y2291" s="414" t="inlineStr">
        <is>
          <t>2305004931</t>
        </is>
      </c>
      <c r="Z2291" s="414" t="inlineStr"/>
      <c r="AA2291" s="414" t="inlineStr">
        <is>
          <t>បុគ្គលជាប់អាករ</t>
        </is>
      </c>
      <c r="AB2291" s="414" t="inlineStr">
        <is>
          <t>L001-901905215</t>
        </is>
      </c>
      <c r="AC2291" s="414" t="inlineStr">
        <is>
          <t>វីអ៊ីស៊ិន (ខេមបូឌា) អ៊ិនដាសស្ទ្រី ឯ.ក</t>
        </is>
      </c>
      <c r="AD2291" s="450" t="n">
        <v>855508</v>
      </c>
      <c r="AE2291" s="450" t="n">
        <v>777735</v>
      </c>
      <c r="AF2291" s="450" t="n">
        <v>0</v>
      </c>
      <c r="AG2291" s="450" t="n">
        <v>0</v>
      </c>
      <c r="AH2291" s="450" t="n">
        <v>77773</v>
      </c>
      <c r="AI2291" s="450" t="n">
        <v>0</v>
      </c>
      <c r="AJ2291" s="450" t="n">
        <v>0</v>
      </c>
      <c r="AK2291" s="450" t="n">
        <v>0</v>
      </c>
      <c r="AL2291" s="450" t="n">
        <v>0</v>
      </c>
      <c r="AM2291" s="450" t="n">
        <v>0</v>
      </c>
      <c r="AN2291" s="450" t="n">
        <v>0</v>
      </c>
      <c r="AO2291" s="450" t="n">
        <v>0</v>
      </c>
      <c r="AP2291" s="450" t="n">
        <v>0</v>
      </c>
      <c r="AQ2291" s="414" t="inlineStr"/>
      <c r="AR2291" s="414" t="inlineStr">
        <is>
          <t>Export Administration Fee</t>
        </is>
      </c>
      <c r="AS2291" s="414" t="inlineStr">
        <is>
          <t>បានប្រកាសពន្ធ</t>
        </is>
      </c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0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0" t="n"/>
      <c r="N2292" s="450">
        <f>IF(W2292&lt;0,AH2292,I2292)</f>
        <v/>
      </c>
      <c r="O2292" s="450">
        <f>I2292-M2292</f>
        <v/>
      </c>
      <c r="P2292" s="414" t="n"/>
      <c r="Q2292" s="414" t="inlineStr">
        <is>
          <t>TI-0248652</t>
        </is>
      </c>
      <c r="R2292" s="414" t="inlineStr">
        <is>
          <t>TI-0248652</t>
        </is>
      </c>
      <c r="S2292" s="414">
        <f>Q2292=R2292</f>
        <v/>
      </c>
      <c r="T2292" s="414">
        <f>AND(MONTH(F2292)=MONTH(X2292), YEAR(F2292)=YEAR(X2292))</f>
        <v/>
      </c>
      <c r="U2292" s="414">
        <f>AND(AB2292&lt;&gt;"", 'Company information'!D$4&lt;&gt;"", RIGHT(SUBSTITUTE(AB2292,"-",""),9)=RIGHT(SUBSTITUTE('Company information'!D$4,"-",""),9))</f>
        <v/>
      </c>
      <c r="V2292" s="414">
        <f>AH2292-I2292</f>
        <v/>
      </c>
      <c r="W2292" s="450" t="n"/>
      <c r="X2292" s="415" t="n">
        <v>45061</v>
      </c>
      <c r="Y2292" s="414" t="inlineStr">
        <is>
          <t>TI-0248652</t>
        </is>
      </c>
      <c r="Z2292" s="414" t="inlineStr"/>
      <c r="AA2292" s="414" t="inlineStr">
        <is>
          <t>បុគ្គលជាប់អាករ</t>
        </is>
      </c>
      <c r="AB2292" s="414" t="inlineStr">
        <is>
          <t>L001-901905215</t>
        </is>
      </c>
      <c r="AC2292" s="414" t="inlineStr">
        <is>
          <t>វីអ៊ីស៊ិន (ខេមបូឌា) អ៊ិនដាសស្ទ្រី ឯ.ក</t>
        </is>
      </c>
      <c r="AD2292" s="450" t="n">
        <v>633257</v>
      </c>
      <c r="AE2292" s="450" t="n">
        <v>575688</v>
      </c>
      <c r="AF2292" s="450" t="n">
        <v>0</v>
      </c>
      <c r="AG2292" s="450" t="n">
        <v>0</v>
      </c>
      <c r="AH2292" s="450" t="n">
        <v>57569</v>
      </c>
      <c r="AI2292" s="450" t="n">
        <v>0</v>
      </c>
      <c r="AJ2292" s="450" t="n">
        <v>0</v>
      </c>
      <c r="AK2292" s="450" t="n">
        <v>0</v>
      </c>
      <c r="AL2292" s="450" t="n">
        <v>0</v>
      </c>
      <c r="AM2292" s="450" t="n">
        <v>0</v>
      </c>
      <c r="AN2292" s="450" t="n">
        <v>0</v>
      </c>
      <c r="AO2292" s="450" t="n">
        <v>0</v>
      </c>
      <c r="AP2292" s="450" t="n">
        <v>0</v>
      </c>
      <c r="AQ2292" s="414" t="inlineStr"/>
      <c r="AR2292" s="414" t="inlineStr">
        <is>
          <t>Local Charge</t>
        </is>
      </c>
      <c r="AS2292" s="414" t="inlineStr">
        <is>
          <t>បានប្រកាសពន្ធ</t>
        </is>
      </c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0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0" t="n"/>
      <c r="N2293" s="450">
        <f>IF(W2293&lt;0,AH2293,I2293)</f>
        <v/>
      </c>
      <c r="O2293" s="450">
        <f>I2293-M2293</f>
        <v/>
      </c>
      <c r="P2293" s="414" t="n"/>
      <c r="Q2293" s="414" t="inlineStr">
        <is>
          <t>TI2023-0661</t>
        </is>
      </c>
      <c r="R2293" s="414" t="inlineStr">
        <is>
          <t>TI2023-0661</t>
        </is>
      </c>
      <c r="S2293" s="414">
        <f>Q2293=R2293</f>
        <v/>
      </c>
      <c r="T2293" s="414">
        <f>AND(MONTH(F2293)=MONTH(X2293), YEAR(F2293)=YEAR(X2293))</f>
        <v/>
      </c>
      <c r="U2293" s="414">
        <f>AND(AB2293&lt;&gt;"", 'Company information'!D$4&lt;&gt;"", RIGHT(SUBSTITUTE(AB2293,"-",""),9)=RIGHT(SUBSTITUTE('Company information'!D$4,"-",""),9))</f>
        <v/>
      </c>
      <c r="V2293" s="414">
        <f>AH2293-I2293</f>
        <v/>
      </c>
      <c r="W2293" s="450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0" t="n">
        <v>1900206</v>
      </c>
      <c r="AE2293" s="450" t="n">
        <v>1727460</v>
      </c>
      <c r="AF2293" s="450" t="n">
        <v>0</v>
      </c>
      <c r="AG2293" s="450" t="n">
        <v>0</v>
      </c>
      <c r="AH2293" s="450" t="n">
        <v>172746</v>
      </c>
      <c r="AI2293" s="450" t="n">
        <v>0</v>
      </c>
      <c r="AJ2293" s="450" t="n">
        <v>0</v>
      </c>
      <c r="AK2293" s="450" t="n">
        <v>0</v>
      </c>
      <c r="AL2293" s="450" t="n">
        <v>0</v>
      </c>
      <c r="AM2293" s="450" t="n">
        <v>0</v>
      </c>
      <c r="AN2293" s="450" t="n">
        <v>0</v>
      </c>
      <c r="AO2293" s="450" t="n">
        <v>0</v>
      </c>
      <c r="AP2293" s="450" t="n">
        <v>0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0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0" t="n"/>
      <c r="N2294" s="450">
        <f>IF(W2294&lt;0,AH2294,I2294)</f>
        <v/>
      </c>
      <c r="O2294" s="450">
        <f>I2294-M2294</f>
        <v/>
      </c>
      <c r="P2294" s="414" t="n"/>
      <c r="Q2294" s="414" t="inlineStr">
        <is>
          <t>2305004696</t>
        </is>
      </c>
      <c r="R2294" s="414" t="inlineStr">
        <is>
          <t>2305004696</t>
        </is>
      </c>
      <c r="S2294" s="414">
        <f>Q2294=R2294</f>
        <v/>
      </c>
      <c r="T2294" s="414">
        <f>AND(MONTH(F2294)=MONTH(X2294), YEAR(F2294)=YEAR(X2294))</f>
        <v/>
      </c>
      <c r="U2294" s="414">
        <f>AND(AB2294&lt;&gt;"", 'Company information'!D$4&lt;&gt;"", RIGHT(SUBSTITUTE(AB2294,"-",""),9)=RIGHT(SUBSTITUTE('Company information'!D$4,"-",""),9))</f>
        <v/>
      </c>
      <c r="V2294" s="414">
        <f>AH2294-I2294</f>
        <v/>
      </c>
      <c r="W2294" s="450" t="n"/>
      <c r="X2294" s="415" t="n">
        <v>45056</v>
      </c>
      <c r="Y2294" s="414" t="inlineStr">
        <is>
          <t>2305004696</t>
        </is>
      </c>
      <c r="Z2294" s="414" t="inlineStr"/>
      <c r="AA2294" s="414" t="inlineStr">
        <is>
          <t>បុគ្គលជាប់អាករ</t>
        </is>
      </c>
      <c r="AB2294" s="414" t="inlineStr">
        <is>
          <t>L001-901905215</t>
        </is>
      </c>
      <c r="AC2294" s="414" t="inlineStr">
        <is>
          <t>វីអ៊ីស៊ិន (ខេមបូឌា) អ៊ិនដាសស្ទ្រី ឯ.ក</t>
        </is>
      </c>
      <c r="AD2294" s="450" t="n">
        <v>68030</v>
      </c>
      <c r="AE2294" s="450" t="n">
        <v>61845</v>
      </c>
      <c r="AF2294" s="450" t="n">
        <v>0</v>
      </c>
      <c r="AG2294" s="450" t="n">
        <v>0</v>
      </c>
      <c r="AH2294" s="450" t="n">
        <v>6185</v>
      </c>
      <c r="AI2294" s="450" t="n">
        <v>0</v>
      </c>
      <c r="AJ2294" s="450" t="n">
        <v>0</v>
      </c>
      <c r="AK2294" s="450" t="n">
        <v>0</v>
      </c>
      <c r="AL2294" s="450" t="n">
        <v>0</v>
      </c>
      <c r="AM2294" s="450" t="n">
        <v>0</v>
      </c>
      <c r="AN2294" s="450" t="n">
        <v>0</v>
      </c>
      <c r="AO2294" s="450" t="n">
        <v>0</v>
      </c>
      <c r="AP2294" s="450" t="n">
        <v>0</v>
      </c>
      <c r="AQ2294" s="414" t="inlineStr"/>
      <c r="AR2294" s="414" t="inlineStr">
        <is>
          <t>Worker Fee</t>
        </is>
      </c>
      <c r="AS2294" s="414" t="inlineStr">
        <is>
          <t>បានប្រកាសពន្ធ</t>
        </is>
      </c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0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0" t="n"/>
      <c r="N2295" s="450">
        <f>IF(W2295&lt;0,AH2295,I2295)</f>
        <v/>
      </c>
      <c r="O2295" s="450">
        <f>I2295-M2295</f>
        <v/>
      </c>
      <c r="P2295" s="414" t="n"/>
      <c r="Q2295" s="414" t="inlineStr">
        <is>
          <t>2305004465</t>
        </is>
      </c>
      <c r="R2295" s="414" t="inlineStr">
        <is>
          <t>2305004465</t>
        </is>
      </c>
      <c r="S2295" s="414">
        <f>Q2295=R2295</f>
        <v/>
      </c>
      <c r="T2295" s="414">
        <f>AND(MONTH(F2295)=MONTH(X2295), YEAR(F2295)=YEAR(X2295))</f>
        <v/>
      </c>
      <c r="U2295" s="414">
        <f>AND(AB2295&lt;&gt;"", 'Company information'!D$4&lt;&gt;"", RIGHT(SUBSTITUTE(AB2295,"-",""),9)=RIGHT(SUBSTITUTE('Company information'!D$4,"-",""),9))</f>
        <v/>
      </c>
      <c r="V2295" s="414">
        <f>AH2295-I2295</f>
        <v/>
      </c>
      <c r="W2295" s="450" t="n"/>
      <c r="X2295" s="415" t="n">
        <v>45048</v>
      </c>
      <c r="Y2295" s="414" t="inlineStr">
        <is>
          <t>2305004465</t>
        </is>
      </c>
      <c r="Z2295" s="414" t="inlineStr"/>
      <c r="AA2295" s="414" t="inlineStr">
        <is>
          <t>បុគ្គលជាប់អាករ</t>
        </is>
      </c>
      <c r="AB2295" s="414" t="inlineStr">
        <is>
          <t>L001-901905215</t>
        </is>
      </c>
      <c r="AC2295" s="414" t="inlineStr">
        <is>
          <t>វីអ៊ីស៊ិន (ខេមបូឌា) អ៊ិនដាសស្ទ្រី ឯ.ក</t>
        </is>
      </c>
      <c r="AD2295" s="450" t="n">
        <v>856340</v>
      </c>
      <c r="AE2295" s="450" t="n">
        <v>778491</v>
      </c>
      <c r="AF2295" s="450" t="n">
        <v>0</v>
      </c>
      <c r="AG2295" s="450" t="n">
        <v>0</v>
      </c>
      <c r="AH2295" s="450" t="n">
        <v>77849</v>
      </c>
      <c r="AI2295" s="450" t="n">
        <v>0</v>
      </c>
      <c r="AJ2295" s="450" t="n">
        <v>0</v>
      </c>
      <c r="AK2295" s="450" t="n">
        <v>0</v>
      </c>
      <c r="AL2295" s="450" t="n">
        <v>0</v>
      </c>
      <c r="AM2295" s="450" t="n">
        <v>0</v>
      </c>
      <c r="AN2295" s="450" t="n">
        <v>0</v>
      </c>
      <c r="AO2295" s="450" t="n">
        <v>0</v>
      </c>
      <c r="AP2295" s="450" t="n">
        <v>0</v>
      </c>
      <c r="AQ2295" s="414" t="inlineStr"/>
      <c r="AR2295" s="414" t="inlineStr">
        <is>
          <t>Export Administration Fee</t>
        </is>
      </c>
      <c r="AS2295" s="414" t="inlineStr">
        <is>
          <t>បានប្រកាសពន្ធ</t>
        </is>
      </c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0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0" t="n"/>
      <c r="N2296" s="450">
        <f>IF(W2296&lt;0,AH2296,I2296)</f>
        <v/>
      </c>
      <c r="O2296" s="450">
        <f>I2296-M2296</f>
        <v/>
      </c>
      <c r="P2296" s="414" t="n"/>
      <c r="Q2296" s="414" t="inlineStr">
        <is>
          <t>TI2023-0575</t>
        </is>
      </c>
      <c r="R2296" s="414" t="inlineStr">
        <is>
          <t>TI2023-0575</t>
        </is>
      </c>
      <c r="S2296" s="414">
        <f>Q2296=R2296</f>
        <v/>
      </c>
      <c r="T2296" s="414">
        <f>AND(MONTH(F2296)=MONTH(X2296), YEAR(F2296)=YEAR(X2296))</f>
        <v/>
      </c>
      <c r="U2296" s="414">
        <f>AND(AB2296&lt;&gt;"", 'Company information'!D$4&lt;&gt;"", RIGHT(SUBSTITUTE(AB2296,"-",""),9)=RIGHT(SUBSTITUTE('Company information'!D$4,"-",""),9))</f>
        <v/>
      </c>
      <c r="V2296" s="414">
        <f>AH2296-I2296</f>
        <v/>
      </c>
      <c r="W2296" s="450" t="n"/>
      <c r="X2296" s="415" t="n">
        <v>45054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L001-901905215</t>
        </is>
      </c>
      <c r="AC2296" s="414" t="inlineStr">
        <is>
          <t>វីអ៊ីស៊ិន (ខេមបូឌា) អ៊ិនដាសស្ទ្រី ឯ.ក</t>
        </is>
      </c>
      <c r="AD2296" s="450" t="n">
        <v>2335113</v>
      </c>
      <c r="AE2296" s="450" t="n">
        <v>2122830</v>
      </c>
      <c r="AF2296" s="450" t="n">
        <v>0</v>
      </c>
      <c r="AG2296" s="450" t="n">
        <v>0</v>
      </c>
      <c r="AH2296" s="450" t="n">
        <v>212283</v>
      </c>
      <c r="AI2296" s="450" t="n">
        <v>0</v>
      </c>
      <c r="AJ2296" s="450" t="n">
        <v>0</v>
      </c>
      <c r="AK2296" s="450" t="n">
        <v>0</v>
      </c>
      <c r="AL2296" s="450" t="n">
        <v>0</v>
      </c>
      <c r="AM2296" s="450" t="n">
        <v>0</v>
      </c>
      <c r="AN2296" s="450" t="n">
        <v>0</v>
      </c>
      <c r="AO2296" s="450" t="n">
        <v>0</v>
      </c>
      <c r="AP2296" s="450" t="n">
        <v>0</v>
      </c>
      <c r="AQ2296" s="414" t="inlineStr"/>
      <c r="AR2296" s="414" t="inlineStr">
        <is>
          <t>CLEARANCE AND TRUCKING FEE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0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0" t="n"/>
      <c r="N2297" s="450">
        <f>IF(W2297&lt;0,AH2297,I2297)</f>
        <v/>
      </c>
      <c r="O2297" s="450">
        <f>I2297-M2297</f>
        <v/>
      </c>
      <c r="P2297" s="414" t="n"/>
      <c r="Q2297" s="414" t="inlineStr">
        <is>
          <t>HT230069</t>
        </is>
      </c>
      <c r="R2297" s="414" t="inlineStr">
        <is>
          <t>HT230069</t>
        </is>
      </c>
      <c r="S2297" s="414">
        <f>Q2297=R2297</f>
        <v/>
      </c>
      <c r="T2297" s="414">
        <f>AND(MONTH(F2297)=MONTH(X2297), YEAR(F2297)=YEAR(X2297))</f>
        <v/>
      </c>
      <c r="U2297" s="414">
        <f>AND(AB2297&lt;&gt;"", 'Company information'!D$4&lt;&gt;"", RIGHT(SUBSTITUTE(AB2297,"-",""),9)=RIGHT(SUBSTITUTE('Company information'!D$4,"-",""),9))</f>
        <v/>
      </c>
      <c r="V2297" s="414">
        <f>AH2297-I2297</f>
        <v/>
      </c>
      <c r="W2297" s="450" t="n"/>
      <c r="X2297" s="415" t="n">
        <v>45077</v>
      </c>
      <c r="Y2297" s="414" t="inlineStr">
        <is>
          <t>HT230069</t>
        </is>
      </c>
      <c r="Z2297" s="414" t="inlineStr"/>
      <c r="AA2297" s="414" t="inlineStr">
        <is>
          <t>បុគ្គលជាប់អាករ</t>
        </is>
      </c>
      <c r="AB2297" s="414" t="inlineStr">
        <is>
          <t>L001-901905215</t>
        </is>
      </c>
      <c r="AC2297" s="414" t="inlineStr">
        <is>
          <t>វីអ៊ីស៊ិន (ខេមបូឌា) អ៊ិនដាសស្ទ្រី ឯ.ក</t>
        </is>
      </c>
      <c r="AD2297" s="450" t="n">
        <v>5433120</v>
      </c>
      <c r="AE2297" s="450" t="n">
        <v>4939200</v>
      </c>
      <c r="AF2297" s="450" t="n">
        <v>0</v>
      </c>
      <c r="AG2297" s="450" t="n">
        <v>0</v>
      </c>
      <c r="AH2297" s="450" t="n">
        <v>493920</v>
      </c>
      <c r="AI2297" s="450" t="n">
        <v>0</v>
      </c>
      <c r="AJ2297" s="450" t="n">
        <v>0</v>
      </c>
      <c r="AK2297" s="450" t="n">
        <v>0</v>
      </c>
      <c r="AL2297" s="450" t="n">
        <v>0</v>
      </c>
      <c r="AM2297" s="450" t="n">
        <v>0</v>
      </c>
      <c r="AN2297" s="450" t="n">
        <v>0</v>
      </c>
      <c r="AO2297" s="450" t="n">
        <v>0</v>
      </c>
      <c r="AP2297" s="450" t="n">
        <v>0</v>
      </c>
      <c r="AQ2297" s="414" t="inlineStr"/>
      <c r="AR2297" s="414" t="inlineStr">
        <is>
          <t>Trucking service</t>
        </is>
      </c>
      <c r="AS2297" s="414" t="inlineStr">
        <is>
          <t>បានប្រកាសពន្ធ</t>
        </is>
      </c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0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0" t="n"/>
      <c r="N2298" s="450">
        <f>IF(W2298&lt;0,AH2298,I2298)</f>
        <v/>
      </c>
      <c r="O2298" s="450">
        <f>I2298-M2298</f>
        <v/>
      </c>
      <c r="P2298" s="414" t="n"/>
      <c r="Q2298" s="414" t="inlineStr">
        <is>
          <t>HT230071</t>
        </is>
      </c>
      <c r="R2298" s="414" t="inlineStr">
        <is>
          <t>HT230071</t>
        </is>
      </c>
      <c r="S2298" s="414">
        <f>Q2298=R2298</f>
        <v/>
      </c>
      <c r="T2298" s="414">
        <f>AND(MONTH(F2298)=MONTH(X2298), YEAR(F2298)=YEAR(X2298))</f>
        <v/>
      </c>
      <c r="U2298" s="414">
        <f>AND(AB2298&lt;&gt;"", 'Company information'!D$4&lt;&gt;"", RIGHT(SUBSTITUTE(AB2298,"-",""),9)=RIGHT(SUBSTITUTE('Company information'!D$4,"-",""),9))</f>
        <v/>
      </c>
      <c r="V2298" s="414">
        <f>AH2298-I2298</f>
        <v/>
      </c>
      <c r="W2298" s="450" t="n"/>
      <c r="X2298" s="415" t="n">
        <v>45077</v>
      </c>
      <c r="Y2298" s="414" t="inlineStr">
        <is>
          <t>HT230071</t>
        </is>
      </c>
      <c r="Z2298" s="414" t="inlineStr"/>
      <c r="AA2298" s="414" t="inlineStr">
        <is>
          <t>បុគ្គលជាប់អាករ</t>
        </is>
      </c>
      <c r="AB2298" s="414" t="inlineStr">
        <is>
          <t>L001-901905215</t>
        </is>
      </c>
      <c r="AC2298" s="414" t="inlineStr">
        <is>
          <t>វីអ៊ីស៊ិន (ខេមបូឌា) អ៊ិនដាសស្ទ្រី ឯ.ក</t>
        </is>
      </c>
      <c r="AD2298" s="450" t="n">
        <v>2671284</v>
      </c>
      <c r="AE2298" s="450" t="n">
        <v>2428440</v>
      </c>
      <c r="AF2298" s="450" t="n">
        <v>0</v>
      </c>
      <c r="AG2298" s="450" t="n">
        <v>0</v>
      </c>
      <c r="AH2298" s="450" t="n">
        <v>242844</v>
      </c>
      <c r="AI2298" s="450" t="n">
        <v>0</v>
      </c>
      <c r="AJ2298" s="450" t="n">
        <v>0</v>
      </c>
      <c r="AK2298" s="450" t="n">
        <v>0</v>
      </c>
      <c r="AL2298" s="450" t="n">
        <v>0</v>
      </c>
      <c r="AM2298" s="450" t="n">
        <v>0</v>
      </c>
      <c r="AN2298" s="450" t="n">
        <v>0</v>
      </c>
      <c r="AO2298" s="450" t="n">
        <v>0</v>
      </c>
      <c r="AP2298" s="450" t="n">
        <v>0</v>
      </c>
      <c r="AQ2298" s="414" t="inlineStr"/>
      <c r="AR2298" s="414" t="inlineStr">
        <is>
          <t>Trucking service</t>
        </is>
      </c>
      <c r="AS2298" s="414" t="inlineStr">
        <is>
          <t>បានប្រកាសពន្ធ</t>
        </is>
      </c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0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0" t="n"/>
      <c r="N2299" s="450">
        <f>IF(W2299&lt;0,AH2299,I2299)</f>
        <v/>
      </c>
      <c r="O2299" s="450">
        <f>I2299-M2299</f>
        <v/>
      </c>
      <c r="P2299" s="414" t="n"/>
      <c r="Q2299" s="414" t="inlineStr">
        <is>
          <t>SITC2023-011094</t>
        </is>
      </c>
      <c r="R2299" s="414" t="inlineStr">
        <is>
          <t>SITC2023-011094</t>
        </is>
      </c>
      <c r="S2299" s="414">
        <f>Q2299=R2299</f>
        <v/>
      </c>
      <c r="T2299" s="414">
        <f>AND(MONTH(F2299)=MONTH(X2299), YEAR(F2299)=YEAR(X2299))</f>
        <v/>
      </c>
      <c r="U2299" s="414">
        <f>AND(AB2299&lt;&gt;"", 'Company information'!D$4&lt;&gt;"", RIGHT(SUBSTITUTE(AB2299,"-",""),9)=RIGHT(SUBSTITUTE('Company information'!D$4,"-",""),9))</f>
        <v/>
      </c>
      <c r="V2299" s="414">
        <f>AH2299-I2299</f>
        <v/>
      </c>
      <c r="W2299" s="450" t="n"/>
      <c r="X2299" s="415" t="n">
        <v>45057</v>
      </c>
      <c r="Y2299" s="414" t="inlineStr">
        <is>
          <t>SITC2023-011094</t>
        </is>
      </c>
      <c r="Z2299" s="414" t="inlineStr"/>
      <c r="AA2299" s="414" t="inlineStr">
        <is>
          <t>បុគ្គលជាប់អាករ</t>
        </is>
      </c>
      <c r="AB2299" s="414" t="inlineStr">
        <is>
          <t>L001-901905215</t>
        </is>
      </c>
      <c r="AC2299" s="414" t="inlineStr">
        <is>
          <t>វីអ៊ីស៊ិន (ខេមបូឌា) អ៊ិនដាសស្ទ្រី ឯ.ក</t>
        </is>
      </c>
      <c r="AD2299" s="450" t="n">
        <v>2515260</v>
      </c>
      <c r="AE2299" s="450" t="n">
        <v>2286600</v>
      </c>
      <c r="AF2299" s="450" t="n">
        <v>0</v>
      </c>
      <c r="AG2299" s="450" t="n">
        <v>0</v>
      </c>
      <c r="AH2299" s="450" t="n">
        <v>228660</v>
      </c>
      <c r="AI2299" s="450" t="n">
        <v>0</v>
      </c>
      <c r="AJ2299" s="450" t="n">
        <v>0</v>
      </c>
      <c r="AK2299" s="450" t="n">
        <v>0</v>
      </c>
      <c r="AL2299" s="450" t="n">
        <v>0</v>
      </c>
      <c r="AM2299" s="450" t="n">
        <v>0</v>
      </c>
      <c r="AN2299" s="450" t="n">
        <v>0</v>
      </c>
      <c r="AO2299" s="450" t="n">
        <v>0</v>
      </c>
      <c r="AP2299" s="450" t="n">
        <v>0</v>
      </c>
      <c r="AQ2299" s="414" t="inlineStr"/>
      <c r="AR2299" s="414" t="inlineStr">
        <is>
          <t>KHTHC,EIB,EMF,KHCIC,KHDOC</t>
        </is>
      </c>
      <c r="AS2299" s="414" t="inlineStr">
        <is>
          <t>បានប្រកាសពន្ធ</t>
        </is>
      </c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0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0" t="n"/>
      <c r="N2300" s="450">
        <f>IF(W2300&lt;0,AH2300,I2300)</f>
        <v/>
      </c>
      <c r="O2300" s="450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AND(AB2300&lt;&gt;"", 'Company information'!D$4&lt;&gt;"", RIGHT(SUBSTITUTE(AB2300,"-",""),9)=RIGHT(SUBSTITUTE('Company information'!D$4,"-",""),9))</f>
        <v/>
      </c>
      <c r="V2300" s="414">
        <f>AH2300-I2300</f>
        <v/>
      </c>
      <c r="W2300" s="450" t="n"/>
      <c r="X2300" s="413" t="n"/>
      <c r="Y2300" s="414" t="n"/>
      <c r="Z2300" s="414" t="n"/>
      <c r="AA2300" s="414" t="n"/>
      <c r="AB2300" s="414" t="n"/>
      <c r="AC2300" s="414" t="n"/>
      <c r="AD2300" s="450" t="n"/>
      <c r="AE2300" s="450" t="n"/>
      <c r="AF2300" s="450" t="n"/>
      <c r="AG2300" s="450" t="n"/>
      <c r="AH2300" s="450" t="n"/>
      <c r="AI2300" s="450" t="n"/>
      <c r="AJ2300" s="450" t="n"/>
      <c r="AK2300" s="450" t="n"/>
      <c r="AL2300" s="450" t="n"/>
      <c r="AM2300" s="450" t="n"/>
      <c r="AN2300" s="450" t="n"/>
      <c r="AO2300" s="450" t="n"/>
      <c r="AP2300" s="450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0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0" t="n"/>
      <c r="N2301" s="450">
        <f>IF(W2301&lt;0,AH2301,I2301)</f>
        <v/>
      </c>
      <c r="O2301" s="450">
        <f>I2301-M2301</f>
        <v/>
      </c>
      <c r="P2301" s="414" t="n"/>
      <c r="Q2301" s="414" t="inlineStr">
        <is>
          <t>HT230070</t>
        </is>
      </c>
      <c r="R2301" s="414" t="inlineStr">
        <is>
          <t>HT230070</t>
        </is>
      </c>
      <c r="S2301" s="414">
        <f>Q2301=R2301</f>
        <v/>
      </c>
      <c r="T2301" s="414">
        <f>AND(MONTH(F2301)=MONTH(X2301), YEAR(F2301)=YEAR(X2301))</f>
        <v/>
      </c>
      <c r="U2301" s="414">
        <f>AND(AB2301&lt;&gt;"", 'Company information'!D$4&lt;&gt;"", RIGHT(SUBSTITUTE(AB2301,"-",""),9)=RIGHT(SUBSTITUTE('Company information'!D$4,"-",""),9))</f>
        <v/>
      </c>
      <c r="V2301" s="414">
        <f>AH2301-I2301</f>
        <v/>
      </c>
      <c r="W2301" s="450" t="n"/>
      <c r="X2301" s="415" t="n">
        <v>45077</v>
      </c>
      <c r="Y2301" s="414" t="inlineStr">
        <is>
          <t>HT230070</t>
        </is>
      </c>
      <c r="Z2301" s="414" t="inlineStr"/>
      <c r="AA2301" s="414" t="inlineStr">
        <is>
          <t>បុគ្គលជាប់អាករ</t>
        </is>
      </c>
      <c r="AB2301" s="414" t="inlineStr">
        <is>
          <t>L001-901905215</t>
        </is>
      </c>
      <c r="AC2301" s="414" t="inlineStr">
        <is>
          <t>វីអ៊ីស៊ិន (ខេមបូឌា) អ៊ិនដាសស្ទ្រី ឯ.ក</t>
        </is>
      </c>
      <c r="AD2301" s="450" t="n">
        <v>2761836</v>
      </c>
      <c r="AE2301" s="450" t="n">
        <v>2510760</v>
      </c>
      <c r="AF2301" s="450" t="n">
        <v>0</v>
      </c>
      <c r="AG2301" s="450" t="n">
        <v>0</v>
      </c>
      <c r="AH2301" s="450" t="n">
        <v>251076</v>
      </c>
      <c r="AI2301" s="450" t="n">
        <v>0</v>
      </c>
      <c r="AJ2301" s="450" t="n">
        <v>0</v>
      </c>
      <c r="AK2301" s="450" t="n">
        <v>0</v>
      </c>
      <c r="AL2301" s="450" t="n">
        <v>0</v>
      </c>
      <c r="AM2301" s="450" t="n">
        <v>0</v>
      </c>
      <c r="AN2301" s="450" t="n">
        <v>0</v>
      </c>
      <c r="AO2301" s="450" t="n">
        <v>0</v>
      </c>
      <c r="AP2301" s="450" t="n">
        <v>0</v>
      </c>
      <c r="AQ2301" s="414" t="inlineStr"/>
      <c r="AR2301" s="414" t="inlineStr">
        <is>
          <t>Trucking service</t>
        </is>
      </c>
      <c r="AS2301" s="414" t="inlineStr">
        <is>
          <t>បានប្រកាសពន្ធ</t>
        </is>
      </c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0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0" t="n"/>
      <c r="N2302" s="450">
        <f>IF(W2302&lt;0,AH2302,I2302)</f>
        <v/>
      </c>
      <c r="O2302" s="450">
        <f>I2302-M2302</f>
        <v/>
      </c>
      <c r="P2302" s="414" t="n"/>
      <c r="Q2302" s="414" t="inlineStr">
        <is>
          <t>SITC2023-010583</t>
        </is>
      </c>
      <c r="R2302" s="414" t="inlineStr">
        <is>
          <t>SITC2023-010583</t>
        </is>
      </c>
      <c r="S2302" s="414">
        <f>Q2302=R2302</f>
        <v/>
      </c>
      <c r="T2302" s="414">
        <f>AND(MONTH(F2302)=MONTH(X2302), YEAR(F2302)=YEAR(X2302))</f>
        <v/>
      </c>
      <c r="U2302" s="414">
        <f>AND(AB2302&lt;&gt;"", 'Company information'!D$4&lt;&gt;"", RIGHT(SUBSTITUTE(AB2302,"-",""),9)=RIGHT(SUBSTITUTE('Company information'!D$4,"-",""),9))</f>
        <v/>
      </c>
      <c r="V2302" s="414">
        <f>AH2302-I2302</f>
        <v/>
      </c>
      <c r="W2302" s="450" t="n"/>
      <c r="X2302" s="415" t="n">
        <v>45051</v>
      </c>
      <c r="Y2302" s="414" t="inlineStr">
        <is>
          <t>SITC2023-010583</t>
        </is>
      </c>
      <c r="Z2302" s="414" t="inlineStr"/>
      <c r="AA2302" s="414" t="inlineStr">
        <is>
          <t>បុគ្គលជាប់អាករ</t>
        </is>
      </c>
      <c r="AB2302" s="414" t="inlineStr">
        <is>
          <t>L001-901905215</t>
        </is>
      </c>
      <c r="AC2302" s="414" t="inlineStr">
        <is>
          <t>វីអ៊ីស៊ិន (ខេមបូឌា) អ៊ិនដាសស្ទ្រី ឯ.ក</t>
        </is>
      </c>
      <c r="AD2302" s="450" t="n">
        <v>3831399</v>
      </c>
      <c r="AE2302" s="450" t="n">
        <v>3483090</v>
      </c>
      <c r="AF2302" s="450" t="n">
        <v>0</v>
      </c>
      <c r="AG2302" s="450" t="n">
        <v>0</v>
      </c>
      <c r="AH2302" s="450" t="n">
        <v>348309</v>
      </c>
      <c r="AI2302" s="450" t="n">
        <v>0</v>
      </c>
      <c r="AJ2302" s="450" t="n">
        <v>0</v>
      </c>
      <c r="AK2302" s="450" t="n">
        <v>0</v>
      </c>
      <c r="AL2302" s="450" t="n">
        <v>0</v>
      </c>
      <c r="AM2302" s="450" t="n">
        <v>0</v>
      </c>
      <c r="AN2302" s="450" t="n">
        <v>0</v>
      </c>
      <c r="AO2302" s="450" t="n">
        <v>0</v>
      </c>
      <c r="AP2302" s="450" t="n">
        <v>0</v>
      </c>
      <c r="AQ2302" s="414" t="inlineStr"/>
      <c r="AR2302" s="414" t="inlineStr">
        <is>
          <t>EIB,KHTHC,EMF,KHDOC,KHCIC,KHCIC,EMF,KHTHC,EIB</t>
        </is>
      </c>
      <c r="AS2302" s="414" t="inlineStr">
        <is>
          <t>បានប្រកាសពន្ធ</t>
        </is>
      </c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0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0" t="n"/>
      <c r="N2303" s="450">
        <f>IF(W2303&lt;0,AH2303,I2303)</f>
        <v/>
      </c>
      <c r="O2303" s="450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AND(AB2303&lt;&gt;"", 'Company information'!D$4&lt;&gt;"", RIGHT(SUBSTITUTE(AB2303,"-",""),9)=RIGHT(SUBSTITUTE('Company information'!D$4,"-",""),9))</f>
        <v/>
      </c>
      <c r="V2303" s="414">
        <f>AH2303-I2303</f>
        <v/>
      </c>
      <c r="W2303" s="450" t="n"/>
      <c r="X2303" s="413" t="n"/>
      <c r="Y2303" s="414" t="n"/>
      <c r="Z2303" s="414" t="n"/>
      <c r="AA2303" s="414" t="n"/>
      <c r="AB2303" s="414" t="n"/>
      <c r="AC2303" s="414" t="n"/>
      <c r="AD2303" s="450" t="n"/>
      <c r="AE2303" s="450" t="n"/>
      <c r="AF2303" s="450" t="n"/>
      <c r="AG2303" s="450" t="n"/>
      <c r="AH2303" s="450" t="n"/>
      <c r="AI2303" s="450" t="n"/>
      <c r="AJ2303" s="450" t="n"/>
      <c r="AK2303" s="450" t="n"/>
      <c r="AL2303" s="450" t="n"/>
      <c r="AM2303" s="450" t="n"/>
      <c r="AN2303" s="450" t="n"/>
      <c r="AO2303" s="450" t="n"/>
      <c r="AP2303" s="450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0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0" t="n"/>
      <c r="N2304" s="450">
        <f>IF(W2304&lt;0,AH2304,I2304)</f>
        <v/>
      </c>
      <c r="O2304" s="450">
        <f>I2304-M2304</f>
        <v/>
      </c>
      <c r="P2304" s="414" t="n"/>
      <c r="Q2304" s="414" t="inlineStr">
        <is>
          <t>TI-0249613</t>
        </is>
      </c>
      <c r="R2304" s="414" t="inlineStr">
        <is>
          <t>TI-0249613</t>
        </is>
      </c>
      <c r="S2304" s="414">
        <f>Q2304=R2304</f>
        <v/>
      </c>
      <c r="T2304" s="414">
        <f>AND(MONTH(F2304)=MONTH(X2304), YEAR(F2304)=YEAR(X2304))</f>
        <v/>
      </c>
      <c r="U2304" s="414">
        <f>AND(AB2304&lt;&gt;"", 'Company information'!D$4&lt;&gt;"", RIGHT(SUBSTITUTE(AB2304,"-",""),9)=RIGHT(SUBSTITUTE('Company information'!D$4,"-",""),9))</f>
        <v/>
      </c>
      <c r="V2304" s="414">
        <f>AH2304-I2304</f>
        <v/>
      </c>
      <c r="W2304" s="450" t="n"/>
      <c r="X2304" s="415" t="n">
        <v>45075</v>
      </c>
      <c r="Y2304" s="414" t="inlineStr">
        <is>
          <t>TI-0249613</t>
        </is>
      </c>
      <c r="Z2304" s="414" t="inlineStr"/>
      <c r="AA2304" s="414" t="inlineStr">
        <is>
          <t>បុគ្គលជាប់អាករ</t>
        </is>
      </c>
      <c r="AB2304" s="414" t="inlineStr">
        <is>
          <t>L001-901905215</t>
        </is>
      </c>
      <c r="AC2304" s="414" t="inlineStr">
        <is>
          <t>វីអ៊ីស៊ិន (ខេមបូឌា) អ៊ិនដាសស្ទ្រី ឯ.ក</t>
        </is>
      </c>
      <c r="AD2304" s="450" t="n">
        <v>2184784</v>
      </c>
      <c r="AE2304" s="450" t="n">
        <v>1986167</v>
      </c>
      <c r="AF2304" s="450" t="n">
        <v>0</v>
      </c>
      <c r="AG2304" s="450" t="n">
        <v>0</v>
      </c>
      <c r="AH2304" s="450" t="n">
        <v>198617</v>
      </c>
      <c r="AI2304" s="450" t="n">
        <v>0</v>
      </c>
      <c r="AJ2304" s="450" t="n">
        <v>0</v>
      </c>
      <c r="AK2304" s="450" t="n">
        <v>0</v>
      </c>
      <c r="AL2304" s="450" t="n">
        <v>0</v>
      </c>
      <c r="AM2304" s="450" t="n">
        <v>0</v>
      </c>
      <c r="AN2304" s="450" t="n">
        <v>0</v>
      </c>
      <c r="AO2304" s="450" t="n">
        <v>0</v>
      </c>
      <c r="AP2304" s="450" t="n">
        <v>0</v>
      </c>
      <c r="AQ2304" s="414" t="inlineStr"/>
      <c r="AR2304" s="414" t="inlineStr">
        <is>
          <t>Local Charge</t>
        </is>
      </c>
      <c r="AS2304" s="414" t="inlineStr">
        <is>
          <t>បានប្រកាសពន្ធ</t>
        </is>
      </c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0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0" t="n"/>
      <c r="N2305" s="450">
        <f>IF(W2305&lt;0,AH2305,I2305)</f>
        <v/>
      </c>
      <c r="O2305" s="450">
        <f>I2305-M2305</f>
        <v/>
      </c>
      <c r="P2305" s="414" t="n"/>
      <c r="Q2305" s="414" t="inlineStr">
        <is>
          <t>HT230072</t>
        </is>
      </c>
      <c r="R2305" s="414" t="inlineStr">
        <is>
          <t>HT230072</t>
        </is>
      </c>
      <c r="S2305" s="414">
        <f>Q2305=R2305</f>
        <v/>
      </c>
      <c r="T2305" s="414">
        <f>AND(MONTH(F2305)=MONTH(X2305), YEAR(F2305)=YEAR(X2305))</f>
        <v/>
      </c>
      <c r="U2305" s="414">
        <f>AND(AB2305&lt;&gt;"", 'Company information'!D$4&lt;&gt;"", RIGHT(SUBSTITUTE(AB2305,"-",""),9)=RIGHT(SUBSTITUTE('Company information'!D$4,"-",""),9))</f>
        <v/>
      </c>
      <c r="V2305" s="414">
        <f>AH2305-I2305</f>
        <v/>
      </c>
      <c r="W2305" s="450" t="n"/>
      <c r="X2305" s="415" t="n">
        <v>45077</v>
      </c>
      <c r="Y2305" s="414" t="inlineStr">
        <is>
          <t>HT230072</t>
        </is>
      </c>
      <c r="Z2305" s="414" t="inlineStr"/>
      <c r="AA2305" s="414" t="inlineStr">
        <is>
          <t>បុគ្គលជាប់អាករ</t>
        </is>
      </c>
      <c r="AB2305" s="414" t="inlineStr">
        <is>
          <t>L001-901905215</t>
        </is>
      </c>
      <c r="AC2305" s="414" t="inlineStr">
        <is>
          <t>វីអ៊ីស៊ិន (ខេមបូឌា) អ៊ិនដាសស្ទ្រី ឯ.ក</t>
        </is>
      </c>
      <c r="AD2305" s="450" t="n">
        <v>2761836</v>
      </c>
      <c r="AE2305" s="450" t="n">
        <v>2510760</v>
      </c>
      <c r="AF2305" s="450" t="n">
        <v>0</v>
      </c>
      <c r="AG2305" s="450" t="n">
        <v>0</v>
      </c>
      <c r="AH2305" s="450" t="n">
        <v>251076</v>
      </c>
      <c r="AI2305" s="450" t="n">
        <v>0</v>
      </c>
      <c r="AJ2305" s="450" t="n">
        <v>0</v>
      </c>
      <c r="AK2305" s="450" t="n">
        <v>0</v>
      </c>
      <c r="AL2305" s="450" t="n">
        <v>0</v>
      </c>
      <c r="AM2305" s="450" t="n">
        <v>0</v>
      </c>
      <c r="AN2305" s="450" t="n">
        <v>0</v>
      </c>
      <c r="AO2305" s="450" t="n">
        <v>0</v>
      </c>
      <c r="AP2305" s="450" t="n">
        <v>0</v>
      </c>
      <c r="AQ2305" s="414" t="inlineStr"/>
      <c r="AR2305" s="414" t="inlineStr">
        <is>
          <t>Trucking service</t>
        </is>
      </c>
      <c r="AS2305" s="414" t="inlineStr">
        <is>
          <t>បានប្រកាសពន្ធ</t>
        </is>
      </c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0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0" t="n"/>
      <c r="N2306" s="450">
        <f>IF(W2306&lt;0,AH2306,I2306)</f>
        <v/>
      </c>
      <c r="O2306" s="450">
        <f>I2306-M2306</f>
        <v/>
      </c>
      <c r="P2306" s="414" t="n"/>
      <c r="Q2306" s="414" t="inlineStr">
        <is>
          <t>TI2023-0570</t>
        </is>
      </c>
      <c r="R2306" s="414" t="inlineStr">
        <is>
          <t>TI2023-0570</t>
        </is>
      </c>
      <c r="S2306" s="414">
        <f>Q2306=R2306</f>
        <v/>
      </c>
      <c r="T2306" s="414">
        <f>AND(MONTH(F2306)=MONTH(X2306), YEAR(F2306)=YEAR(X2306))</f>
        <v/>
      </c>
      <c r="U2306" s="414">
        <f>AND(AB2306&lt;&gt;"", 'Company information'!D$4&lt;&gt;"", RIGHT(SUBSTITUTE(AB2306,"-",""),9)=RIGHT(SUBSTITUTE('Company information'!D$4,"-",""),9))</f>
        <v/>
      </c>
      <c r="V2306" s="414">
        <f>AH2306-I2306</f>
        <v/>
      </c>
      <c r="W2306" s="450" t="n"/>
      <c r="X2306" s="415" t="n">
        <v>45054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L001-901905215</t>
        </is>
      </c>
      <c r="AC2306" s="414" t="inlineStr">
        <is>
          <t>វីអ៊ីស៊ិន (ខេមបូឌា) អ៊ិនដាសស្ទ្រី ឯ.ក</t>
        </is>
      </c>
      <c r="AD2306" s="450" t="n">
        <v>1904364</v>
      </c>
      <c r="AE2306" s="450" t="n">
        <v>1731240</v>
      </c>
      <c r="AF2306" s="450" t="n">
        <v>0</v>
      </c>
      <c r="AG2306" s="450" t="n">
        <v>0</v>
      </c>
      <c r="AH2306" s="450" t="n">
        <v>173124</v>
      </c>
      <c r="AI2306" s="450" t="n">
        <v>0</v>
      </c>
      <c r="AJ2306" s="450" t="n">
        <v>0</v>
      </c>
      <c r="AK2306" s="450" t="n">
        <v>0</v>
      </c>
      <c r="AL2306" s="450" t="n">
        <v>0</v>
      </c>
      <c r="AM2306" s="450" t="n">
        <v>0</v>
      </c>
      <c r="AN2306" s="450" t="n">
        <v>0</v>
      </c>
      <c r="AO2306" s="450" t="n">
        <v>0</v>
      </c>
      <c r="AP2306" s="450" t="n">
        <v>0</v>
      </c>
      <c r="AQ2306" s="414" t="inlineStr"/>
      <c r="AR2306" s="414" t="inlineStr">
        <is>
          <t>CLEARANCE FEE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0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0" t="n"/>
      <c r="N2307" s="450">
        <f>IF(W2307&lt;0,AH2307,I2307)</f>
        <v/>
      </c>
      <c r="O2307" s="450">
        <f>I2307-M2307</f>
        <v/>
      </c>
      <c r="P2307" s="414" t="n"/>
      <c r="Q2307" s="414" t="inlineStr">
        <is>
          <t>TI2023-0536</t>
        </is>
      </c>
      <c r="R2307" s="414" t="inlineStr">
        <is>
          <t>TI2023-0536</t>
        </is>
      </c>
      <c r="S2307" s="414">
        <f>Q2307=R2307</f>
        <v/>
      </c>
      <c r="T2307" s="414">
        <f>AND(MONTH(F2307)=MONTH(X2307), YEAR(F2307)=YEAR(X2307))</f>
        <v/>
      </c>
      <c r="U2307" s="414">
        <f>AND(AB2307&lt;&gt;"", 'Company information'!D$4&lt;&gt;"", RIGHT(SUBSTITUTE(AB2307,"-",""),9)=RIGHT(SUBSTITUTE('Company information'!D$4,"-",""),9))</f>
        <v/>
      </c>
      <c r="V2307" s="414">
        <f>AH2307-I2307</f>
        <v/>
      </c>
      <c r="W2307" s="450" t="n"/>
      <c r="X2307" s="415" t="n">
        <v>45049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L001-901905215</t>
        </is>
      </c>
      <c r="AC2307" s="414" t="inlineStr">
        <is>
          <t>វីអ៊ីស៊ិន (ខេមបូឌា) អ៊ិនដាសស្ទ្រី ឯ.ក</t>
        </is>
      </c>
      <c r="AD2307" s="450" t="n">
        <v>1903440</v>
      </c>
      <c r="AE2307" s="450" t="n">
        <v>1730400</v>
      </c>
      <c r="AF2307" s="450" t="n">
        <v>0</v>
      </c>
      <c r="AG2307" s="450" t="n">
        <v>0</v>
      </c>
      <c r="AH2307" s="450" t="n">
        <v>173040</v>
      </c>
      <c r="AI2307" s="450" t="n">
        <v>0</v>
      </c>
      <c r="AJ2307" s="450" t="n">
        <v>0</v>
      </c>
      <c r="AK2307" s="450" t="n">
        <v>0</v>
      </c>
      <c r="AL2307" s="450" t="n">
        <v>0</v>
      </c>
      <c r="AM2307" s="450" t="n">
        <v>0</v>
      </c>
      <c r="AN2307" s="450" t="n">
        <v>0</v>
      </c>
      <c r="AO2307" s="450" t="n">
        <v>0</v>
      </c>
      <c r="AP2307" s="450" t="n">
        <v>0</v>
      </c>
      <c r="AQ2307" s="414" t="inlineStr"/>
      <c r="AR2307" s="414" t="inlineStr">
        <is>
          <t>CLEARANCE FEE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0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0" t="n"/>
      <c r="N2308" s="450">
        <f>IF(W2308&lt;0,AH2308,I2308)</f>
        <v/>
      </c>
      <c r="O2308" s="450">
        <f>I2308-M2308</f>
        <v/>
      </c>
      <c r="P2308" s="414" t="n"/>
      <c r="Q2308" s="414" t="inlineStr">
        <is>
          <t>TI2023-0535</t>
        </is>
      </c>
      <c r="R2308" s="414" t="inlineStr">
        <is>
          <t>TI2023-0535</t>
        </is>
      </c>
      <c r="S2308" s="414">
        <f>Q2308=R2308</f>
        <v/>
      </c>
      <c r="T2308" s="414">
        <f>AND(MONTH(F2308)=MONTH(X2308), YEAR(F2308)=YEAR(X2308))</f>
        <v/>
      </c>
      <c r="U2308" s="414">
        <f>AND(AB2308&lt;&gt;"", 'Company information'!D$4&lt;&gt;"", RIGHT(SUBSTITUTE(AB2308,"-",""),9)=RIGHT(SUBSTITUTE('Company information'!D$4,"-",""),9))</f>
        <v/>
      </c>
      <c r="V2308" s="414">
        <f>AH2308-I2308</f>
        <v/>
      </c>
      <c r="W2308" s="450" t="n"/>
      <c r="X2308" s="415" t="n">
        <v>45049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L001-901905215</t>
        </is>
      </c>
      <c r="AC2308" s="414" t="inlineStr">
        <is>
          <t>វីអ៊ីស៊ិន (ខេមបូឌា) អ៊ិនដាសស្ទ្រី ឯ.ក</t>
        </is>
      </c>
      <c r="AD2308" s="450" t="n">
        <v>2333980</v>
      </c>
      <c r="AE2308" s="450" t="n">
        <v>2121800</v>
      </c>
      <c r="AF2308" s="450" t="n">
        <v>0</v>
      </c>
      <c r="AG2308" s="450" t="n">
        <v>0</v>
      </c>
      <c r="AH2308" s="450" t="n">
        <v>212180</v>
      </c>
      <c r="AI2308" s="450" t="n">
        <v>0</v>
      </c>
      <c r="AJ2308" s="450" t="n">
        <v>0</v>
      </c>
      <c r="AK2308" s="450" t="n">
        <v>0</v>
      </c>
      <c r="AL2308" s="450" t="n">
        <v>0</v>
      </c>
      <c r="AM2308" s="450" t="n">
        <v>0</v>
      </c>
      <c r="AN2308" s="450" t="n">
        <v>0</v>
      </c>
      <c r="AO2308" s="450" t="n">
        <v>0</v>
      </c>
      <c r="AP2308" s="450" t="n">
        <v>0</v>
      </c>
      <c r="AQ2308" s="414" t="inlineStr"/>
      <c r="AR2308" s="414" t="inlineStr">
        <is>
          <t>CLEARANCE AND TRUCKING FEE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0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0" t="n"/>
      <c r="N2309" s="450">
        <f>IF(W2309&lt;0,AH2309,I2309)</f>
        <v/>
      </c>
      <c r="O2309" s="450">
        <f>I2309-M2309</f>
        <v/>
      </c>
      <c r="P2309" s="414" t="n"/>
      <c r="Q2309" s="414" t="inlineStr">
        <is>
          <t>TI2023-0534</t>
        </is>
      </c>
      <c r="R2309" s="414" t="inlineStr">
        <is>
          <t>TI2023-0534</t>
        </is>
      </c>
      <c r="S2309" s="414">
        <f>Q2309=R2309</f>
        <v/>
      </c>
      <c r="T2309" s="414">
        <f>AND(MONTH(F2309)=MONTH(X2309), YEAR(F2309)=YEAR(X2309))</f>
        <v/>
      </c>
      <c r="U2309" s="414">
        <f>AND(AB2309&lt;&gt;"", 'Company information'!D$4&lt;&gt;"", RIGHT(SUBSTITUTE(AB2309,"-",""),9)=RIGHT(SUBSTITUTE('Company information'!D$4,"-",""),9))</f>
        <v/>
      </c>
      <c r="V2309" s="414">
        <f>AH2309-I2309</f>
        <v/>
      </c>
      <c r="W2309" s="450" t="n"/>
      <c r="X2309" s="415" t="n">
        <v>45049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L001-901905215</t>
        </is>
      </c>
      <c r="AC2309" s="414" t="inlineStr">
        <is>
          <t>វីអ៊ីស៊ិន (ខេមបូឌា) អ៊ិនដាសស្ទ្រី ឯ.ក</t>
        </is>
      </c>
      <c r="AD2309" s="450" t="n">
        <v>1903440</v>
      </c>
      <c r="AE2309" s="450" t="n">
        <v>1730400</v>
      </c>
      <c r="AF2309" s="450" t="n">
        <v>0</v>
      </c>
      <c r="AG2309" s="450" t="n">
        <v>0</v>
      </c>
      <c r="AH2309" s="450" t="n">
        <v>173040</v>
      </c>
      <c r="AI2309" s="450" t="n">
        <v>0</v>
      </c>
      <c r="AJ2309" s="450" t="n">
        <v>0</v>
      </c>
      <c r="AK2309" s="450" t="n">
        <v>0</v>
      </c>
      <c r="AL2309" s="450" t="n">
        <v>0</v>
      </c>
      <c r="AM2309" s="450" t="n">
        <v>0</v>
      </c>
      <c r="AN2309" s="450" t="n">
        <v>0</v>
      </c>
      <c r="AO2309" s="450" t="n">
        <v>0</v>
      </c>
      <c r="AP2309" s="450" t="n">
        <v>0</v>
      </c>
      <c r="AQ2309" s="414" t="inlineStr"/>
      <c r="AR2309" s="414" t="inlineStr">
        <is>
          <t>CLEARANCE FEE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0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0" t="n"/>
      <c r="N2310" s="450">
        <f>IF(W2310&lt;0,AH2310,I2310)</f>
        <v/>
      </c>
      <c r="O2310" s="450">
        <f>I2310-M2310</f>
        <v/>
      </c>
      <c r="P2310" s="414" t="n"/>
      <c r="Q2310" s="414" t="inlineStr">
        <is>
          <t>23000839</t>
        </is>
      </c>
      <c r="R2310" s="414" t="inlineStr">
        <is>
          <t>23000839</t>
        </is>
      </c>
      <c r="S2310" s="414">
        <f>Q2310=R2310</f>
        <v/>
      </c>
      <c r="T2310" s="414">
        <f>AND(MONTH(F2310)=MONTH(X2310), YEAR(F2310)=YEAR(X2310))</f>
        <v/>
      </c>
      <c r="U2310" s="414">
        <f>AND(AB2310&lt;&gt;"", 'Company information'!D$4&lt;&gt;"", RIGHT(SUBSTITUTE(AB2310,"-",""),9)=RIGHT(SUBSTITUTE('Company information'!D$4,"-",""),9))</f>
        <v/>
      </c>
      <c r="V2310" s="414">
        <f>AH2310-I2310</f>
        <v/>
      </c>
      <c r="W2310" s="450" t="n"/>
      <c r="X2310" s="415" t="n">
        <v>45055</v>
      </c>
      <c r="Y2310" s="414" t="inlineStr">
        <is>
          <t>23000839</t>
        </is>
      </c>
      <c r="Z2310" s="414" t="inlineStr"/>
      <c r="AA2310" s="414" t="inlineStr">
        <is>
          <t>បុគ្គលជាប់អាករ</t>
        </is>
      </c>
      <c r="AB2310" s="414" t="inlineStr">
        <is>
          <t>L001-901905215</t>
        </is>
      </c>
      <c r="AC2310" s="414" t="inlineStr">
        <is>
          <t>វីអ៊ីស៊ិន (ខេមបូឌា) អ៊ិនដាសស្ទ្រី ឯ.ក</t>
        </is>
      </c>
      <c r="AD2310" s="450" t="n">
        <v>2082696</v>
      </c>
      <c r="AE2310" s="450" t="n">
        <v>1893360</v>
      </c>
      <c r="AF2310" s="450" t="n">
        <v>0</v>
      </c>
      <c r="AG2310" s="450" t="n">
        <v>0</v>
      </c>
      <c r="AH2310" s="450" t="n">
        <v>189336</v>
      </c>
      <c r="AI2310" s="450" t="n">
        <v>0</v>
      </c>
      <c r="AJ2310" s="450" t="n">
        <v>0</v>
      </c>
      <c r="AK2310" s="450" t="n">
        <v>0</v>
      </c>
      <c r="AL2310" s="450" t="n">
        <v>0</v>
      </c>
      <c r="AM2310" s="450" t="n">
        <v>0</v>
      </c>
      <c r="AN2310" s="450" t="n">
        <v>0</v>
      </c>
      <c r="AO2310" s="450" t="n">
        <v>0</v>
      </c>
      <c r="AP2310" s="450" t="n">
        <v>0</v>
      </c>
      <c r="AQ2310" s="414" t="inlineStr"/>
      <c r="AR2310" s="414" t="inlineStr">
        <is>
          <t>CY THC</t>
        </is>
      </c>
      <c r="AS2310" s="414" t="inlineStr">
        <is>
          <t>បានប្រកាសពន្ធ</t>
        </is>
      </c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0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0" t="n"/>
      <c r="N2311" s="450">
        <f>IF(W2311&lt;0,AH2311,I2311)</f>
        <v/>
      </c>
      <c r="O2311" s="450">
        <f>I2311-M2311</f>
        <v/>
      </c>
      <c r="P2311" s="414" t="n"/>
      <c r="Q2311" s="414" t="inlineStr">
        <is>
          <t>TI2023-0533</t>
        </is>
      </c>
      <c r="R2311" s="414" t="inlineStr">
        <is>
          <t>TI2023-0533</t>
        </is>
      </c>
      <c r="S2311" s="414">
        <f>Q2311=R2311</f>
        <v/>
      </c>
      <c r="T2311" s="414">
        <f>AND(MONTH(F2311)=MONTH(X2311), YEAR(F2311)=YEAR(X2311))</f>
        <v/>
      </c>
      <c r="U2311" s="414">
        <f>AND(AB2311&lt;&gt;"", 'Company information'!D$4&lt;&gt;"", RIGHT(SUBSTITUTE(AB2311,"-",""),9)=RIGHT(SUBSTITUTE('Company information'!D$4,"-",""),9))</f>
        <v/>
      </c>
      <c r="V2311" s="414">
        <f>AH2311-I2311</f>
        <v/>
      </c>
      <c r="W2311" s="450" t="n"/>
      <c r="X2311" s="415" t="n">
        <v>45049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L001-901905215</t>
        </is>
      </c>
      <c r="AC2311" s="414" t="inlineStr">
        <is>
          <t>វីអ៊ីស៊ិន (ខេមបូឌា) អ៊ិនដាសស្ទ្រី ឯ.ក</t>
        </is>
      </c>
      <c r="AD2311" s="450" t="n">
        <v>1903440</v>
      </c>
      <c r="AE2311" s="450" t="n">
        <v>1730400</v>
      </c>
      <c r="AF2311" s="450" t="n">
        <v>0</v>
      </c>
      <c r="AG2311" s="450" t="n">
        <v>0</v>
      </c>
      <c r="AH2311" s="450" t="n">
        <v>173040</v>
      </c>
      <c r="AI2311" s="450" t="n">
        <v>0</v>
      </c>
      <c r="AJ2311" s="450" t="n">
        <v>0</v>
      </c>
      <c r="AK2311" s="450" t="n">
        <v>0</v>
      </c>
      <c r="AL2311" s="450" t="n">
        <v>0</v>
      </c>
      <c r="AM2311" s="450" t="n">
        <v>0</v>
      </c>
      <c r="AN2311" s="450" t="n">
        <v>0</v>
      </c>
      <c r="AO2311" s="450" t="n">
        <v>0</v>
      </c>
      <c r="AP2311" s="450" t="n">
        <v>0</v>
      </c>
      <c r="AQ2311" s="414" t="inlineStr"/>
      <c r="AR2311" s="414" t="inlineStr">
        <is>
          <t>CLEARANCE FEE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0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0" t="n"/>
      <c r="N2312" s="450">
        <f>IF(W2312&lt;0,AH2312,I2312)</f>
        <v/>
      </c>
      <c r="O2312" s="450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AND(AB2312&lt;&gt;"", 'Company information'!D$4&lt;&gt;"", RIGHT(SUBSTITUTE(AB2312,"-",""),9)=RIGHT(SUBSTITUTE('Company information'!D$4,"-",""),9))</f>
        <v/>
      </c>
      <c r="V2312" s="414">
        <f>AH2312-I2312</f>
        <v/>
      </c>
      <c r="W2312" s="450" t="n"/>
      <c r="X2312" s="413" t="n"/>
      <c r="Y2312" s="414" t="n"/>
      <c r="Z2312" s="414" t="n"/>
      <c r="AA2312" s="414" t="n"/>
      <c r="AB2312" s="414" t="n"/>
      <c r="AC2312" s="414" t="n"/>
      <c r="AD2312" s="450" t="n"/>
      <c r="AE2312" s="450" t="n"/>
      <c r="AF2312" s="450" t="n"/>
      <c r="AG2312" s="450" t="n"/>
      <c r="AH2312" s="450" t="n"/>
      <c r="AI2312" s="450" t="n"/>
      <c r="AJ2312" s="450" t="n"/>
      <c r="AK2312" s="450" t="n"/>
      <c r="AL2312" s="450" t="n"/>
      <c r="AM2312" s="450" t="n"/>
      <c r="AN2312" s="450" t="n"/>
      <c r="AO2312" s="450" t="n"/>
      <c r="AP2312" s="450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0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0" t="n"/>
      <c r="N2313" s="450">
        <f>IF(W2313&lt;0,AH2313,I2313)</f>
        <v/>
      </c>
      <c r="O2313" s="450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AND(AB2313&lt;&gt;"", 'Company information'!D$4&lt;&gt;"", RIGHT(SUBSTITUTE(AB2313,"-",""),9)=RIGHT(SUBSTITUTE('Company information'!D$4,"-",""),9))</f>
        <v/>
      </c>
      <c r="V2313" s="414">
        <f>AH2313-I2313</f>
        <v/>
      </c>
      <c r="W2313" s="450" t="n"/>
      <c r="X2313" s="413" t="n"/>
      <c r="Y2313" s="414" t="n"/>
      <c r="Z2313" s="414" t="n"/>
      <c r="AA2313" s="414" t="n"/>
      <c r="AB2313" s="414" t="n"/>
      <c r="AC2313" s="414" t="n"/>
      <c r="AD2313" s="450" t="n"/>
      <c r="AE2313" s="450" t="n"/>
      <c r="AF2313" s="450" t="n"/>
      <c r="AG2313" s="450" t="n"/>
      <c r="AH2313" s="450" t="n"/>
      <c r="AI2313" s="450" t="n"/>
      <c r="AJ2313" s="450" t="n"/>
      <c r="AK2313" s="450" t="n"/>
      <c r="AL2313" s="450" t="n"/>
      <c r="AM2313" s="450" t="n"/>
      <c r="AN2313" s="450" t="n"/>
      <c r="AO2313" s="450" t="n"/>
      <c r="AP2313" s="450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0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0" t="n"/>
      <c r="N2314" s="450">
        <f>IF(W2314&lt;0,AH2314,I2314)</f>
        <v/>
      </c>
      <c r="O2314" s="450">
        <f>I2314-M2314</f>
        <v/>
      </c>
      <c r="P2314" s="414" t="n"/>
      <c r="Q2314" s="414" t="inlineStr">
        <is>
          <t>SITC2023-011550</t>
        </is>
      </c>
      <c r="R2314" s="414" t="inlineStr">
        <is>
          <t>SITC2023-011550</t>
        </is>
      </c>
      <c r="S2314" s="414">
        <f>Q2314=R2314</f>
        <v/>
      </c>
      <c r="T2314" s="414">
        <f>AND(MONTH(F2314)=MONTH(X2314), YEAR(F2314)=YEAR(X2314))</f>
        <v/>
      </c>
      <c r="U2314" s="414">
        <f>AND(AB2314&lt;&gt;"", 'Company information'!D$4&lt;&gt;"", RIGHT(SUBSTITUTE(AB2314,"-",""),9)=RIGHT(SUBSTITUTE('Company information'!D$4,"-",""),9))</f>
        <v/>
      </c>
      <c r="V2314" s="414">
        <f>AH2314-I2314</f>
        <v/>
      </c>
      <c r="W2314" s="450" t="n"/>
      <c r="X2314" s="415" t="n">
        <v>45063</v>
      </c>
      <c r="Y2314" s="414" t="inlineStr">
        <is>
          <t>SITC2023-011550</t>
        </is>
      </c>
      <c r="Z2314" s="414" t="inlineStr"/>
      <c r="AA2314" s="414" t="inlineStr">
        <is>
          <t>បុគ្គលជាប់អាករ</t>
        </is>
      </c>
      <c r="AB2314" s="414" t="inlineStr">
        <is>
          <t>L001-901905215</t>
        </is>
      </c>
      <c r="AC2314" s="414" t="inlineStr">
        <is>
          <t>វីអ៊ីស៊ិន (ខេមបូឌា) អ៊ិនដាសស្ទ្រី ឯ.ក</t>
        </is>
      </c>
      <c r="AD2314" s="450" t="n">
        <v>1560504</v>
      </c>
      <c r="AE2314" s="450" t="n">
        <v>1418640</v>
      </c>
      <c r="AF2314" s="450" t="n">
        <v>0</v>
      </c>
      <c r="AG2314" s="450" t="n">
        <v>0</v>
      </c>
      <c r="AH2314" s="450" t="n">
        <v>141864</v>
      </c>
      <c r="AI2314" s="450" t="n">
        <v>0</v>
      </c>
      <c r="AJ2314" s="450" t="n">
        <v>0</v>
      </c>
      <c r="AK2314" s="450" t="n">
        <v>0</v>
      </c>
      <c r="AL2314" s="450" t="n">
        <v>0</v>
      </c>
      <c r="AM2314" s="450" t="n">
        <v>0</v>
      </c>
      <c r="AN2314" s="450" t="n">
        <v>0</v>
      </c>
      <c r="AO2314" s="450" t="n">
        <v>0</v>
      </c>
      <c r="AP2314" s="450" t="n">
        <v>0</v>
      </c>
      <c r="AQ2314" s="414" t="inlineStr"/>
      <c r="AR2314" s="414" t="inlineStr">
        <is>
          <t>KHDOC,KHTHC,KHCIC,EIB,EMF</t>
        </is>
      </c>
      <c r="AS2314" s="414" t="inlineStr">
        <is>
          <t>បានប្រកាសពន្ធ</t>
        </is>
      </c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0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0" t="n"/>
      <c r="N2315" s="450">
        <f>IF(W2315&lt;0,AH2315,I2315)</f>
        <v/>
      </c>
      <c r="O2315" s="450">
        <f>I2315-M2315</f>
        <v/>
      </c>
      <c r="P2315" s="414" t="n"/>
      <c r="Q2315" s="414" t="inlineStr">
        <is>
          <t>2305004459</t>
        </is>
      </c>
      <c r="R2315" s="414" t="inlineStr">
        <is>
          <t>2305004459</t>
        </is>
      </c>
      <c r="S2315" s="414">
        <f>Q2315=R2315</f>
        <v/>
      </c>
      <c r="T2315" s="414">
        <f>AND(MONTH(F2315)=MONTH(X2315), YEAR(F2315)=YEAR(X2315))</f>
        <v/>
      </c>
      <c r="U2315" s="414">
        <f>AND(AB2315&lt;&gt;"", 'Company information'!D$4&lt;&gt;"", RIGHT(SUBSTITUTE(AB2315,"-",""),9)=RIGHT(SUBSTITUTE('Company information'!D$4,"-",""),9))</f>
        <v/>
      </c>
      <c r="V2315" s="414">
        <f>AH2315-I2315</f>
        <v/>
      </c>
      <c r="W2315" s="450" t="n"/>
      <c r="X2315" s="415" t="n">
        <v>45048</v>
      </c>
      <c r="Y2315" s="414" t="inlineStr">
        <is>
          <t>2305004459</t>
        </is>
      </c>
      <c r="Z2315" s="414" t="inlineStr"/>
      <c r="AA2315" s="414" t="inlineStr">
        <is>
          <t>បុគ្គលជាប់អាករ</t>
        </is>
      </c>
      <c r="AB2315" s="414" t="inlineStr">
        <is>
          <t>L001-901905215</t>
        </is>
      </c>
      <c r="AC2315" s="414" t="inlineStr">
        <is>
          <t>វីអ៊ីស៊ិន (ខេមបូឌា) អ៊ិនដាសស្ទ្រី ឯ.ក</t>
        </is>
      </c>
      <c r="AD2315" s="450" t="n">
        <v>992267</v>
      </c>
      <c r="AE2315" s="450" t="n">
        <v>902061</v>
      </c>
      <c r="AF2315" s="450" t="n">
        <v>0</v>
      </c>
      <c r="AG2315" s="450" t="n">
        <v>0</v>
      </c>
      <c r="AH2315" s="450" t="n">
        <v>90206</v>
      </c>
      <c r="AI2315" s="450" t="n">
        <v>0</v>
      </c>
      <c r="AJ2315" s="450" t="n">
        <v>0</v>
      </c>
      <c r="AK2315" s="450" t="n">
        <v>0</v>
      </c>
      <c r="AL2315" s="450" t="n">
        <v>0</v>
      </c>
      <c r="AM2315" s="450" t="n">
        <v>0</v>
      </c>
      <c r="AN2315" s="450" t="n">
        <v>0</v>
      </c>
      <c r="AO2315" s="450" t="n">
        <v>0</v>
      </c>
      <c r="AP2315" s="450" t="n">
        <v>0</v>
      </c>
      <c r="AQ2315" s="414" t="inlineStr"/>
      <c r="AR2315" s="414" t="inlineStr">
        <is>
          <t>Export Administration Fee</t>
        </is>
      </c>
      <c r="AS2315" s="414" t="inlineStr">
        <is>
          <t>បានប្រកាសពន្ធ</t>
        </is>
      </c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0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0" t="n"/>
      <c r="N2316" s="450">
        <f>IF(W2316&lt;0,AH2316,I2316)</f>
        <v/>
      </c>
      <c r="O2316" s="450">
        <f>I2316-M2316</f>
        <v/>
      </c>
      <c r="P2316" s="414" t="n"/>
      <c r="Q2316" s="414" t="inlineStr">
        <is>
          <t>TI2023-0574</t>
        </is>
      </c>
      <c r="R2316" s="414" t="inlineStr">
        <is>
          <t>TI2023-0574</t>
        </is>
      </c>
      <c r="S2316" s="414">
        <f>Q2316=R2316</f>
        <v/>
      </c>
      <c r="T2316" s="414">
        <f>AND(MONTH(F2316)=MONTH(X2316), YEAR(F2316)=YEAR(X2316))</f>
        <v/>
      </c>
      <c r="U2316" s="414">
        <f>AND(AB2316&lt;&gt;"", 'Company information'!D$4&lt;&gt;"", RIGHT(SUBSTITUTE(AB2316,"-",""),9)=RIGHT(SUBSTITUTE('Company information'!D$4,"-",""),9))</f>
        <v/>
      </c>
      <c r="V2316" s="414">
        <f>AH2316-I2316</f>
        <v/>
      </c>
      <c r="W2316" s="450" t="n"/>
      <c r="X2316" s="415" t="n">
        <v>45054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L001-901905215</t>
        </is>
      </c>
      <c r="AC2316" s="414" t="inlineStr">
        <is>
          <t>វីអ៊ីស៊ិន (ខេមបូឌា) អ៊ិនដាសស្ទ្រី ឯ.ក</t>
        </is>
      </c>
      <c r="AD2316" s="450" t="n">
        <v>1904364</v>
      </c>
      <c r="AE2316" s="450" t="n">
        <v>1731240</v>
      </c>
      <c r="AF2316" s="450" t="n">
        <v>0</v>
      </c>
      <c r="AG2316" s="450" t="n">
        <v>0</v>
      </c>
      <c r="AH2316" s="450" t="n">
        <v>173124</v>
      </c>
      <c r="AI2316" s="450" t="n">
        <v>0</v>
      </c>
      <c r="AJ2316" s="450" t="n">
        <v>0</v>
      </c>
      <c r="AK2316" s="450" t="n">
        <v>0</v>
      </c>
      <c r="AL2316" s="450" t="n">
        <v>0</v>
      </c>
      <c r="AM2316" s="450" t="n">
        <v>0</v>
      </c>
      <c r="AN2316" s="450" t="n">
        <v>0</v>
      </c>
      <c r="AO2316" s="450" t="n">
        <v>0</v>
      </c>
      <c r="AP2316" s="450" t="n">
        <v>0</v>
      </c>
      <c r="AQ2316" s="414" t="inlineStr"/>
      <c r="AR2316" s="414" t="inlineStr">
        <is>
          <t>CLEARANCE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0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0" t="n"/>
      <c r="N2317" s="450">
        <f>IF(W2317&lt;0,AH2317,I2317)</f>
        <v/>
      </c>
      <c r="O2317" s="450">
        <f>I2317-M2317</f>
        <v/>
      </c>
      <c r="P2317" s="414" t="n"/>
      <c r="Q2317" s="414" t="inlineStr">
        <is>
          <t>TI-0249622</t>
        </is>
      </c>
      <c r="R2317" s="414" t="inlineStr">
        <is>
          <t>TI-0249622</t>
        </is>
      </c>
      <c r="S2317" s="414">
        <f>Q2317=R2317</f>
        <v/>
      </c>
      <c r="T2317" s="414">
        <f>AND(MONTH(F2317)=MONTH(X2317), YEAR(F2317)=YEAR(X2317))</f>
        <v/>
      </c>
      <c r="U2317" s="414">
        <f>AND(AB2317&lt;&gt;"", 'Company information'!D$4&lt;&gt;"", RIGHT(SUBSTITUTE(AB2317,"-",""),9)=RIGHT(SUBSTITUTE('Company information'!D$4,"-",""),9))</f>
        <v/>
      </c>
      <c r="V2317" s="414">
        <f>AH2317-I2317</f>
        <v/>
      </c>
      <c r="W2317" s="450" t="n"/>
      <c r="X2317" s="415" t="n">
        <v>45075</v>
      </c>
      <c r="Y2317" s="414" t="inlineStr">
        <is>
          <t>TI-0249622</t>
        </is>
      </c>
      <c r="Z2317" s="414" t="inlineStr"/>
      <c r="AA2317" s="414" t="inlineStr">
        <is>
          <t>បុគ្គលជាប់អាករ</t>
        </is>
      </c>
      <c r="AB2317" s="414" t="inlineStr">
        <is>
          <t>L001-901905215</t>
        </is>
      </c>
      <c r="AC2317" s="414" t="inlineStr">
        <is>
          <t>វីអ៊ីស៊ិន (ខេមបូឌា) អ៊ិនដាសស្ទ្រី ឯ.ក</t>
        </is>
      </c>
      <c r="AD2317" s="450" t="n">
        <v>842877</v>
      </c>
      <c r="AE2317" s="450" t="n">
        <v>766252</v>
      </c>
      <c r="AF2317" s="450" t="n">
        <v>0</v>
      </c>
      <c r="AG2317" s="450" t="n">
        <v>0</v>
      </c>
      <c r="AH2317" s="450" t="n">
        <v>76625</v>
      </c>
      <c r="AI2317" s="450" t="n">
        <v>0</v>
      </c>
      <c r="AJ2317" s="450" t="n">
        <v>0</v>
      </c>
      <c r="AK2317" s="450" t="n">
        <v>0</v>
      </c>
      <c r="AL2317" s="450" t="n">
        <v>0</v>
      </c>
      <c r="AM2317" s="450" t="n">
        <v>0</v>
      </c>
      <c r="AN2317" s="450" t="n">
        <v>0</v>
      </c>
      <c r="AO2317" s="450" t="n">
        <v>0</v>
      </c>
      <c r="AP2317" s="450" t="n">
        <v>0</v>
      </c>
      <c r="AQ2317" s="414" t="inlineStr"/>
      <c r="AR2317" s="414" t="inlineStr">
        <is>
          <t>Local Charge</t>
        </is>
      </c>
      <c r="AS2317" s="414" t="inlineStr">
        <is>
          <t>បានប្រកាសពន្ធ</t>
        </is>
      </c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0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0" t="n"/>
      <c r="N2318" s="450">
        <f>IF(W2318&lt;0,AH2318,I2318)</f>
        <v/>
      </c>
      <c r="O2318" s="450">
        <f>I2318-M2318</f>
        <v/>
      </c>
      <c r="P2318" s="414" t="n"/>
      <c r="Q2318" s="414" t="inlineStr">
        <is>
          <t>TI2023-0573</t>
        </is>
      </c>
      <c r="R2318" s="414" t="inlineStr">
        <is>
          <t>TI2023-0573</t>
        </is>
      </c>
      <c r="S2318" s="414">
        <f>Q2318=R2318</f>
        <v/>
      </c>
      <c r="T2318" s="414">
        <f>AND(MONTH(F2318)=MONTH(X2318), YEAR(F2318)=YEAR(X2318))</f>
        <v/>
      </c>
      <c r="U2318" s="414">
        <f>AND(AB2318&lt;&gt;"", 'Company information'!D$4&lt;&gt;"", RIGHT(SUBSTITUTE(AB2318,"-",""),9)=RIGHT(SUBSTITUTE('Company information'!D$4,"-",""),9))</f>
        <v/>
      </c>
      <c r="V2318" s="414">
        <f>AH2318-I2318</f>
        <v/>
      </c>
      <c r="W2318" s="450" t="n"/>
      <c r="X2318" s="415" t="n">
        <v>45054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L001-901905215</t>
        </is>
      </c>
      <c r="AC2318" s="414" t="inlineStr">
        <is>
          <t>វីអ៊ីស៊ិន (ខេមបូឌា) អ៊ិនដាសស្ទ្រី ឯ.ក</t>
        </is>
      </c>
      <c r="AD2318" s="450" t="n">
        <v>1904364</v>
      </c>
      <c r="AE2318" s="450" t="n">
        <v>1731240</v>
      </c>
      <c r="AF2318" s="450" t="n">
        <v>0</v>
      </c>
      <c r="AG2318" s="450" t="n">
        <v>0</v>
      </c>
      <c r="AH2318" s="450" t="n">
        <v>173124</v>
      </c>
      <c r="AI2318" s="450" t="n">
        <v>0</v>
      </c>
      <c r="AJ2318" s="450" t="n">
        <v>0</v>
      </c>
      <c r="AK2318" s="450" t="n">
        <v>0</v>
      </c>
      <c r="AL2318" s="450" t="n">
        <v>0</v>
      </c>
      <c r="AM2318" s="450" t="n">
        <v>0</v>
      </c>
      <c r="AN2318" s="450" t="n">
        <v>0</v>
      </c>
      <c r="AO2318" s="450" t="n">
        <v>0</v>
      </c>
      <c r="AP2318" s="450" t="n">
        <v>0</v>
      </c>
      <c r="AQ2318" s="414" t="inlineStr"/>
      <c r="AR2318" s="414" t="inlineStr">
        <is>
          <t>CLEARANCE FEE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0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0" t="n"/>
      <c r="N2319" s="450">
        <f>IF(W2319&lt;0,AH2319,I2319)</f>
        <v/>
      </c>
      <c r="O2319" s="450">
        <f>I2319-M2319</f>
        <v/>
      </c>
      <c r="P2319" s="414" t="n"/>
      <c r="Q2319" s="414" t="inlineStr">
        <is>
          <t>TI-0249631</t>
        </is>
      </c>
      <c r="R2319" s="414" t="inlineStr">
        <is>
          <t>TI-0249631</t>
        </is>
      </c>
      <c r="S2319" s="414">
        <f>Q2319=R2319</f>
        <v/>
      </c>
      <c r="T2319" s="414">
        <f>AND(MONTH(F2319)=MONTH(X2319), YEAR(F2319)=YEAR(X2319))</f>
        <v/>
      </c>
      <c r="U2319" s="414">
        <f>AND(AB2319&lt;&gt;"", 'Company information'!D$4&lt;&gt;"", RIGHT(SUBSTITUTE(AB2319,"-",""),9)=RIGHT(SUBSTITUTE('Company information'!D$4,"-",""),9))</f>
        <v/>
      </c>
      <c r="V2319" s="414">
        <f>AH2319-I2319</f>
        <v/>
      </c>
      <c r="W2319" s="450" t="n"/>
      <c r="X2319" s="415" t="n">
        <v>45075</v>
      </c>
      <c r="Y2319" s="414" t="inlineStr">
        <is>
          <t>TI-0249631</t>
        </is>
      </c>
      <c r="Z2319" s="414" t="inlineStr"/>
      <c r="AA2319" s="414" t="inlineStr">
        <is>
          <t>បុគ្គលជាប់អាករ</t>
        </is>
      </c>
      <c r="AB2319" s="414" t="inlineStr">
        <is>
          <t>L001-901905215</t>
        </is>
      </c>
      <c r="AC2319" s="414" t="inlineStr">
        <is>
          <t>វីអ៊ីស៊ិន (ខេមបូឌា) អ៊ិនដាសស្ទ្រី ឯ.ក</t>
        </is>
      </c>
      <c r="AD2319" s="450" t="n">
        <v>633854</v>
      </c>
      <c r="AE2319" s="450" t="n">
        <v>576231</v>
      </c>
      <c r="AF2319" s="450" t="n">
        <v>0</v>
      </c>
      <c r="AG2319" s="450" t="n">
        <v>0</v>
      </c>
      <c r="AH2319" s="450" t="n">
        <v>57623</v>
      </c>
      <c r="AI2319" s="450" t="n">
        <v>0</v>
      </c>
      <c r="AJ2319" s="450" t="n">
        <v>0</v>
      </c>
      <c r="AK2319" s="450" t="n">
        <v>0</v>
      </c>
      <c r="AL2319" s="450" t="n">
        <v>0</v>
      </c>
      <c r="AM2319" s="450" t="n">
        <v>0</v>
      </c>
      <c r="AN2319" s="450" t="n">
        <v>0</v>
      </c>
      <c r="AO2319" s="450" t="n">
        <v>0</v>
      </c>
      <c r="AP2319" s="450" t="n">
        <v>0</v>
      </c>
      <c r="AQ2319" s="414" t="inlineStr"/>
      <c r="AR2319" s="414" t="inlineStr">
        <is>
          <t>Local Charge</t>
        </is>
      </c>
      <c r="AS2319" s="414" t="inlineStr">
        <is>
          <t>បានប្រកាសពន្ធ</t>
        </is>
      </c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0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0" t="n"/>
      <c r="N2320" s="450">
        <f>IF(W2320&lt;0,AH2320,I2320)</f>
        <v/>
      </c>
      <c r="O2320" s="450">
        <f>I2320-M2320</f>
        <v/>
      </c>
      <c r="P2320" s="414" t="n"/>
      <c r="Q2320" s="414" t="inlineStr">
        <is>
          <t>2305004457</t>
        </is>
      </c>
      <c r="R2320" s="414" t="inlineStr">
        <is>
          <t>2305004457</t>
        </is>
      </c>
      <c r="S2320" s="414">
        <f>Q2320=R2320</f>
        <v/>
      </c>
      <c r="T2320" s="414">
        <f>AND(MONTH(F2320)=MONTH(X2320), YEAR(F2320)=YEAR(X2320))</f>
        <v/>
      </c>
      <c r="U2320" s="414">
        <f>AND(AB2320&lt;&gt;"", 'Company information'!D$4&lt;&gt;"", RIGHT(SUBSTITUTE(AB2320,"-",""),9)=RIGHT(SUBSTITUTE('Company information'!D$4,"-",""),9))</f>
        <v/>
      </c>
      <c r="V2320" s="414">
        <f>AH2320-I2320</f>
        <v/>
      </c>
      <c r="W2320" s="450" t="n"/>
      <c r="X2320" s="415" t="n">
        <v>45048</v>
      </c>
      <c r="Y2320" s="414" t="inlineStr">
        <is>
          <t>2305004457</t>
        </is>
      </c>
      <c r="Z2320" s="414" t="inlineStr"/>
      <c r="AA2320" s="414" t="inlineStr">
        <is>
          <t>បុគ្គលជាប់អាករ</t>
        </is>
      </c>
      <c r="AB2320" s="414" t="inlineStr">
        <is>
          <t>L001-901905215</t>
        </is>
      </c>
      <c r="AC2320" s="414" t="inlineStr">
        <is>
          <t>វីអ៊ីស៊ិន (ខេមបូឌា) អ៊ិនដាសស្ទ្រី ឯ.ក</t>
        </is>
      </c>
      <c r="AD2320" s="450" t="n">
        <v>992267</v>
      </c>
      <c r="AE2320" s="450" t="n">
        <v>902061</v>
      </c>
      <c r="AF2320" s="450" t="n">
        <v>0</v>
      </c>
      <c r="AG2320" s="450" t="n">
        <v>0</v>
      </c>
      <c r="AH2320" s="450" t="n">
        <v>90206</v>
      </c>
      <c r="AI2320" s="450" t="n">
        <v>0</v>
      </c>
      <c r="AJ2320" s="450" t="n">
        <v>0</v>
      </c>
      <c r="AK2320" s="450" t="n">
        <v>0</v>
      </c>
      <c r="AL2320" s="450" t="n">
        <v>0</v>
      </c>
      <c r="AM2320" s="450" t="n">
        <v>0</v>
      </c>
      <c r="AN2320" s="450" t="n">
        <v>0</v>
      </c>
      <c r="AO2320" s="450" t="n">
        <v>0</v>
      </c>
      <c r="AP2320" s="450" t="n">
        <v>0</v>
      </c>
      <c r="AQ2320" s="414" t="inlineStr"/>
      <c r="AR2320" s="414" t="inlineStr">
        <is>
          <t>Export Administration Fee</t>
        </is>
      </c>
      <c r="AS2320" s="414" t="inlineStr">
        <is>
          <t>បានប្រកាសពន្ធ</t>
        </is>
      </c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0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0" t="n"/>
      <c r="N2321" s="450">
        <f>IF(W2321&lt;0,AH2321,I2321)</f>
        <v/>
      </c>
      <c r="O2321" s="450">
        <f>I2321-M2321</f>
        <v/>
      </c>
      <c r="P2321" s="414" t="n"/>
      <c r="Q2321" s="414" t="inlineStr">
        <is>
          <t>TI2023-0572</t>
        </is>
      </c>
      <c r="R2321" s="414" t="inlineStr">
        <is>
          <t>TI2023-0572</t>
        </is>
      </c>
      <c r="S2321" s="414">
        <f>Q2321=R2321</f>
        <v/>
      </c>
      <c r="T2321" s="414">
        <f>AND(MONTH(F2321)=MONTH(X2321), YEAR(F2321)=YEAR(X2321))</f>
        <v/>
      </c>
      <c r="U2321" s="414">
        <f>AND(AB2321&lt;&gt;"", 'Company information'!D$4&lt;&gt;"", RIGHT(SUBSTITUTE(AB2321,"-",""),9)=RIGHT(SUBSTITUTE('Company information'!D$4,"-",""),9))</f>
        <v/>
      </c>
      <c r="V2321" s="414">
        <f>AH2321-I2321</f>
        <v/>
      </c>
      <c r="W2321" s="450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0" t="n">
        <v>1904364</v>
      </c>
      <c r="AE2321" s="450" t="n">
        <v>1731240</v>
      </c>
      <c r="AF2321" s="450" t="n">
        <v>0</v>
      </c>
      <c r="AG2321" s="450" t="n">
        <v>0</v>
      </c>
      <c r="AH2321" s="450" t="n">
        <v>173124</v>
      </c>
      <c r="AI2321" s="450" t="n">
        <v>0</v>
      </c>
      <c r="AJ2321" s="450" t="n">
        <v>0</v>
      </c>
      <c r="AK2321" s="450" t="n">
        <v>0</v>
      </c>
      <c r="AL2321" s="450" t="n">
        <v>0</v>
      </c>
      <c r="AM2321" s="450" t="n">
        <v>0</v>
      </c>
      <c r="AN2321" s="450" t="n">
        <v>0</v>
      </c>
      <c r="AO2321" s="450" t="n">
        <v>0</v>
      </c>
      <c r="AP2321" s="450" t="n">
        <v>0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0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0" t="n"/>
      <c r="N2322" s="450">
        <f>IF(W2322&lt;0,AH2322,I2322)</f>
        <v/>
      </c>
      <c r="O2322" s="450">
        <f>I2322-M2322</f>
        <v/>
      </c>
      <c r="P2322" s="414" t="n"/>
      <c r="Q2322" s="414" t="inlineStr">
        <is>
          <t>TI-0249653</t>
        </is>
      </c>
      <c r="R2322" s="414" t="inlineStr">
        <is>
          <t>TI-0249653</t>
        </is>
      </c>
      <c r="S2322" s="414">
        <f>Q2322=R2322</f>
        <v/>
      </c>
      <c r="T2322" s="414">
        <f>AND(MONTH(F2322)=MONTH(X2322), YEAR(F2322)=YEAR(X2322))</f>
        <v/>
      </c>
      <c r="U2322" s="414">
        <f>AND(AB2322&lt;&gt;"", 'Company information'!D$4&lt;&gt;"", RIGHT(SUBSTITUTE(AB2322,"-",""),9)=RIGHT(SUBSTITUTE('Company information'!D$4,"-",""),9))</f>
        <v/>
      </c>
      <c r="V2322" s="414">
        <f>AH2322-I2322</f>
        <v/>
      </c>
      <c r="W2322" s="450" t="n"/>
      <c r="X2322" s="415" t="n">
        <v>45075</v>
      </c>
      <c r="Y2322" s="414" t="inlineStr">
        <is>
          <t>TI-0249653</t>
        </is>
      </c>
      <c r="Z2322" s="414" t="inlineStr"/>
      <c r="AA2322" s="414" t="inlineStr">
        <is>
          <t>បុគ្គលជាប់អាករ</t>
        </is>
      </c>
      <c r="AB2322" s="414" t="inlineStr">
        <is>
          <t>L001-901905215</t>
        </is>
      </c>
      <c r="AC2322" s="414" t="inlineStr">
        <is>
          <t>វីអ៊ីស៊ិន (ខេមបូឌា) អ៊ិនដាសស្ទ្រី ឯ.ក</t>
        </is>
      </c>
      <c r="AD2322" s="450" t="n">
        <v>2106967</v>
      </c>
      <c r="AE2322" s="450" t="n">
        <v>1915425</v>
      </c>
      <c r="AF2322" s="450" t="n">
        <v>0</v>
      </c>
      <c r="AG2322" s="450" t="n">
        <v>0</v>
      </c>
      <c r="AH2322" s="450" t="n">
        <v>191542</v>
      </c>
      <c r="AI2322" s="450" t="n">
        <v>0</v>
      </c>
      <c r="AJ2322" s="450" t="n">
        <v>0</v>
      </c>
      <c r="AK2322" s="450" t="n">
        <v>0</v>
      </c>
      <c r="AL2322" s="450" t="n">
        <v>0</v>
      </c>
      <c r="AM2322" s="450" t="n">
        <v>0</v>
      </c>
      <c r="AN2322" s="450" t="n">
        <v>0</v>
      </c>
      <c r="AO2322" s="450" t="n">
        <v>0</v>
      </c>
      <c r="AP2322" s="450" t="n">
        <v>0</v>
      </c>
      <c r="AQ2322" s="414" t="inlineStr"/>
      <c r="AR2322" s="414" t="inlineStr">
        <is>
          <t>Local Charge</t>
        </is>
      </c>
      <c r="AS2322" s="414" t="inlineStr">
        <is>
          <t>បានប្រកាសពន្ធ</t>
        </is>
      </c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0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0" t="n"/>
      <c r="N2323" s="450">
        <f>IF(W2323&lt;0,AH2323,I2323)</f>
        <v/>
      </c>
      <c r="O2323" s="450">
        <f>I2323-M2323</f>
        <v/>
      </c>
      <c r="P2323" s="414" t="n"/>
      <c r="Q2323" s="414" t="inlineStr">
        <is>
          <t>2305004455</t>
        </is>
      </c>
      <c r="R2323" s="414" t="inlineStr">
        <is>
          <t>2305004455</t>
        </is>
      </c>
      <c r="S2323" s="414">
        <f>Q2323=R2323</f>
        <v/>
      </c>
      <c r="T2323" s="414">
        <f>AND(MONTH(F2323)=MONTH(X2323), YEAR(F2323)=YEAR(X2323))</f>
        <v/>
      </c>
      <c r="U2323" s="414">
        <f>AND(AB2323&lt;&gt;"", 'Company information'!D$4&lt;&gt;"", RIGHT(SUBSTITUTE(AB2323,"-",""),9)=RIGHT(SUBSTITUTE('Company information'!D$4,"-",""),9))</f>
        <v/>
      </c>
      <c r="V2323" s="414">
        <f>AH2323-I2323</f>
        <v/>
      </c>
      <c r="W2323" s="450" t="n"/>
      <c r="X2323" s="415" t="n">
        <v>45048</v>
      </c>
      <c r="Y2323" s="414" t="inlineStr">
        <is>
          <t>2305004455</t>
        </is>
      </c>
      <c r="Z2323" s="414" t="inlineStr"/>
      <c r="AA2323" s="414" t="inlineStr">
        <is>
          <t>បុគ្គលជាប់អាករ</t>
        </is>
      </c>
      <c r="AB2323" s="414" t="inlineStr">
        <is>
          <t>L001-901905215</t>
        </is>
      </c>
      <c r="AC2323" s="414" t="inlineStr">
        <is>
          <t>វីអ៊ីស៊ិន (ខេមបូឌា) អ៊ិនដាសស្ទ្រី ឯ.ក</t>
        </is>
      </c>
      <c r="AD2323" s="450" t="n">
        <v>856340</v>
      </c>
      <c r="AE2323" s="450" t="n">
        <v>778491</v>
      </c>
      <c r="AF2323" s="450" t="n">
        <v>0</v>
      </c>
      <c r="AG2323" s="450" t="n">
        <v>0</v>
      </c>
      <c r="AH2323" s="450" t="n">
        <v>77849</v>
      </c>
      <c r="AI2323" s="450" t="n">
        <v>0</v>
      </c>
      <c r="AJ2323" s="450" t="n">
        <v>0</v>
      </c>
      <c r="AK2323" s="450" t="n">
        <v>0</v>
      </c>
      <c r="AL2323" s="450" t="n">
        <v>0</v>
      </c>
      <c r="AM2323" s="450" t="n">
        <v>0</v>
      </c>
      <c r="AN2323" s="450" t="n">
        <v>0</v>
      </c>
      <c r="AO2323" s="450" t="n">
        <v>0</v>
      </c>
      <c r="AP2323" s="450" t="n">
        <v>0</v>
      </c>
      <c r="AQ2323" s="414" t="inlineStr"/>
      <c r="AR2323" s="414" t="inlineStr">
        <is>
          <t>Export Administration Fee</t>
        </is>
      </c>
      <c r="AS2323" s="414" t="inlineStr">
        <is>
          <t>បានប្រកាសពន្ធ</t>
        </is>
      </c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0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0" t="n"/>
      <c r="N2324" s="450">
        <f>IF(W2324&lt;0,AH2324,I2324)</f>
        <v/>
      </c>
      <c r="O2324" s="450">
        <f>I2324-M2324</f>
        <v/>
      </c>
      <c r="P2324" s="414" t="n"/>
      <c r="Q2324" s="414" t="inlineStr">
        <is>
          <t>TI2023-0571</t>
        </is>
      </c>
      <c r="R2324" s="414" t="inlineStr">
        <is>
          <t>TI2023-0571</t>
        </is>
      </c>
      <c r="S2324" s="414">
        <f>Q2324=R2324</f>
        <v/>
      </c>
      <c r="T2324" s="414">
        <f>AND(MONTH(F2324)=MONTH(X2324), YEAR(F2324)=YEAR(X2324))</f>
        <v/>
      </c>
      <c r="U2324" s="414">
        <f>AND(AB2324&lt;&gt;"", 'Company information'!D$4&lt;&gt;"", RIGHT(SUBSTITUTE(AB2324,"-",""),9)=RIGHT(SUBSTITUTE('Company information'!D$4,"-",""),9))</f>
        <v/>
      </c>
      <c r="V2324" s="414">
        <f>AH2324-I2324</f>
        <v/>
      </c>
      <c r="W2324" s="450" t="n"/>
      <c r="X2324" s="415" t="n">
        <v>45047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L001-901905215</t>
        </is>
      </c>
      <c r="AC2324" s="414" t="inlineStr">
        <is>
          <t>វីអ៊ីស៊ិន (ខេមបូឌា) អ៊ិនដាសស្ទ្រី ឯ.ក</t>
        </is>
      </c>
      <c r="AD2324" s="450" t="n">
        <v>1904364</v>
      </c>
      <c r="AE2324" s="450" t="n">
        <v>1731240</v>
      </c>
      <c r="AF2324" s="450" t="n">
        <v>0</v>
      </c>
      <c r="AG2324" s="450" t="n">
        <v>0</v>
      </c>
      <c r="AH2324" s="450" t="n">
        <v>173124</v>
      </c>
      <c r="AI2324" s="450" t="n">
        <v>0</v>
      </c>
      <c r="AJ2324" s="450" t="n">
        <v>0</v>
      </c>
      <c r="AK2324" s="450" t="n">
        <v>0</v>
      </c>
      <c r="AL2324" s="450" t="n">
        <v>0</v>
      </c>
      <c r="AM2324" s="450" t="n">
        <v>0</v>
      </c>
      <c r="AN2324" s="450" t="n">
        <v>0</v>
      </c>
      <c r="AO2324" s="450" t="n">
        <v>0</v>
      </c>
      <c r="AP2324" s="450" t="n">
        <v>0</v>
      </c>
      <c r="AQ2324" s="414" t="inlineStr"/>
      <c r="AR2324" s="414" t="inlineStr">
        <is>
          <t>CLEARANCE FEE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0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0" t="n"/>
      <c r="N2325" s="450">
        <f>IF(W2325&lt;0,AH2325,I2325)</f>
        <v/>
      </c>
      <c r="O2325" s="450">
        <f>I2325-M2325</f>
        <v/>
      </c>
      <c r="P2325" s="414" t="n"/>
      <c r="Q2325" s="414" t="inlineStr">
        <is>
          <t>59014856</t>
        </is>
      </c>
      <c r="R2325" s="414" t="inlineStr">
        <is>
          <t>59014856</t>
        </is>
      </c>
      <c r="S2325" s="414">
        <f>Q2325=R2325</f>
        <v/>
      </c>
      <c r="T2325" s="414">
        <f>AND(MONTH(F2325)=MONTH(X2325), YEAR(F2325)=YEAR(X2325))</f>
        <v/>
      </c>
      <c r="U2325" s="414">
        <f>AND(AB2325&lt;&gt;"", 'Company information'!D$4&lt;&gt;"", RIGHT(SUBSTITUTE(AB2325,"-",""),9)=RIGHT(SUBSTITUTE('Company information'!D$4,"-",""),9))</f>
        <v/>
      </c>
      <c r="V2325" s="414">
        <f>AH2325-I2325</f>
        <v/>
      </c>
      <c r="W2325" s="450" t="n"/>
      <c r="X2325" s="415" t="n">
        <v>45064</v>
      </c>
      <c r="Y2325" s="414" t="inlineStr">
        <is>
          <t>59014856</t>
        </is>
      </c>
      <c r="Z2325" s="414" t="inlineStr"/>
      <c r="AA2325" s="414" t="inlineStr">
        <is>
          <t>បុគ្គលជាប់អាករ</t>
        </is>
      </c>
      <c r="AB2325" s="414" t="inlineStr">
        <is>
          <t>L001-901905215</t>
        </is>
      </c>
      <c r="AC2325" s="414" t="inlineStr">
        <is>
          <t>វីអ៊ីស៊ិន (ខេមបូឌា) អ៊ិនដាសស្ទ្រី ឯ.ក</t>
        </is>
      </c>
      <c r="AD2325" s="450" t="n">
        <v>1224739</v>
      </c>
      <c r="AE2325" s="450" t="n">
        <v>1113399</v>
      </c>
      <c r="AF2325" s="450" t="n">
        <v>0</v>
      </c>
      <c r="AG2325" s="450" t="n">
        <v>0</v>
      </c>
      <c r="AH2325" s="450" t="n">
        <v>111340</v>
      </c>
      <c r="AI2325" s="450" t="n">
        <v>0</v>
      </c>
      <c r="AJ2325" s="450" t="n">
        <v>0</v>
      </c>
      <c r="AK2325" s="450" t="n">
        <v>0</v>
      </c>
      <c r="AL2325" s="450" t="n">
        <v>0</v>
      </c>
      <c r="AM2325" s="450" t="n">
        <v>0</v>
      </c>
      <c r="AN2325" s="450" t="n">
        <v>0</v>
      </c>
      <c r="AO2325" s="450" t="n">
        <v>0</v>
      </c>
      <c r="AP2325" s="450" t="n">
        <v>0</v>
      </c>
      <c r="AQ2325" s="414" t="inlineStr"/>
      <c r="AR2325" s="414" t="inlineStr">
        <is>
          <t>ចំនូលបានមកពីការលក់</t>
        </is>
      </c>
      <c r="AS2325" s="414" t="inlineStr">
        <is>
          <t>បានប្រកាសពន្ធ</t>
        </is>
      </c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0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0" t="n"/>
      <c r="N2326" s="450">
        <f>IF(W2326&lt;0,AH2326,I2326)</f>
        <v/>
      </c>
      <c r="O2326" s="450">
        <f>I2326-M2326</f>
        <v/>
      </c>
      <c r="P2326" s="414" t="n"/>
      <c r="Q2326" s="414" t="inlineStr">
        <is>
          <t>59014912</t>
        </is>
      </c>
      <c r="R2326" s="414" t="inlineStr">
        <is>
          <t>59014912</t>
        </is>
      </c>
      <c r="S2326" s="414">
        <f>Q2326=R2326</f>
        <v/>
      </c>
      <c r="T2326" s="414">
        <f>AND(MONTH(F2326)=MONTH(X2326), YEAR(F2326)=YEAR(X2326))</f>
        <v/>
      </c>
      <c r="U2326" s="414">
        <f>AND(AB2326&lt;&gt;"", 'Company information'!D$4&lt;&gt;"", RIGHT(SUBSTITUTE(AB2326,"-",""),9)=RIGHT(SUBSTITUTE('Company information'!D$4,"-",""),9))</f>
        <v/>
      </c>
      <c r="V2326" s="414">
        <f>AH2326-I2326</f>
        <v/>
      </c>
      <c r="W2326" s="450" t="n"/>
      <c r="X2326" s="415" t="n">
        <v>45071</v>
      </c>
      <c r="Y2326" s="414" t="inlineStr">
        <is>
          <t>59014912</t>
        </is>
      </c>
      <c r="Z2326" s="414" t="inlineStr"/>
      <c r="AA2326" s="414" t="inlineStr">
        <is>
          <t>បុគ្គលជាប់អាករ</t>
        </is>
      </c>
      <c r="AB2326" s="414" t="inlineStr">
        <is>
          <t>L001-901905215</t>
        </is>
      </c>
      <c r="AC2326" s="414" t="inlineStr">
        <is>
          <t>វីអ៊ីស៊ិន (ខេមបូឌា) អ៊ិនដាសស្ទ្រី ឯ.ក</t>
        </is>
      </c>
      <c r="AD2326" s="450" t="n">
        <v>612390</v>
      </c>
      <c r="AE2326" s="450" t="n">
        <v>556718</v>
      </c>
      <c r="AF2326" s="450" t="n">
        <v>0</v>
      </c>
      <c r="AG2326" s="450" t="n">
        <v>0</v>
      </c>
      <c r="AH2326" s="450" t="n">
        <v>55672</v>
      </c>
      <c r="AI2326" s="450" t="n">
        <v>0</v>
      </c>
      <c r="AJ2326" s="450" t="n">
        <v>0</v>
      </c>
      <c r="AK2326" s="450" t="n">
        <v>0</v>
      </c>
      <c r="AL2326" s="450" t="n">
        <v>0</v>
      </c>
      <c r="AM2326" s="450" t="n">
        <v>0</v>
      </c>
      <c r="AN2326" s="450" t="n">
        <v>0</v>
      </c>
      <c r="AO2326" s="450" t="n">
        <v>0</v>
      </c>
      <c r="AP2326" s="450" t="n">
        <v>0</v>
      </c>
      <c r="AQ2326" s="414" t="inlineStr"/>
      <c r="AR2326" s="414" t="inlineStr">
        <is>
          <t>ចំនូលបានមកពីការលក់</t>
        </is>
      </c>
      <c r="AS2326" s="414" t="inlineStr">
        <is>
          <t>បានប្រកាសពន្ធ</t>
        </is>
      </c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0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0" t="n"/>
      <c r="N2327" s="450">
        <f>IF(W2327&lt;0,AH2327,I2327)</f>
        <v/>
      </c>
      <c r="O2327" s="450">
        <f>I2327-M2327</f>
        <v/>
      </c>
      <c r="P2327" s="414" t="n"/>
      <c r="Q2327" s="414" t="inlineStr">
        <is>
          <t>59014776</t>
        </is>
      </c>
      <c r="R2327" s="414" t="inlineStr">
        <is>
          <t>59014776</t>
        </is>
      </c>
      <c r="S2327" s="414">
        <f>Q2327=R2327</f>
        <v/>
      </c>
      <c r="T2327" s="414">
        <f>AND(MONTH(F2327)=MONTH(X2327), YEAR(F2327)=YEAR(X2327))</f>
        <v/>
      </c>
      <c r="U2327" s="414">
        <f>AND(AB2327&lt;&gt;"", 'Company information'!D$4&lt;&gt;"", RIGHT(SUBSTITUTE(AB2327,"-",""),9)=RIGHT(SUBSTITUTE('Company information'!D$4,"-",""),9))</f>
        <v/>
      </c>
      <c r="V2327" s="414">
        <f>AH2327-I2327</f>
        <v/>
      </c>
      <c r="W2327" s="450" t="n"/>
      <c r="X2327" s="415" t="n">
        <v>45055</v>
      </c>
      <c r="Y2327" s="414" t="inlineStr">
        <is>
          <t>59014776</t>
        </is>
      </c>
      <c r="Z2327" s="414" t="inlineStr"/>
      <c r="AA2327" s="414" t="inlineStr">
        <is>
          <t>បុគ្គលជាប់អាករ</t>
        </is>
      </c>
      <c r="AB2327" s="414" t="inlineStr">
        <is>
          <t>L001-901905215</t>
        </is>
      </c>
      <c r="AC2327" s="414" t="inlineStr">
        <is>
          <t>វីអ៊ីស៊ិន (ខេមបូឌា) អ៊ិនដាសស្ទ្រី ឯ.ក</t>
        </is>
      </c>
      <c r="AD2327" s="450" t="n">
        <v>615072</v>
      </c>
      <c r="AE2327" s="450" t="n">
        <v>559156</v>
      </c>
      <c r="AF2327" s="450" t="n">
        <v>0</v>
      </c>
      <c r="AG2327" s="450" t="n">
        <v>0</v>
      </c>
      <c r="AH2327" s="450" t="n">
        <v>55916</v>
      </c>
      <c r="AI2327" s="450" t="n">
        <v>0</v>
      </c>
      <c r="AJ2327" s="450" t="n">
        <v>0</v>
      </c>
      <c r="AK2327" s="450" t="n">
        <v>0</v>
      </c>
      <c r="AL2327" s="450" t="n">
        <v>0</v>
      </c>
      <c r="AM2327" s="450" t="n">
        <v>0</v>
      </c>
      <c r="AN2327" s="450" t="n">
        <v>0</v>
      </c>
      <c r="AO2327" s="450" t="n">
        <v>0</v>
      </c>
      <c r="AP2327" s="450" t="n">
        <v>0</v>
      </c>
      <c r="AQ2327" s="414" t="inlineStr"/>
      <c r="AR2327" s="414" t="inlineStr">
        <is>
          <t>ចំនូលបានមកពីការលក់</t>
        </is>
      </c>
      <c r="AS2327" s="414" t="inlineStr">
        <is>
          <t>បានប្រកាសពន្ធ</t>
        </is>
      </c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0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0" t="n"/>
      <c r="N2328" s="450">
        <f>IF(W2328&lt;0,AH2328,I2328)</f>
        <v/>
      </c>
      <c r="O2328" s="450">
        <f>I2328-M2328</f>
        <v/>
      </c>
      <c r="P2328" s="414" t="n"/>
      <c r="Q2328" s="414" t="inlineStr">
        <is>
          <t>59014973</t>
        </is>
      </c>
      <c r="R2328" s="414" t="inlineStr">
        <is>
          <t>59014973</t>
        </is>
      </c>
      <c r="S2328" s="414">
        <f>Q2328=R2328</f>
        <v/>
      </c>
      <c r="T2328" s="414">
        <f>AND(MONTH(F2328)=MONTH(X2328), YEAR(F2328)=YEAR(X2328))</f>
        <v/>
      </c>
      <c r="U2328" s="414">
        <f>AND(AB2328&lt;&gt;"", 'Company information'!D$4&lt;&gt;"", RIGHT(SUBSTITUTE(AB2328,"-",""),9)=RIGHT(SUBSTITUTE('Company information'!D$4,"-",""),9))</f>
        <v/>
      </c>
      <c r="V2328" s="414">
        <f>AH2328-I2328</f>
        <v/>
      </c>
      <c r="W2328" s="450" t="n"/>
      <c r="X2328" s="415" t="n">
        <v>45077</v>
      </c>
      <c r="Y2328" s="414" t="inlineStr">
        <is>
          <t>59014973</t>
        </is>
      </c>
      <c r="Z2328" s="414" t="inlineStr"/>
      <c r="AA2328" s="414" t="inlineStr">
        <is>
          <t>បុគ្គលជាប់អាករ</t>
        </is>
      </c>
      <c r="AB2328" s="414" t="inlineStr">
        <is>
          <t>L001-901905215</t>
        </is>
      </c>
      <c r="AC2328" s="414" t="inlineStr">
        <is>
          <t>វីអ៊ីស៊ិន (ខេមបូឌា) អ៊ិនដាសស្ទ្រី ឯ.ក</t>
        </is>
      </c>
      <c r="AD2328" s="450" t="n">
        <v>5215795</v>
      </c>
      <c r="AE2328" s="450" t="n">
        <v>4741632</v>
      </c>
      <c r="AF2328" s="450" t="n">
        <v>0</v>
      </c>
      <c r="AG2328" s="450" t="n">
        <v>0</v>
      </c>
      <c r="AH2328" s="450" t="n">
        <v>474163</v>
      </c>
      <c r="AI2328" s="450" t="n">
        <v>0</v>
      </c>
      <c r="AJ2328" s="450" t="n">
        <v>0</v>
      </c>
      <c r="AK2328" s="450" t="n">
        <v>0</v>
      </c>
      <c r="AL2328" s="450" t="n">
        <v>0</v>
      </c>
      <c r="AM2328" s="450" t="n">
        <v>0</v>
      </c>
      <c r="AN2328" s="450" t="n">
        <v>0</v>
      </c>
      <c r="AO2328" s="450" t="n">
        <v>0</v>
      </c>
      <c r="AP2328" s="450" t="n">
        <v>0</v>
      </c>
      <c r="AQ2328" s="414" t="inlineStr"/>
      <c r="AR2328" s="414" t="inlineStr">
        <is>
          <t>ចំនូលបានមកពីការលក់</t>
        </is>
      </c>
      <c r="AS2328" s="414" t="inlineStr">
        <is>
          <t>បានប្រកាសពន្ធ</t>
        </is>
      </c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0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0" t="n"/>
      <c r="N2329" s="450">
        <f>IF(W2329&lt;0,AH2329,I2329)</f>
        <v/>
      </c>
      <c r="O2329" s="450">
        <f>I2329-M2329</f>
        <v/>
      </c>
      <c r="P2329" s="414" t="n"/>
      <c r="Q2329" s="414" t="inlineStr">
        <is>
          <t>59014968</t>
        </is>
      </c>
      <c r="R2329" s="414" t="inlineStr">
        <is>
          <t>59014968</t>
        </is>
      </c>
      <c r="S2329" s="414">
        <f>Q2329=R2329</f>
        <v/>
      </c>
      <c r="T2329" s="414">
        <f>AND(MONTH(F2329)=MONTH(X2329), YEAR(F2329)=YEAR(X2329))</f>
        <v/>
      </c>
      <c r="U2329" s="414">
        <f>AND(AB2329&lt;&gt;"", 'Company information'!D$4&lt;&gt;"", RIGHT(SUBSTITUTE(AB2329,"-",""),9)=RIGHT(SUBSTITUTE('Company information'!D$4,"-",""),9))</f>
        <v/>
      </c>
      <c r="V2329" s="414">
        <f>AH2329-I2329</f>
        <v/>
      </c>
      <c r="W2329" s="450" t="n"/>
      <c r="X2329" s="415" t="n">
        <v>45077</v>
      </c>
      <c r="Y2329" s="414" t="inlineStr">
        <is>
          <t>59014968</t>
        </is>
      </c>
      <c r="Z2329" s="414" t="inlineStr"/>
      <c r="AA2329" s="414" t="inlineStr">
        <is>
          <t>បុគ្គលជាប់អាករ</t>
        </is>
      </c>
      <c r="AB2329" s="414" t="inlineStr">
        <is>
          <t>L001-901905215</t>
        </is>
      </c>
      <c r="AC2329" s="414" t="inlineStr">
        <is>
          <t>វីអ៊ីស៊ិន (ខេមបូឌា) អ៊ិនដាសស្ទ្រី ឯ.ក</t>
        </is>
      </c>
      <c r="AD2329" s="450" t="n">
        <v>5215795</v>
      </c>
      <c r="AE2329" s="450" t="n">
        <v>4741632</v>
      </c>
      <c r="AF2329" s="450" t="n">
        <v>0</v>
      </c>
      <c r="AG2329" s="450" t="n">
        <v>0</v>
      </c>
      <c r="AH2329" s="450" t="n">
        <v>474163</v>
      </c>
      <c r="AI2329" s="450" t="n">
        <v>0</v>
      </c>
      <c r="AJ2329" s="450" t="n">
        <v>0</v>
      </c>
      <c r="AK2329" s="450" t="n">
        <v>0</v>
      </c>
      <c r="AL2329" s="450" t="n">
        <v>0</v>
      </c>
      <c r="AM2329" s="450" t="n">
        <v>0</v>
      </c>
      <c r="AN2329" s="450" t="n">
        <v>0</v>
      </c>
      <c r="AO2329" s="450" t="n">
        <v>0</v>
      </c>
      <c r="AP2329" s="450" t="n">
        <v>0</v>
      </c>
      <c r="AQ2329" s="414" t="inlineStr"/>
      <c r="AR2329" s="414" t="inlineStr">
        <is>
          <t>ចំនូលបានមកពីការលក់</t>
        </is>
      </c>
      <c r="AS2329" s="414" t="inlineStr">
        <is>
          <t>បានប្រកាសពន្ធ</t>
        </is>
      </c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0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0" t="n"/>
      <c r="N2330" s="450">
        <f>IF(W2330&lt;0,AH2330,I2330)</f>
        <v/>
      </c>
      <c r="O2330" s="450">
        <f>I2330-M2330</f>
        <v/>
      </c>
      <c r="P2330" s="414" t="n"/>
      <c r="Q2330" s="414" t="inlineStr">
        <is>
          <t>NTL23-1929</t>
        </is>
      </c>
      <c r="R2330" s="414" t="inlineStr">
        <is>
          <t>NTL23-1929</t>
        </is>
      </c>
      <c r="S2330" s="414">
        <f>Q2330=R2330</f>
        <v/>
      </c>
      <c r="T2330" s="414">
        <f>AND(MONTH(F2330)=MONTH(X2330), YEAR(F2330)=YEAR(X2330))</f>
        <v/>
      </c>
      <c r="U2330" s="414">
        <f>AND(AB2330&lt;&gt;"", 'Company information'!D$4&lt;&gt;"", RIGHT(SUBSTITUTE(AB2330,"-",""),9)=RIGHT(SUBSTITUTE('Company information'!D$4,"-",""),9))</f>
        <v/>
      </c>
      <c r="V2330" s="414">
        <f>AH2330-I2330</f>
        <v/>
      </c>
      <c r="W2330" s="450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0" t="n">
        <v>361105</v>
      </c>
      <c r="AE2330" s="450" t="n">
        <v>328277</v>
      </c>
      <c r="AF2330" s="450" t="n">
        <v>0</v>
      </c>
      <c r="AG2330" s="450" t="n">
        <v>0</v>
      </c>
      <c r="AH2330" s="450" t="n">
        <v>32828</v>
      </c>
      <c r="AI2330" s="450" t="n">
        <v>0</v>
      </c>
      <c r="AJ2330" s="450" t="n">
        <v>0</v>
      </c>
      <c r="AK2330" s="450" t="n">
        <v>0</v>
      </c>
      <c r="AL2330" s="450" t="n">
        <v>0</v>
      </c>
      <c r="AM2330" s="450" t="n">
        <v>0</v>
      </c>
      <c r="AN2330" s="450" t="n">
        <v>0</v>
      </c>
      <c r="AO2330" s="450" t="n">
        <v>0</v>
      </c>
      <c r="AP2330" s="450" t="n">
        <v>0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0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0" t="n"/>
      <c r="N2331" s="450">
        <f>IF(W2331&lt;0,AH2331,I2331)</f>
        <v/>
      </c>
      <c r="O2331" s="450">
        <f>I2331-M2331</f>
        <v/>
      </c>
      <c r="P2331" s="414" t="n"/>
      <c r="Q2331" s="414" t="inlineStr">
        <is>
          <t>SFI2023/240</t>
        </is>
      </c>
      <c r="R2331" s="414" t="inlineStr">
        <is>
          <t>SFI2023/240</t>
        </is>
      </c>
      <c r="S2331" s="414">
        <f>Q2331=R2331</f>
        <v/>
      </c>
      <c r="T2331" s="414">
        <f>AND(MONTH(F2331)=MONTH(X2331), YEAR(F2331)=YEAR(X2331))</f>
        <v/>
      </c>
      <c r="U2331" s="414">
        <f>AND(AB2331&lt;&gt;"", 'Company information'!D$4&lt;&gt;"", RIGHT(SUBSTITUTE(AB2331,"-",""),9)=RIGHT(SUBSTITUTE('Company information'!D$4,"-",""),9))</f>
        <v/>
      </c>
      <c r="V2331" s="414">
        <f>AH2331-I2331</f>
        <v/>
      </c>
      <c r="W2331" s="450" t="n"/>
      <c r="X2331" s="415" t="n">
        <v>45070</v>
      </c>
      <c r="Y2331" s="414" t="inlineStr">
        <is>
          <t>SFI2023/240</t>
        </is>
      </c>
      <c r="Z2331" s="414" t="inlineStr"/>
      <c r="AA2331" s="414" t="inlineStr">
        <is>
          <t>បុគ្គលជាប់អាករ</t>
        </is>
      </c>
      <c r="AB2331" s="414" t="inlineStr">
        <is>
          <t>L001-901905215</t>
        </is>
      </c>
      <c r="AC2331" s="414" t="inlineStr">
        <is>
          <t>វីអ៊ីស៊ិន (ខេមបូឌា) អ៊ិនដាសស្ទ្រី ឯ.ក</t>
        </is>
      </c>
      <c r="AD2331" s="450" t="n">
        <v>2532376</v>
      </c>
      <c r="AE2331" s="450" t="n">
        <v>2302160</v>
      </c>
      <c r="AF2331" s="450" t="n">
        <v>0</v>
      </c>
      <c r="AG2331" s="450" t="n">
        <v>0</v>
      </c>
      <c r="AH2331" s="450" t="n">
        <v>230216</v>
      </c>
      <c r="AI2331" s="450" t="n">
        <v>0</v>
      </c>
      <c r="AJ2331" s="450" t="n">
        <v>0</v>
      </c>
      <c r="AK2331" s="450" t="n">
        <v>0</v>
      </c>
      <c r="AL2331" s="450" t="n">
        <v>0</v>
      </c>
      <c r="AM2331" s="450" t="n">
        <v>0</v>
      </c>
      <c r="AN2331" s="450" t="n">
        <v>0</v>
      </c>
      <c r="AO2331" s="450" t="n">
        <v>0</v>
      </c>
      <c r="AP2331" s="450" t="n">
        <v>0</v>
      </c>
      <c r="AQ2331" s="414" t="inlineStr"/>
      <c r="AR2331" s="414" t="inlineStr">
        <is>
          <t>Security Service for May 2023</t>
        </is>
      </c>
      <c r="AS2331" s="414" t="inlineStr">
        <is>
          <t>បានប្រកាសពន្ធ</t>
        </is>
      </c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0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0" t="n"/>
      <c r="N2332" s="450">
        <f>IF(W2332&lt;0,AH2332,I2332)</f>
        <v/>
      </c>
      <c r="O2332" s="450">
        <f>I2332-M2332</f>
        <v/>
      </c>
      <c r="P2332" s="414" t="n"/>
      <c r="Q2332" s="414" t="inlineStr">
        <is>
          <t>2023-1051</t>
        </is>
      </c>
      <c r="R2332" s="414" t="inlineStr">
        <is>
          <t>2023-1051</t>
        </is>
      </c>
      <c r="S2332" s="414">
        <f>Q2332=R2332</f>
        <v/>
      </c>
      <c r="T2332" s="414">
        <f>AND(MONTH(F2332)=MONTH(X2332), YEAR(F2332)=YEAR(X2332))</f>
        <v/>
      </c>
      <c r="U2332" s="414">
        <f>AND(AB2332&lt;&gt;"", 'Company information'!D$4&lt;&gt;"", RIGHT(SUBSTITUTE(AB2332,"-",""),9)=RIGHT(SUBSTITUTE('Company information'!D$4,"-",""),9))</f>
        <v/>
      </c>
      <c r="V2332" s="414">
        <f>AH2332-I2332</f>
        <v/>
      </c>
      <c r="W2332" s="450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0" t="n">
        <v>8258342</v>
      </c>
      <c r="AE2332" s="450" t="n">
        <v>7507584</v>
      </c>
      <c r="AF2332" s="450" t="n">
        <v>0</v>
      </c>
      <c r="AG2332" s="450" t="n">
        <v>0</v>
      </c>
      <c r="AH2332" s="450" t="n">
        <v>750758</v>
      </c>
      <c r="AI2332" s="450" t="n">
        <v>0</v>
      </c>
      <c r="AJ2332" s="450" t="n">
        <v>0</v>
      </c>
      <c r="AK2332" s="450" t="n">
        <v>0</v>
      </c>
      <c r="AL2332" s="450" t="n">
        <v>0</v>
      </c>
      <c r="AM2332" s="450" t="n">
        <v>0</v>
      </c>
      <c r="AN2332" s="450" t="n">
        <v>0</v>
      </c>
      <c r="AO2332" s="450" t="n">
        <v>0</v>
      </c>
      <c r="AP2332" s="450" t="n">
        <v>0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0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0" t="n"/>
      <c r="N2333" s="450">
        <f>IF(W2333&lt;0,AH2333,I2333)</f>
        <v/>
      </c>
      <c r="O2333" s="450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AND(AB2333&lt;&gt;"", 'Company information'!D$4&lt;&gt;"", RIGHT(SUBSTITUTE(AB2333,"-",""),9)=RIGHT(SUBSTITUTE('Company information'!D$4,"-",""),9))</f>
        <v/>
      </c>
      <c r="V2333" s="414">
        <f>AH2333-I2333</f>
        <v/>
      </c>
      <c r="W2333" s="450" t="n"/>
      <c r="X2333" s="413" t="n"/>
      <c r="Y2333" s="414" t="n"/>
      <c r="Z2333" s="414" t="n"/>
      <c r="AA2333" s="414" t="n"/>
      <c r="AB2333" s="414" t="n"/>
      <c r="AC2333" s="414" t="n"/>
      <c r="AD2333" s="450" t="n"/>
      <c r="AE2333" s="450" t="n"/>
      <c r="AF2333" s="450" t="n"/>
      <c r="AG2333" s="450" t="n"/>
      <c r="AH2333" s="450" t="n"/>
      <c r="AI2333" s="450" t="n"/>
      <c r="AJ2333" s="450" t="n"/>
      <c r="AK2333" s="450" t="n"/>
      <c r="AL2333" s="450" t="n"/>
      <c r="AM2333" s="450" t="n"/>
      <c r="AN2333" s="450" t="n"/>
      <c r="AO2333" s="450" t="n"/>
      <c r="AP2333" s="450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0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0" t="n"/>
      <c r="N2334" s="450">
        <f>IF(W2334&lt;0,AH2334,I2334)</f>
        <v/>
      </c>
      <c r="O2334" s="450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AND(AB2334&lt;&gt;"", 'Company information'!D$4&lt;&gt;"", RIGHT(SUBSTITUTE(AB2334,"-",""),9)=RIGHT(SUBSTITUTE('Company information'!D$4,"-",""),9))</f>
        <v/>
      </c>
      <c r="V2334" s="414">
        <f>AH2334-I2334</f>
        <v/>
      </c>
      <c r="W2334" s="450" t="n"/>
      <c r="X2334" s="413" t="n"/>
      <c r="Y2334" s="414" t="n"/>
      <c r="Z2334" s="414" t="n"/>
      <c r="AA2334" s="414" t="n"/>
      <c r="AB2334" s="414" t="n"/>
      <c r="AC2334" s="414" t="n"/>
      <c r="AD2334" s="450" t="n"/>
      <c r="AE2334" s="450" t="n"/>
      <c r="AF2334" s="450" t="n"/>
      <c r="AG2334" s="450" t="n"/>
      <c r="AH2334" s="450" t="n"/>
      <c r="AI2334" s="450" t="n"/>
      <c r="AJ2334" s="450" t="n"/>
      <c r="AK2334" s="450" t="n"/>
      <c r="AL2334" s="450" t="n"/>
      <c r="AM2334" s="450" t="n"/>
      <c r="AN2334" s="450" t="n"/>
      <c r="AO2334" s="450" t="n"/>
      <c r="AP2334" s="450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0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0" t="n"/>
      <c r="N2335" s="450">
        <f>IF(W2335&lt;0,AH2335,I2335)</f>
        <v/>
      </c>
      <c r="O2335" s="450">
        <f>I2335-M2335</f>
        <v/>
      </c>
      <c r="P2335" s="414" t="n"/>
      <c r="Q2335" s="414" t="inlineStr">
        <is>
          <t>PNHIR00161762</t>
        </is>
      </c>
      <c r="R2335" s="414" t="inlineStr">
        <is>
          <t>PNHIR00161762</t>
        </is>
      </c>
      <c r="S2335" s="414">
        <f>Q2335=R2335</f>
        <v/>
      </c>
      <c r="T2335" s="414">
        <f>AND(MONTH(F2335)=MONTH(X2335), YEAR(F2335)=YEAR(X2335))</f>
        <v/>
      </c>
      <c r="U2335" s="414">
        <f>AND(AB2335&lt;&gt;"", 'Company information'!D$4&lt;&gt;"", RIGHT(SUBSTITUTE(AB2335,"-",""),9)=RIGHT(SUBSTITUTE('Company information'!D$4,"-",""),9))</f>
        <v/>
      </c>
      <c r="V2335" s="414">
        <f>AH2335-I2335</f>
        <v/>
      </c>
      <c r="W2335" s="450" t="n"/>
      <c r="X2335" s="415" t="n">
        <v>45061</v>
      </c>
      <c r="Y2335" s="414" t="inlineStr">
        <is>
          <t>PNHIR00161762</t>
        </is>
      </c>
      <c r="Z2335" s="414" t="inlineStr"/>
      <c r="AA2335" s="414" t="inlineStr">
        <is>
          <t>បុគ្គលជាប់អាករ</t>
        </is>
      </c>
      <c r="AB2335" s="414" t="inlineStr">
        <is>
          <t>L001-901905215</t>
        </is>
      </c>
      <c r="AC2335" s="414" t="inlineStr">
        <is>
          <t>វីអ៊ីស៊ិន (ខេមបូឌា) អ៊ិនដាសស្ទ្រី ឯ.ក</t>
        </is>
      </c>
      <c r="AD2335" s="450" t="n">
        <v>90530</v>
      </c>
      <c r="AE2335" s="450" t="n">
        <v>82300</v>
      </c>
      <c r="AF2335" s="450" t="n">
        <v>0</v>
      </c>
      <c r="AG2335" s="450" t="n">
        <v>0</v>
      </c>
      <c r="AH2335" s="450" t="n">
        <v>8230</v>
      </c>
      <c r="AI2335" s="450" t="n">
        <v>0</v>
      </c>
      <c r="AJ2335" s="450" t="n">
        <v>0</v>
      </c>
      <c r="AK2335" s="450" t="n">
        <v>0</v>
      </c>
      <c r="AL2335" s="450" t="n">
        <v>0</v>
      </c>
      <c r="AM2335" s="450" t="n">
        <v>0</v>
      </c>
      <c r="AN2335" s="450" t="n">
        <v>0</v>
      </c>
      <c r="AO2335" s="450" t="n">
        <v>0</v>
      </c>
      <c r="AP2335" s="450" t="n">
        <v>0</v>
      </c>
      <c r="AQ2335" s="414" t="inlineStr"/>
      <c r="AR2335" s="414" t="inlineStr">
        <is>
          <t>Revenue in May 2023</t>
        </is>
      </c>
      <c r="AS2335" s="414" t="inlineStr">
        <is>
          <t>បានប្រកាសពន្ធ</t>
        </is>
      </c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0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0" t="n"/>
      <c r="N2336" s="450">
        <f>IF(W2336&lt;0,AH2336,I2336)</f>
        <v/>
      </c>
      <c r="O2336" s="450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AND(AB2336&lt;&gt;"", 'Company information'!D$4&lt;&gt;"", RIGHT(SUBSTITUTE(AB2336,"-",""),9)=RIGHT(SUBSTITUTE('Company information'!D$4,"-",""),9))</f>
        <v/>
      </c>
      <c r="V2336" s="414">
        <f>AH2336-I2336</f>
        <v/>
      </c>
      <c r="W2336" s="450" t="n"/>
      <c r="X2336" s="413" t="n"/>
      <c r="Y2336" s="414" t="n"/>
      <c r="Z2336" s="414" t="n"/>
      <c r="AA2336" s="414" t="n"/>
      <c r="AB2336" s="414" t="n"/>
      <c r="AC2336" s="414" t="n"/>
      <c r="AD2336" s="450" t="n"/>
      <c r="AE2336" s="450" t="n"/>
      <c r="AF2336" s="450" t="n"/>
      <c r="AG2336" s="450" t="n"/>
      <c r="AH2336" s="450" t="n"/>
      <c r="AI2336" s="450" t="n"/>
      <c r="AJ2336" s="450" t="n"/>
      <c r="AK2336" s="450" t="n"/>
      <c r="AL2336" s="450" t="n"/>
      <c r="AM2336" s="450" t="n"/>
      <c r="AN2336" s="450" t="n"/>
      <c r="AO2336" s="450" t="n"/>
      <c r="AP2336" s="450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0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0" t="n"/>
      <c r="N2337" s="450">
        <f>IF(W2337&lt;0,AH2337,I2337)</f>
        <v/>
      </c>
      <c r="O2337" s="450">
        <f>I2337-M2337</f>
        <v/>
      </c>
      <c r="P2337" s="414" t="n"/>
      <c r="Q2337" s="414" t="inlineStr">
        <is>
          <t>PNHIR00161095</t>
        </is>
      </c>
      <c r="R2337" s="414" t="inlineStr">
        <is>
          <t>PNHIR00161095</t>
        </is>
      </c>
      <c r="S2337" s="414">
        <f>Q2337=R2337</f>
        <v/>
      </c>
      <c r="T2337" s="414">
        <f>AND(MONTH(F2337)=MONTH(X2337), YEAR(F2337)=YEAR(X2337))</f>
        <v/>
      </c>
      <c r="U2337" s="414">
        <f>AND(AB2337&lt;&gt;"", 'Company information'!D$4&lt;&gt;"", RIGHT(SUBSTITUTE(AB2337,"-",""),9)=RIGHT(SUBSTITUTE('Company information'!D$4,"-",""),9))</f>
        <v/>
      </c>
      <c r="V2337" s="414">
        <f>AH2337-I2337</f>
        <v/>
      </c>
      <c r="W2337" s="450" t="n"/>
      <c r="X2337" s="415" t="n">
        <v>45054</v>
      </c>
      <c r="Y2337" s="414" t="inlineStr">
        <is>
          <t>PNHIR00161095</t>
        </is>
      </c>
      <c r="Z2337" s="414" t="inlineStr"/>
      <c r="AA2337" s="414" t="inlineStr">
        <is>
          <t>បុគ្គលជាប់អាករ</t>
        </is>
      </c>
      <c r="AB2337" s="414" t="inlineStr">
        <is>
          <t>L001-901905215</t>
        </is>
      </c>
      <c r="AC2337" s="414" t="inlineStr">
        <is>
          <t>វីអ៊ីស៊ិន (ខេមបូឌា) អ៊ិនដាសស្ទ្រី ឯ.ក</t>
        </is>
      </c>
      <c r="AD2337" s="450" t="n">
        <v>90684</v>
      </c>
      <c r="AE2337" s="450" t="n">
        <v>82440</v>
      </c>
      <c r="AF2337" s="450" t="n">
        <v>0</v>
      </c>
      <c r="AG2337" s="450" t="n">
        <v>0</v>
      </c>
      <c r="AH2337" s="450" t="n">
        <v>8244</v>
      </c>
      <c r="AI2337" s="450" t="n">
        <v>0</v>
      </c>
      <c r="AJ2337" s="450" t="n">
        <v>0</v>
      </c>
      <c r="AK2337" s="450" t="n">
        <v>0</v>
      </c>
      <c r="AL2337" s="450" t="n">
        <v>0</v>
      </c>
      <c r="AM2337" s="450" t="n">
        <v>0</v>
      </c>
      <c r="AN2337" s="450" t="n">
        <v>0</v>
      </c>
      <c r="AO2337" s="450" t="n">
        <v>0</v>
      </c>
      <c r="AP2337" s="450" t="n">
        <v>0</v>
      </c>
      <c r="AQ2337" s="414" t="inlineStr"/>
      <c r="AR2337" s="414" t="inlineStr">
        <is>
          <t>Revenue in May 2023</t>
        </is>
      </c>
      <c r="AS2337" s="414" t="inlineStr">
        <is>
          <t>បានប្រកាសពន្ធ</t>
        </is>
      </c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0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0" t="n"/>
      <c r="N2338" s="450">
        <f>IF(W2338&lt;0,AH2338,I2338)</f>
        <v/>
      </c>
      <c r="O2338" s="450">
        <f>I2338-M2338</f>
        <v/>
      </c>
      <c r="P2338" s="414" t="n"/>
      <c r="Q2338" s="414" t="inlineStr">
        <is>
          <t>2023-02414</t>
        </is>
      </c>
      <c r="R2338" s="414" t="inlineStr">
        <is>
          <t>2023-02414</t>
        </is>
      </c>
      <c r="S2338" s="414">
        <f>Q2338=R2338</f>
        <v/>
      </c>
      <c r="T2338" s="414">
        <f>AND(MONTH(F2338)=MONTH(X2338), YEAR(F2338)=YEAR(X2338))</f>
        <v/>
      </c>
      <c r="U2338" s="414">
        <f>AND(AB2338&lt;&gt;"", 'Company information'!D$4&lt;&gt;"", RIGHT(SUBSTITUTE(AB2338,"-",""),9)=RIGHT(SUBSTITUTE('Company information'!D$4,"-",""),9))</f>
        <v/>
      </c>
      <c r="V2338" s="414">
        <f>AH2338-I2338</f>
        <v/>
      </c>
      <c r="W2338" s="450" t="n"/>
      <c r="X2338" s="415" t="n">
        <v>45064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L001-901905215</t>
        </is>
      </c>
      <c r="AC2338" s="414" t="inlineStr">
        <is>
          <t>វីអ៊ីស៊ិន (ខេមបូឌា) អ៊ិនដាសស្ទ្រី ឯ.ក</t>
        </is>
      </c>
      <c r="AD2338" s="450" t="n">
        <v>1830471</v>
      </c>
      <c r="AE2338" s="450" t="n">
        <v>1664065</v>
      </c>
      <c r="AF2338" s="450" t="n">
        <v>0</v>
      </c>
      <c r="AG2338" s="450" t="n">
        <v>0</v>
      </c>
      <c r="AH2338" s="450" t="n">
        <v>166406</v>
      </c>
      <c r="AI2338" s="450" t="n">
        <v>0</v>
      </c>
      <c r="AJ2338" s="450" t="n">
        <v>0</v>
      </c>
      <c r="AK2338" s="450" t="n">
        <v>0</v>
      </c>
      <c r="AL2338" s="450" t="n">
        <v>0</v>
      </c>
      <c r="AM2338" s="450" t="n">
        <v>0</v>
      </c>
      <c r="AN2338" s="450" t="n">
        <v>0</v>
      </c>
      <c r="AO2338" s="450" t="n">
        <v>0</v>
      </c>
      <c r="AP2338" s="450" t="n">
        <v>0</v>
      </c>
      <c r="AQ2338" s="414" t="inlineStr"/>
      <c r="AR2338" s="414" t="inlineStr">
        <is>
          <t>Infrastructure Maintenance fee for May 2023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0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0" t="n"/>
      <c r="N2339" s="450">
        <f>IF(W2339&lt;0,AH2339,I2339)</f>
        <v/>
      </c>
      <c r="O2339" s="450">
        <f>I2339-M2339</f>
        <v/>
      </c>
      <c r="P2339" s="414" t="n"/>
      <c r="Q2339" s="414" t="inlineStr">
        <is>
          <t>2023-02405</t>
        </is>
      </c>
      <c r="R2339" s="414" t="inlineStr">
        <is>
          <t>2023-02405</t>
        </is>
      </c>
      <c r="S2339" s="414">
        <f>Q2339=R2339</f>
        <v/>
      </c>
      <c r="T2339" s="414">
        <f>AND(MONTH(F2339)=MONTH(X2339), YEAR(F2339)=YEAR(X2339))</f>
        <v/>
      </c>
      <c r="U2339" s="414">
        <f>AND(AB2339&lt;&gt;"", 'Company information'!D$4&lt;&gt;"", RIGHT(SUBSTITUTE(AB2339,"-",""),9)=RIGHT(SUBSTITUTE('Company information'!D$4,"-",""),9))</f>
        <v/>
      </c>
      <c r="V2339" s="414">
        <f>AH2339-I2339</f>
        <v/>
      </c>
      <c r="W2339" s="450" t="n"/>
      <c r="X2339" s="415" t="n">
        <v>45064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L001-901905215</t>
        </is>
      </c>
      <c r="AC2339" s="414" t="inlineStr">
        <is>
          <t>វីអ៊ីស៊ិន (ខេមបូឌា) អ៊ិនដាសស្ទ្រី ឯ.ក</t>
        </is>
      </c>
      <c r="AD2339" s="450" t="n">
        <v>2228689</v>
      </c>
      <c r="AE2339" s="450" t="n">
        <v>2026081</v>
      </c>
      <c r="AF2339" s="450" t="n">
        <v>0</v>
      </c>
      <c r="AG2339" s="450" t="n">
        <v>0</v>
      </c>
      <c r="AH2339" s="450" t="n">
        <v>202608</v>
      </c>
      <c r="AI2339" s="450" t="n">
        <v>0</v>
      </c>
      <c r="AJ2339" s="450" t="n">
        <v>0</v>
      </c>
      <c r="AK2339" s="450" t="n">
        <v>0</v>
      </c>
      <c r="AL2339" s="450" t="n">
        <v>0</v>
      </c>
      <c r="AM2339" s="450" t="n">
        <v>0</v>
      </c>
      <c r="AN2339" s="450" t="n">
        <v>0</v>
      </c>
      <c r="AO2339" s="450" t="n">
        <v>0</v>
      </c>
      <c r="AP2339" s="450" t="n">
        <v>0</v>
      </c>
      <c r="AQ2339" s="414" t="inlineStr"/>
      <c r="AR2339" s="414" t="inlineStr">
        <is>
          <t>Infrastructure Maintenance fee for May 2023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0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0" t="n"/>
      <c r="N2340" s="450">
        <f>IF(W2340&lt;0,AH2340,I2340)</f>
        <v/>
      </c>
      <c r="O2340" s="450">
        <f>I2340-M2340</f>
        <v/>
      </c>
      <c r="P2340" s="414" t="n"/>
      <c r="Q2340" s="414" t="inlineStr">
        <is>
          <t>INV20230501</t>
        </is>
      </c>
      <c r="R2340" s="414" t="inlineStr">
        <is>
          <t>INV20230501</t>
        </is>
      </c>
      <c r="S2340" s="414">
        <f>Q2340=R2340</f>
        <v/>
      </c>
      <c r="T2340" s="414">
        <f>AND(MONTH(F2340)=MONTH(X2340), YEAR(F2340)=YEAR(X2340))</f>
        <v/>
      </c>
      <c r="U2340" s="414">
        <f>AND(AB2340&lt;&gt;"", 'Company information'!D$4&lt;&gt;"", RIGHT(SUBSTITUTE(AB2340,"-",""),9)=RIGHT(SUBSTITUTE('Company information'!D$4,"-",""),9))</f>
        <v/>
      </c>
      <c r="V2340" s="414">
        <f>AH2340-I2340</f>
        <v/>
      </c>
      <c r="W2340" s="450" t="n"/>
      <c r="X2340" s="415" t="n">
        <v>45048</v>
      </c>
      <c r="Y2340" s="414" t="inlineStr">
        <is>
          <t>INV20230501</t>
        </is>
      </c>
      <c r="Z2340" s="414" t="inlineStr"/>
      <c r="AA2340" s="414" t="inlineStr">
        <is>
          <t>បុគ្គលជាប់អាករ</t>
        </is>
      </c>
      <c r="AB2340" s="414" t="inlineStr">
        <is>
          <t>L001-901905215</t>
        </is>
      </c>
      <c r="AC2340" s="414" t="inlineStr">
        <is>
          <t>វីអ៊ីស៊ិន (ខេមបូឌា) អ៊ិនដាសស្ទ្រី ឯ.ក</t>
        </is>
      </c>
      <c r="AD2340" s="450" t="n">
        <v>7921167</v>
      </c>
      <c r="AE2340" s="450" t="n">
        <v>7201061</v>
      </c>
      <c r="AF2340" s="450" t="n">
        <v>0</v>
      </c>
      <c r="AG2340" s="450" t="n">
        <v>0</v>
      </c>
      <c r="AH2340" s="450" t="n">
        <v>720106</v>
      </c>
      <c r="AI2340" s="450" t="n">
        <v>0</v>
      </c>
      <c r="AJ2340" s="450" t="n">
        <v>0</v>
      </c>
      <c r="AK2340" s="450" t="n">
        <v>0</v>
      </c>
      <c r="AL2340" s="450" t="n">
        <v>0</v>
      </c>
      <c r="AM2340" s="450" t="n">
        <v>0</v>
      </c>
      <c r="AN2340" s="450" t="n">
        <v>0</v>
      </c>
      <c r="AO2340" s="450" t="n">
        <v>0</v>
      </c>
      <c r="AP2340" s="450" t="n">
        <v>0</v>
      </c>
      <c r="AQ2340" s="414" t="inlineStr"/>
      <c r="AR2340" s="414" t="inlineStr">
        <is>
          <t>Building rental and management charges</t>
        </is>
      </c>
      <c r="AS2340" s="414" t="inlineStr">
        <is>
          <t>បានប្រកាសពន្ធ</t>
        </is>
      </c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0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0" t="n"/>
      <c r="N2341" s="450">
        <f>IF(W2341&lt;0,AH2341,I2341)</f>
        <v/>
      </c>
      <c r="O2341" s="450">
        <f>I2341-M2341</f>
        <v/>
      </c>
      <c r="P2341" s="414" t="n"/>
      <c r="Q2341" s="414" t="inlineStr">
        <is>
          <t>2305005354</t>
        </is>
      </c>
      <c r="R2341" s="414" t="inlineStr">
        <is>
          <t>2305005354</t>
        </is>
      </c>
      <c r="S2341" s="414">
        <f>Q2341=R2341</f>
        <v/>
      </c>
      <c r="T2341" s="414">
        <f>AND(MONTH(F2341)=MONTH(X2341), YEAR(F2341)=YEAR(X2341))</f>
        <v/>
      </c>
      <c r="U2341" s="414">
        <f>AND(AB2341&lt;&gt;"", 'Company information'!D$4&lt;&gt;"", RIGHT(SUBSTITUTE(AB2341,"-",""),9)=RIGHT(SUBSTITUTE('Company information'!D$4,"-",""),9))</f>
        <v/>
      </c>
      <c r="V2341" s="414">
        <f>AH2341-I2341</f>
        <v/>
      </c>
      <c r="W2341" s="450" t="n"/>
      <c r="X2341" s="415" t="n">
        <v>45068</v>
      </c>
      <c r="Y2341" s="414" t="inlineStr">
        <is>
          <t>2305005354</t>
        </is>
      </c>
      <c r="Z2341" s="414" t="inlineStr"/>
      <c r="AA2341" s="414" t="inlineStr">
        <is>
          <t>បុគ្គលជាប់អាករ</t>
        </is>
      </c>
      <c r="AB2341" s="414" t="inlineStr">
        <is>
          <t>L001-901905215</t>
        </is>
      </c>
      <c r="AC2341" s="414" t="inlineStr">
        <is>
          <t>វីអ៊ីស៊ិន (ខេមបូឌា) អ៊ិនដាសស្ទ្រី ឯ.ក</t>
        </is>
      </c>
      <c r="AD2341" s="450" t="n">
        <v>854677</v>
      </c>
      <c r="AE2341" s="450" t="n">
        <v>776979</v>
      </c>
      <c r="AF2341" s="450" t="n">
        <v>0</v>
      </c>
      <c r="AG2341" s="450" t="n">
        <v>0</v>
      </c>
      <c r="AH2341" s="450" t="n">
        <v>77698</v>
      </c>
      <c r="AI2341" s="450" t="n">
        <v>0</v>
      </c>
      <c r="AJ2341" s="450" t="n">
        <v>0</v>
      </c>
      <c r="AK2341" s="450" t="n">
        <v>0</v>
      </c>
      <c r="AL2341" s="450" t="n">
        <v>0</v>
      </c>
      <c r="AM2341" s="450" t="n">
        <v>0</v>
      </c>
      <c r="AN2341" s="450" t="n">
        <v>0</v>
      </c>
      <c r="AO2341" s="450" t="n">
        <v>0</v>
      </c>
      <c r="AP2341" s="450" t="n">
        <v>0</v>
      </c>
      <c r="AQ2341" s="414" t="inlineStr"/>
      <c r="AR2341" s="414" t="inlineStr">
        <is>
          <t>Export Administration Fee</t>
        </is>
      </c>
      <c r="AS2341" s="414" t="inlineStr">
        <is>
          <t>បានប្រកាសពន្ធ</t>
        </is>
      </c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0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0" t="n"/>
      <c r="N2342" s="450">
        <f>IF(W2342&lt;0,AH2342,I2342)</f>
        <v/>
      </c>
      <c r="O2342" s="450">
        <f>I2342-M2342</f>
        <v/>
      </c>
      <c r="P2342" s="414" t="n"/>
      <c r="Q2342" s="414" t="inlineStr">
        <is>
          <t>2305005635</t>
        </is>
      </c>
      <c r="R2342" s="414" t="inlineStr">
        <is>
          <t>2305005635</t>
        </is>
      </c>
      <c r="S2342" s="414">
        <f>Q2342=R2342</f>
        <v/>
      </c>
      <c r="T2342" s="414">
        <f>AND(MONTH(F2342)=MONTH(X2342), YEAR(F2342)=YEAR(X2342))</f>
        <v/>
      </c>
      <c r="U2342" s="414">
        <f>AND(AB2342&lt;&gt;"", 'Company information'!D$4&lt;&gt;"", RIGHT(SUBSTITUTE(AB2342,"-",""),9)=RIGHT(SUBSTITUTE('Company information'!D$4,"-",""),9))</f>
        <v/>
      </c>
      <c r="V2342" s="414">
        <f>AH2342-I2342</f>
        <v/>
      </c>
      <c r="W2342" s="450" t="n"/>
      <c r="X2342" s="415" t="n">
        <v>45075</v>
      </c>
      <c r="Y2342" s="414" t="inlineStr">
        <is>
          <t>2305005635</t>
        </is>
      </c>
      <c r="Z2342" s="414" t="inlineStr"/>
      <c r="AA2342" s="414" t="inlineStr">
        <is>
          <t>បុគ្គលជាប់អាករ</t>
        </is>
      </c>
      <c r="AB2342" s="414" t="inlineStr">
        <is>
          <t>L001-901905215</t>
        </is>
      </c>
      <c r="AC2342" s="414" t="inlineStr">
        <is>
          <t>វីអ៊ីស៊ិន (ខេមបូឌា) អ៊ិនដាសស្ទ្រី ឯ.ក</t>
        </is>
      </c>
      <c r="AD2342" s="450" t="n">
        <v>855093</v>
      </c>
      <c r="AE2342" s="450" t="n">
        <v>777357</v>
      </c>
      <c r="AF2342" s="450" t="n">
        <v>0</v>
      </c>
      <c r="AG2342" s="450" t="n">
        <v>0</v>
      </c>
      <c r="AH2342" s="450" t="n">
        <v>77736</v>
      </c>
      <c r="AI2342" s="450" t="n">
        <v>0</v>
      </c>
      <c r="AJ2342" s="450" t="n">
        <v>0</v>
      </c>
      <c r="AK2342" s="450" t="n">
        <v>0</v>
      </c>
      <c r="AL2342" s="450" t="n">
        <v>0</v>
      </c>
      <c r="AM2342" s="450" t="n">
        <v>0</v>
      </c>
      <c r="AN2342" s="450" t="n">
        <v>0</v>
      </c>
      <c r="AO2342" s="450" t="n">
        <v>0</v>
      </c>
      <c r="AP2342" s="450" t="n">
        <v>0</v>
      </c>
      <c r="AQ2342" s="414" t="inlineStr"/>
      <c r="AR2342" s="414" t="inlineStr">
        <is>
          <t>Export Administration Fee</t>
        </is>
      </c>
      <c r="AS2342" s="414" t="inlineStr">
        <is>
          <t>បានប្រកាសពន្ធ</t>
        </is>
      </c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0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0" t="n"/>
      <c r="N2343" s="450">
        <f>IF(W2343&lt;0,AH2343,I2343)</f>
        <v/>
      </c>
      <c r="O2343" s="450">
        <f>I2343-M2343</f>
        <v/>
      </c>
      <c r="P2343" s="414" t="n"/>
      <c r="Q2343" s="414" t="inlineStr">
        <is>
          <t>2305005642</t>
        </is>
      </c>
      <c r="R2343" s="414" t="inlineStr">
        <is>
          <t>2305005642</t>
        </is>
      </c>
      <c r="S2343" s="414">
        <f>Q2343=R2343</f>
        <v/>
      </c>
      <c r="T2343" s="414">
        <f>AND(MONTH(F2343)=MONTH(X2343), YEAR(F2343)=YEAR(X2343))</f>
        <v/>
      </c>
      <c r="U2343" s="414">
        <f>AND(AB2343&lt;&gt;"", 'Company information'!D$4&lt;&gt;"", RIGHT(SUBSTITUTE(AB2343,"-",""),9)=RIGHT(SUBSTITUTE('Company information'!D$4,"-",""),9))</f>
        <v/>
      </c>
      <c r="V2343" s="414">
        <f>AH2343-I2343</f>
        <v/>
      </c>
      <c r="W2343" s="450" t="n"/>
      <c r="X2343" s="415" t="n">
        <v>45075</v>
      </c>
      <c r="Y2343" s="414" t="inlineStr">
        <is>
          <t>2305005642</t>
        </is>
      </c>
      <c r="Z2343" s="414" t="inlineStr"/>
      <c r="AA2343" s="414" t="inlineStr">
        <is>
          <t>បុគ្គលជាប់អាករ</t>
        </is>
      </c>
      <c r="AB2343" s="414" t="inlineStr">
        <is>
          <t>L001-901905215</t>
        </is>
      </c>
      <c r="AC2343" s="414" t="inlineStr">
        <is>
          <t>វីអ៊ីស៊ិន (ខេមបូឌា) អ៊ិនដាសស្ទ្រី ឯ.ក</t>
        </is>
      </c>
      <c r="AD2343" s="450" t="n">
        <v>990822</v>
      </c>
      <c r="AE2343" s="450" t="n">
        <v>900747</v>
      </c>
      <c r="AF2343" s="450" t="n">
        <v>0</v>
      </c>
      <c r="AG2343" s="450" t="n">
        <v>0</v>
      </c>
      <c r="AH2343" s="450" t="n">
        <v>90075</v>
      </c>
      <c r="AI2343" s="450" t="n">
        <v>0</v>
      </c>
      <c r="AJ2343" s="450" t="n">
        <v>0</v>
      </c>
      <c r="AK2343" s="450" t="n">
        <v>0</v>
      </c>
      <c r="AL2343" s="450" t="n">
        <v>0</v>
      </c>
      <c r="AM2343" s="450" t="n">
        <v>0</v>
      </c>
      <c r="AN2343" s="450" t="n">
        <v>0</v>
      </c>
      <c r="AO2343" s="450" t="n">
        <v>0</v>
      </c>
      <c r="AP2343" s="450" t="n">
        <v>0</v>
      </c>
      <c r="AQ2343" s="414" t="inlineStr"/>
      <c r="AR2343" s="414" t="inlineStr">
        <is>
          <t>Export Administration Fee</t>
        </is>
      </c>
      <c r="AS2343" s="414" t="inlineStr">
        <is>
          <t>បានប្រកាសពន្ធ</t>
        </is>
      </c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0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0" t="n"/>
      <c r="N2344" s="450">
        <f>IF(W2344&lt;0,AH2344,I2344)</f>
        <v/>
      </c>
      <c r="O2344" s="450">
        <f>I2344-M2344</f>
        <v/>
      </c>
      <c r="P2344" s="414" t="n"/>
      <c r="Q2344" s="414" t="inlineStr">
        <is>
          <t>TI-0247880</t>
        </is>
      </c>
      <c r="R2344" s="414" t="inlineStr">
        <is>
          <t>TI-0247880</t>
        </is>
      </c>
      <c r="S2344" s="414">
        <f>Q2344=R2344</f>
        <v/>
      </c>
      <c r="T2344" s="414">
        <f>AND(MONTH(F2344)=MONTH(X2344), YEAR(F2344)=YEAR(X2344))</f>
        <v/>
      </c>
      <c r="U2344" s="414">
        <f>AND(AB2344&lt;&gt;"", 'Company information'!D$4&lt;&gt;"", RIGHT(SUBSTITUTE(AB2344,"-",""),9)=RIGHT(SUBSTITUTE('Company information'!D$4,"-",""),9))</f>
        <v/>
      </c>
      <c r="V2344" s="414">
        <f>AH2344-I2344</f>
        <v/>
      </c>
      <c r="W2344" s="450" t="n"/>
      <c r="X2344" s="415" t="n">
        <v>45048</v>
      </c>
      <c r="Y2344" s="414" t="inlineStr">
        <is>
          <t>TI-0247880</t>
        </is>
      </c>
      <c r="Z2344" s="414" t="inlineStr"/>
      <c r="AA2344" s="414" t="inlineStr">
        <is>
          <t>បុគ្គលជាប់អាករ</t>
        </is>
      </c>
      <c r="AB2344" s="414" t="inlineStr">
        <is>
          <t>L001-901905215</t>
        </is>
      </c>
      <c r="AC2344" s="414" t="inlineStr">
        <is>
          <t>វីអ៊ីស៊ិន (ខេមបូឌា) អ៊ិនដាសស្ទ្រី ឯ.ក</t>
        </is>
      </c>
      <c r="AD2344" s="450" t="n">
        <v>1308977</v>
      </c>
      <c r="AE2344" s="450" t="n">
        <v>1189979</v>
      </c>
      <c r="AF2344" s="450" t="n">
        <v>0</v>
      </c>
      <c r="AG2344" s="450" t="n">
        <v>0</v>
      </c>
      <c r="AH2344" s="450" t="n">
        <v>118998</v>
      </c>
      <c r="AI2344" s="450" t="n">
        <v>0</v>
      </c>
      <c r="AJ2344" s="450" t="n">
        <v>0</v>
      </c>
      <c r="AK2344" s="450" t="n">
        <v>0</v>
      </c>
      <c r="AL2344" s="450" t="n">
        <v>0</v>
      </c>
      <c r="AM2344" s="450" t="n">
        <v>0</v>
      </c>
      <c r="AN2344" s="450" t="n">
        <v>0</v>
      </c>
      <c r="AO2344" s="450" t="n">
        <v>0</v>
      </c>
      <c r="AP2344" s="450" t="n">
        <v>0</v>
      </c>
      <c r="AQ2344" s="414" t="inlineStr"/>
      <c r="AR2344" s="414" t="inlineStr">
        <is>
          <t>Local Charge</t>
        </is>
      </c>
      <c r="AS2344" s="414" t="inlineStr">
        <is>
          <t>បានប្រកាសពន្ធ</t>
        </is>
      </c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0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0" t="n"/>
      <c r="N2345" s="450">
        <f>IF(W2345&lt;0,AH2345,I2345)</f>
        <v/>
      </c>
      <c r="O2345" s="450">
        <f>I2345-M2345</f>
        <v/>
      </c>
      <c r="P2345" s="414" t="n"/>
      <c r="Q2345" s="414" t="inlineStr">
        <is>
          <t>XFY-YD2023088</t>
        </is>
      </c>
      <c r="R2345" s="414" t="inlineStr">
        <is>
          <t>XFY-YD2023088</t>
        </is>
      </c>
      <c r="S2345" s="414">
        <f>Q2345=R2345</f>
        <v/>
      </c>
      <c r="T2345" s="414">
        <f>AND(MONTH(F2345)=MONTH(X2345), YEAR(F2345)=YEAR(X2345))</f>
        <v/>
      </c>
      <c r="U2345" s="414">
        <f>AND(AB2345&lt;&gt;"", 'Company information'!D$4&lt;&gt;"", RIGHT(SUBSTITUTE(AB2345,"-",""),9)=RIGHT(SUBSTITUTE('Company information'!D$4,"-",""),9))</f>
        <v/>
      </c>
      <c r="V2345" s="414">
        <f>AH2345-I2345</f>
        <v/>
      </c>
      <c r="W2345" s="450" t="n"/>
      <c r="X2345" s="415" t="n">
        <v>45077</v>
      </c>
      <c r="Y2345" s="414" t="inlineStr">
        <is>
          <t>XFY-YD2023088</t>
        </is>
      </c>
      <c r="Z2345" s="414" t="inlineStr"/>
      <c r="AA2345" s="414" t="inlineStr">
        <is>
          <t>បុគ្គលជាប់អាករ</t>
        </is>
      </c>
      <c r="AB2345" s="414" t="inlineStr">
        <is>
          <t>L001-901905215</t>
        </is>
      </c>
      <c r="AC2345" s="414" t="inlineStr">
        <is>
          <t>វីអ៊ីស៊ិន (ខេមបូឌា) អ៊ិនដាសស្ទ្រី ឯ.ក</t>
        </is>
      </c>
      <c r="AD2345" s="450" t="n">
        <v>5877142</v>
      </c>
      <c r="AE2345" s="450" t="n">
        <v>5342856</v>
      </c>
      <c r="AF2345" s="450" t="n">
        <v>0</v>
      </c>
      <c r="AG2345" s="450" t="n">
        <v>0</v>
      </c>
      <c r="AH2345" s="450" t="n">
        <v>534286</v>
      </c>
      <c r="AI2345" s="450" t="n">
        <v>0</v>
      </c>
      <c r="AJ2345" s="450" t="n">
        <v>0</v>
      </c>
      <c r="AK2345" s="450" t="n">
        <v>0</v>
      </c>
      <c r="AL2345" s="450" t="n">
        <v>0</v>
      </c>
      <c r="AM2345" s="450" t="n">
        <v>0</v>
      </c>
      <c r="AN2345" s="450" t="n">
        <v>0</v>
      </c>
      <c r="AO2345" s="450" t="n">
        <v>0</v>
      </c>
      <c r="AP2345" s="450" t="n">
        <v>0</v>
      </c>
      <c r="AQ2345" s="414" t="inlineStr"/>
      <c r="AR2345" s="414" t="inlineStr">
        <is>
          <t>(ផ្លាក) Paper Label</t>
        </is>
      </c>
      <c r="AS2345" s="414" t="inlineStr">
        <is>
          <t>បានប្រកាសពន្ធ</t>
        </is>
      </c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0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0" t="n"/>
      <c r="N2346" s="450">
        <f>IF(W2346&lt;0,AH2346,I2346)</f>
        <v/>
      </c>
      <c r="O2346" s="450">
        <f>I2346-M2346</f>
        <v/>
      </c>
      <c r="P2346" s="414" t="n"/>
      <c r="Q2346" s="414" t="inlineStr">
        <is>
          <t>YM-0024</t>
        </is>
      </c>
      <c r="R2346" s="414" t="inlineStr">
        <is>
          <t>YM-0024</t>
        </is>
      </c>
      <c r="S2346" s="414">
        <f>Q2346=R2346</f>
        <v/>
      </c>
      <c r="T2346" s="414">
        <f>AND(MONTH(F2346)=MONTH(X2346), YEAR(F2346)=YEAR(X2346))</f>
        <v/>
      </c>
      <c r="U2346" s="414">
        <f>AND(AB2346&lt;&gt;"", 'Company information'!D$4&lt;&gt;"", RIGHT(SUBSTITUTE(AB2346,"-",""),9)=RIGHT(SUBSTITUTE('Company information'!D$4,"-",""),9))</f>
        <v/>
      </c>
      <c r="V2346" s="414">
        <f>AH2346-I2346</f>
        <v/>
      </c>
      <c r="W2346" s="450" t="n"/>
      <c r="X2346" s="415" t="n">
        <v>44772</v>
      </c>
      <c r="Y2346" s="414" t="inlineStr">
        <is>
          <t>YM-0024</t>
        </is>
      </c>
      <c r="Z2346" s="414" t="inlineStr"/>
      <c r="AA2346" s="414" t="inlineStr">
        <is>
          <t>បុគ្គលជាប់អាករ</t>
        </is>
      </c>
      <c r="AB2346" s="414" t="inlineStr">
        <is>
          <t>L001-901703295</t>
        </is>
      </c>
      <c r="AC2346" s="414" t="inlineStr">
        <is>
          <t>ហូលលី វែល ហ៊ែនប៊ែក មេនូហ្វេកឆឺរីង ឯ.ក</t>
        </is>
      </c>
      <c r="AD2346" s="450" t="n">
        <v>32544317</v>
      </c>
      <c r="AE2346" s="450" t="n">
        <v>32544317</v>
      </c>
      <c r="AF2346" s="450" t="n">
        <v>0</v>
      </c>
      <c r="AG2346" s="450" t="n">
        <v>0</v>
      </c>
      <c r="AH2346" s="450" t="n">
        <v>0</v>
      </c>
      <c r="AI2346" s="450" t="n">
        <v>0</v>
      </c>
      <c r="AJ2346" s="450" t="n">
        <v>0</v>
      </c>
      <c r="AK2346" s="450" t="n">
        <v>0</v>
      </c>
      <c r="AL2346" s="450" t="n">
        <v>0</v>
      </c>
      <c r="AM2346" s="450" t="n">
        <v>0</v>
      </c>
      <c r="AN2346" s="450" t="n">
        <v>0</v>
      </c>
      <c r="AO2346" s="450" t="n">
        <v>0</v>
      </c>
      <c r="AP2346" s="450" t="n">
        <v>0</v>
      </c>
      <c r="AQ2346" s="414" t="inlineStr"/>
      <c r="AR2346" s="414" t="inlineStr">
        <is>
          <t>Carton</t>
        </is>
      </c>
      <c r="AS2346" s="414" t="inlineStr">
        <is>
          <t>បានប្រកាសពន្ធ</t>
        </is>
      </c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0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0" t="n"/>
      <c r="N2347" s="450">
        <f>IF(W2347&lt;0,AH2347,I2347)</f>
        <v/>
      </c>
      <c r="O2347" s="450">
        <f>I2347-M2347</f>
        <v/>
      </c>
      <c r="P2347" s="414" t="n"/>
      <c r="Q2347" s="414" t="inlineStr">
        <is>
          <t>TI0386</t>
        </is>
      </c>
      <c r="R2347" s="414" t="inlineStr">
        <is>
          <t>TI0386</t>
        </is>
      </c>
      <c r="S2347" s="414">
        <f>Q2347=R2347</f>
        <v/>
      </c>
      <c r="T2347" s="414">
        <f>AND(MONTH(F2347)=MONTH(X2347), YEAR(F2347)=YEAR(X2347))</f>
        <v/>
      </c>
      <c r="U2347" s="414">
        <f>AND(AB2347&lt;&gt;"", 'Company information'!D$4&lt;&gt;"", RIGHT(SUBSTITUTE(AB2347,"-",""),9)=RIGHT(SUBSTITUTE('Company information'!D$4,"-",""),9))</f>
        <v/>
      </c>
      <c r="V2347" s="414">
        <f>AH2347-I2347</f>
        <v/>
      </c>
      <c r="W2347" s="450" t="n"/>
      <c r="X2347" s="415" t="n">
        <v>45077</v>
      </c>
      <c r="Y2347" s="414" t="inlineStr">
        <is>
          <t>TI0386</t>
        </is>
      </c>
      <c r="Z2347" s="414" t="inlineStr"/>
      <c r="AA2347" s="414" t="inlineStr">
        <is>
          <t>បុគ្គលជាប់អាករ</t>
        </is>
      </c>
      <c r="AB2347" s="414" t="inlineStr">
        <is>
          <t>L001-901905215</t>
        </is>
      </c>
      <c r="AC2347" s="414" t="inlineStr">
        <is>
          <t>វីអ៊ីស៊ិន (ខេមបូឌា) អ៊ិនដាសស្ទ្រី ឯ.ក</t>
        </is>
      </c>
      <c r="AD2347" s="450" t="n">
        <v>82795439</v>
      </c>
      <c r="AE2347" s="450" t="n">
        <v>75268581</v>
      </c>
      <c r="AF2347" s="450" t="n">
        <v>0</v>
      </c>
      <c r="AG2347" s="450" t="n">
        <v>0</v>
      </c>
      <c r="AH2347" s="450" t="n">
        <v>7526858</v>
      </c>
      <c r="AI2347" s="450" t="n">
        <v>0</v>
      </c>
      <c r="AJ2347" s="450" t="n">
        <v>0</v>
      </c>
      <c r="AK2347" s="450" t="n">
        <v>0</v>
      </c>
      <c r="AL2347" s="450" t="n">
        <v>0</v>
      </c>
      <c r="AM2347" s="450" t="n">
        <v>0</v>
      </c>
      <c r="AN2347" s="450" t="n">
        <v>0</v>
      </c>
      <c r="AO2347" s="450" t="n">
        <v>0</v>
      </c>
      <c r="AP2347" s="450" t="n">
        <v>0</v>
      </c>
      <c r="AQ2347" s="414" t="inlineStr"/>
      <c r="AR2347" s="414" t="inlineStr">
        <is>
          <t>ចំណូលពីការលក់ CDU, Carton Box, Color Box and Paper Card</t>
        </is>
      </c>
      <c r="AS2347" s="414" t="inlineStr">
        <is>
          <t>បានប្រកាសពន្ធ</t>
        </is>
      </c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0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0" t="n"/>
      <c r="N2348" s="450">
        <f>IF(W2348&lt;0,AH2348,I2348)</f>
        <v/>
      </c>
      <c r="O2348" s="450">
        <f>I2348-M2348</f>
        <v/>
      </c>
      <c r="P2348" s="414" t="n"/>
      <c r="Q2348" s="414" t="inlineStr">
        <is>
          <t>T2023-000188</t>
        </is>
      </c>
      <c r="R2348" s="414" t="inlineStr">
        <is>
          <t>T2023-000188</t>
        </is>
      </c>
      <c r="S2348" s="414">
        <f>Q2348=R2348</f>
        <v/>
      </c>
      <c r="T2348" s="414">
        <f>AND(MONTH(F2348)=MONTH(X2348), YEAR(F2348)=YEAR(X2348))</f>
        <v/>
      </c>
      <c r="U2348" s="414">
        <f>AND(AB2348&lt;&gt;"", 'Company information'!D$4&lt;&gt;"", RIGHT(SUBSTITUTE(AB2348,"-",""),9)=RIGHT(SUBSTITUTE('Company information'!D$4,"-",""),9))</f>
        <v/>
      </c>
      <c r="V2348" s="414">
        <f>AH2348-I2348</f>
        <v/>
      </c>
      <c r="W2348" s="450" t="n"/>
      <c r="X2348" s="415" t="n">
        <v>45076</v>
      </c>
      <c r="Y2348" s="414" t="inlineStr">
        <is>
          <t>T2023-000188</t>
        </is>
      </c>
      <c r="Z2348" s="414" t="inlineStr"/>
      <c r="AA2348" s="414" t="inlineStr">
        <is>
          <t>បុគ្គលជាប់អាករ</t>
        </is>
      </c>
      <c r="AB2348" s="414" t="inlineStr">
        <is>
          <t>L001-901905215</t>
        </is>
      </c>
      <c r="AC2348" s="414" t="inlineStr">
        <is>
          <t>វីអ៊ីស៊ិន (ខេមបូឌា) អ៊ិនដាសស្ទ្រី ឯ.ក</t>
        </is>
      </c>
      <c r="AD2348" s="450" t="n">
        <v>2981112</v>
      </c>
      <c r="AE2348" s="450" t="n">
        <v>2710102</v>
      </c>
      <c r="AF2348" s="450" t="n">
        <v>0</v>
      </c>
      <c r="AG2348" s="450" t="n">
        <v>0</v>
      </c>
      <c r="AH2348" s="450" t="n">
        <v>271010</v>
      </c>
      <c r="AI2348" s="450" t="n">
        <v>0</v>
      </c>
      <c r="AJ2348" s="450" t="n">
        <v>0</v>
      </c>
      <c r="AK2348" s="450" t="n">
        <v>0</v>
      </c>
      <c r="AL2348" s="450" t="n">
        <v>0</v>
      </c>
      <c r="AM2348" s="450" t="n">
        <v>0</v>
      </c>
      <c r="AN2348" s="450" t="n">
        <v>0</v>
      </c>
      <c r="AO2348" s="450" t="n">
        <v>0</v>
      </c>
      <c r="AP2348" s="450" t="n">
        <v>0</v>
      </c>
      <c r="AQ2348" s="414" t="inlineStr"/>
      <c r="AR2348" s="414" t="inlineStr">
        <is>
          <t>Poly bag</t>
        </is>
      </c>
      <c r="AS2348" s="414" t="inlineStr">
        <is>
          <t>បានប្រកាសពន្ធ</t>
        </is>
      </c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0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0" t="n"/>
      <c r="N2349" s="450">
        <f>IF(W2349&lt;0,AH2349,I2349)</f>
        <v/>
      </c>
      <c r="O2349" s="450">
        <f>I2349-M2349</f>
        <v/>
      </c>
      <c r="P2349" s="414" t="n"/>
      <c r="Q2349" s="414" t="inlineStr">
        <is>
          <t>FGS2023-0358</t>
        </is>
      </c>
      <c r="R2349" s="414" t="inlineStr">
        <is>
          <t>FGS2023-0358</t>
        </is>
      </c>
      <c r="S2349" s="414">
        <f>Q2349=R2349</f>
        <v/>
      </c>
      <c r="T2349" s="414">
        <f>AND(MONTH(F2349)=MONTH(X2349), YEAR(F2349)=YEAR(X2349))</f>
        <v/>
      </c>
      <c r="U2349" s="414">
        <f>AND(AB2349&lt;&gt;"", 'Company information'!D$4&lt;&gt;"", RIGHT(SUBSTITUTE(AB2349,"-",""),9)=RIGHT(SUBSTITUTE('Company information'!D$4,"-",""),9))</f>
        <v/>
      </c>
      <c r="V2349" s="414">
        <f>AH2349-I2349</f>
        <v/>
      </c>
      <c r="W2349" s="450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0" t="n">
        <v>3165470</v>
      </c>
      <c r="AE2349" s="450" t="n">
        <v>2877700</v>
      </c>
      <c r="AF2349" s="450" t="n">
        <v>0</v>
      </c>
      <c r="AG2349" s="450" t="n">
        <v>0</v>
      </c>
      <c r="AH2349" s="450" t="n">
        <v>287770</v>
      </c>
      <c r="AI2349" s="450" t="n">
        <v>0</v>
      </c>
      <c r="AJ2349" s="450" t="n">
        <v>0</v>
      </c>
      <c r="AK2349" s="450" t="n">
        <v>0</v>
      </c>
      <c r="AL2349" s="450" t="n">
        <v>0</v>
      </c>
      <c r="AM2349" s="450" t="n">
        <v>0</v>
      </c>
      <c r="AN2349" s="450" t="n">
        <v>0</v>
      </c>
      <c r="AO2349" s="450" t="n">
        <v>0</v>
      </c>
      <c r="AP2349" s="450" t="n">
        <v>0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0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0" t="n"/>
      <c r="N2350" s="450">
        <f>IF(W2350&lt;0,AH2350,I2350)</f>
        <v/>
      </c>
      <c r="O2350" s="450">
        <f>I2350-M2350</f>
        <v/>
      </c>
      <c r="P2350" s="414" t="n"/>
      <c r="Q2350" s="414" t="inlineStr">
        <is>
          <t>2305005676</t>
        </is>
      </c>
      <c r="R2350" s="414" t="inlineStr">
        <is>
          <t>2305005676</t>
        </is>
      </c>
      <c r="S2350" s="414">
        <f>Q2350=R2350</f>
        <v/>
      </c>
      <c r="T2350" s="414">
        <f>AND(MONTH(F2350)=MONTH(X2350), YEAR(F2350)=YEAR(X2350))</f>
        <v/>
      </c>
      <c r="U2350" s="414">
        <f>AND(AB2350&lt;&gt;"", 'Company information'!D$4&lt;&gt;"", RIGHT(SUBSTITUTE(AB2350,"-",""),9)=RIGHT(SUBSTITUTE('Company information'!D$4,"-",""),9))</f>
        <v/>
      </c>
      <c r="V2350" s="414">
        <f>AH2350-I2350</f>
        <v/>
      </c>
      <c r="W2350" s="450" t="n"/>
      <c r="X2350" s="415" t="n">
        <v>45075</v>
      </c>
      <c r="Y2350" s="414" t="inlineStr">
        <is>
          <t>2305005676</t>
        </is>
      </c>
      <c r="Z2350" s="414" t="inlineStr"/>
      <c r="AA2350" s="414" t="inlineStr">
        <is>
          <t>បុគ្គលជាប់អាករ</t>
        </is>
      </c>
      <c r="AB2350" s="414" t="inlineStr">
        <is>
          <t>L001-901905215</t>
        </is>
      </c>
      <c r="AC2350" s="414" t="inlineStr">
        <is>
          <t>វីអ៊ីស៊ិន (ខេមបូឌា) អ៊ិនដាសស្ទ្រី ឯ.ក</t>
        </is>
      </c>
      <c r="AD2350" s="450" t="n">
        <v>855093</v>
      </c>
      <c r="AE2350" s="450" t="n">
        <v>777357</v>
      </c>
      <c r="AF2350" s="450" t="n">
        <v>0</v>
      </c>
      <c r="AG2350" s="450" t="n">
        <v>0</v>
      </c>
      <c r="AH2350" s="450" t="n">
        <v>77736</v>
      </c>
      <c r="AI2350" s="450" t="n">
        <v>0</v>
      </c>
      <c r="AJ2350" s="450" t="n">
        <v>0</v>
      </c>
      <c r="AK2350" s="450" t="n">
        <v>0</v>
      </c>
      <c r="AL2350" s="450" t="n">
        <v>0</v>
      </c>
      <c r="AM2350" s="450" t="n">
        <v>0</v>
      </c>
      <c r="AN2350" s="450" t="n">
        <v>0</v>
      </c>
      <c r="AO2350" s="450" t="n">
        <v>0</v>
      </c>
      <c r="AP2350" s="450" t="n">
        <v>0</v>
      </c>
      <c r="AQ2350" s="414" t="inlineStr"/>
      <c r="AR2350" s="414" t="inlineStr">
        <is>
          <t>Export Administration Fee</t>
        </is>
      </c>
      <c r="AS2350" s="414" t="inlineStr">
        <is>
          <t>បានប្រកាសពន្ធ</t>
        </is>
      </c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0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0" t="n"/>
      <c r="N2351" s="450">
        <f>IF(W2351&lt;0,AH2351,I2351)</f>
        <v/>
      </c>
      <c r="O2351" s="450">
        <f>I2351-M2351</f>
        <v/>
      </c>
      <c r="P2351" s="414" t="n"/>
      <c r="Q2351" s="414" t="inlineStr">
        <is>
          <t>2305005663</t>
        </is>
      </c>
      <c r="R2351" s="414" t="inlineStr">
        <is>
          <t>2305005663</t>
        </is>
      </c>
      <c r="S2351" s="414">
        <f>Q2351=R2351</f>
        <v/>
      </c>
      <c r="T2351" s="414">
        <f>AND(MONTH(F2351)=MONTH(X2351), YEAR(F2351)=YEAR(X2351))</f>
        <v/>
      </c>
      <c r="U2351" s="414">
        <f>AND(AB2351&lt;&gt;"", 'Company information'!D$4&lt;&gt;"", RIGHT(SUBSTITUTE(AB2351,"-",""),9)=RIGHT(SUBSTITUTE('Company information'!D$4,"-",""),9))</f>
        <v/>
      </c>
      <c r="V2351" s="414">
        <f>AH2351-I2351</f>
        <v/>
      </c>
      <c r="W2351" s="450" t="n"/>
      <c r="X2351" s="415" t="n">
        <v>45075</v>
      </c>
      <c r="Y2351" s="414" t="inlineStr">
        <is>
          <t>2305005663</t>
        </is>
      </c>
      <c r="Z2351" s="414" t="inlineStr"/>
      <c r="AA2351" s="414" t="inlineStr">
        <is>
          <t>បុគ្គលជាប់អាករ</t>
        </is>
      </c>
      <c r="AB2351" s="414" t="inlineStr">
        <is>
          <t>L001-901905215</t>
        </is>
      </c>
      <c r="AC2351" s="414" t="inlineStr">
        <is>
          <t>វីអ៊ីស៊ិន (ខេមបូឌា) អ៊ិនដាសស្ទ្រី ឯ.ក</t>
        </is>
      </c>
      <c r="AD2351" s="450" t="n">
        <v>855093</v>
      </c>
      <c r="AE2351" s="450" t="n">
        <v>777357</v>
      </c>
      <c r="AF2351" s="450" t="n">
        <v>0</v>
      </c>
      <c r="AG2351" s="450" t="n">
        <v>0</v>
      </c>
      <c r="AH2351" s="450" t="n">
        <v>77736</v>
      </c>
      <c r="AI2351" s="450" t="n">
        <v>0</v>
      </c>
      <c r="AJ2351" s="450" t="n">
        <v>0</v>
      </c>
      <c r="AK2351" s="450" t="n">
        <v>0</v>
      </c>
      <c r="AL2351" s="450" t="n">
        <v>0</v>
      </c>
      <c r="AM2351" s="450" t="n">
        <v>0</v>
      </c>
      <c r="AN2351" s="450" t="n">
        <v>0</v>
      </c>
      <c r="AO2351" s="450" t="n">
        <v>0</v>
      </c>
      <c r="AP2351" s="450" t="n">
        <v>0</v>
      </c>
      <c r="AQ2351" s="414" t="inlineStr"/>
      <c r="AR2351" s="414" t="inlineStr">
        <is>
          <t>Export Administration Fee</t>
        </is>
      </c>
      <c r="AS2351" s="414" t="inlineStr">
        <is>
          <t>បានប្រកាសពន្ធ</t>
        </is>
      </c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0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0" t="n"/>
      <c r="N2352" s="450">
        <f>IF(W2352&lt;0,AH2352,I2352)</f>
        <v/>
      </c>
      <c r="O2352" s="450">
        <f>I2352-M2352</f>
        <v/>
      </c>
      <c r="P2352" s="414" t="n"/>
      <c r="Q2352" s="414" t="inlineStr">
        <is>
          <t>TI-0247909</t>
        </is>
      </c>
      <c r="R2352" s="414" t="inlineStr">
        <is>
          <t>TI-0247909</t>
        </is>
      </c>
      <c r="S2352" s="414">
        <f>Q2352=R2352</f>
        <v/>
      </c>
      <c r="T2352" s="414">
        <f>AND(MONTH(F2352)=MONTH(X2352), YEAR(F2352)=YEAR(X2352))</f>
        <v/>
      </c>
      <c r="U2352" s="414">
        <f>AND(AB2352&lt;&gt;"", 'Company information'!D$4&lt;&gt;"", RIGHT(SUBSTITUTE(AB2352,"-",""),9)=RIGHT(SUBSTITUTE('Company information'!D$4,"-",""),9))</f>
        <v/>
      </c>
      <c r="V2352" s="414">
        <f>AH2352-I2352</f>
        <v/>
      </c>
      <c r="W2352" s="450" t="n"/>
      <c r="X2352" s="415" t="n">
        <v>45048</v>
      </c>
      <c r="Y2352" s="414" t="inlineStr">
        <is>
          <t>TI-0247909</t>
        </is>
      </c>
      <c r="Z2352" s="414" t="inlineStr"/>
      <c r="AA2352" s="414" t="inlineStr">
        <is>
          <t>បុគ្គលជាប់អាករ</t>
        </is>
      </c>
      <c r="AB2352" s="414" t="inlineStr">
        <is>
          <t>L001-901905215</t>
        </is>
      </c>
      <c r="AC2352" s="414" t="inlineStr">
        <is>
          <t>វីអ៊ីស៊ិន (ខេមបូឌា) អ៊ិនដាសស្ទ្រី ឯ.ក</t>
        </is>
      </c>
      <c r="AD2352" s="450" t="n">
        <v>1231046</v>
      </c>
      <c r="AE2352" s="450" t="n">
        <v>1119133</v>
      </c>
      <c r="AF2352" s="450" t="n">
        <v>0</v>
      </c>
      <c r="AG2352" s="450" t="n">
        <v>0</v>
      </c>
      <c r="AH2352" s="450" t="n">
        <v>111913</v>
      </c>
      <c r="AI2352" s="450" t="n">
        <v>0</v>
      </c>
      <c r="AJ2352" s="450" t="n">
        <v>0</v>
      </c>
      <c r="AK2352" s="450" t="n">
        <v>0</v>
      </c>
      <c r="AL2352" s="450" t="n">
        <v>0</v>
      </c>
      <c r="AM2352" s="450" t="n">
        <v>0</v>
      </c>
      <c r="AN2352" s="450" t="n">
        <v>0</v>
      </c>
      <c r="AO2352" s="450" t="n">
        <v>0</v>
      </c>
      <c r="AP2352" s="450" t="n">
        <v>0</v>
      </c>
      <c r="AQ2352" s="414" t="inlineStr"/>
      <c r="AR2352" s="414" t="inlineStr">
        <is>
          <t>Local Charge</t>
        </is>
      </c>
      <c r="AS2352" s="414" t="inlineStr">
        <is>
          <t>បានប្រកាសពន្ធ</t>
        </is>
      </c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0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0" t="n"/>
      <c r="N2353" s="450">
        <f>IF(W2353&lt;0,AH2353,I2353)</f>
        <v/>
      </c>
      <c r="O2353" s="450">
        <f>I2353-M2353</f>
        <v/>
      </c>
      <c r="P2353" s="414" t="n"/>
      <c r="Q2353" s="414" t="inlineStr">
        <is>
          <t>TI-0248205</t>
        </is>
      </c>
      <c r="R2353" s="414" t="inlineStr">
        <is>
          <t>TI-0248205</t>
        </is>
      </c>
      <c r="S2353" s="414">
        <f>Q2353=R2353</f>
        <v/>
      </c>
      <c r="T2353" s="414">
        <f>AND(MONTH(F2353)=MONTH(X2353), YEAR(F2353)=YEAR(X2353))</f>
        <v/>
      </c>
      <c r="U2353" s="414">
        <f>AND(AB2353&lt;&gt;"", 'Company information'!D$4&lt;&gt;"", RIGHT(SUBSTITUTE(AB2353,"-",""),9)=RIGHT(SUBSTITUTE('Company information'!D$4,"-",""),9))</f>
        <v/>
      </c>
      <c r="V2353" s="414">
        <f>AH2353-I2353</f>
        <v/>
      </c>
      <c r="W2353" s="450" t="n"/>
      <c r="X2353" s="415" t="n">
        <v>45053</v>
      </c>
      <c r="Y2353" s="414" t="inlineStr">
        <is>
          <t>TI-0248205</t>
        </is>
      </c>
      <c r="Z2353" s="414" t="inlineStr"/>
      <c r="AA2353" s="414" t="inlineStr">
        <is>
          <t>បុគ្គលជាប់អាករ</t>
        </is>
      </c>
      <c r="AB2353" s="414" t="inlineStr">
        <is>
          <t>L001-901905215</t>
        </is>
      </c>
      <c r="AC2353" s="414" t="inlineStr">
        <is>
          <t>វីអ៊ីស៊ិន (ខេមបូឌា) អ៊ិនដាសស្ទ្រី ឯ.ក</t>
        </is>
      </c>
      <c r="AD2353" s="450" t="n">
        <v>631161</v>
      </c>
      <c r="AE2353" s="450" t="n">
        <v>573783</v>
      </c>
      <c r="AF2353" s="450" t="n">
        <v>0</v>
      </c>
      <c r="AG2353" s="450" t="n">
        <v>0</v>
      </c>
      <c r="AH2353" s="450" t="n">
        <v>57378</v>
      </c>
      <c r="AI2353" s="450" t="n">
        <v>0</v>
      </c>
      <c r="AJ2353" s="450" t="n">
        <v>0</v>
      </c>
      <c r="AK2353" s="450" t="n">
        <v>0</v>
      </c>
      <c r="AL2353" s="450" t="n">
        <v>0</v>
      </c>
      <c r="AM2353" s="450" t="n">
        <v>0</v>
      </c>
      <c r="AN2353" s="450" t="n">
        <v>0</v>
      </c>
      <c r="AO2353" s="450" t="n">
        <v>0</v>
      </c>
      <c r="AP2353" s="450" t="n">
        <v>0</v>
      </c>
      <c r="AQ2353" s="414" t="inlineStr"/>
      <c r="AR2353" s="414" t="inlineStr">
        <is>
          <t>Local Charge</t>
        </is>
      </c>
      <c r="AS2353" s="414" t="inlineStr">
        <is>
          <t>បានប្រកាសពន្ធ</t>
        </is>
      </c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0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0" t="n"/>
      <c r="N2354" s="450">
        <f>IF(W2354&lt;0,AH2354,I2354)</f>
        <v/>
      </c>
      <c r="O2354" s="450">
        <f>I2354-M2354</f>
        <v/>
      </c>
      <c r="P2354" s="414" t="n"/>
      <c r="Q2354" s="414" t="inlineStr">
        <is>
          <t>2305005647</t>
        </is>
      </c>
      <c r="R2354" s="414" t="inlineStr">
        <is>
          <t>2305005647</t>
        </is>
      </c>
      <c r="S2354" s="414">
        <f>Q2354=R2354</f>
        <v/>
      </c>
      <c r="T2354" s="414">
        <f>AND(MONTH(F2354)=MONTH(X2354), YEAR(F2354)=YEAR(X2354))</f>
        <v/>
      </c>
      <c r="U2354" s="414">
        <f>AND(AB2354&lt;&gt;"", 'Company information'!D$4&lt;&gt;"", RIGHT(SUBSTITUTE(AB2354,"-",""),9)=RIGHT(SUBSTITUTE('Company information'!D$4,"-",""),9))</f>
        <v/>
      </c>
      <c r="V2354" s="414">
        <f>AH2354-I2354</f>
        <v/>
      </c>
      <c r="W2354" s="450" t="n"/>
      <c r="X2354" s="415" t="n">
        <v>45075</v>
      </c>
      <c r="Y2354" s="414" t="inlineStr">
        <is>
          <t>2305005647</t>
        </is>
      </c>
      <c r="Z2354" s="414" t="inlineStr"/>
      <c r="AA2354" s="414" t="inlineStr">
        <is>
          <t>បុគ្គលជាប់អាករ</t>
        </is>
      </c>
      <c r="AB2354" s="414" t="inlineStr">
        <is>
          <t>L001-901905215</t>
        </is>
      </c>
      <c r="AC2354" s="414" t="inlineStr">
        <is>
          <t>វីអ៊ីស៊ិន (ខេមបូឌា) អ៊ិនដាសស្ទ្រី ឯ.ក</t>
        </is>
      </c>
      <c r="AD2354" s="450" t="n">
        <v>855093</v>
      </c>
      <c r="AE2354" s="450" t="n">
        <v>777357</v>
      </c>
      <c r="AF2354" s="450" t="n">
        <v>0</v>
      </c>
      <c r="AG2354" s="450" t="n">
        <v>0</v>
      </c>
      <c r="AH2354" s="450" t="n">
        <v>77736</v>
      </c>
      <c r="AI2354" s="450" t="n">
        <v>0</v>
      </c>
      <c r="AJ2354" s="450" t="n">
        <v>0</v>
      </c>
      <c r="AK2354" s="450" t="n">
        <v>0</v>
      </c>
      <c r="AL2354" s="450" t="n">
        <v>0</v>
      </c>
      <c r="AM2354" s="450" t="n">
        <v>0</v>
      </c>
      <c r="AN2354" s="450" t="n">
        <v>0</v>
      </c>
      <c r="AO2354" s="450" t="n">
        <v>0</v>
      </c>
      <c r="AP2354" s="450" t="n">
        <v>0</v>
      </c>
      <c r="AQ2354" s="414" t="inlineStr"/>
      <c r="AR2354" s="414" t="inlineStr">
        <is>
          <t>Export Administration Fee</t>
        </is>
      </c>
      <c r="AS2354" s="414" t="inlineStr">
        <is>
          <t>បានប្រកាសពន្ធ</t>
        </is>
      </c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0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0" t="n"/>
      <c r="N2355" s="450">
        <f>IF(W2355&lt;0,AH2355,I2355)</f>
        <v/>
      </c>
      <c r="O2355" s="450">
        <f>I2355-M2355</f>
        <v/>
      </c>
      <c r="P2355" s="414" t="n"/>
      <c r="Q2355" s="414" t="inlineStr">
        <is>
          <t>TI-0247897</t>
        </is>
      </c>
      <c r="R2355" s="414" t="inlineStr">
        <is>
          <t>TI-0247897</t>
        </is>
      </c>
      <c r="S2355" s="414">
        <f>Q2355=R2355</f>
        <v/>
      </c>
      <c r="T2355" s="414">
        <f>AND(MONTH(F2355)=MONTH(X2355), YEAR(F2355)=YEAR(X2355))</f>
        <v/>
      </c>
      <c r="U2355" s="414">
        <f>AND(AB2355&lt;&gt;"", 'Company information'!D$4&lt;&gt;"", RIGHT(SUBSTITUTE(AB2355,"-",""),9)=RIGHT(SUBSTITUTE('Company information'!D$4,"-",""),9))</f>
        <v/>
      </c>
      <c r="V2355" s="414">
        <f>AH2355-I2355</f>
        <v/>
      </c>
      <c r="W2355" s="450" t="n"/>
      <c r="X2355" s="415" t="n">
        <v>45048</v>
      </c>
      <c r="Y2355" s="414" t="inlineStr">
        <is>
          <t>TI-0247897</t>
        </is>
      </c>
      <c r="Z2355" s="414" t="inlineStr"/>
      <c r="AA2355" s="414" t="inlineStr">
        <is>
          <t>បុគ្គលជាប់អាករ</t>
        </is>
      </c>
      <c r="AB2355" s="414" t="inlineStr">
        <is>
          <t>L001-901905215</t>
        </is>
      </c>
      <c r="AC2355" s="414" t="inlineStr">
        <is>
          <t>វីអ៊ីស៊ិន (ខេមបូឌា) អ៊ិនដាសស្ទ្រី ឯ.ក</t>
        </is>
      </c>
      <c r="AD2355" s="450" t="n">
        <v>1732163</v>
      </c>
      <c r="AE2355" s="450" t="n">
        <v>1574694</v>
      </c>
      <c r="AF2355" s="450" t="n">
        <v>0</v>
      </c>
      <c r="AG2355" s="450" t="n">
        <v>0</v>
      </c>
      <c r="AH2355" s="450" t="n">
        <v>157469</v>
      </c>
      <c r="AI2355" s="450" t="n">
        <v>0</v>
      </c>
      <c r="AJ2355" s="450" t="n">
        <v>0</v>
      </c>
      <c r="AK2355" s="450" t="n">
        <v>0</v>
      </c>
      <c r="AL2355" s="450" t="n">
        <v>0</v>
      </c>
      <c r="AM2355" s="450" t="n">
        <v>0</v>
      </c>
      <c r="AN2355" s="450" t="n">
        <v>0</v>
      </c>
      <c r="AO2355" s="450" t="n">
        <v>0</v>
      </c>
      <c r="AP2355" s="450" t="n">
        <v>0</v>
      </c>
      <c r="AQ2355" s="414" t="inlineStr"/>
      <c r="AR2355" s="414" t="inlineStr">
        <is>
          <t>Local Charge</t>
        </is>
      </c>
      <c r="AS2355" s="414" t="inlineStr">
        <is>
          <t>បានប្រកាសពន្ធ</t>
        </is>
      </c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0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0" t="n"/>
      <c r="N2356" s="450">
        <f>IF(W2356&lt;0,AH2356,I2356)</f>
        <v/>
      </c>
      <c r="O2356" s="450">
        <f>I2356-M2356</f>
        <v/>
      </c>
      <c r="P2356" s="414" t="n"/>
      <c r="Q2356" s="414" t="inlineStr">
        <is>
          <t>2305005645</t>
        </is>
      </c>
      <c r="R2356" s="414" t="inlineStr">
        <is>
          <t>2305005645</t>
        </is>
      </c>
      <c r="S2356" s="414">
        <f>Q2356=R2356</f>
        <v/>
      </c>
      <c r="T2356" s="414">
        <f>AND(MONTH(F2356)=MONTH(X2356), YEAR(F2356)=YEAR(X2356))</f>
        <v/>
      </c>
      <c r="U2356" s="414">
        <f>AND(AB2356&lt;&gt;"", 'Company information'!D$4&lt;&gt;"", RIGHT(SUBSTITUTE(AB2356,"-",""),9)=RIGHT(SUBSTITUTE('Company information'!D$4,"-",""),9))</f>
        <v/>
      </c>
      <c r="V2356" s="414">
        <f>AH2356-I2356</f>
        <v/>
      </c>
      <c r="W2356" s="450" t="n"/>
      <c r="X2356" s="415" t="n">
        <v>45075</v>
      </c>
      <c r="Y2356" s="414" t="inlineStr">
        <is>
          <t>2305005645</t>
        </is>
      </c>
      <c r="Z2356" s="414" t="inlineStr"/>
      <c r="AA2356" s="414" t="inlineStr">
        <is>
          <t>បុគ្គលជាប់អាករ</t>
        </is>
      </c>
      <c r="AB2356" s="414" t="inlineStr">
        <is>
          <t>L001-901905215</t>
        </is>
      </c>
      <c r="AC2356" s="414" t="inlineStr">
        <is>
          <t>វីអ៊ីស៊ិន (ខេមបូឌា) អ៊ិនដាសស្ទ្រី ឯ.ក</t>
        </is>
      </c>
      <c r="AD2356" s="450" t="n">
        <v>990822</v>
      </c>
      <c r="AE2356" s="450" t="n">
        <v>900747</v>
      </c>
      <c r="AF2356" s="450" t="n">
        <v>0</v>
      </c>
      <c r="AG2356" s="450" t="n">
        <v>0</v>
      </c>
      <c r="AH2356" s="450" t="n">
        <v>90075</v>
      </c>
      <c r="AI2356" s="450" t="n">
        <v>0</v>
      </c>
      <c r="AJ2356" s="450" t="n">
        <v>0</v>
      </c>
      <c r="AK2356" s="450" t="n">
        <v>0</v>
      </c>
      <c r="AL2356" s="450" t="n">
        <v>0</v>
      </c>
      <c r="AM2356" s="450" t="n">
        <v>0</v>
      </c>
      <c r="AN2356" s="450" t="n">
        <v>0</v>
      </c>
      <c r="AO2356" s="450" t="n">
        <v>0</v>
      </c>
      <c r="AP2356" s="450" t="n">
        <v>0</v>
      </c>
      <c r="AQ2356" s="414" t="inlineStr"/>
      <c r="AR2356" s="414" t="inlineStr">
        <is>
          <t>Export Administration Fee</t>
        </is>
      </c>
      <c r="AS2356" s="414" t="inlineStr">
        <is>
          <t>បានប្រកាសពន្ធ</t>
        </is>
      </c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0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0" t="n"/>
      <c r="N2357" s="450">
        <f>IF(W2357&lt;0,AH2357,I2357)</f>
        <v/>
      </c>
      <c r="O2357" s="450">
        <f>I2357-M2357</f>
        <v/>
      </c>
      <c r="P2357" s="414" t="n"/>
      <c r="Q2357" s="414" t="inlineStr">
        <is>
          <t>2305005371</t>
        </is>
      </c>
      <c r="R2357" s="414" t="inlineStr">
        <is>
          <t>2305005371</t>
        </is>
      </c>
      <c r="S2357" s="414">
        <f>Q2357=R2357</f>
        <v/>
      </c>
      <c r="T2357" s="414">
        <f>AND(MONTH(F2357)=MONTH(X2357), YEAR(F2357)=YEAR(X2357))</f>
        <v/>
      </c>
      <c r="U2357" s="414">
        <f>AND(AB2357&lt;&gt;"", 'Company information'!D$4&lt;&gt;"", RIGHT(SUBSTITUTE(AB2357,"-",""),9)=RIGHT(SUBSTITUTE('Company information'!D$4,"-",""),9))</f>
        <v/>
      </c>
      <c r="V2357" s="414">
        <f>AH2357-I2357</f>
        <v/>
      </c>
      <c r="W2357" s="450" t="n"/>
      <c r="X2357" s="415" t="n">
        <v>45069</v>
      </c>
      <c r="Y2357" s="414" t="inlineStr">
        <is>
          <t>2305005371</t>
        </is>
      </c>
      <c r="Z2357" s="414" t="inlineStr"/>
      <c r="AA2357" s="414" t="inlineStr">
        <is>
          <t>បុគ្គលជាប់អាករ</t>
        </is>
      </c>
      <c r="AB2357" s="414" t="inlineStr">
        <is>
          <t>L001-901905215</t>
        </is>
      </c>
      <c r="AC2357" s="414" t="inlineStr">
        <is>
          <t>វីអ៊ីស៊ិន (ខេមបូឌា) អ៊ិនដាសស្ទ្រី ឯ.ក</t>
        </is>
      </c>
      <c r="AD2357" s="450" t="n">
        <v>67848</v>
      </c>
      <c r="AE2357" s="450" t="n">
        <v>61680</v>
      </c>
      <c r="AF2357" s="450" t="n">
        <v>0</v>
      </c>
      <c r="AG2357" s="450" t="n">
        <v>0</v>
      </c>
      <c r="AH2357" s="450" t="n">
        <v>6168</v>
      </c>
      <c r="AI2357" s="450" t="n">
        <v>0</v>
      </c>
      <c r="AJ2357" s="450" t="n">
        <v>0</v>
      </c>
      <c r="AK2357" s="450" t="n">
        <v>0</v>
      </c>
      <c r="AL2357" s="450" t="n">
        <v>0</v>
      </c>
      <c r="AM2357" s="450" t="n">
        <v>0</v>
      </c>
      <c r="AN2357" s="450" t="n">
        <v>0</v>
      </c>
      <c r="AO2357" s="450" t="n">
        <v>0</v>
      </c>
      <c r="AP2357" s="450" t="n">
        <v>0</v>
      </c>
      <c r="AQ2357" s="414" t="inlineStr"/>
      <c r="AR2357" s="414" t="inlineStr">
        <is>
          <t>Worker Fee</t>
        </is>
      </c>
      <c r="AS2357" s="414" t="inlineStr">
        <is>
          <t>បានប្រកាសពន្ធ</t>
        </is>
      </c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0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0" t="n"/>
      <c r="N2358" s="450">
        <f>IF(W2358&lt;0,AH2358,I2358)</f>
        <v/>
      </c>
      <c r="O2358" s="450">
        <f>I2358-M2358</f>
        <v/>
      </c>
      <c r="P2358" s="414" t="n"/>
      <c r="Q2358" s="414" t="inlineStr">
        <is>
          <t>59007825</t>
        </is>
      </c>
      <c r="R2358" s="414" t="inlineStr">
        <is>
          <t>59007825</t>
        </is>
      </c>
      <c r="S2358" s="414">
        <f>Q2358=R2358</f>
        <v/>
      </c>
      <c r="T2358" s="414">
        <f>AND(MONTH(F2358)=MONTH(X2358), YEAR(F2358)=YEAR(X2358))</f>
        <v/>
      </c>
      <c r="U2358" s="414">
        <f>AND(AB2358&lt;&gt;"", 'Company information'!D$4&lt;&gt;"", RIGHT(SUBSTITUTE(AB2358,"-",""),9)=RIGHT(SUBSTITUTE('Company information'!D$4,"-",""),9))</f>
        <v/>
      </c>
      <c r="V2358" s="414">
        <f>AH2358-I2358</f>
        <v/>
      </c>
      <c r="W2358" s="450" t="n"/>
      <c r="X2358" s="415" t="n">
        <v>44008</v>
      </c>
      <c r="Y2358" s="414" t="inlineStr">
        <is>
          <t>59007825</t>
        </is>
      </c>
      <c r="Z2358" s="414" t="inlineStr"/>
      <c r="AA2358" s="414" t="inlineStr">
        <is>
          <t>បុគ្គលជាប់អាករ</t>
        </is>
      </c>
      <c r="AB2358" s="414" t="inlineStr">
        <is>
          <t>L001-901905215</t>
        </is>
      </c>
      <c r="AC2358" s="414" t="inlineStr">
        <is>
          <t>វីអ៊ីស៊ិន (ខេមបូឌា) អ៊ិនដាសស្ទ្រី ឯ.ក</t>
        </is>
      </c>
      <c r="AD2358" s="450" t="n">
        <v>674025</v>
      </c>
      <c r="AE2358" s="450" t="n">
        <v>612750</v>
      </c>
      <c r="AF2358" s="450" t="n">
        <v>0</v>
      </c>
      <c r="AG2358" s="450" t="n">
        <v>0</v>
      </c>
      <c r="AH2358" s="450" t="n">
        <v>61275</v>
      </c>
      <c r="AI2358" s="450" t="n">
        <v>0</v>
      </c>
      <c r="AJ2358" s="450" t="n">
        <v>0</v>
      </c>
      <c r="AK2358" s="450" t="n">
        <v>0</v>
      </c>
      <c r="AL2358" s="450" t="n">
        <v>0</v>
      </c>
      <c r="AM2358" s="450" t="n">
        <v>0</v>
      </c>
      <c r="AN2358" s="450" t="n">
        <v>0</v>
      </c>
      <c r="AO2358" s="450" t="n">
        <v>0</v>
      </c>
      <c r="AP2358" s="450" t="n">
        <v>0</v>
      </c>
      <c r="AQ2358" s="414" t="inlineStr"/>
      <c r="AR2358" s="414" t="inlineStr"/>
      <c r="AS2358" s="414" t="inlineStr">
        <is>
          <t>បានប្រកាសពន្ធ</t>
        </is>
      </c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0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0" t="n"/>
      <c r="N2359" s="450">
        <f>IF(W2359&lt;0,AH2359,I2359)</f>
        <v/>
      </c>
      <c r="O2359" s="450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AND(AB2359&lt;&gt;"", 'Company information'!D$4&lt;&gt;"", RIGHT(SUBSTITUTE(AB2359,"-",""),9)=RIGHT(SUBSTITUTE('Company information'!D$4,"-",""),9))</f>
        <v/>
      </c>
      <c r="V2359" s="414">
        <f>AH2359-I2359</f>
        <v/>
      </c>
      <c r="W2359" s="450" t="n"/>
      <c r="X2359" s="413" t="n"/>
      <c r="Y2359" s="414" t="n"/>
      <c r="Z2359" s="414" t="n"/>
      <c r="AA2359" s="414" t="n"/>
      <c r="AB2359" s="414" t="n"/>
      <c r="AC2359" s="414" t="n"/>
      <c r="AD2359" s="450" t="n"/>
      <c r="AE2359" s="450" t="n"/>
      <c r="AF2359" s="450" t="n"/>
      <c r="AG2359" s="450" t="n"/>
      <c r="AH2359" s="450" t="n"/>
      <c r="AI2359" s="450" t="n"/>
      <c r="AJ2359" s="450" t="n"/>
      <c r="AK2359" s="450" t="n"/>
      <c r="AL2359" s="450" t="n"/>
      <c r="AM2359" s="450" t="n"/>
      <c r="AN2359" s="450" t="n"/>
      <c r="AO2359" s="450" t="n"/>
      <c r="AP2359" s="450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0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0" t="n"/>
      <c r="N2360" s="450">
        <f>IF(W2360&lt;0,AH2360,I2360)</f>
        <v/>
      </c>
      <c r="O2360" s="450">
        <f>I2360-M2360</f>
        <v/>
      </c>
      <c r="P2360" s="414" t="n"/>
      <c r="Q2360" s="414" t="inlineStr">
        <is>
          <t>YK20041</t>
        </is>
      </c>
      <c r="R2360" s="414" t="inlineStr">
        <is>
          <t>YK20041</t>
        </is>
      </c>
      <c r="S2360" s="414">
        <f>Q2360=R2360</f>
        <v/>
      </c>
      <c r="T2360" s="414">
        <f>AND(MONTH(F2360)=MONTH(X2360), YEAR(F2360)=YEAR(X2360))</f>
        <v/>
      </c>
      <c r="U2360" s="414">
        <f>AND(AB2360&lt;&gt;"", 'Company information'!D$4&lt;&gt;"", RIGHT(SUBSTITUTE(AB2360,"-",""),9)=RIGHT(SUBSTITUTE('Company information'!D$4,"-",""),9))</f>
        <v/>
      </c>
      <c r="V2360" s="414">
        <f>AH2360-I2360</f>
        <v/>
      </c>
      <c r="W2360" s="450" t="n"/>
      <c r="X2360" s="415" t="n">
        <v>43990</v>
      </c>
      <c r="Y2360" s="414" t="inlineStr">
        <is>
          <t>YK20041</t>
        </is>
      </c>
      <c r="Z2360" s="414" t="inlineStr"/>
      <c r="AA2360" s="414" t="inlineStr">
        <is>
          <t>បុគ្គលជាប់អាករ</t>
        </is>
      </c>
      <c r="AB2360" s="414" t="inlineStr">
        <is>
          <t>L001-901905215</t>
        </is>
      </c>
      <c r="AC2360" s="414" t="inlineStr">
        <is>
          <t>វីអ៊ីស៊ិន (ខេមបូឌា) អ៊ិនដាសស្ទ្រី ឯ.ក</t>
        </is>
      </c>
      <c r="AD2360" s="450" t="n">
        <v>5340400</v>
      </c>
      <c r="AE2360" s="450" t="n">
        <v>4854909</v>
      </c>
      <c r="AF2360" s="450" t="n">
        <v>0</v>
      </c>
      <c r="AG2360" s="450" t="n">
        <v>0</v>
      </c>
      <c r="AH2360" s="450" t="n">
        <v>485491</v>
      </c>
      <c r="AI2360" s="450" t="n">
        <v>0</v>
      </c>
      <c r="AJ2360" s="450" t="n">
        <v>0</v>
      </c>
      <c r="AK2360" s="450" t="n">
        <v>0</v>
      </c>
      <c r="AL2360" s="450" t="n">
        <v>0</v>
      </c>
      <c r="AM2360" s="450" t="n">
        <v>0</v>
      </c>
      <c r="AN2360" s="450" t="n">
        <v>0</v>
      </c>
      <c r="AO2360" s="450" t="n">
        <v>0</v>
      </c>
      <c r="AP2360" s="450" t="n">
        <v>0</v>
      </c>
      <c r="AQ2360" s="414" t="inlineStr"/>
      <c r="AR2360" s="414" t="inlineStr"/>
      <c r="AS2360" s="414" t="inlineStr">
        <is>
          <t>បានប្រកាសពន្ធ</t>
        </is>
      </c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0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0" t="n"/>
      <c r="N2361" s="450">
        <f>IF(W2361&lt;0,AH2361,I2361)</f>
        <v/>
      </c>
      <c r="O2361" s="450">
        <f>I2361-M2361</f>
        <v/>
      </c>
      <c r="P2361" s="414" t="n"/>
      <c r="Q2361" s="414" t="inlineStr">
        <is>
          <t>20200057</t>
        </is>
      </c>
      <c r="R2361" s="414" t="inlineStr"/>
      <c r="S2361" s="414">
        <f>Q2361=R2361</f>
        <v/>
      </c>
      <c r="T2361" s="414">
        <f>AND(MONTH(F2361)=MONTH(X2361), YEAR(F2361)=YEAR(X2361))</f>
        <v/>
      </c>
      <c r="U2361" s="414">
        <f>AND(AB2361&lt;&gt;"", 'Company information'!D$4&lt;&gt;"", RIGHT(SUBSTITUTE(AB2361,"-",""),9)=RIGHT(SUBSTITUTE('Company information'!D$4,"-",""),9))</f>
        <v/>
      </c>
      <c r="V2361" s="414">
        <f>AH2361-I2361</f>
        <v/>
      </c>
      <c r="W2361" s="450" t="n"/>
      <c r="X2361" s="413" t="n"/>
      <c r="Y2361" s="414" t="n"/>
      <c r="Z2361" s="414" t="n"/>
      <c r="AA2361" s="414" t="n"/>
      <c r="AB2361" s="414" t="n"/>
      <c r="AC2361" s="414" t="n"/>
      <c r="AD2361" s="450" t="n"/>
      <c r="AE2361" s="450" t="n"/>
      <c r="AF2361" s="450" t="n"/>
      <c r="AG2361" s="450" t="n"/>
      <c r="AH2361" s="450" t="n"/>
      <c r="AI2361" s="450" t="n"/>
      <c r="AJ2361" s="450" t="n"/>
      <c r="AK2361" s="450" t="n"/>
      <c r="AL2361" s="450" t="n"/>
      <c r="AM2361" s="450" t="n"/>
      <c r="AN2361" s="450" t="n"/>
      <c r="AO2361" s="450" t="n"/>
      <c r="AP2361" s="450" t="n"/>
      <c r="AQ2361" s="414" t="n"/>
      <c r="AR2361" s="414" t="n"/>
      <c r="AS2361" s="414" t="n"/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0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0" t="n"/>
      <c r="N2362" s="450">
        <f>IF(W2362&lt;0,AH2362,I2362)</f>
        <v/>
      </c>
      <c r="O2362" s="450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AND(AB2362&lt;&gt;"", 'Company information'!D$4&lt;&gt;"", RIGHT(SUBSTITUTE(AB2362,"-",""),9)=RIGHT(SUBSTITUTE('Company information'!D$4,"-",""),9))</f>
        <v/>
      </c>
      <c r="V2362" s="414">
        <f>AH2362-I2362</f>
        <v/>
      </c>
      <c r="W2362" s="450" t="n"/>
      <c r="X2362" s="413" t="n"/>
      <c r="Y2362" s="414" t="n"/>
      <c r="Z2362" s="414" t="n"/>
      <c r="AA2362" s="414" t="n"/>
      <c r="AB2362" s="414" t="n"/>
      <c r="AC2362" s="414" t="n"/>
      <c r="AD2362" s="450" t="n"/>
      <c r="AE2362" s="450" t="n"/>
      <c r="AF2362" s="450" t="n"/>
      <c r="AG2362" s="450" t="n"/>
      <c r="AH2362" s="450" t="n"/>
      <c r="AI2362" s="450" t="n"/>
      <c r="AJ2362" s="450" t="n"/>
      <c r="AK2362" s="450" t="n"/>
      <c r="AL2362" s="450" t="n"/>
      <c r="AM2362" s="450" t="n"/>
      <c r="AN2362" s="450" t="n"/>
      <c r="AO2362" s="450" t="n"/>
      <c r="AP2362" s="450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0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0" t="n"/>
      <c r="N2363" s="450">
        <f>IF(W2363&lt;0,AH2363,I2363)</f>
        <v/>
      </c>
      <c r="O2363" s="450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AND(AB2363&lt;&gt;"", 'Company information'!D$4&lt;&gt;"", RIGHT(SUBSTITUTE(AB2363,"-",""),9)=RIGHT(SUBSTITUTE('Company information'!D$4,"-",""),9))</f>
        <v/>
      </c>
      <c r="V2363" s="414">
        <f>AH2363-I2363</f>
        <v/>
      </c>
      <c r="W2363" s="450" t="n"/>
      <c r="X2363" s="415" t="n">
        <v>44012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L001-901905215</t>
        </is>
      </c>
      <c r="AC2363" s="414" t="inlineStr">
        <is>
          <t>វីអ៊ីស៊ិន (ខេមបូឌា) អ៊ិនដាសស្ទ្រី ឯ.ក</t>
        </is>
      </c>
      <c r="AD2363" s="450" t="n">
        <v>1035529</v>
      </c>
      <c r="AE2363" s="450" t="n">
        <v>941390</v>
      </c>
      <c r="AF2363" s="450" t="n">
        <v>0</v>
      </c>
      <c r="AG2363" s="450" t="n">
        <v>0</v>
      </c>
      <c r="AH2363" s="450" t="n">
        <v>94139</v>
      </c>
      <c r="AI2363" s="450" t="n">
        <v>0</v>
      </c>
      <c r="AJ2363" s="450" t="n">
        <v>0</v>
      </c>
      <c r="AK2363" s="450" t="n">
        <v>0</v>
      </c>
      <c r="AL2363" s="450" t="n">
        <v>0</v>
      </c>
      <c r="AM2363" s="450" t="n">
        <v>0</v>
      </c>
      <c r="AN2363" s="450" t="n">
        <v>0</v>
      </c>
      <c r="AO2363" s="450" t="n">
        <v>0</v>
      </c>
      <c r="AP2363" s="450" t="n">
        <v>0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0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0" t="n"/>
      <c r="N2364" s="450">
        <f>IF(W2364&lt;0,AH2364,I2364)</f>
        <v/>
      </c>
      <c r="O2364" s="450">
        <f>I2364-M2364</f>
        <v/>
      </c>
      <c r="P2364" s="414" t="n"/>
      <c r="Q2364" s="414" t="inlineStr">
        <is>
          <t>20200047</t>
        </is>
      </c>
      <c r="R2364" s="414" t="inlineStr"/>
      <c r="S2364" s="414">
        <f>Q2364=R2364</f>
        <v/>
      </c>
      <c r="T2364" s="414">
        <f>AND(MONTH(F2364)=MONTH(X2364), YEAR(F2364)=YEAR(X2364))</f>
        <v/>
      </c>
      <c r="U2364" s="414">
        <f>AND(AB2364&lt;&gt;"", 'Company information'!D$4&lt;&gt;"", RIGHT(SUBSTITUTE(AB2364,"-",""),9)=RIGHT(SUBSTITUTE('Company information'!D$4,"-",""),9))</f>
        <v/>
      </c>
      <c r="V2364" s="414">
        <f>AH2364-I2364</f>
        <v/>
      </c>
      <c r="W2364" s="450" t="n"/>
      <c r="X2364" s="413" t="n"/>
      <c r="Y2364" s="414" t="n"/>
      <c r="Z2364" s="414" t="n"/>
      <c r="AA2364" s="414" t="n"/>
      <c r="AB2364" s="414" t="n"/>
      <c r="AC2364" s="414" t="n"/>
      <c r="AD2364" s="450" t="n"/>
      <c r="AE2364" s="450" t="n"/>
      <c r="AF2364" s="450" t="n"/>
      <c r="AG2364" s="450" t="n"/>
      <c r="AH2364" s="450" t="n"/>
      <c r="AI2364" s="450" t="n"/>
      <c r="AJ2364" s="450" t="n"/>
      <c r="AK2364" s="450" t="n"/>
      <c r="AL2364" s="450" t="n"/>
      <c r="AM2364" s="450" t="n"/>
      <c r="AN2364" s="450" t="n"/>
      <c r="AO2364" s="450" t="n"/>
      <c r="AP2364" s="450" t="n"/>
      <c r="AQ2364" s="414" t="n"/>
      <c r="AR2364" s="414" t="n"/>
      <c r="AS2364" s="414" t="n"/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0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0" t="n"/>
      <c r="N2365" s="450">
        <f>IF(W2365&lt;0,AH2365,I2365)</f>
        <v/>
      </c>
      <c r="O2365" s="450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AND(AB2365&lt;&gt;"", 'Company information'!D$4&lt;&gt;"", RIGHT(SUBSTITUTE(AB2365,"-",""),9)=RIGHT(SUBSTITUTE('Company information'!D$4,"-",""),9))</f>
        <v/>
      </c>
      <c r="V2365" s="414">
        <f>AH2365-I2365</f>
        <v/>
      </c>
      <c r="W2365" s="450" t="n"/>
      <c r="X2365" s="415" t="n">
        <v>44004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L001-901905215</t>
        </is>
      </c>
      <c r="AC2365" s="414" t="inlineStr">
        <is>
          <t>វីអ៊ីស៊ិន (ខេមបូឌា) អ៊ិនដាសស្ទ្រី ឯ.ក</t>
        </is>
      </c>
      <c r="AD2365" s="450" t="n">
        <v>76787177</v>
      </c>
      <c r="AE2365" s="450" t="n">
        <v>69806525</v>
      </c>
      <c r="AF2365" s="450" t="n">
        <v>0</v>
      </c>
      <c r="AG2365" s="450" t="n">
        <v>0</v>
      </c>
      <c r="AH2365" s="450" t="n">
        <v>6980652</v>
      </c>
      <c r="AI2365" s="450" t="n">
        <v>0</v>
      </c>
      <c r="AJ2365" s="450" t="n">
        <v>0</v>
      </c>
      <c r="AK2365" s="450" t="n">
        <v>0</v>
      </c>
      <c r="AL2365" s="450" t="n">
        <v>0</v>
      </c>
      <c r="AM2365" s="450" t="n">
        <v>0</v>
      </c>
      <c r="AN2365" s="450" t="n">
        <v>0</v>
      </c>
      <c r="AO2365" s="450" t="n">
        <v>0</v>
      </c>
      <c r="AP2365" s="450" t="n">
        <v>0</v>
      </c>
      <c r="AQ2365" s="414" t="inlineStr"/>
      <c r="AR2365" s="414" t="inlineStr"/>
      <c r="AS2365" s="414" t="inlineStr">
        <is>
          <t>បានប្រកាសពន្ធ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0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0" t="n"/>
      <c r="N2366" s="450">
        <f>IF(W2366&lt;0,AH2366,I2366)</f>
        <v/>
      </c>
      <c r="O2366" s="450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AND(AB2366&lt;&gt;"", 'Company information'!D$4&lt;&gt;"", RIGHT(SUBSTITUTE(AB2366,"-",""),9)=RIGHT(SUBSTITUTE('Company information'!D$4,"-",""),9))</f>
        <v/>
      </c>
      <c r="V2366" s="414">
        <f>AH2366-I2366</f>
        <v/>
      </c>
      <c r="W2366" s="450" t="n"/>
      <c r="X2366" s="415" t="n">
        <v>43994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L001-901905215</t>
        </is>
      </c>
      <c r="AC2366" s="414" t="inlineStr">
        <is>
          <t>វីអ៊ីស៊ិន (ខេមបូឌា) អ៊ិនដាសស្ទ្រី ឯ.ក</t>
        </is>
      </c>
      <c r="AD2366" s="450" t="n">
        <v>17258396</v>
      </c>
      <c r="AE2366" s="450" t="n">
        <v>15689451</v>
      </c>
      <c r="AF2366" s="450" t="n">
        <v>0</v>
      </c>
      <c r="AG2366" s="450" t="n">
        <v>0</v>
      </c>
      <c r="AH2366" s="450" t="n">
        <v>1568945</v>
      </c>
      <c r="AI2366" s="450" t="n">
        <v>0</v>
      </c>
      <c r="AJ2366" s="450" t="n">
        <v>0</v>
      </c>
      <c r="AK2366" s="450" t="n">
        <v>0</v>
      </c>
      <c r="AL2366" s="450" t="n">
        <v>0</v>
      </c>
      <c r="AM2366" s="450" t="n">
        <v>0</v>
      </c>
      <c r="AN2366" s="450" t="n">
        <v>0</v>
      </c>
      <c r="AO2366" s="450" t="n">
        <v>0</v>
      </c>
      <c r="AP2366" s="450" t="n">
        <v>0</v>
      </c>
      <c r="AQ2366" s="414" t="inlineStr"/>
      <c r="AR2366" s="414" t="inlineStr"/>
      <c r="AS2366" s="414" t="inlineStr">
        <is>
          <t>បានប្រកាសពន្ធ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0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0" t="n"/>
      <c r="N2367" s="450">
        <f>IF(W2367&lt;0,AH2367,I2367)</f>
        <v/>
      </c>
      <c r="O2367" s="450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AND(AB2367&lt;&gt;"", 'Company information'!D$4&lt;&gt;"", RIGHT(SUBSTITUTE(AB2367,"-",""),9)=RIGHT(SUBSTITUTE('Company information'!D$4,"-",""),9))</f>
        <v/>
      </c>
      <c r="V2367" s="414">
        <f>AH2367-I2367</f>
        <v/>
      </c>
      <c r="W2367" s="450" t="n"/>
      <c r="X2367" s="413" t="n"/>
      <c r="Y2367" s="414" t="n"/>
      <c r="Z2367" s="414" t="n"/>
      <c r="AA2367" s="414" t="n"/>
      <c r="AB2367" s="414" t="n"/>
      <c r="AC2367" s="414" t="n"/>
      <c r="AD2367" s="450" t="n"/>
      <c r="AE2367" s="450" t="n"/>
      <c r="AF2367" s="450" t="n"/>
      <c r="AG2367" s="450" t="n"/>
      <c r="AH2367" s="450" t="n"/>
      <c r="AI2367" s="450" t="n"/>
      <c r="AJ2367" s="450" t="n"/>
      <c r="AK2367" s="450" t="n"/>
      <c r="AL2367" s="450" t="n"/>
      <c r="AM2367" s="450" t="n"/>
      <c r="AN2367" s="450" t="n"/>
      <c r="AO2367" s="450" t="n"/>
      <c r="AP2367" s="450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0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0" t="n"/>
      <c r="N2368" s="450">
        <f>IF(W2368&lt;0,AH2368,I2368)</f>
        <v/>
      </c>
      <c r="O2368" s="450">
        <f>I2368-M2368</f>
        <v/>
      </c>
      <c r="P2368" s="414" t="n"/>
      <c r="Q2368" s="414" t="inlineStr">
        <is>
          <t>TI0179089</t>
        </is>
      </c>
      <c r="R2368" s="414" t="inlineStr">
        <is>
          <t>TI-0179089</t>
        </is>
      </c>
      <c r="S2368" s="414">
        <f>Q2368=R2368</f>
        <v/>
      </c>
      <c r="T2368" s="414">
        <f>AND(MONTH(F2368)=MONTH(X2368), YEAR(F2368)=YEAR(X2368))</f>
        <v/>
      </c>
      <c r="U2368" s="414">
        <f>AND(AB2368&lt;&gt;"", 'Company information'!D$4&lt;&gt;"", RIGHT(SUBSTITUTE(AB2368,"-",""),9)=RIGHT(SUBSTITUTE('Company information'!D$4,"-",""),9))</f>
        <v/>
      </c>
      <c r="V2368" s="414">
        <f>AH2368-I2368</f>
        <v/>
      </c>
      <c r="W2368" s="450" t="n"/>
      <c r="X2368" s="415" t="n">
        <v>44012</v>
      </c>
      <c r="Y2368" s="414" t="inlineStr">
        <is>
          <t>TI-0179089</t>
        </is>
      </c>
      <c r="Z2368" s="414" t="inlineStr"/>
      <c r="AA2368" s="414" t="inlineStr">
        <is>
          <t>បុគ្គលជាប់អាករ</t>
        </is>
      </c>
      <c r="AB2368" s="414" t="inlineStr">
        <is>
          <t>L001-901905215</t>
        </is>
      </c>
      <c r="AC2368" s="414" t="inlineStr">
        <is>
          <t>វីអ៊ីស៊ិន (ខេមបូឌា) អ៊ិនដាសស្ទ្រី ឯ.ក</t>
        </is>
      </c>
      <c r="AD2368" s="450" t="n">
        <v>1616326</v>
      </c>
      <c r="AE2368" s="450" t="n">
        <v>1469387</v>
      </c>
      <c r="AF2368" s="450" t="n">
        <v>0</v>
      </c>
      <c r="AG2368" s="450" t="n">
        <v>0</v>
      </c>
      <c r="AH2368" s="450" t="n">
        <v>146939</v>
      </c>
      <c r="AI2368" s="450" t="n">
        <v>0</v>
      </c>
      <c r="AJ2368" s="450" t="n">
        <v>0</v>
      </c>
      <c r="AK2368" s="450" t="n">
        <v>0</v>
      </c>
      <c r="AL2368" s="450" t="n">
        <v>0</v>
      </c>
      <c r="AM2368" s="450" t="n">
        <v>0</v>
      </c>
      <c r="AN2368" s="450" t="n">
        <v>0</v>
      </c>
      <c r="AO2368" s="450" t="n">
        <v>0</v>
      </c>
      <c r="AP2368" s="450" t="n">
        <v>0</v>
      </c>
      <c r="AQ2368" s="414" t="inlineStr"/>
      <c r="AR2368" s="414" t="inlineStr"/>
      <c r="AS2368" s="414" t="inlineStr">
        <is>
          <t>បានប្រកាសពន្ធ</t>
        </is>
      </c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0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0" t="n"/>
      <c r="N2369" s="450">
        <f>IF(W2369&lt;0,AH2369,I2369)</f>
        <v/>
      </c>
      <c r="O2369" s="450">
        <f>I2369-M2369</f>
        <v/>
      </c>
      <c r="P2369" s="414" t="n"/>
      <c r="Q2369" s="414" t="inlineStr">
        <is>
          <t>TI0179082</t>
        </is>
      </c>
      <c r="R2369" s="414" t="inlineStr">
        <is>
          <t>TI-0179082</t>
        </is>
      </c>
      <c r="S2369" s="414">
        <f>Q2369=R2369</f>
        <v/>
      </c>
      <c r="T2369" s="414">
        <f>AND(MONTH(F2369)=MONTH(X2369), YEAR(F2369)=YEAR(X2369))</f>
        <v/>
      </c>
      <c r="U2369" s="414">
        <f>AND(AB2369&lt;&gt;"", 'Company information'!D$4&lt;&gt;"", RIGHT(SUBSTITUTE(AB2369,"-",""),9)=RIGHT(SUBSTITUTE('Company information'!D$4,"-",""),9))</f>
        <v/>
      </c>
      <c r="V2369" s="414">
        <f>AH2369-I2369</f>
        <v/>
      </c>
      <c r="W2369" s="450" t="n"/>
      <c r="X2369" s="415" t="n">
        <v>44012</v>
      </c>
      <c r="Y2369" s="414" t="inlineStr">
        <is>
          <t>TI-0179082</t>
        </is>
      </c>
      <c r="Z2369" s="414" t="inlineStr"/>
      <c r="AA2369" s="414" t="inlineStr">
        <is>
          <t>បុគ្គលជាប់អាករ</t>
        </is>
      </c>
      <c r="AB2369" s="414" t="inlineStr">
        <is>
          <t>L001-901905215</t>
        </is>
      </c>
      <c r="AC2369" s="414" t="inlineStr">
        <is>
          <t>វីអ៊ីស៊ិន (ខេមបូឌា) អ៊ិនដាសស្ទ្រី ឯ.ក</t>
        </is>
      </c>
      <c r="AD2369" s="450" t="n">
        <v>1904473</v>
      </c>
      <c r="AE2369" s="450" t="n">
        <v>1731339</v>
      </c>
      <c r="AF2369" s="450" t="n">
        <v>0</v>
      </c>
      <c r="AG2369" s="450" t="n">
        <v>0</v>
      </c>
      <c r="AH2369" s="450" t="n">
        <v>173134</v>
      </c>
      <c r="AI2369" s="450" t="n">
        <v>0</v>
      </c>
      <c r="AJ2369" s="450" t="n">
        <v>0</v>
      </c>
      <c r="AK2369" s="450" t="n">
        <v>0</v>
      </c>
      <c r="AL2369" s="450" t="n">
        <v>0</v>
      </c>
      <c r="AM2369" s="450" t="n">
        <v>0</v>
      </c>
      <c r="AN2369" s="450" t="n">
        <v>0</v>
      </c>
      <c r="AO2369" s="450" t="n">
        <v>0</v>
      </c>
      <c r="AP2369" s="450" t="n">
        <v>0</v>
      </c>
      <c r="AQ2369" s="414" t="inlineStr"/>
      <c r="AR2369" s="414" t="inlineStr"/>
      <c r="AS2369" s="414" t="inlineStr">
        <is>
          <t>បានប្រកាសពន្ធ</t>
        </is>
      </c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0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0" t="n"/>
      <c r="N2370" s="450">
        <f>IF(W2370&lt;0,AH2370,I2370)</f>
        <v/>
      </c>
      <c r="O2370" s="450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AND(AB2370&lt;&gt;"", 'Company information'!D$4&lt;&gt;"", RIGHT(SUBSTITUTE(AB2370,"-",""),9)=RIGHT(SUBSTITUTE('Company information'!D$4,"-",""),9))</f>
        <v/>
      </c>
      <c r="V2370" s="414">
        <f>AH2370-I2370</f>
        <v/>
      </c>
      <c r="W2370" s="450" t="n"/>
      <c r="X2370" s="413" t="n"/>
      <c r="Y2370" s="414" t="n"/>
      <c r="Z2370" s="414" t="n"/>
      <c r="AA2370" s="414" t="n"/>
      <c r="AB2370" s="414" t="n"/>
      <c r="AC2370" s="414" t="n"/>
      <c r="AD2370" s="450" t="n"/>
      <c r="AE2370" s="450" t="n"/>
      <c r="AF2370" s="450" t="n"/>
      <c r="AG2370" s="450" t="n"/>
      <c r="AH2370" s="450" t="n"/>
      <c r="AI2370" s="450" t="n"/>
      <c r="AJ2370" s="450" t="n"/>
      <c r="AK2370" s="450" t="n"/>
      <c r="AL2370" s="450" t="n"/>
      <c r="AM2370" s="450" t="n"/>
      <c r="AN2370" s="450" t="n"/>
      <c r="AO2370" s="450" t="n"/>
      <c r="AP2370" s="450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0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0" t="n"/>
      <c r="N2371" s="450">
        <f>IF(W2371&lt;0,AH2371,I2371)</f>
        <v/>
      </c>
      <c r="O2371" s="450">
        <f>I2371-M2371</f>
        <v/>
      </c>
      <c r="P2371" s="414" t="n"/>
      <c r="Q2371" s="414" t="inlineStr">
        <is>
          <t>YKT21-091</t>
        </is>
      </c>
      <c r="R2371" s="414" t="inlineStr">
        <is>
          <t>YKT21-091</t>
        </is>
      </c>
      <c r="S2371" s="414">
        <f>Q2371=R2371</f>
        <v/>
      </c>
      <c r="T2371" s="414">
        <f>AND(MONTH(F2371)=MONTH(X2371), YEAR(F2371)=YEAR(X2371))</f>
        <v/>
      </c>
      <c r="U2371" s="414">
        <f>AND(AB2371&lt;&gt;"", 'Company information'!D$4&lt;&gt;"", RIGHT(SUBSTITUTE(AB2371,"-",""),9)=RIGHT(SUBSTITUTE('Company information'!D$4,"-",""),9))</f>
        <v/>
      </c>
      <c r="V2371" s="414">
        <f>AH2371-I2371</f>
        <v/>
      </c>
      <c r="W2371" s="450" t="n"/>
      <c r="X2371" s="415" t="n">
        <v>44354</v>
      </c>
      <c r="Y2371" s="414" t="inlineStr">
        <is>
          <t>YKT21-091</t>
        </is>
      </c>
      <c r="Z2371" s="414" t="inlineStr"/>
      <c r="AA2371" s="414" t="inlineStr">
        <is>
          <t>បុគ្គលជាប់អាករ</t>
        </is>
      </c>
      <c r="AB2371" s="414" t="inlineStr">
        <is>
          <t>L001-901905215</t>
        </is>
      </c>
      <c r="AC2371" s="414" t="inlineStr">
        <is>
          <t>វីអ៊ីស៊ិន (ខេមបូឌា) អ៊ិនដាសស្ទ្រី ឯ.ក</t>
        </is>
      </c>
      <c r="AD2371" s="450" t="n">
        <v>11225500</v>
      </c>
      <c r="AE2371" s="450" t="n">
        <v>10205000</v>
      </c>
      <c r="AF2371" s="450" t="n">
        <v>0</v>
      </c>
      <c r="AG2371" s="450" t="n">
        <v>0</v>
      </c>
      <c r="AH2371" s="450" t="n">
        <v>1020500</v>
      </c>
      <c r="AI2371" s="450" t="n">
        <v>0</v>
      </c>
      <c r="AJ2371" s="450" t="n">
        <v>0</v>
      </c>
      <c r="AK2371" s="450" t="n">
        <v>0</v>
      </c>
      <c r="AL2371" s="450" t="n">
        <v>0</v>
      </c>
      <c r="AM2371" s="450" t="n">
        <v>0</v>
      </c>
      <c r="AN2371" s="450" t="n">
        <v>0</v>
      </c>
      <c r="AO2371" s="450" t="n">
        <v>0</v>
      </c>
      <c r="AP2371" s="450" t="n">
        <v>0</v>
      </c>
      <c r="AQ2371" s="414" t="inlineStr"/>
      <c r="AR2371" s="414" t="inlineStr">
        <is>
          <t>សេវាសវនកម្មឯករាជ្យ (​ 50%មុន )</t>
        </is>
      </c>
      <c r="AS2371" s="414" t="inlineStr">
        <is>
          <t>បានប្រកាសពន្ធ</t>
        </is>
      </c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0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0" t="n"/>
      <c r="N2372" s="450">
        <f>IF(W2372&lt;0,AH2372,I2372)</f>
        <v/>
      </c>
      <c r="O2372" s="450">
        <f>I2372-M2372</f>
        <v/>
      </c>
      <c r="P2372" s="414" t="n"/>
      <c r="Q2372" s="414" t="inlineStr">
        <is>
          <t>YKT21-090</t>
        </is>
      </c>
      <c r="R2372" s="414" t="inlineStr">
        <is>
          <t>YKT21-090</t>
        </is>
      </c>
      <c r="S2372" s="414">
        <f>Q2372=R2372</f>
        <v/>
      </c>
      <c r="T2372" s="414">
        <f>AND(MONTH(F2372)=MONTH(X2372), YEAR(F2372)=YEAR(X2372))</f>
        <v/>
      </c>
      <c r="U2372" s="414">
        <f>AND(AB2372&lt;&gt;"", 'Company information'!D$4&lt;&gt;"", RIGHT(SUBSTITUTE(AB2372,"-",""),9)=RIGHT(SUBSTITUTE('Company information'!D$4,"-",""),9))</f>
        <v/>
      </c>
      <c r="V2372" s="414">
        <f>AH2372-I2372</f>
        <v/>
      </c>
      <c r="W2372" s="450" t="n"/>
      <c r="X2372" s="415" t="n">
        <v>44354</v>
      </c>
      <c r="Y2372" s="414" t="inlineStr">
        <is>
          <t>YKT21-090</t>
        </is>
      </c>
      <c r="Z2372" s="414" t="inlineStr"/>
      <c r="AA2372" s="414" t="inlineStr">
        <is>
          <t>បុគ្គលជាប់អាករ</t>
        </is>
      </c>
      <c r="AB2372" s="414" t="inlineStr">
        <is>
          <t>L001-901905215</t>
        </is>
      </c>
      <c r="AC2372" s="414" t="inlineStr">
        <is>
          <t>វីអ៊ីស៊ិន (ខេមបូឌា) អ៊ិនដាសស្ទ្រី ឯ.ក</t>
        </is>
      </c>
      <c r="AD2372" s="450" t="n">
        <v>2652004</v>
      </c>
      <c r="AE2372" s="450" t="n">
        <v>2410913</v>
      </c>
      <c r="AF2372" s="450" t="n">
        <v>0</v>
      </c>
      <c r="AG2372" s="450" t="n">
        <v>0</v>
      </c>
      <c r="AH2372" s="450" t="n">
        <v>241091</v>
      </c>
      <c r="AI2372" s="450" t="n">
        <v>0</v>
      </c>
      <c r="AJ2372" s="450" t="n">
        <v>0</v>
      </c>
      <c r="AK2372" s="450" t="n">
        <v>0</v>
      </c>
      <c r="AL2372" s="450" t="n">
        <v>0</v>
      </c>
      <c r="AM2372" s="450" t="n">
        <v>0</v>
      </c>
      <c r="AN2372" s="450" t="n">
        <v>0</v>
      </c>
      <c r="AO2372" s="450" t="n">
        <v>0</v>
      </c>
      <c r="AP2372" s="450" t="n">
        <v>0</v>
      </c>
      <c r="AQ2372" s="414" t="inlineStr"/>
      <c r="AR2372" s="414" t="inlineStr">
        <is>
          <t>សេវារៀបចំលិខិតប្រកាសពន្ធខែ ឧសភា ឆ្នាំ ២០២១</t>
        </is>
      </c>
      <c r="AS2372" s="414" t="inlineStr">
        <is>
          <t>បានប្រកាសពន្ធ</t>
        </is>
      </c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0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0" t="n"/>
      <c r="N2373" s="450">
        <f>IF(W2373&lt;0,AH2373,I2373)</f>
        <v/>
      </c>
      <c r="O2373" s="450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AND(AB2373&lt;&gt;"", 'Company information'!D$4&lt;&gt;"", RIGHT(SUBSTITUTE(AB2373,"-",""),9)=RIGHT(SUBSTITUTE('Company information'!D$4,"-",""),9))</f>
        <v/>
      </c>
      <c r="V2373" s="414">
        <f>AH2373-I2373</f>
        <v/>
      </c>
      <c r="W2373" s="450" t="n"/>
      <c r="X2373" s="413" t="n"/>
      <c r="Y2373" s="414" t="n"/>
      <c r="Z2373" s="414" t="n"/>
      <c r="AA2373" s="414" t="n"/>
      <c r="AB2373" s="414" t="n"/>
      <c r="AC2373" s="414" t="n"/>
      <c r="AD2373" s="450" t="n"/>
      <c r="AE2373" s="450" t="n"/>
      <c r="AF2373" s="450" t="n"/>
      <c r="AG2373" s="450" t="n"/>
      <c r="AH2373" s="450" t="n"/>
      <c r="AI2373" s="450" t="n"/>
      <c r="AJ2373" s="450" t="n"/>
      <c r="AK2373" s="450" t="n"/>
      <c r="AL2373" s="450" t="n"/>
      <c r="AM2373" s="450" t="n"/>
      <c r="AN2373" s="450" t="n"/>
      <c r="AO2373" s="450" t="n"/>
      <c r="AP2373" s="450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0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0" t="n"/>
      <c r="N2374" s="450">
        <f>IF(W2374&lt;0,AH2374,I2374)</f>
        <v/>
      </c>
      <c r="O2374" s="450">
        <f>I2374-M2374</f>
        <v/>
      </c>
      <c r="P2374" s="414" t="n"/>
      <c r="Q2374" s="414" t="inlineStr">
        <is>
          <t>IN202106-0366</t>
        </is>
      </c>
      <c r="R2374" s="414" t="inlineStr">
        <is>
          <t>IN202106-0366</t>
        </is>
      </c>
      <c r="S2374" s="414">
        <f>Q2374=R2374</f>
        <v/>
      </c>
      <c r="T2374" s="414">
        <f>AND(MONTH(F2374)=MONTH(X2374), YEAR(F2374)=YEAR(X2374))</f>
        <v/>
      </c>
      <c r="U2374" s="414">
        <f>AND(AB2374&lt;&gt;"", 'Company information'!D$4&lt;&gt;"", RIGHT(SUBSTITUTE(AB2374,"-",""),9)=RIGHT(SUBSTITUTE('Company information'!D$4,"-",""),9))</f>
        <v/>
      </c>
      <c r="V2374" s="414">
        <f>AH2374-I2374</f>
        <v/>
      </c>
      <c r="W2374" s="450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0" t="n">
        <v>3720475</v>
      </c>
      <c r="AE2374" s="450" t="n">
        <v>3382250</v>
      </c>
      <c r="AF2374" s="450" t="n">
        <v>0</v>
      </c>
      <c r="AG2374" s="450" t="n">
        <v>0</v>
      </c>
      <c r="AH2374" s="450" t="n">
        <v>338225</v>
      </c>
      <c r="AI2374" s="450" t="n">
        <v>0</v>
      </c>
      <c r="AJ2374" s="450" t="n">
        <v>0</v>
      </c>
      <c r="AK2374" s="450" t="n">
        <v>0</v>
      </c>
      <c r="AL2374" s="450" t="n">
        <v>0</v>
      </c>
      <c r="AM2374" s="450" t="n">
        <v>0</v>
      </c>
      <c r="AN2374" s="450" t="n">
        <v>0</v>
      </c>
      <c r="AO2374" s="450" t="n">
        <v>0</v>
      </c>
      <c r="AP2374" s="450" t="n">
        <v>0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0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0" t="n"/>
      <c r="N2375" s="450">
        <f>IF(W2375&lt;0,AH2375,I2375)</f>
        <v/>
      </c>
      <c r="O2375" s="450">
        <f>I2375-M2375</f>
        <v/>
      </c>
      <c r="P2375" s="414" t="n"/>
      <c r="Q2375" s="414" t="inlineStr">
        <is>
          <t>SITC2021-010553</t>
        </is>
      </c>
      <c r="R2375" s="414" t="inlineStr">
        <is>
          <t>SITC2021-010553</t>
        </is>
      </c>
      <c r="S2375" s="414">
        <f>Q2375=R2375</f>
        <v/>
      </c>
      <c r="T2375" s="414">
        <f>AND(MONTH(F2375)=MONTH(X2375), YEAR(F2375)=YEAR(X2375))</f>
        <v/>
      </c>
      <c r="U2375" s="414">
        <f>AND(AB2375&lt;&gt;"", 'Company information'!D$4&lt;&gt;"", RIGHT(SUBSTITUTE(AB2375,"-",""),9)=RIGHT(SUBSTITUTE('Company information'!D$4,"-",""),9))</f>
        <v/>
      </c>
      <c r="V2375" s="414">
        <f>AH2375-I2375</f>
        <v/>
      </c>
      <c r="W2375" s="450" t="n"/>
      <c r="X2375" s="415" t="n">
        <v>44370</v>
      </c>
      <c r="Y2375" s="414" t="inlineStr">
        <is>
          <t>SITC2021-010553</t>
        </is>
      </c>
      <c r="Z2375" s="414" t="inlineStr"/>
      <c r="AA2375" s="414" t="inlineStr">
        <is>
          <t>បុគ្គលមិនជាប់អាករ</t>
        </is>
      </c>
      <c r="AB2375" s="414" t="inlineStr">
        <is>
          <t>GC001</t>
        </is>
      </c>
      <c r="AC2375" s="414" t="inlineStr">
        <is>
          <t>អតិថិជនទូទៅ</t>
        </is>
      </c>
      <c r="AD2375" s="450" t="n">
        <v>4733680</v>
      </c>
      <c r="AE2375" s="450" t="n">
        <v>4303345</v>
      </c>
      <c r="AF2375" s="450" t="n">
        <v>0</v>
      </c>
      <c r="AG2375" s="450" t="n">
        <v>0</v>
      </c>
      <c r="AH2375" s="450" t="n">
        <v>430335</v>
      </c>
      <c r="AI2375" s="450" t="n">
        <v>0</v>
      </c>
      <c r="AJ2375" s="450" t="n">
        <v>0</v>
      </c>
      <c r="AK2375" s="450" t="n">
        <v>0</v>
      </c>
      <c r="AL2375" s="450" t="n">
        <v>0</v>
      </c>
      <c r="AM2375" s="450" t="n">
        <v>0</v>
      </c>
      <c r="AN2375" s="450" t="n">
        <v>0</v>
      </c>
      <c r="AO2375" s="450" t="n">
        <v>0</v>
      </c>
      <c r="AP2375" s="450" t="n">
        <v>0</v>
      </c>
      <c r="AQ2375" s="414" t="inlineStr"/>
      <c r="AR2375" s="414" t="inlineStr">
        <is>
          <t>EIB,EMF,KHCIC,KHDOC&amp;KHTHC</t>
        </is>
      </c>
      <c r="AS2375" s="414" t="inlineStr">
        <is>
          <t>បានប្រកាសពន្ធ</t>
        </is>
      </c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0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0" t="n"/>
      <c r="N2376" s="450">
        <f>IF(W2376&lt;0,AH2376,I2376)</f>
        <v/>
      </c>
      <c r="O2376" s="450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AND(AB2376&lt;&gt;"", 'Company information'!D$4&lt;&gt;"", RIGHT(SUBSTITUTE(AB2376,"-",""),9)=RIGHT(SUBSTITUTE('Company information'!D$4,"-",""),9))</f>
        <v/>
      </c>
      <c r="V2376" s="414">
        <f>AH2376-I2376</f>
        <v/>
      </c>
      <c r="W2376" s="450" t="n"/>
      <c r="X2376" s="413" t="n"/>
      <c r="Y2376" s="414" t="n"/>
      <c r="Z2376" s="414" t="n"/>
      <c r="AA2376" s="414" t="n"/>
      <c r="AB2376" s="414" t="n"/>
      <c r="AC2376" s="414" t="n"/>
      <c r="AD2376" s="450" t="n"/>
      <c r="AE2376" s="450" t="n"/>
      <c r="AF2376" s="450" t="n"/>
      <c r="AG2376" s="450" t="n"/>
      <c r="AH2376" s="450" t="n"/>
      <c r="AI2376" s="450" t="n"/>
      <c r="AJ2376" s="450" t="n"/>
      <c r="AK2376" s="450" t="n"/>
      <c r="AL2376" s="450" t="n"/>
      <c r="AM2376" s="450" t="n"/>
      <c r="AN2376" s="450" t="n"/>
      <c r="AO2376" s="450" t="n"/>
      <c r="AP2376" s="450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0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0" t="n"/>
      <c r="N2377" s="450">
        <f>IF(W2377&lt;0,AH2377,I2377)</f>
        <v/>
      </c>
      <c r="O2377" s="450">
        <f>I2377-M2377</f>
        <v/>
      </c>
      <c r="P2377" s="414" t="n"/>
      <c r="Q2377" s="414" t="inlineStr">
        <is>
          <t>IN202106-0365</t>
        </is>
      </c>
      <c r="R2377" s="414" t="inlineStr">
        <is>
          <t>IN202106-0365</t>
        </is>
      </c>
      <c r="S2377" s="414">
        <f>Q2377=R2377</f>
        <v/>
      </c>
      <c r="T2377" s="414">
        <f>AND(MONTH(F2377)=MONTH(X2377), YEAR(F2377)=YEAR(X2377))</f>
        <v/>
      </c>
      <c r="U2377" s="414">
        <f>AND(AB2377&lt;&gt;"", 'Company information'!D$4&lt;&gt;"", RIGHT(SUBSTITUTE(AB2377,"-",""),9)=RIGHT(SUBSTITUTE('Company information'!D$4,"-",""),9))</f>
        <v/>
      </c>
      <c r="V2377" s="414">
        <f>AH2377-I2377</f>
        <v/>
      </c>
      <c r="W2377" s="450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0" t="n">
        <v>6499625</v>
      </c>
      <c r="AE2377" s="450" t="n">
        <v>5908750</v>
      </c>
      <c r="AF2377" s="450" t="n">
        <v>0</v>
      </c>
      <c r="AG2377" s="450" t="n">
        <v>0</v>
      </c>
      <c r="AH2377" s="450" t="n">
        <v>590875</v>
      </c>
      <c r="AI2377" s="450" t="n">
        <v>0</v>
      </c>
      <c r="AJ2377" s="450" t="n">
        <v>0</v>
      </c>
      <c r="AK2377" s="450" t="n">
        <v>0</v>
      </c>
      <c r="AL2377" s="450" t="n">
        <v>0</v>
      </c>
      <c r="AM2377" s="450" t="n">
        <v>0</v>
      </c>
      <c r="AN2377" s="450" t="n">
        <v>0</v>
      </c>
      <c r="AO2377" s="450" t="n">
        <v>0</v>
      </c>
      <c r="AP2377" s="450" t="n">
        <v>0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0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0" t="n"/>
      <c r="N2378" s="450">
        <f>IF(W2378&lt;0,AH2378,I2378)</f>
        <v/>
      </c>
      <c r="O2378" s="450">
        <f>I2378-M2378</f>
        <v/>
      </c>
      <c r="P2378" s="414" t="n"/>
      <c r="Q2378" s="414" t="inlineStr">
        <is>
          <t>SITC2021-011074</t>
        </is>
      </c>
      <c r="R2378" s="414" t="inlineStr">
        <is>
          <t>SITC2021-011074</t>
        </is>
      </c>
      <c r="S2378" s="414">
        <f>Q2378=R2378</f>
        <v/>
      </c>
      <c r="T2378" s="414">
        <f>AND(MONTH(F2378)=MONTH(X2378), YEAR(F2378)=YEAR(X2378))</f>
        <v/>
      </c>
      <c r="U2378" s="414">
        <f>AND(AB2378&lt;&gt;"", 'Company information'!D$4&lt;&gt;"", RIGHT(SUBSTITUTE(AB2378,"-",""),9)=RIGHT(SUBSTITUTE('Company information'!D$4,"-",""),9))</f>
        <v/>
      </c>
      <c r="V2378" s="414">
        <f>AH2378-I2378</f>
        <v/>
      </c>
      <c r="W2378" s="450" t="n"/>
      <c r="X2378" s="415" t="n">
        <v>44377</v>
      </c>
      <c r="Y2378" s="414" t="inlineStr">
        <is>
          <t>SITC2021-011074</t>
        </is>
      </c>
      <c r="Z2378" s="414" t="inlineStr"/>
      <c r="AA2378" s="414" t="inlineStr">
        <is>
          <t>បុគ្គលមិនជាប់អាករ</t>
        </is>
      </c>
      <c r="AB2378" s="414" t="inlineStr">
        <is>
          <t>GC001</t>
        </is>
      </c>
      <c r="AC2378" s="414" t="inlineStr">
        <is>
          <t>អតិថិជនទូទៅ</t>
        </is>
      </c>
      <c r="AD2378" s="450" t="n">
        <v>2487788</v>
      </c>
      <c r="AE2378" s="450" t="n">
        <v>2261625</v>
      </c>
      <c r="AF2378" s="450" t="n">
        <v>0</v>
      </c>
      <c r="AG2378" s="450" t="n">
        <v>0</v>
      </c>
      <c r="AH2378" s="450" t="n">
        <v>226163</v>
      </c>
      <c r="AI2378" s="450" t="n">
        <v>0</v>
      </c>
      <c r="AJ2378" s="450" t="n">
        <v>0</v>
      </c>
      <c r="AK2378" s="450" t="n">
        <v>0</v>
      </c>
      <c r="AL2378" s="450" t="n">
        <v>0</v>
      </c>
      <c r="AM2378" s="450" t="n">
        <v>0</v>
      </c>
      <c r="AN2378" s="450" t="n">
        <v>0</v>
      </c>
      <c r="AO2378" s="450" t="n">
        <v>0</v>
      </c>
      <c r="AP2378" s="450" t="n">
        <v>0</v>
      </c>
      <c r="AQ2378" s="414" t="inlineStr"/>
      <c r="AR2378" s="414" t="inlineStr">
        <is>
          <t>EIB,EMF,KHCIC,KHDOC&amp;KHTHC</t>
        </is>
      </c>
      <c r="AS2378" s="414" t="inlineStr">
        <is>
          <t>បានប្រកាសពន្ធ</t>
        </is>
      </c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0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0" t="n"/>
      <c r="N2379" s="450">
        <f>IF(W2379&lt;0,AH2379,I2379)</f>
        <v/>
      </c>
      <c r="O2379" s="450">
        <f>I2379-M2379</f>
        <v/>
      </c>
      <c r="P2379" s="414" t="n"/>
      <c r="Q2379" s="414" t="inlineStr">
        <is>
          <t>JYA202100273</t>
        </is>
      </c>
      <c r="R2379" s="414" t="inlineStr">
        <is>
          <t>JYA202100273</t>
        </is>
      </c>
      <c r="S2379" s="414">
        <f>Q2379=R2379</f>
        <v/>
      </c>
      <c r="T2379" s="414">
        <f>AND(MONTH(F2379)=MONTH(X2379), YEAR(F2379)=YEAR(X2379))</f>
        <v/>
      </c>
      <c r="U2379" s="414">
        <f>AND(AB2379&lt;&gt;"", 'Company information'!D$4&lt;&gt;"", RIGHT(SUBSTITUTE(AB2379,"-",""),9)=RIGHT(SUBSTITUTE('Company information'!D$4,"-",""),9))</f>
        <v/>
      </c>
      <c r="V2379" s="414">
        <f>AH2379-I2379</f>
        <v/>
      </c>
      <c r="W2379" s="450" t="n"/>
      <c r="X2379" s="415" t="n">
        <v>44377</v>
      </c>
      <c r="Y2379" s="414" t="inlineStr">
        <is>
          <t>JYA202100273</t>
        </is>
      </c>
      <c r="Z2379" s="414" t="inlineStr"/>
      <c r="AA2379" s="414" t="inlineStr">
        <is>
          <t>បុគ្គលជាប់អាករ</t>
        </is>
      </c>
      <c r="AB2379" s="414" t="inlineStr">
        <is>
          <t>L001-901905215</t>
        </is>
      </c>
      <c r="AC2379" s="414" t="inlineStr">
        <is>
          <t>វីអ៊ីស៊ិន (ខេមបូឌា) អ៊ិនដាសស្ទ្រី ឯ.ក</t>
        </is>
      </c>
      <c r="AD2379" s="450" t="n">
        <v>3221532</v>
      </c>
      <c r="AE2379" s="450" t="n">
        <v>2928665</v>
      </c>
      <c r="AF2379" s="450" t="n">
        <v>0</v>
      </c>
      <c r="AG2379" s="450" t="n">
        <v>0</v>
      </c>
      <c r="AH2379" s="450" t="n">
        <v>292867</v>
      </c>
      <c r="AI2379" s="450" t="n">
        <v>0</v>
      </c>
      <c r="AJ2379" s="450" t="n">
        <v>0</v>
      </c>
      <c r="AK2379" s="450" t="n">
        <v>0</v>
      </c>
      <c r="AL2379" s="450" t="n">
        <v>0</v>
      </c>
      <c r="AM2379" s="450" t="n">
        <v>0</v>
      </c>
      <c r="AN2379" s="450" t="n">
        <v>0</v>
      </c>
      <c r="AO2379" s="450" t="n">
        <v>0</v>
      </c>
      <c r="AP2379" s="450" t="n">
        <v>0</v>
      </c>
      <c r="AQ2379" s="414" t="inlineStr"/>
      <c r="AR2379" s="414" t="inlineStr">
        <is>
          <t>ក្រដាសកាតុងធ្វើកេស</t>
        </is>
      </c>
      <c r="AS2379" s="414" t="inlineStr">
        <is>
          <t>បានប្រកាសពន្ធ</t>
        </is>
      </c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0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0" t="n"/>
      <c r="N2380" s="450">
        <f>IF(W2380&lt;0,AH2380,I2380)</f>
        <v/>
      </c>
      <c r="O2380" s="450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AND(AB2380&lt;&gt;"", 'Company information'!D$4&lt;&gt;"", RIGHT(SUBSTITUTE(AB2380,"-",""),9)=RIGHT(SUBSTITUTE('Company information'!D$4,"-",""),9))</f>
        <v/>
      </c>
      <c r="V2380" s="414">
        <f>AH2380-I2380</f>
        <v/>
      </c>
      <c r="W2380" s="450" t="n"/>
      <c r="X2380" s="415" t="n">
        <v>44377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L001-901905215</t>
        </is>
      </c>
      <c r="AC2380" s="414" t="inlineStr">
        <is>
          <t>វីអ៊ីស៊ិន (ខេមបូឌា) អ៊ិនដាសស្ទ្រី ឯ.ក</t>
        </is>
      </c>
      <c r="AD2380" s="450" t="n">
        <v>8808113</v>
      </c>
      <c r="AE2380" s="450" t="n">
        <v>8007375</v>
      </c>
      <c r="AF2380" s="450" t="n">
        <v>0</v>
      </c>
      <c r="AG2380" s="450" t="n">
        <v>0</v>
      </c>
      <c r="AH2380" s="450" t="n">
        <v>800738</v>
      </c>
      <c r="AI2380" s="450" t="n">
        <v>0</v>
      </c>
      <c r="AJ2380" s="450" t="n">
        <v>0</v>
      </c>
      <c r="AK2380" s="450" t="n">
        <v>0</v>
      </c>
      <c r="AL2380" s="450" t="n">
        <v>0</v>
      </c>
      <c r="AM2380" s="450" t="n">
        <v>0</v>
      </c>
      <c r="AN2380" s="450" t="n">
        <v>0</v>
      </c>
      <c r="AO2380" s="450" t="n">
        <v>0</v>
      </c>
      <c r="AP2380" s="450" t="n">
        <v>0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0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0" t="n"/>
      <c r="N2381" s="450">
        <f>IF(W2381&lt;0,AH2381,I2381)</f>
        <v/>
      </c>
      <c r="O2381" s="450">
        <f>I2381-M2381</f>
        <v/>
      </c>
      <c r="P2381" s="414" t="n"/>
      <c r="Q2381" s="414" t="inlineStr">
        <is>
          <t>21-5634</t>
        </is>
      </c>
      <c r="R2381" s="414" t="inlineStr">
        <is>
          <t>21-5634</t>
        </is>
      </c>
      <c r="S2381" s="414">
        <f>Q2381=R2381</f>
        <v/>
      </c>
      <c r="T2381" s="414">
        <f>AND(MONTH(F2381)=MONTH(X2381), YEAR(F2381)=YEAR(X2381))</f>
        <v/>
      </c>
      <c r="U2381" s="414">
        <f>AND(AB2381&lt;&gt;"", 'Company information'!D$4&lt;&gt;"", RIGHT(SUBSTITUTE(AB2381,"-",""),9)=RIGHT(SUBSTITUTE('Company information'!D$4,"-",""),9))</f>
        <v/>
      </c>
      <c r="V2381" s="414">
        <f>AH2381-I2381</f>
        <v/>
      </c>
      <c r="W2381" s="450" t="n"/>
      <c r="X2381" s="415" t="n">
        <v>44364</v>
      </c>
      <c r="Y2381" s="414" t="inlineStr">
        <is>
          <t>21-5634</t>
        </is>
      </c>
      <c r="Z2381" s="414" t="inlineStr"/>
      <c r="AA2381" s="414" t="inlineStr">
        <is>
          <t>បុគ្គលជាប់អាករ</t>
        </is>
      </c>
      <c r="AB2381" s="414" t="inlineStr">
        <is>
          <t>L001-901905215</t>
        </is>
      </c>
      <c r="AC2381" s="414" t="inlineStr">
        <is>
          <t>វីអ៊ីស៊ិន (ខេមបូឌា) អ៊ិនដាសស្ទ្រី ឯ.ក</t>
        </is>
      </c>
      <c r="AD2381" s="450" t="n">
        <v>3098238</v>
      </c>
      <c r="AE2381" s="450" t="n">
        <v>2816580</v>
      </c>
      <c r="AF2381" s="450" t="n">
        <v>0</v>
      </c>
      <c r="AG2381" s="450" t="n">
        <v>0</v>
      </c>
      <c r="AH2381" s="450" t="n">
        <v>281658</v>
      </c>
      <c r="AI2381" s="450" t="n">
        <v>0</v>
      </c>
      <c r="AJ2381" s="450" t="n">
        <v>0</v>
      </c>
      <c r="AK2381" s="450" t="n">
        <v>0</v>
      </c>
      <c r="AL2381" s="450" t="n">
        <v>0</v>
      </c>
      <c r="AM2381" s="450" t="n">
        <v>0</v>
      </c>
      <c r="AN2381" s="450" t="n">
        <v>0</v>
      </c>
      <c r="AO2381" s="450" t="n">
        <v>0</v>
      </c>
      <c r="AP2381" s="450" t="n">
        <v>0</v>
      </c>
      <c r="AQ2381" s="414" t="inlineStr"/>
      <c r="AR2381" s="414" t="inlineStr"/>
      <c r="AS2381" s="414" t="inlineStr">
        <is>
          <t>បានប្រកាសពន្ធ</t>
        </is>
      </c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0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0" t="n"/>
      <c r="N2382" s="450">
        <f>IF(W2382&lt;0,AH2382,I2382)</f>
        <v/>
      </c>
      <c r="O2382" s="450">
        <f>I2382-M2382</f>
        <v/>
      </c>
      <c r="P2382" s="414" t="n"/>
      <c r="Q2382" s="414" t="inlineStr">
        <is>
          <t>21-5636</t>
        </is>
      </c>
      <c r="R2382" s="414" t="inlineStr">
        <is>
          <t>21-5636</t>
        </is>
      </c>
      <c r="S2382" s="414">
        <f>Q2382=R2382</f>
        <v/>
      </c>
      <c r="T2382" s="414">
        <f>AND(MONTH(F2382)=MONTH(X2382), YEAR(F2382)=YEAR(X2382))</f>
        <v/>
      </c>
      <c r="U2382" s="414">
        <f>AND(AB2382&lt;&gt;"", 'Company information'!D$4&lt;&gt;"", RIGHT(SUBSTITUTE(AB2382,"-",""),9)=RIGHT(SUBSTITUTE('Company information'!D$4,"-",""),9))</f>
        <v/>
      </c>
      <c r="V2382" s="414">
        <f>AH2382-I2382</f>
        <v/>
      </c>
      <c r="W2382" s="450" t="n"/>
      <c r="X2382" s="415" t="n">
        <v>44355</v>
      </c>
      <c r="Y2382" s="414" t="inlineStr">
        <is>
          <t>21-5636</t>
        </is>
      </c>
      <c r="Z2382" s="414" t="inlineStr"/>
      <c r="AA2382" s="414" t="inlineStr">
        <is>
          <t>បុគ្គលជាប់អាករ</t>
        </is>
      </c>
      <c r="AB2382" s="414" t="inlineStr">
        <is>
          <t>L001-901905215</t>
        </is>
      </c>
      <c r="AC2382" s="414" t="inlineStr">
        <is>
          <t>វីអ៊ីស៊ិន (ខេមបូឌា) អ៊ិនដាសស្ទ្រី ឯ.ក</t>
        </is>
      </c>
      <c r="AD2382" s="450" t="n">
        <v>3098238</v>
      </c>
      <c r="AE2382" s="450" t="n">
        <v>2816580</v>
      </c>
      <c r="AF2382" s="450" t="n">
        <v>0</v>
      </c>
      <c r="AG2382" s="450" t="n">
        <v>0</v>
      </c>
      <c r="AH2382" s="450" t="n">
        <v>281658</v>
      </c>
      <c r="AI2382" s="450" t="n">
        <v>0</v>
      </c>
      <c r="AJ2382" s="450" t="n">
        <v>0</v>
      </c>
      <c r="AK2382" s="450" t="n">
        <v>0</v>
      </c>
      <c r="AL2382" s="450" t="n">
        <v>0</v>
      </c>
      <c r="AM2382" s="450" t="n">
        <v>0</v>
      </c>
      <c r="AN2382" s="450" t="n">
        <v>0</v>
      </c>
      <c r="AO2382" s="450" t="n">
        <v>0</v>
      </c>
      <c r="AP2382" s="450" t="n">
        <v>0</v>
      </c>
      <c r="AQ2382" s="414" t="inlineStr"/>
      <c r="AR2382" s="414" t="inlineStr"/>
      <c r="AS2382" s="414" t="inlineStr">
        <is>
          <t>បានប្រកាសពន្ធ</t>
        </is>
      </c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0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0" t="n"/>
      <c r="N2383" s="450">
        <f>IF(W2383&lt;0,AH2383,I2383)</f>
        <v/>
      </c>
      <c r="O2383" s="450">
        <f>I2383-M2383</f>
        <v/>
      </c>
      <c r="P2383" s="414" t="n"/>
      <c r="Q2383" s="414" t="inlineStr">
        <is>
          <t>21-5635</t>
        </is>
      </c>
      <c r="R2383" s="414" t="inlineStr">
        <is>
          <t>21-5635</t>
        </is>
      </c>
      <c r="S2383" s="414">
        <f>Q2383=R2383</f>
        <v/>
      </c>
      <c r="T2383" s="414">
        <f>AND(MONTH(F2383)=MONTH(X2383), YEAR(F2383)=YEAR(X2383))</f>
        <v/>
      </c>
      <c r="U2383" s="414">
        <f>AND(AB2383&lt;&gt;"", 'Company information'!D$4&lt;&gt;"", RIGHT(SUBSTITUTE(AB2383,"-",""),9)=RIGHT(SUBSTITUTE('Company information'!D$4,"-",""),9))</f>
        <v/>
      </c>
      <c r="V2383" s="414">
        <f>AH2383-I2383</f>
        <v/>
      </c>
      <c r="W2383" s="450" t="n"/>
      <c r="X2383" s="415" t="n">
        <v>44348</v>
      </c>
      <c r="Y2383" s="414" t="inlineStr">
        <is>
          <t>21-5635</t>
        </is>
      </c>
      <c r="Z2383" s="414" t="inlineStr"/>
      <c r="AA2383" s="414" t="inlineStr">
        <is>
          <t>បុគ្គលជាប់អាករ</t>
        </is>
      </c>
      <c r="AB2383" s="414" t="inlineStr">
        <is>
          <t>L001-901905215</t>
        </is>
      </c>
      <c r="AC2383" s="414" t="inlineStr">
        <is>
          <t>វីអ៊ីស៊ិន (ខេមបូឌា) អ៊ិនដាសស្ទ្រី ឯ.ក</t>
        </is>
      </c>
      <c r="AD2383" s="450" t="n">
        <v>3098238</v>
      </c>
      <c r="AE2383" s="450" t="n">
        <v>2816580</v>
      </c>
      <c r="AF2383" s="450" t="n">
        <v>0</v>
      </c>
      <c r="AG2383" s="450" t="n">
        <v>0</v>
      </c>
      <c r="AH2383" s="450" t="n">
        <v>281658</v>
      </c>
      <c r="AI2383" s="450" t="n">
        <v>0</v>
      </c>
      <c r="AJ2383" s="450" t="n">
        <v>0</v>
      </c>
      <c r="AK2383" s="450" t="n">
        <v>0</v>
      </c>
      <c r="AL2383" s="450" t="n">
        <v>0</v>
      </c>
      <c r="AM2383" s="450" t="n">
        <v>0</v>
      </c>
      <c r="AN2383" s="450" t="n">
        <v>0</v>
      </c>
      <c r="AO2383" s="450" t="n">
        <v>0</v>
      </c>
      <c r="AP2383" s="450" t="n">
        <v>0</v>
      </c>
      <c r="AQ2383" s="414" t="inlineStr"/>
      <c r="AR2383" s="414" t="inlineStr"/>
      <c r="AS2383" s="414" t="inlineStr">
        <is>
          <t>បានប្រកាសពន្ធ</t>
        </is>
      </c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0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0" t="n"/>
      <c r="N2384" s="450">
        <f>IF(W2384&lt;0,AH2384,I2384)</f>
        <v/>
      </c>
      <c r="O2384" s="450">
        <f>I2384-M2384</f>
        <v/>
      </c>
      <c r="P2384" s="414" t="n"/>
      <c r="Q2384" s="414" t="inlineStr">
        <is>
          <t>TI-0202072</t>
        </is>
      </c>
      <c r="R2384" s="414" t="inlineStr">
        <is>
          <t>TI-0202072</t>
        </is>
      </c>
      <c r="S2384" s="414">
        <f>Q2384=R2384</f>
        <v/>
      </c>
      <c r="T2384" s="414">
        <f>AND(MONTH(F2384)=MONTH(X2384), YEAR(F2384)=YEAR(X2384))</f>
        <v/>
      </c>
      <c r="U2384" s="414">
        <f>AND(AB2384&lt;&gt;"", 'Company information'!D$4&lt;&gt;"", RIGHT(SUBSTITUTE(AB2384,"-",""),9)=RIGHT(SUBSTITUTE('Company information'!D$4,"-",""),9))</f>
        <v/>
      </c>
      <c r="V2384" s="414">
        <f>AH2384-I2384</f>
        <v/>
      </c>
      <c r="W2384" s="450" t="n"/>
      <c r="X2384" s="415" t="n">
        <v>44376</v>
      </c>
      <c r="Y2384" s="414" t="inlineStr">
        <is>
          <t>TI-0202072</t>
        </is>
      </c>
      <c r="Z2384" s="414" t="inlineStr"/>
      <c r="AA2384" s="414" t="inlineStr">
        <is>
          <t>បុគ្គលជាប់អាករ</t>
        </is>
      </c>
      <c r="AB2384" s="414" t="inlineStr">
        <is>
          <t>L001-901905215</t>
        </is>
      </c>
      <c r="AC2384" s="414" t="inlineStr">
        <is>
          <t>វីអ៊ីស៊ិន (ខេមបូឌា) អ៊ិនដាសស្ទ្រី ឯ.ក</t>
        </is>
      </c>
      <c r="AD2384" s="450" t="n">
        <v>2424437</v>
      </c>
      <c r="AE2384" s="450" t="n">
        <v>2204034</v>
      </c>
      <c r="AF2384" s="450" t="n">
        <v>0</v>
      </c>
      <c r="AG2384" s="450" t="n">
        <v>0</v>
      </c>
      <c r="AH2384" s="450" t="n">
        <v>220403</v>
      </c>
      <c r="AI2384" s="450" t="n">
        <v>0</v>
      </c>
      <c r="AJ2384" s="450" t="n">
        <v>0</v>
      </c>
      <c r="AK2384" s="450" t="n">
        <v>0</v>
      </c>
      <c r="AL2384" s="450" t="n">
        <v>0</v>
      </c>
      <c r="AM2384" s="450" t="n">
        <v>0</v>
      </c>
      <c r="AN2384" s="450" t="n">
        <v>0</v>
      </c>
      <c r="AO2384" s="450" t="n">
        <v>0</v>
      </c>
      <c r="AP2384" s="450" t="n">
        <v>0</v>
      </c>
      <c r="AQ2384" s="414" t="inlineStr"/>
      <c r="AR2384" s="414" t="inlineStr">
        <is>
          <t>Local charge</t>
        </is>
      </c>
      <c r="AS2384" s="414" t="inlineStr">
        <is>
          <t>បានប្រកាសពន្ធ</t>
        </is>
      </c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0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0" t="n"/>
      <c r="N2385" s="450">
        <f>IF(W2385&lt;0,AH2385,I2385)</f>
        <v/>
      </c>
      <c r="O2385" s="450">
        <f>I2385-M2385</f>
        <v/>
      </c>
      <c r="P2385" s="414" t="n"/>
      <c r="Q2385" s="414" t="inlineStr">
        <is>
          <t>TI-0202017</t>
        </is>
      </c>
      <c r="R2385" s="414" t="inlineStr">
        <is>
          <t>TI-0202017</t>
        </is>
      </c>
      <c r="S2385" s="414">
        <f>Q2385=R2385</f>
        <v/>
      </c>
      <c r="T2385" s="414">
        <f>AND(MONTH(F2385)=MONTH(X2385), YEAR(F2385)=YEAR(X2385))</f>
        <v/>
      </c>
      <c r="U2385" s="414">
        <f>AND(AB2385&lt;&gt;"", 'Company information'!D$4&lt;&gt;"", RIGHT(SUBSTITUTE(AB2385,"-",""),9)=RIGHT(SUBSTITUTE('Company information'!D$4,"-",""),9))</f>
        <v/>
      </c>
      <c r="V2385" s="414">
        <f>AH2385-I2385</f>
        <v/>
      </c>
      <c r="W2385" s="450" t="n"/>
      <c r="X2385" s="415" t="n">
        <v>44376</v>
      </c>
      <c r="Y2385" s="414" t="inlineStr">
        <is>
          <t>TI-0202017</t>
        </is>
      </c>
      <c r="Z2385" s="414" t="inlineStr"/>
      <c r="AA2385" s="414" t="inlineStr">
        <is>
          <t>បុគ្គលជាប់អាករ</t>
        </is>
      </c>
      <c r="AB2385" s="414" t="inlineStr">
        <is>
          <t>L001-901905215</t>
        </is>
      </c>
      <c r="AC2385" s="414" t="inlineStr">
        <is>
          <t>វីអ៊ីស៊ិន (ខេមបូឌា) អ៊ិនដាសស្ទ្រី ឯ.ក</t>
        </is>
      </c>
      <c r="AD2385" s="450" t="n">
        <v>2843448</v>
      </c>
      <c r="AE2385" s="450" t="n">
        <v>2584953</v>
      </c>
      <c r="AF2385" s="450" t="n">
        <v>0</v>
      </c>
      <c r="AG2385" s="450" t="n">
        <v>0</v>
      </c>
      <c r="AH2385" s="450" t="n">
        <v>258495</v>
      </c>
      <c r="AI2385" s="450" t="n">
        <v>0</v>
      </c>
      <c r="AJ2385" s="450" t="n">
        <v>0</v>
      </c>
      <c r="AK2385" s="450" t="n">
        <v>0</v>
      </c>
      <c r="AL2385" s="450" t="n">
        <v>0</v>
      </c>
      <c r="AM2385" s="450" t="n">
        <v>0</v>
      </c>
      <c r="AN2385" s="450" t="n">
        <v>0</v>
      </c>
      <c r="AO2385" s="450" t="n">
        <v>0</v>
      </c>
      <c r="AP2385" s="450" t="n">
        <v>0</v>
      </c>
      <c r="AQ2385" s="414" t="inlineStr"/>
      <c r="AR2385" s="414" t="inlineStr">
        <is>
          <t>Local charge</t>
        </is>
      </c>
      <c r="AS2385" s="414" t="inlineStr">
        <is>
          <t>បានប្រកាសពន្ធ</t>
        </is>
      </c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0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0" t="n"/>
      <c r="N2386" s="450">
        <f>IF(W2386&lt;0,AH2386,I2386)</f>
        <v/>
      </c>
      <c r="O2386" s="450">
        <f>I2386-M2386</f>
        <v/>
      </c>
      <c r="P2386" s="414" t="n"/>
      <c r="Q2386" s="414" t="inlineStr">
        <is>
          <t>TI-0201895</t>
        </is>
      </c>
      <c r="R2386" s="414" t="inlineStr">
        <is>
          <t>TI-0201895</t>
        </is>
      </c>
      <c r="S2386" s="414">
        <f>Q2386=R2386</f>
        <v/>
      </c>
      <c r="T2386" s="414">
        <f>AND(MONTH(F2386)=MONTH(X2386), YEAR(F2386)=YEAR(X2386))</f>
        <v/>
      </c>
      <c r="U2386" s="414">
        <f>AND(AB2386&lt;&gt;"", 'Company information'!D$4&lt;&gt;"", RIGHT(SUBSTITUTE(AB2386,"-",""),9)=RIGHT(SUBSTITUTE('Company information'!D$4,"-",""),9))</f>
        <v/>
      </c>
      <c r="V2386" s="414">
        <f>AH2386-I2386</f>
        <v/>
      </c>
      <c r="W2386" s="450" t="n"/>
      <c r="X2386" s="415" t="n">
        <v>44375</v>
      </c>
      <c r="Y2386" s="414" t="inlineStr">
        <is>
          <t>TI-0201895</t>
        </is>
      </c>
      <c r="Z2386" s="414" t="inlineStr"/>
      <c r="AA2386" s="414" t="inlineStr">
        <is>
          <t>បុគ្គលជាប់អាករ</t>
        </is>
      </c>
      <c r="AB2386" s="414" t="inlineStr">
        <is>
          <t>L001-901905215</t>
        </is>
      </c>
      <c r="AC2386" s="414" t="inlineStr">
        <is>
          <t>វីអ៊ីស៊ិន (ខេមបូឌា) អ៊ិនដាសស្ទ្រី ឯ.ក</t>
        </is>
      </c>
      <c r="AD2386" s="450" t="n">
        <v>3702545</v>
      </c>
      <c r="AE2386" s="450" t="n">
        <v>3365950</v>
      </c>
      <c r="AF2386" s="450" t="n">
        <v>0</v>
      </c>
      <c r="AG2386" s="450" t="n">
        <v>0</v>
      </c>
      <c r="AH2386" s="450" t="n">
        <v>336595</v>
      </c>
      <c r="AI2386" s="450" t="n">
        <v>0</v>
      </c>
      <c r="AJ2386" s="450" t="n">
        <v>0</v>
      </c>
      <c r="AK2386" s="450" t="n">
        <v>0</v>
      </c>
      <c r="AL2386" s="450" t="n">
        <v>0</v>
      </c>
      <c r="AM2386" s="450" t="n">
        <v>0</v>
      </c>
      <c r="AN2386" s="450" t="n">
        <v>0</v>
      </c>
      <c r="AO2386" s="450" t="n">
        <v>0</v>
      </c>
      <c r="AP2386" s="450" t="n">
        <v>0</v>
      </c>
      <c r="AQ2386" s="414" t="inlineStr"/>
      <c r="AR2386" s="414" t="inlineStr">
        <is>
          <t>Local charge</t>
        </is>
      </c>
      <c r="AS2386" s="414" t="inlineStr">
        <is>
          <t>បានប្រកាសពន្ធ</t>
        </is>
      </c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0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0" t="n"/>
      <c r="N2387" s="450">
        <f>IF(W2387&lt;0,AH2387,I2387)</f>
        <v/>
      </c>
      <c r="O2387" s="450">
        <f>I2387-M2387</f>
        <v/>
      </c>
      <c r="P2387" s="414" t="n"/>
      <c r="Q2387" s="414" t="inlineStr">
        <is>
          <t>TI-0201894</t>
        </is>
      </c>
      <c r="R2387" s="414" t="inlineStr">
        <is>
          <t>TI-0201894</t>
        </is>
      </c>
      <c r="S2387" s="414">
        <f>Q2387=R2387</f>
        <v/>
      </c>
      <c r="T2387" s="414">
        <f>AND(MONTH(F2387)=MONTH(X2387), YEAR(F2387)=YEAR(X2387))</f>
        <v/>
      </c>
      <c r="U2387" s="414">
        <f>AND(AB2387&lt;&gt;"", 'Company information'!D$4&lt;&gt;"", RIGHT(SUBSTITUTE(AB2387,"-",""),9)=RIGHT(SUBSTITUTE('Company information'!D$4,"-",""),9))</f>
        <v/>
      </c>
      <c r="V2387" s="414">
        <f>AH2387-I2387</f>
        <v/>
      </c>
      <c r="W2387" s="450" t="n"/>
      <c r="X2387" s="415" t="n">
        <v>44375</v>
      </c>
      <c r="Y2387" s="414" t="inlineStr">
        <is>
          <t>TI-0201894</t>
        </is>
      </c>
      <c r="Z2387" s="414" t="inlineStr"/>
      <c r="AA2387" s="414" t="inlineStr">
        <is>
          <t>បុគ្គលជាប់អាករ</t>
        </is>
      </c>
      <c r="AB2387" s="414" t="inlineStr">
        <is>
          <t>L001-901905215</t>
        </is>
      </c>
      <c r="AC2387" s="414" t="inlineStr">
        <is>
          <t>វីអ៊ីស៊ិន (ខេមបូឌា) អ៊ិនដាសស្ទ្រី ឯ.ក</t>
        </is>
      </c>
      <c r="AD2387" s="450" t="n">
        <v>2317453</v>
      </c>
      <c r="AE2387" s="450" t="n">
        <v>2106775</v>
      </c>
      <c r="AF2387" s="450" t="n">
        <v>0</v>
      </c>
      <c r="AG2387" s="450" t="n">
        <v>0</v>
      </c>
      <c r="AH2387" s="450" t="n">
        <v>210678</v>
      </c>
      <c r="AI2387" s="450" t="n">
        <v>0</v>
      </c>
      <c r="AJ2387" s="450" t="n">
        <v>0</v>
      </c>
      <c r="AK2387" s="450" t="n">
        <v>0</v>
      </c>
      <c r="AL2387" s="450" t="n">
        <v>0</v>
      </c>
      <c r="AM2387" s="450" t="n">
        <v>0</v>
      </c>
      <c r="AN2387" s="450" t="n">
        <v>0</v>
      </c>
      <c r="AO2387" s="450" t="n">
        <v>0</v>
      </c>
      <c r="AP2387" s="450" t="n">
        <v>0</v>
      </c>
      <c r="AQ2387" s="414" t="inlineStr"/>
      <c r="AR2387" s="414" t="inlineStr">
        <is>
          <t>Local charge</t>
        </is>
      </c>
      <c r="AS2387" s="414" t="inlineStr">
        <is>
          <t>បានប្រកាសពន្ធ</t>
        </is>
      </c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0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0" t="n"/>
      <c r="N2388" s="450">
        <f>IF(W2388&lt;0,AH2388,I2388)</f>
        <v/>
      </c>
      <c r="O2388" s="450">
        <f>I2388-M2388</f>
        <v/>
      </c>
      <c r="P2388" s="414" t="n"/>
      <c r="Q2388" s="414" t="inlineStr">
        <is>
          <t>TI-0201028</t>
        </is>
      </c>
      <c r="R2388" s="414" t="inlineStr">
        <is>
          <t>TI-0201028</t>
        </is>
      </c>
      <c r="S2388" s="414">
        <f>Q2388=R2388</f>
        <v/>
      </c>
      <c r="T2388" s="414">
        <f>AND(MONTH(F2388)=MONTH(X2388), YEAR(F2388)=YEAR(X2388))</f>
        <v/>
      </c>
      <c r="U2388" s="414">
        <f>AND(AB2388&lt;&gt;"", 'Company information'!D$4&lt;&gt;"", RIGHT(SUBSTITUTE(AB2388,"-",""),9)=RIGHT(SUBSTITUTE('Company information'!D$4,"-",""),9))</f>
        <v/>
      </c>
      <c r="V2388" s="414">
        <f>AH2388-I2388</f>
        <v/>
      </c>
      <c r="W2388" s="450" t="n"/>
      <c r="X2388" s="415" t="n">
        <v>44363</v>
      </c>
      <c r="Y2388" s="414" t="inlineStr">
        <is>
          <t>TI-0201028</t>
        </is>
      </c>
      <c r="Z2388" s="414" t="inlineStr"/>
      <c r="AA2388" s="414" t="inlineStr">
        <is>
          <t>បុគ្គលជាប់អាករ</t>
        </is>
      </c>
      <c r="AB2388" s="414" t="inlineStr">
        <is>
          <t>L001-901905215</t>
        </is>
      </c>
      <c r="AC2388" s="414" t="inlineStr">
        <is>
          <t>វីអ៊ីស៊ិន (ខេមបូឌា) អ៊ិនដាសស្ទ្រី ឯ.ក</t>
        </is>
      </c>
      <c r="AD2388" s="450" t="n">
        <v>2256357</v>
      </c>
      <c r="AE2388" s="450" t="n">
        <v>2051234</v>
      </c>
      <c r="AF2388" s="450" t="n">
        <v>0</v>
      </c>
      <c r="AG2388" s="450" t="n">
        <v>0</v>
      </c>
      <c r="AH2388" s="450" t="n">
        <v>205123</v>
      </c>
      <c r="AI2388" s="450" t="n">
        <v>0</v>
      </c>
      <c r="AJ2388" s="450" t="n">
        <v>0</v>
      </c>
      <c r="AK2388" s="450" t="n">
        <v>0</v>
      </c>
      <c r="AL2388" s="450" t="n">
        <v>0</v>
      </c>
      <c r="AM2388" s="450" t="n">
        <v>0</v>
      </c>
      <c r="AN2388" s="450" t="n">
        <v>0</v>
      </c>
      <c r="AO2388" s="450" t="n">
        <v>0</v>
      </c>
      <c r="AP2388" s="450" t="n">
        <v>0</v>
      </c>
      <c r="AQ2388" s="414" t="inlineStr"/>
      <c r="AR2388" s="414" t="inlineStr">
        <is>
          <t>Local charge</t>
        </is>
      </c>
      <c r="AS2388" s="414" t="inlineStr">
        <is>
          <t>បានប្រកាសពន្ធ</t>
        </is>
      </c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0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0" t="n"/>
      <c r="N2389" s="450">
        <f>IF(W2389&lt;0,AH2389,I2389)</f>
        <v/>
      </c>
      <c r="O2389" s="450">
        <f>I2389-M2389</f>
        <v/>
      </c>
      <c r="P2389" s="414" t="n"/>
      <c r="Q2389" s="414" t="inlineStr">
        <is>
          <t>TI-0201027</t>
        </is>
      </c>
      <c r="R2389" s="414" t="inlineStr">
        <is>
          <t>TI-0201027</t>
        </is>
      </c>
      <c r="S2389" s="414">
        <f>Q2389=R2389</f>
        <v/>
      </c>
      <c r="T2389" s="414">
        <f>AND(MONTH(F2389)=MONTH(X2389), YEAR(F2389)=YEAR(X2389))</f>
        <v/>
      </c>
      <c r="U2389" s="414">
        <f>AND(AB2389&lt;&gt;"", 'Company information'!D$4&lt;&gt;"", RIGHT(SUBSTITUTE(AB2389,"-",""),9)=RIGHT(SUBSTITUTE('Company information'!D$4,"-",""),9))</f>
        <v/>
      </c>
      <c r="V2389" s="414">
        <f>AH2389-I2389</f>
        <v/>
      </c>
      <c r="W2389" s="450" t="n"/>
      <c r="X2389" s="415" t="n">
        <v>44363</v>
      </c>
      <c r="Y2389" s="414" t="inlineStr">
        <is>
          <t>TI-0201027</t>
        </is>
      </c>
      <c r="Z2389" s="414" t="inlineStr"/>
      <c r="AA2389" s="414" t="inlineStr">
        <is>
          <t>បុគ្គលជាប់អាករ</t>
        </is>
      </c>
      <c r="AB2389" s="414" t="inlineStr">
        <is>
          <t>L001-901905215</t>
        </is>
      </c>
      <c r="AC2389" s="414" t="inlineStr">
        <is>
          <t>វីអ៊ីស៊ិន (ខេមបូឌា) អ៊ិនដាសស្ទ្រី ឯ.ក</t>
        </is>
      </c>
      <c r="AD2389" s="450" t="n">
        <v>2166641</v>
      </c>
      <c r="AE2389" s="450" t="n">
        <v>1969674</v>
      </c>
      <c r="AF2389" s="450" t="n">
        <v>0</v>
      </c>
      <c r="AG2389" s="450" t="n">
        <v>0</v>
      </c>
      <c r="AH2389" s="450" t="n">
        <v>196967</v>
      </c>
      <c r="AI2389" s="450" t="n">
        <v>0</v>
      </c>
      <c r="AJ2389" s="450" t="n">
        <v>0</v>
      </c>
      <c r="AK2389" s="450" t="n">
        <v>0</v>
      </c>
      <c r="AL2389" s="450" t="n">
        <v>0</v>
      </c>
      <c r="AM2389" s="450" t="n">
        <v>0</v>
      </c>
      <c r="AN2389" s="450" t="n">
        <v>0</v>
      </c>
      <c r="AO2389" s="450" t="n">
        <v>0</v>
      </c>
      <c r="AP2389" s="450" t="n">
        <v>0</v>
      </c>
      <c r="AQ2389" s="414" t="inlineStr"/>
      <c r="AR2389" s="414" t="inlineStr">
        <is>
          <t>Local charge</t>
        </is>
      </c>
      <c r="AS2389" s="414" t="inlineStr">
        <is>
          <t>បានប្រកាសពន្ធ</t>
        </is>
      </c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0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0" t="n"/>
      <c r="N2390" s="450">
        <f>IF(W2390&lt;0,AH2390,I2390)</f>
        <v/>
      </c>
      <c r="O2390" s="450">
        <f>I2390-M2390</f>
        <v/>
      </c>
      <c r="P2390" s="414" t="n"/>
      <c r="Q2390" s="414" t="inlineStr">
        <is>
          <t>TI-0200992</t>
        </is>
      </c>
      <c r="R2390" s="414" t="inlineStr">
        <is>
          <t>TI-0200992</t>
        </is>
      </c>
      <c r="S2390" s="414">
        <f>Q2390=R2390</f>
        <v/>
      </c>
      <c r="T2390" s="414">
        <f>AND(MONTH(F2390)=MONTH(X2390), YEAR(F2390)=YEAR(X2390))</f>
        <v/>
      </c>
      <c r="U2390" s="414">
        <f>AND(AB2390&lt;&gt;"", 'Company information'!D$4&lt;&gt;"", RIGHT(SUBSTITUTE(AB2390,"-",""),9)=RIGHT(SUBSTITUTE('Company information'!D$4,"-",""),9))</f>
        <v/>
      </c>
      <c r="V2390" s="414">
        <f>AH2390-I2390</f>
        <v/>
      </c>
      <c r="W2390" s="450" t="n"/>
      <c r="X2390" s="415" t="n">
        <v>44362</v>
      </c>
      <c r="Y2390" s="414" t="inlineStr">
        <is>
          <t>TI-0200992</t>
        </is>
      </c>
      <c r="Z2390" s="414" t="inlineStr"/>
      <c r="AA2390" s="414" t="inlineStr">
        <is>
          <t>បុគ្គលជាប់អាករ</t>
        </is>
      </c>
      <c r="AB2390" s="414" t="inlineStr">
        <is>
          <t>L001-901905215</t>
        </is>
      </c>
      <c r="AC2390" s="414" t="inlineStr">
        <is>
          <t>វីអ៊ីស៊ិន (ខេមបូឌា) អ៊ិនដាសស្ទ្រី ឯ.ក</t>
        </is>
      </c>
      <c r="AD2390" s="450" t="n">
        <v>215371</v>
      </c>
      <c r="AE2390" s="450" t="n">
        <v>195792</v>
      </c>
      <c r="AF2390" s="450" t="n">
        <v>0</v>
      </c>
      <c r="AG2390" s="450" t="n">
        <v>0</v>
      </c>
      <c r="AH2390" s="450" t="n">
        <v>19579</v>
      </c>
      <c r="AI2390" s="450" t="n">
        <v>0</v>
      </c>
      <c r="AJ2390" s="450" t="n">
        <v>0</v>
      </c>
      <c r="AK2390" s="450" t="n">
        <v>0</v>
      </c>
      <c r="AL2390" s="450" t="n">
        <v>0</v>
      </c>
      <c r="AM2390" s="450" t="n">
        <v>0</v>
      </c>
      <c r="AN2390" s="450" t="n">
        <v>0</v>
      </c>
      <c r="AO2390" s="450" t="n">
        <v>0</v>
      </c>
      <c r="AP2390" s="450" t="n">
        <v>0</v>
      </c>
      <c r="AQ2390" s="414" t="inlineStr"/>
      <c r="AR2390" s="414" t="inlineStr">
        <is>
          <t>Local charge</t>
        </is>
      </c>
      <c r="AS2390" s="414" t="inlineStr">
        <is>
          <t>បានប្រកាសពន្ធ</t>
        </is>
      </c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0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0" t="n"/>
      <c r="N2391" s="450">
        <f>IF(W2391&lt;0,AH2391,I2391)</f>
        <v/>
      </c>
      <c r="O2391" s="450">
        <f>I2391-M2391</f>
        <v/>
      </c>
      <c r="P2391" s="414" t="n"/>
      <c r="Q2391" s="414" t="inlineStr">
        <is>
          <t>TI-0200831</t>
        </is>
      </c>
      <c r="R2391" s="414" t="inlineStr">
        <is>
          <t>TI-0200831</t>
        </is>
      </c>
      <c r="S2391" s="414">
        <f>Q2391=R2391</f>
        <v/>
      </c>
      <c r="T2391" s="414">
        <f>AND(MONTH(F2391)=MONTH(X2391), YEAR(F2391)=YEAR(X2391))</f>
        <v/>
      </c>
      <c r="U2391" s="414">
        <f>AND(AB2391&lt;&gt;"", 'Company information'!D$4&lt;&gt;"", RIGHT(SUBSTITUTE(AB2391,"-",""),9)=RIGHT(SUBSTITUTE('Company information'!D$4,"-",""),9))</f>
        <v/>
      </c>
      <c r="V2391" s="414">
        <f>AH2391-I2391</f>
        <v/>
      </c>
      <c r="W2391" s="450" t="n"/>
      <c r="X2391" s="415" t="n">
        <v>44362</v>
      </c>
      <c r="Y2391" s="414" t="inlineStr">
        <is>
          <t>TI-0200831</t>
        </is>
      </c>
      <c r="Z2391" s="414" t="inlineStr"/>
      <c r="AA2391" s="414" t="inlineStr">
        <is>
          <t>បុគ្គលជាប់អាករ</t>
        </is>
      </c>
      <c r="AB2391" s="414" t="inlineStr">
        <is>
          <t>L001-901905215</t>
        </is>
      </c>
      <c r="AC2391" s="414" t="inlineStr">
        <is>
          <t>វីអ៊ីស៊ិន (ខេមបូឌា) អ៊ិនដាសស្ទ្រី ឯ.ក</t>
        </is>
      </c>
      <c r="AD2391" s="450" t="n">
        <v>107686</v>
      </c>
      <c r="AE2391" s="450" t="n">
        <v>97896</v>
      </c>
      <c r="AF2391" s="450" t="n">
        <v>0</v>
      </c>
      <c r="AG2391" s="450" t="n">
        <v>0</v>
      </c>
      <c r="AH2391" s="450" t="n">
        <v>9790</v>
      </c>
      <c r="AI2391" s="450" t="n">
        <v>0</v>
      </c>
      <c r="AJ2391" s="450" t="n">
        <v>0</v>
      </c>
      <c r="AK2391" s="450" t="n">
        <v>0</v>
      </c>
      <c r="AL2391" s="450" t="n">
        <v>0</v>
      </c>
      <c r="AM2391" s="450" t="n">
        <v>0</v>
      </c>
      <c r="AN2391" s="450" t="n">
        <v>0</v>
      </c>
      <c r="AO2391" s="450" t="n">
        <v>0</v>
      </c>
      <c r="AP2391" s="450" t="n">
        <v>0</v>
      </c>
      <c r="AQ2391" s="414" t="inlineStr"/>
      <c r="AR2391" s="414" t="inlineStr">
        <is>
          <t>Local charge</t>
        </is>
      </c>
      <c r="AS2391" s="414" t="inlineStr">
        <is>
          <t>បានប្រកាសពន្ធ</t>
        </is>
      </c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0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0" t="n"/>
      <c r="N2392" s="450">
        <f>IF(W2392&lt;0,AH2392,I2392)</f>
        <v/>
      </c>
      <c r="O2392" s="450">
        <f>I2392-M2392</f>
        <v/>
      </c>
      <c r="P2392" s="414" t="n"/>
      <c r="Q2392" s="414" t="inlineStr">
        <is>
          <t>TI-0200500</t>
        </is>
      </c>
      <c r="R2392" s="414" t="inlineStr">
        <is>
          <t>TI-0200500</t>
        </is>
      </c>
      <c r="S2392" s="414">
        <f>Q2392=R2392</f>
        <v/>
      </c>
      <c r="T2392" s="414">
        <f>AND(MONTH(F2392)=MONTH(X2392), YEAR(F2392)=YEAR(X2392))</f>
        <v/>
      </c>
      <c r="U2392" s="414">
        <f>AND(AB2392&lt;&gt;"", 'Company information'!D$4&lt;&gt;"", RIGHT(SUBSTITUTE(AB2392,"-",""),9)=RIGHT(SUBSTITUTE('Company information'!D$4,"-",""),9))</f>
        <v/>
      </c>
      <c r="V2392" s="414">
        <f>AH2392-I2392</f>
        <v/>
      </c>
      <c r="W2392" s="450" t="n"/>
      <c r="X2392" s="415" t="n">
        <v>44356</v>
      </c>
      <c r="Y2392" s="414" t="inlineStr">
        <is>
          <t>TI-0200500</t>
        </is>
      </c>
      <c r="Z2392" s="414" t="inlineStr"/>
      <c r="AA2392" s="414" t="inlineStr">
        <is>
          <t>បុគ្គលជាប់អាករ</t>
        </is>
      </c>
      <c r="AB2392" s="414" t="inlineStr">
        <is>
          <t>L001-901905215</t>
        </is>
      </c>
      <c r="AC2392" s="414" t="inlineStr">
        <is>
          <t>វីអ៊ីស៊ិន (ខេមបូឌា) អ៊ិនដាសស្ទ្រី ឯ.ក</t>
        </is>
      </c>
      <c r="AD2392" s="450" t="n">
        <v>11354640</v>
      </c>
      <c r="AE2392" s="450" t="n">
        <v>10322400</v>
      </c>
      <c r="AF2392" s="450" t="n">
        <v>0</v>
      </c>
      <c r="AG2392" s="450" t="n">
        <v>0</v>
      </c>
      <c r="AH2392" s="450" t="n">
        <v>1032240</v>
      </c>
      <c r="AI2392" s="450" t="n">
        <v>0</v>
      </c>
      <c r="AJ2392" s="450" t="n">
        <v>0</v>
      </c>
      <c r="AK2392" s="450" t="n">
        <v>0</v>
      </c>
      <c r="AL2392" s="450" t="n">
        <v>0</v>
      </c>
      <c r="AM2392" s="450" t="n">
        <v>0</v>
      </c>
      <c r="AN2392" s="450" t="n">
        <v>0</v>
      </c>
      <c r="AO2392" s="450" t="n">
        <v>0</v>
      </c>
      <c r="AP2392" s="450" t="n">
        <v>0</v>
      </c>
      <c r="AQ2392" s="414" t="inlineStr"/>
      <c r="AR2392" s="414" t="inlineStr">
        <is>
          <t>Local charge</t>
        </is>
      </c>
      <c r="AS2392" s="414" t="inlineStr">
        <is>
          <t>បានប្រកាសពន្ធ</t>
        </is>
      </c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0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0" t="n"/>
      <c r="N2393" s="450">
        <f>IF(W2393&lt;0,AH2393,I2393)</f>
        <v/>
      </c>
      <c r="O2393" s="450">
        <f>I2393-M2393</f>
        <v/>
      </c>
      <c r="P2393" s="414" t="n"/>
      <c r="Q2393" s="414" t="inlineStr">
        <is>
          <t>TI-0200497</t>
        </is>
      </c>
      <c r="R2393" s="414" t="inlineStr">
        <is>
          <t>TI-0200497</t>
        </is>
      </c>
      <c r="S2393" s="414">
        <f>Q2393=R2393</f>
        <v/>
      </c>
      <c r="T2393" s="414">
        <f>AND(MONTH(F2393)=MONTH(X2393), YEAR(F2393)=YEAR(X2393))</f>
        <v/>
      </c>
      <c r="U2393" s="414">
        <f>AND(AB2393&lt;&gt;"", 'Company information'!D$4&lt;&gt;"", RIGHT(SUBSTITUTE(AB2393,"-",""),9)=RIGHT(SUBSTITUTE('Company information'!D$4,"-",""),9))</f>
        <v/>
      </c>
      <c r="V2393" s="414">
        <f>AH2393-I2393</f>
        <v/>
      </c>
      <c r="W2393" s="450" t="n"/>
      <c r="X2393" s="415" t="n">
        <v>44356</v>
      </c>
      <c r="Y2393" s="414" t="inlineStr">
        <is>
          <t>TI-0200497</t>
        </is>
      </c>
      <c r="Z2393" s="414" t="inlineStr"/>
      <c r="AA2393" s="414" t="inlineStr">
        <is>
          <t>បុគ្គលជាប់អាករ</t>
        </is>
      </c>
      <c r="AB2393" s="414" t="inlineStr">
        <is>
          <t>L001-901905215</t>
        </is>
      </c>
      <c r="AC2393" s="414" t="inlineStr">
        <is>
          <t>វីអ៊ីស៊ិន (ខេមបូឌា) អ៊ិនដាសស្ទ្រី ឯ.ក</t>
        </is>
      </c>
      <c r="AD2393" s="450" t="n">
        <v>3478200</v>
      </c>
      <c r="AE2393" s="450" t="n">
        <v>3162000</v>
      </c>
      <c r="AF2393" s="450" t="n">
        <v>0</v>
      </c>
      <c r="AG2393" s="450" t="n">
        <v>0</v>
      </c>
      <c r="AH2393" s="450" t="n">
        <v>316200</v>
      </c>
      <c r="AI2393" s="450" t="n">
        <v>0</v>
      </c>
      <c r="AJ2393" s="450" t="n">
        <v>0</v>
      </c>
      <c r="AK2393" s="450" t="n">
        <v>0</v>
      </c>
      <c r="AL2393" s="450" t="n">
        <v>0</v>
      </c>
      <c r="AM2393" s="450" t="n">
        <v>0</v>
      </c>
      <c r="AN2393" s="450" t="n">
        <v>0</v>
      </c>
      <c r="AO2393" s="450" t="n">
        <v>0</v>
      </c>
      <c r="AP2393" s="450" t="n">
        <v>0</v>
      </c>
      <c r="AQ2393" s="414" t="inlineStr"/>
      <c r="AR2393" s="414" t="inlineStr">
        <is>
          <t>Local charge</t>
        </is>
      </c>
      <c r="AS2393" s="414" t="inlineStr">
        <is>
          <t>បានប្រកាសពន្ធ</t>
        </is>
      </c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0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0" t="n"/>
      <c r="N2394" s="450">
        <f>IF(W2394&lt;0,AH2394,I2394)</f>
        <v/>
      </c>
      <c r="O2394" s="450">
        <f>I2394-M2394</f>
        <v/>
      </c>
      <c r="P2394" s="414" t="n"/>
      <c r="Q2394" s="414" t="inlineStr">
        <is>
          <t>2106006489</t>
        </is>
      </c>
      <c r="R2394" s="414" t="inlineStr">
        <is>
          <t>2106006489</t>
        </is>
      </c>
      <c r="S2394" s="414">
        <f>Q2394=R2394</f>
        <v/>
      </c>
      <c r="T2394" s="414">
        <f>AND(MONTH(F2394)=MONTH(X2394), YEAR(F2394)=YEAR(X2394))</f>
        <v/>
      </c>
      <c r="U2394" s="414">
        <f>AND(AB2394&lt;&gt;"", 'Company information'!D$4&lt;&gt;"", RIGHT(SUBSTITUTE(AB2394,"-",""),9)=RIGHT(SUBSTITUTE('Company information'!D$4,"-",""),9))</f>
        <v/>
      </c>
      <c r="V2394" s="414">
        <f>AH2394-I2394</f>
        <v/>
      </c>
      <c r="W2394" s="450" t="n"/>
      <c r="X2394" s="415" t="n">
        <v>44375</v>
      </c>
      <c r="Y2394" s="414" t="inlineStr">
        <is>
          <t>2106006489</t>
        </is>
      </c>
      <c r="Z2394" s="414" t="inlineStr"/>
      <c r="AA2394" s="414" t="inlineStr">
        <is>
          <t>បុគ្គលជាប់អាករ</t>
        </is>
      </c>
      <c r="AB2394" s="414" t="inlineStr">
        <is>
          <t>L001-901905215</t>
        </is>
      </c>
      <c r="AC2394" s="414" t="inlineStr">
        <is>
          <t>វីអ៊ីស៊ិន (ខេមបូឌា) អ៊ិនដាសស្ទ្រី ឯ.ក</t>
        </is>
      </c>
      <c r="AD2394" s="450" t="n">
        <v>1990230</v>
      </c>
      <c r="AE2394" s="450" t="n">
        <v>1809300</v>
      </c>
      <c r="AF2394" s="450" t="n">
        <v>0</v>
      </c>
      <c r="AG2394" s="450" t="n">
        <v>0</v>
      </c>
      <c r="AH2394" s="450" t="n">
        <v>180930</v>
      </c>
      <c r="AI2394" s="450" t="n">
        <v>0</v>
      </c>
      <c r="AJ2394" s="450" t="n">
        <v>0</v>
      </c>
      <c r="AK2394" s="450" t="n">
        <v>0</v>
      </c>
      <c r="AL2394" s="450" t="n">
        <v>0</v>
      </c>
      <c r="AM2394" s="450" t="n">
        <v>0</v>
      </c>
      <c r="AN2394" s="450" t="n">
        <v>0</v>
      </c>
      <c r="AO2394" s="450" t="n">
        <v>0</v>
      </c>
      <c r="AP2394" s="450" t="n">
        <v>0</v>
      </c>
      <c r="AQ2394" s="414" t="inlineStr"/>
      <c r="AR2394" s="414" t="inlineStr"/>
      <c r="AS2394" s="414" t="inlineStr">
        <is>
          <t>បានប្រកាសពន្ធ</t>
        </is>
      </c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0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0" t="n"/>
      <c r="N2395" s="450">
        <f>IF(W2395&lt;0,AH2395,I2395)</f>
        <v/>
      </c>
      <c r="O2395" s="450">
        <f>I2395-M2395</f>
        <v/>
      </c>
      <c r="P2395" s="414" t="n"/>
      <c r="Q2395" s="414" t="inlineStr">
        <is>
          <t>21-002875</t>
        </is>
      </c>
      <c r="R2395" s="414" t="inlineStr">
        <is>
          <t>21-002875</t>
        </is>
      </c>
      <c r="S2395" s="414">
        <f>Q2395=R2395</f>
        <v/>
      </c>
      <c r="T2395" s="414">
        <f>AND(MONTH(F2395)=MONTH(X2395), YEAR(F2395)=YEAR(X2395))</f>
        <v/>
      </c>
      <c r="U2395" s="414">
        <f>AND(AB2395&lt;&gt;"", 'Company information'!D$4&lt;&gt;"", RIGHT(SUBSTITUTE(AB2395,"-",""),9)=RIGHT(SUBSTITUTE('Company information'!D$4,"-",""),9))</f>
        <v/>
      </c>
      <c r="V2395" s="414">
        <f>AH2395-I2395</f>
        <v/>
      </c>
      <c r="W2395" s="450" t="n"/>
      <c r="X2395" s="415" t="n">
        <v>44338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L001-901905215</t>
        </is>
      </c>
      <c r="AC2395" s="414" t="inlineStr">
        <is>
          <t>វីអ៊ីស៊ិន (ខេមបូឌា) អ៊ិនដាសស្ទ្រី ឯ.ក</t>
        </is>
      </c>
      <c r="AD2395" s="450" t="n">
        <v>268950</v>
      </c>
      <c r="AE2395" s="450" t="n">
        <v>244500</v>
      </c>
      <c r="AF2395" s="450" t="n">
        <v>0</v>
      </c>
      <c r="AG2395" s="450" t="n">
        <v>0</v>
      </c>
      <c r="AH2395" s="450" t="n">
        <v>24450</v>
      </c>
      <c r="AI2395" s="450" t="n">
        <v>0</v>
      </c>
      <c r="AJ2395" s="450" t="n">
        <v>0</v>
      </c>
      <c r="AK2395" s="450" t="n">
        <v>0</v>
      </c>
      <c r="AL2395" s="450" t="n">
        <v>0</v>
      </c>
      <c r="AM2395" s="450" t="n">
        <v>0</v>
      </c>
      <c r="AN2395" s="450" t="n">
        <v>0</v>
      </c>
      <c r="AO2395" s="450" t="n">
        <v>0</v>
      </c>
      <c r="AP2395" s="450" t="n">
        <v>0</v>
      </c>
      <c r="AQ2395" s="414" t="inlineStr"/>
      <c r="AR2395" s="414" t="inlineStr"/>
      <c r="AS2395" s="414" t="inlineStr">
        <is>
          <t>បានប្រកាសពន្ធ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0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0" t="n"/>
      <c r="N2396" s="450">
        <f>IF(W2396&lt;0,AH2396,I2396)</f>
        <v/>
      </c>
      <c r="O2396" s="450">
        <f>I2396-M2396</f>
        <v/>
      </c>
      <c r="P2396" s="414" t="n"/>
      <c r="Q2396" s="414" t="inlineStr">
        <is>
          <t>COS2106-06694</t>
        </is>
      </c>
      <c r="R2396" s="414" t="inlineStr">
        <is>
          <t>COS2106-06694</t>
        </is>
      </c>
      <c r="S2396" s="414">
        <f>Q2396=R2396</f>
        <v/>
      </c>
      <c r="T2396" s="414">
        <f>AND(MONTH(F2396)=MONTH(X2396), YEAR(F2396)=YEAR(X2396))</f>
        <v/>
      </c>
      <c r="U2396" s="414">
        <f>AND(AB2396&lt;&gt;"", 'Company information'!D$4&lt;&gt;"", RIGHT(SUBSTITUTE(AB2396,"-",""),9)=RIGHT(SUBSTITUTE('Company information'!D$4,"-",""),9))</f>
        <v/>
      </c>
      <c r="V2396" s="414">
        <f>AH2396-I2396</f>
        <v/>
      </c>
      <c r="W2396" s="450" t="n"/>
      <c r="X2396" s="415" t="n">
        <v>44348</v>
      </c>
      <c r="Y2396" s="414" t="inlineStr">
        <is>
          <t>COS2106-06694</t>
        </is>
      </c>
      <c r="Z2396" s="414" t="inlineStr"/>
      <c r="AA2396" s="414" t="inlineStr">
        <is>
          <t>បុគ្គលជាប់អាករ</t>
        </is>
      </c>
      <c r="AB2396" s="414" t="inlineStr">
        <is>
          <t>L001-901905215</t>
        </is>
      </c>
      <c r="AC2396" s="414" t="inlineStr">
        <is>
          <t>វីអ៊ីស៊ិន (ខេមបូឌា) អ៊ិនដាសស្ទ្រី ឯ.ក</t>
        </is>
      </c>
      <c r="AD2396" s="450" t="n">
        <v>1219240</v>
      </c>
      <c r="AE2396" s="450" t="n">
        <v>1108400</v>
      </c>
      <c r="AF2396" s="450" t="n">
        <v>0</v>
      </c>
      <c r="AG2396" s="450" t="n">
        <v>0</v>
      </c>
      <c r="AH2396" s="450" t="n">
        <v>110840</v>
      </c>
      <c r="AI2396" s="450" t="n">
        <v>0</v>
      </c>
      <c r="AJ2396" s="450" t="n">
        <v>0</v>
      </c>
      <c r="AK2396" s="450" t="n">
        <v>0</v>
      </c>
      <c r="AL2396" s="450" t="n">
        <v>0</v>
      </c>
      <c r="AM2396" s="450" t="n">
        <v>0</v>
      </c>
      <c r="AN2396" s="450" t="n">
        <v>0</v>
      </c>
      <c r="AO2396" s="450" t="n">
        <v>0</v>
      </c>
      <c r="AP2396" s="450" t="n">
        <v>0</v>
      </c>
      <c r="AQ2396" s="414" t="inlineStr"/>
      <c r="AR2396" s="414" t="inlineStr">
        <is>
          <t>THC&amp;DOC</t>
        </is>
      </c>
      <c r="AS2396" s="414" t="inlineStr">
        <is>
          <t>បានប្រកាសពន្ធ</t>
        </is>
      </c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0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0" t="n"/>
      <c r="N2397" s="450">
        <f>IF(W2397&lt;0,AH2397,I2397)</f>
        <v/>
      </c>
      <c r="O2397" s="450">
        <f>I2397-M2397</f>
        <v/>
      </c>
      <c r="P2397" s="414" t="n"/>
      <c r="Q2397" s="414" t="inlineStr">
        <is>
          <t>COS2105-05736</t>
        </is>
      </c>
      <c r="R2397" s="414" t="inlineStr">
        <is>
          <t>COS2105-05736</t>
        </is>
      </c>
      <c r="S2397" s="414">
        <f>Q2397=R2397</f>
        <v/>
      </c>
      <c r="T2397" s="414">
        <f>AND(MONTH(F2397)=MONTH(X2397), YEAR(F2397)=YEAR(X2397))</f>
        <v/>
      </c>
      <c r="U2397" s="414">
        <f>AND(AB2397&lt;&gt;"", 'Company information'!D$4&lt;&gt;"", RIGHT(SUBSTITUTE(AB2397,"-",""),9)=RIGHT(SUBSTITUTE('Company information'!D$4,"-",""),9))</f>
        <v/>
      </c>
      <c r="V2397" s="414">
        <f>AH2397-I2397</f>
        <v/>
      </c>
      <c r="W2397" s="450" t="n"/>
      <c r="X2397" s="415" t="n">
        <v>44319</v>
      </c>
      <c r="Y2397" s="414" t="inlineStr">
        <is>
          <t>COS2105-05736</t>
        </is>
      </c>
      <c r="Z2397" s="414" t="inlineStr"/>
      <c r="AA2397" s="414" t="inlineStr">
        <is>
          <t>បុគ្គលជាប់អាករ</t>
        </is>
      </c>
      <c r="AB2397" s="414" t="inlineStr">
        <is>
          <t>L001-901905215</t>
        </is>
      </c>
      <c r="AC2397" s="414" t="inlineStr">
        <is>
          <t>វីអ៊ីស៊ិន (ខេមបូឌា) អ៊ិនដាសស្ទ្រី ឯ.ក</t>
        </is>
      </c>
      <c r="AD2397" s="450" t="n">
        <v>2876509</v>
      </c>
      <c r="AE2397" s="450" t="n">
        <v>2615008</v>
      </c>
      <c r="AF2397" s="450" t="n">
        <v>0</v>
      </c>
      <c r="AG2397" s="450" t="n">
        <v>0</v>
      </c>
      <c r="AH2397" s="450" t="n">
        <v>261501</v>
      </c>
      <c r="AI2397" s="450" t="n">
        <v>0</v>
      </c>
      <c r="AJ2397" s="450" t="n">
        <v>0</v>
      </c>
      <c r="AK2397" s="450" t="n">
        <v>0</v>
      </c>
      <c r="AL2397" s="450" t="n">
        <v>0</v>
      </c>
      <c r="AM2397" s="450" t="n">
        <v>0</v>
      </c>
      <c r="AN2397" s="450" t="n">
        <v>0</v>
      </c>
      <c r="AO2397" s="450" t="n">
        <v>0</v>
      </c>
      <c r="AP2397" s="450" t="n">
        <v>0</v>
      </c>
      <c r="AQ2397" s="414" t="inlineStr"/>
      <c r="AR2397" s="414" t="inlineStr">
        <is>
          <t>THC&amp;DOC</t>
        </is>
      </c>
      <c r="AS2397" s="414" t="inlineStr">
        <is>
          <t>បានប្រកាសពន្ធ</t>
        </is>
      </c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0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0" t="n"/>
      <c r="N2398" s="450">
        <f>IF(W2398&lt;0,AH2398,I2398)</f>
        <v/>
      </c>
      <c r="O2398" s="450">
        <f>I2398-M2398</f>
        <v/>
      </c>
      <c r="P2398" s="414" t="n"/>
      <c r="Q2398" s="414" t="inlineStr">
        <is>
          <t>IN202106-0363</t>
        </is>
      </c>
      <c r="R2398" s="414" t="inlineStr">
        <is>
          <t>IN202106-0363</t>
        </is>
      </c>
      <c r="S2398" s="414">
        <f>Q2398=R2398</f>
        <v/>
      </c>
      <c r="T2398" s="414">
        <f>AND(MONTH(F2398)=MONTH(X2398), YEAR(F2398)=YEAR(X2398))</f>
        <v/>
      </c>
      <c r="U2398" s="414">
        <f>AND(AB2398&lt;&gt;"", 'Company information'!D$4&lt;&gt;"", RIGHT(SUBSTITUTE(AB2398,"-",""),9)=RIGHT(SUBSTITUTE('Company information'!D$4,"-",""),9))</f>
        <v/>
      </c>
      <c r="V2398" s="414">
        <f>AH2398-I2398</f>
        <v/>
      </c>
      <c r="W2398" s="450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0" t="n">
        <v>3294638</v>
      </c>
      <c r="AE2398" s="450" t="n">
        <v>2995125</v>
      </c>
      <c r="AF2398" s="450" t="n">
        <v>0</v>
      </c>
      <c r="AG2398" s="450" t="n">
        <v>0</v>
      </c>
      <c r="AH2398" s="450" t="n">
        <v>299513</v>
      </c>
      <c r="AI2398" s="450" t="n">
        <v>0</v>
      </c>
      <c r="AJ2398" s="450" t="n">
        <v>0</v>
      </c>
      <c r="AK2398" s="450" t="n">
        <v>0</v>
      </c>
      <c r="AL2398" s="450" t="n">
        <v>0</v>
      </c>
      <c r="AM2398" s="450" t="n">
        <v>0</v>
      </c>
      <c r="AN2398" s="450" t="n">
        <v>0</v>
      </c>
      <c r="AO2398" s="450" t="n">
        <v>0</v>
      </c>
      <c r="AP2398" s="450" t="n">
        <v>0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0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0" t="n"/>
      <c r="N2399" s="450">
        <f>IF(W2399&lt;0,AH2399,I2399)</f>
        <v/>
      </c>
      <c r="O2399" s="450">
        <f>I2399-M2399</f>
        <v/>
      </c>
      <c r="P2399" s="414" t="n"/>
      <c r="Q2399" s="414" t="inlineStr">
        <is>
          <t>IN202106-0362</t>
        </is>
      </c>
      <c r="R2399" s="414" t="inlineStr">
        <is>
          <t>IN202106-0362</t>
        </is>
      </c>
      <c r="S2399" s="414">
        <f>Q2399=R2399</f>
        <v/>
      </c>
      <c r="T2399" s="414">
        <f>AND(MONTH(F2399)=MONTH(X2399), YEAR(F2399)=YEAR(X2399))</f>
        <v/>
      </c>
      <c r="U2399" s="414">
        <f>AND(AB2399&lt;&gt;"", 'Company information'!D$4&lt;&gt;"", RIGHT(SUBSTITUTE(AB2399,"-",""),9)=RIGHT(SUBSTITUTE('Company information'!D$4,"-",""),9))</f>
        <v/>
      </c>
      <c r="V2399" s="414">
        <f>AH2399-I2399</f>
        <v/>
      </c>
      <c r="W2399" s="450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0" t="n">
        <v>2980863</v>
      </c>
      <c r="AE2399" s="450" t="n">
        <v>2709875</v>
      </c>
      <c r="AF2399" s="450" t="n">
        <v>0</v>
      </c>
      <c r="AG2399" s="450" t="n">
        <v>0</v>
      </c>
      <c r="AH2399" s="450" t="n">
        <v>270988</v>
      </c>
      <c r="AI2399" s="450" t="n">
        <v>0</v>
      </c>
      <c r="AJ2399" s="450" t="n">
        <v>0</v>
      </c>
      <c r="AK2399" s="450" t="n">
        <v>0</v>
      </c>
      <c r="AL2399" s="450" t="n">
        <v>0</v>
      </c>
      <c r="AM2399" s="450" t="n">
        <v>0</v>
      </c>
      <c r="AN2399" s="450" t="n">
        <v>0</v>
      </c>
      <c r="AO2399" s="450" t="n">
        <v>0</v>
      </c>
      <c r="AP2399" s="450" t="n">
        <v>0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0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0" t="n"/>
      <c r="N2400" s="450">
        <f>IF(W2400&lt;0,AH2400,I2400)</f>
        <v/>
      </c>
      <c r="O2400" s="450">
        <f>I2400-M2400</f>
        <v/>
      </c>
      <c r="P2400" s="414" t="n"/>
      <c r="Q2400" s="414" t="inlineStr">
        <is>
          <t>IN202106-0361</t>
        </is>
      </c>
      <c r="R2400" s="414" t="inlineStr">
        <is>
          <t>IN202106-0361</t>
        </is>
      </c>
      <c r="S2400" s="414">
        <f>Q2400=R2400</f>
        <v/>
      </c>
      <c r="T2400" s="414">
        <f>AND(MONTH(F2400)=MONTH(X2400), YEAR(F2400)=YEAR(X2400))</f>
        <v/>
      </c>
      <c r="U2400" s="414">
        <f>AND(AB2400&lt;&gt;"", 'Company information'!D$4&lt;&gt;"", RIGHT(SUBSTITUTE(AB2400,"-",""),9)=RIGHT(SUBSTITUTE('Company information'!D$4,"-",""),9))</f>
        <v/>
      </c>
      <c r="V2400" s="414">
        <f>AH2400-I2400</f>
        <v/>
      </c>
      <c r="W2400" s="450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0" t="n">
        <v>2980863</v>
      </c>
      <c r="AE2400" s="450" t="n">
        <v>2709875</v>
      </c>
      <c r="AF2400" s="450" t="n">
        <v>0</v>
      </c>
      <c r="AG2400" s="450" t="n">
        <v>0</v>
      </c>
      <c r="AH2400" s="450" t="n">
        <v>270988</v>
      </c>
      <c r="AI2400" s="450" t="n">
        <v>0</v>
      </c>
      <c r="AJ2400" s="450" t="n">
        <v>0</v>
      </c>
      <c r="AK2400" s="450" t="n">
        <v>0</v>
      </c>
      <c r="AL2400" s="450" t="n">
        <v>0</v>
      </c>
      <c r="AM2400" s="450" t="n">
        <v>0</v>
      </c>
      <c r="AN2400" s="450" t="n">
        <v>0</v>
      </c>
      <c r="AO2400" s="450" t="n">
        <v>0</v>
      </c>
      <c r="AP2400" s="450" t="n">
        <v>0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0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0" t="n"/>
      <c r="N2401" s="450">
        <f>IF(W2401&lt;0,AH2401,I2401)</f>
        <v/>
      </c>
      <c r="O2401" s="450">
        <f>I2401-M2401</f>
        <v/>
      </c>
      <c r="P2401" s="414" t="n"/>
      <c r="Q2401" s="414" t="inlineStr">
        <is>
          <t>IN202106-0360</t>
        </is>
      </c>
      <c r="R2401" s="414" t="inlineStr">
        <is>
          <t>IN202106-0360</t>
        </is>
      </c>
      <c r="S2401" s="414">
        <f>Q2401=R2401</f>
        <v/>
      </c>
      <c r="T2401" s="414">
        <f>AND(MONTH(F2401)=MONTH(X2401), YEAR(F2401)=YEAR(X2401))</f>
        <v/>
      </c>
      <c r="U2401" s="414">
        <f>AND(AB2401&lt;&gt;"", 'Company information'!D$4&lt;&gt;"", RIGHT(SUBSTITUTE(AB2401,"-",""),9)=RIGHT(SUBSTITUTE('Company information'!D$4,"-",""),9))</f>
        <v/>
      </c>
      <c r="V2401" s="414">
        <f>AH2401-I2401</f>
        <v/>
      </c>
      <c r="W2401" s="450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0" t="n">
        <v>1815413</v>
      </c>
      <c r="AE2401" s="450" t="n">
        <v>1650375</v>
      </c>
      <c r="AF2401" s="450" t="n">
        <v>0</v>
      </c>
      <c r="AG2401" s="450" t="n">
        <v>0</v>
      </c>
      <c r="AH2401" s="450" t="n">
        <v>165038</v>
      </c>
      <c r="AI2401" s="450" t="n">
        <v>0</v>
      </c>
      <c r="AJ2401" s="450" t="n">
        <v>0</v>
      </c>
      <c r="AK2401" s="450" t="n">
        <v>0</v>
      </c>
      <c r="AL2401" s="450" t="n">
        <v>0</v>
      </c>
      <c r="AM2401" s="450" t="n">
        <v>0</v>
      </c>
      <c r="AN2401" s="450" t="n">
        <v>0</v>
      </c>
      <c r="AO2401" s="450" t="n">
        <v>0</v>
      </c>
      <c r="AP2401" s="450" t="n">
        <v>0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0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0" t="n"/>
      <c r="N2402" s="450">
        <f>IF(W2402&lt;0,AH2402,I2402)</f>
        <v/>
      </c>
      <c r="O2402" s="450">
        <f>I2402-M2402</f>
        <v/>
      </c>
      <c r="P2402" s="414" t="n"/>
      <c r="Q2402" s="414" t="inlineStr">
        <is>
          <t>IN202106-0359</t>
        </is>
      </c>
      <c r="R2402" s="414" t="inlineStr">
        <is>
          <t>IN202106-0359</t>
        </is>
      </c>
      <c r="S2402" s="414">
        <f>Q2402=R2402</f>
        <v/>
      </c>
      <c r="T2402" s="414">
        <f>AND(MONTH(F2402)=MONTH(X2402), YEAR(F2402)=YEAR(X2402))</f>
        <v/>
      </c>
      <c r="U2402" s="414">
        <f>AND(AB2402&lt;&gt;"", 'Company information'!D$4&lt;&gt;"", RIGHT(SUBSTITUTE(AB2402,"-",""),9)=RIGHT(SUBSTITUTE('Company information'!D$4,"-",""),9))</f>
        <v/>
      </c>
      <c r="V2402" s="414">
        <f>AH2402-I2402</f>
        <v/>
      </c>
      <c r="W2402" s="450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0" t="n">
        <v>3294638</v>
      </c>
      <c r="AE2402" s="450" t="n">
        <v>2995125</v>
      </c>
      <c r="AF2402" s="450" t="n">
        <v>0</v>
      </c>
      <c r="AG2402" s="450" t="n">
        <v>0</v>
      </c>
      <c r="AH2402" s="450" t="n">
        <v>299513</v>
      </c>
      <c r="AI2402" s="450" t="n">
        <v>0</v>
      </c>
      <c r="AJ2402" s="450" t="n">
        <v>0</v>
      </c>
      <c r="AK2402" s="450" t="n">
        <v>0</v>
      </c>
      <c r="AL2402" s="450" t="n">
        <v>0</v>
      </c>
      <c r="AM2402" s="450" t="n">
        <v>0</v>
      </c>
      <c r="AN2402" s="450" t="n">
        <v>0</v>
      </c>
      <c r="AO2402" s="450" t="n">
        <v>0</v>
      </c>
      <c r="AP2402" s="450" t="n">
        <v>0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0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0" t="n"/>
      <c r="N2403" s="450">
        <f>IF(W2403&lt;0,AH2403,I2403)</f>
        <v/>
      </c>
      <c r="O2403" s="450">
        <f>I2403-M2403</f>
        <v/>
      </c>
      <c r="P2403" s="414" t="n"/>
      <c r="Q2403" s="414" t="inlineStr">
        <is>
          <t>IN202106-0358</t>
        </is>
      </c>
      <c r="R2403" s="414" t="inlineStr">
        <is>
          <t>IN202106-0358</t>
        </is>
      </c>
      <c r="S2403" s="414">
        <f>Q2403=R2403</f>
        <v/>
      </c>
      <c r="T2403" s="414">
        <f>AND(MONTH(F2403)=MONTH(X2403), YEAR(F2403)=YEAR(X2403))</f>
        <v/>
      </c>
      <c r="U2403" s="414">
        <f>AND(AB2403&lt;&gt;"", 'Company information'!D$4&lt;&gt;"", RIGHT(SUBSTITUTE(AB2403,"-",""),9)=RIGHT(SUBSTITUTE('Company information'!D$4,"-",""),9))</f>
        <v/>
      </c>
      <c r="V2403" s="414">
        <f>AH2403-I2403</f>
        <v/>
      </c>
      <c r="W2403" s="450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0" t="n">
        <v>1837825</v>
      </c>
      <c r="AE2403" s="450" t="n">
        <v>1670750</v>
      </c>
      <c r="AF2403" s="450" t="n">
        <v>0</v>
      </c>
      <c r="AG2403" s="450" t="n">
        <v>0</v>
      </c>
      <c r="AH2403" s="450" t="n">
        <v>167075</v>
      </c>
      <c r="AI2403" s="450" t="n">
        <v>0</v>
      </c>
      <c r="AJ2403" s="450" t="n">
        <v>0</v>
      </c>
      <c r="AK2403" s="450" t="n">
        <v>0</v>
      </c>
      <c r="AL2403" s="450" t="n">
        <v>0</v>
      </c>
      <c r="AM2403" s="450" t="n">
        <v>0</v>
      </c>
      <c r="AN2403" s="450" t="n">
        <v>0</v>
      </c>
      <c r="AO2403" s="450" t="n">
        <v>0</v>
      </c>
      <c r="AP2403" s="450" t="n">
        <v>0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0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0" t="n"/>
      <c r="N2404" s="450">
        <f>IF(W2404&lt;0,AH2404,I2404)</f>
        <v/>
      </c>
      <c r="O2404" s="450">
        <f>I2404-M2404</f>
        <v/>
      </c>
      <c r="P2404" s="414" t="n"/>
      <c r="Q2404" s="414" t="inlineStr">
        <is>
          <t>IN202106-0357</t>
        </is>
      </c>
      <c r="R2404" s="414" t="inlineStr">
        <is>
          <t>IN202106-0357</t>
        </is>
      </c>
      <c r="S2404" s="414">
        <f>Q2404=R2404</f>
        <v/>
      </c>
      <c r="T2404" s="414">
        <f>AND(MONTH(F2404)=MONTH(X2404), YEAR(F2404)=YEAR(X2404))</f>
        <v/>
      </c>
      <c r="U2404" s="414">
        <f>AND(AB2404&lt;&gt;"", 'Company information'!D$4&lt;&gt;"", RIGHT(SUBSTITUTE(AB2404,"-",""),9)=RIGHT(SUBSTITUTE('Company information'!D$4,"-",""),9))</f>
        <v/>
      </c>
      <c r="V2404" s="414">
        <f>AH2404-I2404</f>
        <v/>
      </c>
      <c r="W2404" s="450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0" t="n">
        <v>1815413</v>
      </c>
      <c r="AE2404" s="450" t="n">
        <v>1650375</v>
      </c>
      <c r="AF2404" s="450" t="n">
        <v>0</v>
      </c>
      <c r="AG2404" s="450" t="n">
        <v>0</v>
      </c>
      <c r="AH2404" s="450" t="n">
        <v>165038</v>
      </c>
      <c r="AI2404" s="450" t="n">
        <v>0</v>
      </c>
      <c r="AJ2404" s="450" t="n">
        <v>0</v>
      </c>
      <c r="AK2404" s="450" t="n">
        <v>0</v>
      </c>
      <c r="AL2404" s="450" t="n">
        <v>0</v>
      </c>
      <c r="AM2404" s="450" t="n">
        <v>0</v>
      </c>
      <c r="AN2404" s="450" t="n">
        <v>0</v>
      </c>
      <c r="AO2404" s="450" t="n">
        <v>0</v>
      </c>
      <c r="AP2404" s="450" t="n">
        <v>0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0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0" t="n"/>
      <c r="N2405" s="450">
        <f>IF(W2405&lt;0,AH2405,I2405)</f>
        <v/>
      </c>
      <c r="O2405" s="450">
        <f>I2405-M2405</f>
        <v/>
      </c>
      <c r="P2405" s="414" t="n"/>
      <c r="Q2405" s="414" t="inlineStr">
        <is>
          <t>IN202106-0356</t>
        </is>
      </c>
      <c r="R2405" s="414" t="inlineStr">
        <is>
          <t>IN202106-0356</t>
        </is>
      </c>
      <c r="S2405" s="414">
        <f>Q2405=R2405</f>
        <v/>
      </c>
      <c r="T2405" s="414">
        <f>AND(MONTH(F2405)=MONTH(X2405), YEAR(F2405)=YEAR(X2405))</f>
        <v/>
      </c>
      <c r="U2405" s="414">
        <f>AND(AB2405&lt;&gt;"", 'Company information'!D$4&lt;&gt;"", RIGHT(SUBSTITUTE(AB2405,"-",""),9)=RIGHT(SUBSTITUTE('Company information'!D$4,"-",""),9))</f>
        <v/>
      </c>
      <c r="V2405" s="414">
        <f>AH2405-I2405</f>
        <v/>
      </c>
      <c r="W2405" s="450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0" t="n">
        <v>2980863</v>
      </c>
      <c r="AE2405" s="450" t="n">
        <v>2709875</v>
      </c>
      <c r="AF2405" s="450" t="n">
        <v>0</v>
      </c>
      <c r="AG2405" s="450" t="n">
        <v>0</v>
      </c>
      <c r="AH2405" s="450" t="n">
        <v>270988</v>
      </c>
      <c r="AI2405" s="450" t="n">
        <v>0</v>
      </c>
      <c r="AJ2405" s="450" t="n">
        <v>0</v>
      </c>
      <c r="AK2405" s="450" t="n">
        <v>0</v>
      </c>
      <c r="AL2405" s="450" t="n">
        <v>0</v>
      </c>
      <c r="AM2405" s="450" t="n">
        <v>0</v>
      </c>
      <c r="AN2405" s="450" t="n">
        <v>0</v>
      </c>
      <c r="AO2405" s="450" t="n">
        <v>0</v>
      </c>
      <c r="AP2405" s="450" t="n">
        <v>0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0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0" t="n"/>
      <c r="N2406" s="450">
        <f>IF(W2406&lt;0,AH2406,I2406)</f>
        <v/>
      </c>
      <c r="O2406" s="450">
        <f>I2406-M2406</f>
        <v/>
      </c>
      <c r="P2406" s="414" t="n"/>
      <c r="Q2406" s="414" t="inlineStr">
        <is>
          <t>IN202106-0355</t>
        </is>
      </c>
      <c r="R2406" s="414" t="inlineStr">
        <is>
          <t>IN202106-0355</t>
        </is>
      </c>
      <c r="S2406" s="414">
        <f>Q2406=R2406</f>
        <v/>
      </c>
      <c r="T2406" s="414">
        <f>AND(MONTH(F2406)=MONTH(X2406), YEAR(F2406)=YEAR(X2406))</f>
        <v/>
      </c>
      <c r="U2406" s="414">
        <f>AND(AB2406&lt;&gt;"", 'Company information'!D$4&lt;&gt;"", RIGHT(SUBSTITUTE(AB2406,"-",""),9)=RIGHT(SUBSTITUTE('Company information'!D$4,"-",""),9))</f>
        <v/>
      </c>
      <c r="V2406" s="414">
        <f>AH2406-I2406</f>
        <v/>
      </c>
      <c r="W2406" s="450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0" t="n">
        <v>2980863</v>
      </c>
      <c r="AE2406" s="450" t="n">
        <v>2709875</v>
      </c>
      <c r="AF2406" s="450" t="n">
        <v>0</v>
      </c>
      <c r="AG2406" s="450" t="n">
        <v>0</v>
      </c>
      <c r="AH2406" s="450" t="n">
        <v>270988</v>
      </c>
      <c r="AI2406" s="450" t="n">
        <v>0</v>
      </c>
      <c r="AJ2406" s="450" t="n">
        <v>0</v>
      </c>
      <c r="AK2406" s="450" t="n">
        <v>0</v>
      </c>
      <c r="AL2406" s="450" t="n">
        <v>0</v>
      </c>
      <c r="AM2406" s="450" t="n">
        <v>0</v>
      </c>
      <c r="AN2406" s="450" t="n">
        <v>0</v>
      </c>
      <c r="AO2406" s="450" t="n">
        <v>0</v>
      </c>
      <c r="AP2406" s="450" t="n">
        <v>0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0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0" t="n"/>
      <c r="N2407" s="450">
        <f>IF(W2407&lt;0,AH2407,I2407)</f>
        <v/>
      </c>
      <c r="O2407" s="450">
        <f>I2407-M2407</f>
        <v/>
      </c>
      <c r="P2407" s="414" t="n"/>
      <c r="Q2407" s="414" t="inlineStr">
        <is>
          <t>IN202106-0349</t>
        </is>
      </c>
      <c r="R2407" s="414" t="inlineStr">
        <is>
          <t>IN202106-0349</t>
        </is>
      </c>
      <c r="S2407" s="414">
        <f>Q2407=R2407</f>
        <v/>
      </c>
      <c r="T2407" s="414">
        <f>AND(MONTH(F2407)=MONTH(X2407), YEAR(F2407)=YEAR(X2407))</f>
        <v/>
      </c>
      <c r="U2407" s="414">
        <f>AND(AB2407&lt;&gt;"", 'Company information'!D$4&lt;&gt;"", RIGHT(SUBSTITUTE(AB2407,"-",""),9)=RIGHT(SUBSTITUTE('Company information'!D$4,"-",""),9))</f>
        <v/>
      </c>
      <c r="V2407" s="414">
        <f>AH2407-I2407</f>
        <v/>
      </c>
      <c r="W2407" s="450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0" t="n">
        <v>2846388</v>
      </c>
      <c r="AE2407" s="450" t="n">
        <v>2587625</v>
      </c>
      <c r="AF2407" s="450" t="n">
        <v>0</v>
      </c>
      <c r="AG2407" s="450" t="n">
        <v>0</v>
      </c>
      <c r="AH2407" s="450" t="n">
        <v>258763</v>
      </c>
      <c r="AI2407" s="450" t="n">
        <v>0</v>
      </c>
      <c r="AJ2407" s="450" t="n">
        <v>0</v>
      </c>
      <c r="AK2407" s="450" t="n">
        <v>0</v>
      </c>
      <c r="AL2407" s="450" t="n">
        <v>0</v>
      </c>
      <c r="AM2407" s="450" t="n">
        <v>0</v>
      </c>
      <c r="AN2407" s="450" t="n">
        <v>0</v>
      </c>
      <c r="AO2407" s="450" t="n">
        <v>0</v>
      </c>
      <c r="AP2407" s="450" t="n">
        <v>0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0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0" t="n"/>
      <c r="N2408" s="450">
        <f>IF(W2408&lt;0,AH2408,I2408)</f>
        <v/>
      </c>
      <c r="O2408" s="450">
        <f>I2408-M2408</f>
        <v/>
      </c>
      <c r="P2408" s="414" t="n"/>
      <c r="Q2408" s="414" t="inlineStr">
        <is>
          <t>IN202106-0348</t>
        </is>
      </c>
      <c r="R2408" s="414" t="inlineStr">
        <is>
          <t>IN202106-0348</t>
        </is>
      </c>
      <c r="S2408" s="414">
        <f>Q2408=R2408</f>
        <v/>
      </c>
      <c r="T2408" s="414">
        <f>AND(MONTH(F2408)=MONTH(X2408), YEAR(F2408)=YEAR(X2408))</f>
        <v/>
      </c>
      <c r="U2408" s="414">
        <f>AND(AB2408&lt;&gt;"", 'Company information'!D$4&lt;&gt;"", RIGHT(SUBSTITUTE(AB2408,"-",""),9)=RIGHT(SUBSTITUTE('Company information'!D$4,"-",""),9))</f>
        <v/>
      </c>
      <c r="V2408" s="414">
        <f>AH2408-I2408</f>
        <v/>
      </c>
      <c r="W2408" s="450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0" t="n">
        <v>3451525</v>
      </c>
      <c r="AE2408" s="450" t="n">
        <v>3137750</v>
      </c>
      <c r="AF2408" s="450" t="n">
        <v>0</v>
      </c>
      <c r="AG2408" s="450" t="n">
        <v>0</v>
      </c>
      <c r="AH2408" s="450" t="n">
        <v>313775</v>
      </c>
      <c r="AI2408" s="450" t="n">
        <v>0</v>
      </c>
      <c r="AJ2408" s="450" t="n">
        <v>0</v>
      </c>
      <c r="AK2408" s="450" t="n">
        <v>0</v>
      </c>
      <c r="AL2408" s="450" t="n">
        <v>0</v>
      </c>
      <c r="AM2408" s="450" t="n">
        <v>0</v>
      </c>
      <c r="AN2408" s="450" t="n">
        <v>0</v>
      </c>
      <c r="AO2408" s="450" t="n">
        <v>0</v>
      </c>
      <c r="AP2408" s="450" t="n">
        <v>0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0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0" t="n"/>
      <c r="N2409" s="450">
        <f>IF(W2409&lt;0,AH2409,I2409)</f>
        <v/>
      </c>
      <c r="O2409" s="450">
        <f>I2409-M2409</f>
        <v/>
      </c>
      <c r="P2409" s="414" t="n"/>
      <c r="Q2409" s="414" t="inlineStr">
        <is>
          <t>IN202106-0347</t>
        </is>
      </c>
      <c r="R2409" s="414" t="inlineStr">
        <is>
          <t>IN202106-0347</t>
        </is>
      </c>
      <c r="S2409" s="414">
        <f>Q2409=R2409</f>
        <v/>
      </c>
      <c r="T2409" s="414">
        <f>AND(MONTH(F2409)=MONTH(X2409), YEAR(F2409)=YEAR(X2409))</f>
        <v/>
      </c>
      <c r="U2409" s="414">
        <f>AND(AB2409&lt;&gt;"", 'Company information'!D$4&lt;&gt;"", RIGHT(SUBSTITUTE(AB2409,"-",""),9)=RIGHT(SUBSTITUTE('Company information'!D$4,"-",""),9))</f>
        <v/>
      </c>
      <c r="V2409" s="414">
        <f>AH2409-I2409</f>
        <v/>
      </c>
      <c r="W2409" s="450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0" t="n">
        <v>1837825</v>
      </c>
      <c r="AE2409" s="450" t="n">
        <v>1670750</v>
      </c>
      <c r="AF2409" s="450" t="n">
        <v>0</v>
      </c>
      <c r="AG2409" s="450" t="n">
        <v>0</v>
      </c>
      <c r="AH2409" s="450" t="n">
        <v>167075</v>
      </c>
      <c r="AI2409" s="450" t="n">
        <v>0</v>
      </c>
      <c r="AJ2409" s="450" t="n">
        <v>0</v>
      </c>
      <c r="AK2409" s="450" t="n">
        <v>0</v>
      </c>
      <c r="AL2409" s="450" t="n">
        <v>0</v>
      </c>
      <c r="AM2409" s="450" t="n">
        <v>0</v>
      </c>
      <c r="AN2409" s="450" t="n">
        <v>0</v>
      </c>
      <c r="AO2409" s="450" t="n">
        <v>0</v>
      </c>
      <c r="AP2409" s="450" t="n">
        <v>0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0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0" t="n"/>
      <c r="N2410" s="450">
        <f>IF(W2410&lt;0,AH2410,I2410)</f>
        <v/>
      </c>
      <c r="O2410" s="450">
        <f>I2410-M2410</f>
        <v/>
      </c>
      <c r="P2410" s="414" t="n"/>
      <c r="Q2410" s="414" t="inlineStr">
        <is>
          <t>IN202106-0346</t>
        </is>
      </c>
      <c r="R2410" s="414" t="inlineStr">
        <is>
          <t>IN202106-0346</t>
        </is>
      </c>
      <c r="S2410" s="414">
        <f>Q2410=R2410</f>
        <v/>
      </c>
      <c r="T2410" s="414">
        <f>AND(MONTH(F2410)=MONTH(X2410), YEAR(F2410)=YEAR(X2410))</f>
        <v/>
      </c>
      <c r="U2410" s="414">
        <f>AND(AB2410&lt;&gt;"", 'Company information'!D$4&lt;&gt;"", RIGHT(SUBSTITUTE(AB2410,"-",""),9)=RIGHT(SUBSTITUTE('Company information'!D$4,"-",""),9))</f>
        <v/>
      </c>
      <c r="V2410" s="414">
        <f>AH2410-I2410</f>
        <v/>
      </c>
      <c r="W2410" s="450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0" t="n">
        <v>2980863</v>
      </c>
      <c r="AE2410" s="450" t="n">
        <v>2709875</v>
      </c>
      <c r="AF2410" s="450" t="n">
        <v>0</v>
      </c>
      <c r="AG2410" s="450" t="n">
        <v>0</v>
      </c>
      <c r="AH2410" s="450" t="n">
        <v>270988</v>
      </c>
      <c r="AI2410" s="450" t="n">
        <v>0</v>
      </c>
      <c r="AJ2410" s="450" t="n">
        <v>0</v>
      </c>
      <c r="AK2410" s="450" t="n">
        <v>0</v>
      </c>
      <c r="AL2410" s="450" t="n">
        <v>0</v>
      </c>
      <c r="AM2410" s="450" t="n">
        <v>0</v>
      </c>
      <c r="AN2410" s="450" t="n">
        <v>0</v>
      </c>
      <c r="AO2410" s="450" t="n">
        <v>0</v>
      </c>
      <c r="AP2410" s="450" t="n">
        <v>0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0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0" t="n"/>
      <c r="N2411" s="450">
        <f>IF(W2411&lt;0,AH2411,I2411)</f>
        <v/>
      </c>
      <c r="O2411" s="450">
        <f>I2411-M2411</f>
        <v/>
      </c>
      <c r="P2411" s="414" t="n"/>
      <c r="Q2411" s="414" t="inlineStr">
        <is>
          <t>IN202106-0345</t>
        </is>
      </c>
      <c r="R2411" s="414" t="inlineStr">
        <is>
          <t>IN202106-0345</t>
        </is>
      </c>
      <c r="S2411" s="414">
        <f>Q2411=R2411</f>
        <v/>
      </c>
      <c r="T2411" s="414">
        <f>AND(MONTH(F2411)=MONTH(X2411), YEAR(F2411)=YEAR(X2411))</f>
        <v/>
      </c>
      <c r="U2411" s="414">
        <f>AND(AB2411&lt;&gt;"", 'Company information'!D$4&lt;&gt;"", RIGHT(SUBSTITUTE(AB2411,"-",""),9)=RIGHT(SUBSTITUTE('Company information'!D$4,"-",""),9))</f>
        <v/>
      </c>
      <c r="V2411" s="414">
        <f>AH2411-I2411</f>
        <v/>
      </c>
      <c r="W2411" s="450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0" t="n">
        <v>10040800</v>
      </c>
      <c r="AE2411" s="450" t="n">
        <v>9128000</v>
      </c>
      <c r="AF2411" s="450" t="n">
        <v>0</v>
      </c>
      <c r="AG2411" s="450" t="n">
        <v>0</v>
      </c>
      <c r="AH2411" s="450" t="n">
        <v>912800</v>
      </c>
      <c r="AI2411" s="450" t="n">
        <v>0</v>
      </c>
      <c r="AJ2411" s="450" t="n">
        <v>0</v>
      </c>
      <c r="AK2411" s="450" t="n">
        <v>0</v>
      </c>
      <c r="AL2411" s="450" t="n">
        <v>0</v>
      </c>
      <c r="AM2411" s="450" t="n">
        <v>0</v>
      </c>
      <c r="AN2411" s="450" t="n">
        <v>0</v>
      </c>
      <c r="AO2411" s="450" t="n">
        <v>0</v>
      </c>
      <c r="AP2411" s="450" t="n">
        <v>0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0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0" t="n"/>
      <c r="N2412" s="450">
        <f>IF(W2412&lt;0,AH2412,I2412)</f>
        <v/>
      </c>
      <c r="O2412" s="450">
        <f>I2412-M2412</f>
        <v/>
      </c>
      <c r="P2412" s="414" t="n"/>
      <c r="Q2412" s="414" t="inlineStr">
        <is>
          <t>IN202106-0344</t>
        </is>
      </c>
      <c r="R2412" s="414" t="inlineStr">
        <is>
          <t>IN202106-0344</t>
        </is>
      </c>
      <c r="S2412" s="414">
        <f>Q2412=R2412</f>
        <v/>
      </c>
      <c r="T2412" s="414">
        <f>AND(MONTH(F2412)=MONTH(X2412), YEAR(F2412)=YEAR(X2412))</f>
        <v/>
      </c>
      <c r="U2412" s="414">
        <f>AND(AB2412&lt;&gt;"", 'Company information'!D$4&lt;&gt;"", RIGHT(SUBSTITUTE(AB2412,"-",""),9)=RIGHT(SUBSTITUTE('Company information'!D$4,"-",""),9))</f>
        <v/>
      </c>
      <c r="V2412" s="414">
        <f>AH2412-I2412</f>
        <v/>
      </c>
      <c r="W2412" s="450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0" t="n">
        <v>2980863</v>
      </c>
      <c r="AE2412" s="450" t="n">
        <v>2709875</v>
      </c>
      <c r="AF2412" s="450" t="n">
        <v>0</v>
      </c>
      <c r="AG2412" s="450" t="n">
        <v>0</v>
      </c>
      <c r="AH2412" s="450" t="n">
        <v>270988</v>
      </c>
      <c r="AI2412" s="450" t="n">
        <v>0</v>
      </c>
      <c r="AJ2412" s="450" t="n">
        <v>0</v>
      </c>
      <c r="AK2412" s="450" t="n">
        <v>0</v>
      </c>
      <c r="AL2412" s="450" t="n">
        <v>0</v>
      </c>
      <c r="AM2412" s="450" t="n">
        <v>0</v>
      </c>
      <c r="AN2412" s="450" t="n">
        <v>0</v>
      </c>
      <c r="AO2412" s="450" t="n">
        <v>0</v>
      </c>
      <c r="AP2412" s="450" t="n">
        <v>0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0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0" t="n"/>
      <c r="N2413" s="450">
        <f>IF(W2413&lt;0,AH2413,I2413)</f>
        <v/>
      </c>
      <c r="O2413" s="450">
        <f>I2413-M2413</f>
        <v/>
      </c>
      <c r="P2413" s="414" t="n"/>
      <c r="Q2413" s="414" t="inlineStr">
        <is>
          <t>IN202106-0343</t>
        </is>
      </c>
      <c r="R2413" s="414" t="inlineStr">
        <is>
          <t>IN202106-0343</t>
        </is>
      </c>
      <c r="S2413" s="414">
        <f>Q2413=R2413</f>
        <v/>
      </c>
      <c r="T2413" s="414">
        <f>AND(MONTH(F2413)=MONTH(X2413), YEAR(F2413)=YEAR(X2413))</f>
        <v/>
      </c>
      <c r="U2413" s="414">
        <f>AND(AB2413&lt;&gt;"", 'Company information'!D$4&lt;&gt;"", RIGHT(SUBSTITUTE(AB2413,"-",""),9)=RIGHT(SUBSTITUTE('Company information'!D$4,"-",""),9))</f>
        <v/>
      </c>
      <c r="V2413" s="414">
        <f>AH2413-I2413</f>
        <v/>
      </c>
      <c r="W2413" s="450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0" t="n">
        <v>1815413</v>
      </c>
      <c r="AE2413" s="450" t="n">
        <v>1650375</v>
      </c>
      <c r="AF2413" s="450" t="n">
        <v>0</v>
      </c>
      <c r="AG2413" s="450" t="n">
        <v>0</v>
      </c>
      <c r="AH2413" s="450" t="n">
        <v>165038</v>
      </c>
      <c r="AI2413" s="450" t="n">
        <v>0</v>
      </c>
      <c r="AJ2413" s="450" t="n">
        <v>0</v>
      </c>
      <c r="AK2413" s="450" t="n">
        <v>0</v>
      </c>
      <c r="AL2413" s="450" t="n">
        <v>0</v>
      </c>
      <c r="AM2413" s="450" t="n">
        <v>0</v>
      </c>
      <c r="AN2413" s="450" t="n">
        <v>0</v>
      </c>
      <c r="AO2413" s="450" t="n">
        <v>0</v>
      </c>
      <c r="AP2413" s="450" t="n">
        <v>0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0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0" t="n"/>
      <c r="N2414" s="450">
        <f>IF(W2414&lt;0,AH2414,I2414)</f>
        <v/>
      </c>
      <c r="O2414" s="450">
        <f>I2414-M2414</f>
        <v/>
      </c>
      <c r="P2414" s="414" t="n"/>
      <c r="Q2414" s="414" t="inlineStr">
        <is>
          <t>YPC2021/06-0010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AND(AB2414&lt;&gt;"", 'Company information'!D$4&lt;&gt;"", RIGHT(SUBSTITUTE(AB2414,"-",""),9)=RIGHT(SUBSTITUTE('Company information'!D$4,"-",""),9))</f>
        <v/>
      </c>
      <c r="V2414" s="414">
        <f>AH2414-I2414</f>
        <v/>
      </c>
      <c r="W2414" s="450" t="n"/>
      <c r="X2414" s="413" t="n"/>
      <c r="Y2414" s="414" t="n"/>
      <c r="Z2414" s="414" t="n"/>
      <c r="AA2414" s="414" t="n"/>
      <c r="AB2414" s="414" t="n"/>
      <c r="AC2414" s="414" t="n"/>
      <c r="AD2414" s="450" t="n"/>
      <c r="AE2414" s="450" t="n"/>
      <c r="AF2414" s="450" t="n"/>
      <c r="AG2414" s="450" t="n"/>
      <c r="AH2414" s="450" t="n"/>
      <c r="AI2414" s="450" t="n"/>
      <c r="AJ2414" s="450" t="n"/>
      <c r="AK2414" s="450" t="n"/>
      <c r="AL2414" s="450" t="n"/>
      <c r="AM2414" s="450" t="n"/>
      <c r="AN2414" s="450" t="n"/>
      <c r="AO2414" s="450" t="n"/>
      <c r="AP2414" s="450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0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0" t="n"/>
      <c r="N2415" s="450">
        <f>IF(W2415&lt;0,AH2415,I2415)</f>
        <v/>
      </c>
      <c r="O2415" s="450">
        <f>I2415-M2415</f>
        <v/>
      </c>
      <c r="P2415" s="414" t="n"/>
      <c r="Q2415" s="414" t="inlineStr">
        <is>
          <t>XFY-YD2021085</t>
        </is>
      </c>
      <c r="R2415" s="414" t="inlineStr">
        <is>
          <t>XFY-YD2021085</t>
        </is>
      </c>
      <c r="S2415" s="414">
        <f>Q2415=R2415</f>
        <v/>
      </c>
      <c r="T2415" s="414">
        <f>AND(MONTH(F2415)=MONTH(X2415), YEAR(F2415)=YEAR(X2415))</f>
        <v/>
      </c>
      <c r="U2415" s="414">
        <f>AND(AB2415&lt;&gt;"", 'Company information'!D$4&lt;&gt;"", RIGHT(SUBSTITUTE(AB2415,"-",""),9)=RIGHT(SUBSTITUTE('Company information'!D$4,"-",""),9))</f>
        <v/>
      </c>
      <c r="V2415" s="414">
        <f>AH2415-I2415</f>
        <v/>
      </c>
      <c r="W2415" s="450" t="n"/>
      <c r="X2415" s="415" t="n">
        <v>44373</v>
      </c>
      <c r="Y2415" s="414" t="inlineStr">
        <is>
          <t>XFY-YD2021085</t>
        </is>
      </c>
      <c r="Z2415" s="414" t="inlineStr"/>
      <c r="AA2415" s="414" t="inlineStr">
        <is>
          <t>បុគ្គលជាប់អាករ</t>
        </is>
      </c>
      <c r="AB2415" s="414" t="inlineStr">
        <is>
          <t>L001-901905215</t>
        </is>
      </c>
      <c r="AC2415" s="414" t="inlineStr">
        <is>
          <t>វីអ៊ីស៊ិន (ខេមបូឌា) អ៊ិនដាសស្ទ្រី ឯ.ក</t>
        </is>
      </c>
      <c r="AD2415" s="450" t="n">
        <v>16573954</v>
      </c>
      <c r="AE2415" s="450" t="n">
        <v>15067231</v>
      </c>
      <c r="AF2415" s="450" t="n">
        <v>0</v>
      </c>
      <c r="AG2415" s="450" t="n">
        <v>0</v>
      </c>
      <c r="AH2415" s="450" t="n">
        <v>1506723</v>
      </c>
      <c r="AI2415" s="450" t="n">
        <v>0</v>
      </c>
      <c r="AJ2415" s="450" t="n">
        <v>0</v>
      </c>
      <c r="AK2415" s="450" t="n">
        <v>0</v>
      </c>
      <c r="AL2415" s="450" t="n">
        <v>0</v>
      </c>
      <c r="AM2415" s="450" t="n">
        <v>0</v>
      </c>
      <c r="AN2415" s="450" t="n">
        <v>0</v>
      </c>
      <c r="AO2415" s="450" t="n">
        <v>0</v>
      </c>
      <c r="AP2415" s="450" t="n">
        <v>0</v>
      </c>
      <c r="AQ2415" s="414" t="inlineStr"/>
      <c r="AR2415" s="414" t="inlineStr">
        <is>
          <t>ផ្លាក​(Paper Label)</t>
        </is>
      </c>
      <c r="AS2415" s="414" t="inlineStr">
        <is>
          <t>បានប្រកាសពន្ធ</t>
        </is>
      </c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0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0" t="n"/>
      <c r="N2416" s="450">
        <f>IF(W2416&lt;0,AH2416,I2416)</f>
        <v/>
      </c>
      <c r="O2416" s="450">
        <f>I2416-M2416</f>
        <v/>
      </c>
      <c r="P2416" s="414" t="n"/>
      <c r="Q2416" s="414" t="inlineStr">
        <is>
          <t>V0016363</t>
        </is>
      </c>
      <c r="R2416" s="414" t="inlineStr">
        <is>
          <t>V0016363</t>
        </is>
      </c>
      <c r="S2416" s="414">
        <f>Q2416=R2416</f>
        <v/>
      </c>
      <c r="T2416" s="414">
        <f>AND(MONTH(F2416)=MONTH(X2416), YEAR(F2416)=YEAR(X2416))</f>
        <v/>
      </c>
      <c r="U2416" s="414">
        <f>AND(AB2416&lt;&gt;"", 'Company information'!D$4&lt;&gt;"", RIGHT(SUBSTITUTE(AB2416,"-",""),9)=RIGHT(SUBSTITUTE('Company information'!D$4,"-",""),9))</f>
        <v/>
      </c>
      <c r="V2416" s="414">
        <f>AH2416-I2416</f>
        <v/>
      </c>
      <c r="W2416" s="450" t="n"/>
      <c r="X2416" s="415" t="n">
        <v>44348</v>
      </c>
      <c r="Y2416" s="414" t="inlineStr">
        <is>
          <t>V0016363</t>
        </is>
      </c>
      <c r="Z2416" s="414" t="inlineStr"/>
      <c r="AA2416" s="414" t="inlineStr">
        <is>
          <t>បុគ្គលជាប់អាករ</t>
        </is>
      </c>
      <c r="AB2416" s="414" t="inlineStr">
        <is>
          <t>L001-901905215</t>
        </is>
      </c>
      <c r="AC2416" s="414" t="inlineStr">
        <is>
          <t>វីអ៊ីស៊ិន (ខេមបូឌា) អ៊ិនដាសស្ទ្រី ឯ.ក</t>
        </is>
      </c>
      <c r="AD2416" s="450" t="n">
        <v>8140220</v>
      </c>
      <c r="AE2416" s="450" t="n">
        <v>7400200</v>
      </c>
      <c r="AF2416" s="450" t="n">
        <v>0</v>
      </c>
      <c r="AG2416" s="450" t="n">
        <v>0</v>
      </c>
      <c r="AH2416" s="450" t="n">
        <v>740020</v>
      </c>
      <c r="AI2416" s="450" t="n">
        <v>0</v>
      </c>
      <c r="AJ2416" s="450" t="n">
        <v>0</v>
      </c>
      <c r="AK2416" s="450" t="n">
        <v>0</v>
      </c>
      <c r="AL2416" s="450" t="n">
        <v>0</v>
      </c>
      <c r="AM2416" s="450" t="n">
        <v>0</v>
      </c>
      <c r="AN2416" s="450" t="n">
        <v>0</v>
      </c>
      <c r="AO2416" s="450" t="n">
        <v>0</v>
      </c>
      <c r="AP2416" s="450" t="n">
        <v>0</v>
      </c>
      <c r="AQ2416" s="414" t="inlineStr"/>
      <c r="AR2416" s="414" t="inlineStr"/>
      <c r="AS2416" s="414" t="inlineStr">
        <is>
          <t>បានប្រកាសពន្ធ</t>
        </is>
      </c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0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0" t="n"/>
      <c r="N2417" s="450">
        <f>IF(W2417&lt;0,AH2417,I2417)</f>
        <v/>
      </c>
      <c r="O2417" s="450">
        <f>I2417-M2417</f>
        <v/>
      </c>
      <c r="P2417" s="414" t="n"/>
      <c r="Q2417" s="414" t="inlineStr">
        <is>
          <t>V0016373</t>
        </is>
      </c>
      <c r="R2417" s="414" t="inlineStr">
        <is>
          <t>V0016373</t>
        </is>
      </c>
      <c r="S2417" s="414">
        <f>Q2417=R2417</f>
        <v/>
      </c>
      <c r="T2417" s="414">
        <f>AND(MONTH(F2417)=MONTH(X2417), YEAR(F2417)=YEAR(X2417))</f>
        <v/>
      </c>
      <c r="U2417" s="414">
        <f>AND(AB2417&lt;&gt;"", 'Company information'!D$4&lt;&gt;"", RIGHT(SUBSTITUTE(AB2417,"-",""),9)=RIGHT(SUBSTITUTE('Company information'!D$4,"-",""),9))</f>
        <v/>
      </c>
      <c r="V2417" s="414">
        <f>AH2417-I2417</f>
        <v/>
      </c>
      <c r="W2417" s="450" t="n"/>
      <c r="X2417" s="415" t="n">
        <v>44348</v>
      </c>
      <c r="Y2417" s="414" t="inlineStr">
        <is>
          <t>V0016373</t>
        </is>
      </c>
      <c r="Z2417" s="414" t="inlineStr"/>
      <c r="AA2417" s="414" t="inlineStr">
        <is>
          <t>បុគ្គលជាប់អាករ</t>
        </is>
      </c>
      <c r="AB2417" s="414" t="inlineStr">
        <is>
          <t>L001-901905215</t>
        </is>
      </c>
      <c r="AC2417" s="414" t="inlineStr">
        <is>
          <t>វីអ៊ីស៊ិន (ខេមបូឌា) អ៊ិនដាសស្ទ្រី ឯ.ក</t>
        </is>
      </c>
      <c r="AD2417" s="450" t="n">
        <v>7295676</v>
      </c>
      <c r="AE2417" s="450" t="n">
        <v>6632433</v>
      </c>
      <c r="AF2417" s="450" t="n">
        <v>0</v>
      </c>
      <c r="AG2417" s="450" t="n">
        <v>0</v>
      </c>
      <c r="AH2417" s="450" t="n">
        <v>663243</v>
      </c>
      <c r="AI2417" s="450" t="n">
        <v>0</v>
      </c>
      <c r="AJ2417" s="450" t="n">
        <v>0</v>
      </c>
      <c r="AK2417" s="450" t="n">
        <v>0</v>
      </c>
      <c r="AL2417" s="450" t="n">
        <v>0</v>
      </c>
      <c r="AM2417" s="450" t="n">
        <v>0</v>
      </c>
      <c r="AN2417" s="450" t="n">
        <v>0</v>
      </c>
      <c r="AO2417" s="450" t="n">
        <v>0</v>
      </c>
      <c r="AP2417" s="450" t="n">
        <v>0</v>
      </c>
      <c r="AQ2417" s="414" t="inlineStr"/>
      <c r="AR2417" s="414" t="inlineStr"/>
      <c r="AS2417" s="414" t="inlineStr">
        <is>
          <t>បានប្រកាសពន្ធ</t>
        </is>
      </c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0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0" t="n"/>
      <c r="N2418" s="450">
        <f>IF(W2418&lt;0,AH2418,I2418)</f>
        <v/>
      </c>
      <c r="O2418" s="450">
        <f>I2418-M2418</f>
        <v/>
      </c>
      <c r="P2418" s="414" t="n"/>
      <c r="Q2418" s="414" t="inlineStr">
        <is>
          <t>V0016413</t>
        </is>
      </c>
      <c r="R2418" s="414" t="inlineStr">
        <is>
          <t>V0016413</t>
        </is>
      </c>
      <c r="S2418" s="414">
        <f>Q2418=R2418</f>
        <v/>
      </c>
      <c r="T2418" s="414">
        <f>AND(MONTH(F2418)=MONTH(X2418), YEAR(F2418)=YEAR(X2418))</f>
        <v/>
      </c>
      <c r="U2418" s="414">
        <f>AND(AB2418&lt;&gt;"", 'Company information'!D$4&lt;&gt;"", RIGHT(SUBSTITUTE(AB2418,"-",""),9)=RIGHT(SUBSTITUTE('Company information'!D$4,"-",""),9))</f>
        <v/>
      </c>
      <c r="V2418" s="414">
        <f>AH2418-I2418</f>
        <v/>
      </c>
      <c r="W2418" s="450" t="n"/>
      <c r="X2418" s="415" t="n">
        <v>44351</v>
      </c>
      <c r="Y2418" s="414" t="inlineStr">
        <is>
          <t>V0016413</t>
        </is>
      </c>
      <c r="Z2418" s="414" t="inlineStr"/>
      <c r="AA2418" s="414" t="inlineStr">
        <is>
          <t>បុគ្គលជាប់អាករ</t>
        </is>
      </c>
      <c r="AB2418" s="414" t="inlineStr">
        <is>
          <t>L001-901905215</t>
        </is>
      </c>
      <c r="AC2418" s="414" t="inlineStr">
        <is>
          <t>វីអ៊ីស៊ិន (ខេមបូឌា) អ៊ិនដាសស្ទ្រី ឯ.ក</t>
        </is>
      </c>
      <c r="AD2418" s="450" t="n">
        <v>807217</v>
      </c>
      <c r="AE2418" s="450" t="n">
        <v>733834</v>
      </c>
      <c r="AF2418" s="450" t="n">
        <v>0</v>
      </c>
      <c r="AG2418" s="450" t="n">
        <v>0</v>
      </c>
      <c r="AH2418" s="450" t="n">
        <v>73383</v>
      </c>
      <c r="AI2418" s="450" t="n">
        <v>0</v>
      </c>
      <c r="AJ2418" s="450" t="n">
        <v>0</v>
      </c>
      <c r="AK2418" s="450" t="n">
        <v>0</v>
      </c>
      <c r="AL2418" s="450" t="n">
        <v>0</v>
      </c>
      <c r="AM2418" s="450" t="n">
        <v>0</v>
      </c>
      <c r="AN2418" s="450" t="n">
        <v>0</v>
      </c>
      <c r="AO2418" s="450" t="n">
        <v>0</v>
      </c>
      <c r="AP2418" s="450" t="n">
        <v>0</v>
      </c>
      <c r="AQ2418" s="414" t="inlineStr"/>
      <c r="AR2418" s="414" t="inlineStr"/>
      <c r="AS2418" s="414" t="inlineStr">
        <is>
          <t>បានប្រកាសពន្ធ</t>
        </is>
      </c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0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0" t="n"/>
      <c r="N2419" s="450">
        <f>IF(W2419&lt;0,AH2419,I2419)</f>
        <v/>
      </c>
      <c r="O2419" s="450">
        <f>I2419-M2419</f>
        <v/>
      </c>
      <c r="P2419" s="414" t="n"/>
      <c r="Q2419" s="414" t="inlineStr">
        <is>
          <t>V0016416</t>
        </is>
      </c>
      <c r="R2419" s="414" t="inlineStr">
        <is>
          <t>V0016416</t>
        </is>
      </c>
      <c r="S2419" s="414">
        <f>Q2419=R2419</f>
        <v/>
      </c>
      <c r="T2419" s="414">
        <f>AND(MONTH(F2419)=MONTH(X2419), YEAR(F2419)=YEAR(X2419))</f>
        <v/>
      </c>
      <c r="U2419" s="414">
        <f>AND(AB2419&lt;&gt;"", 'Company information'!D$4&lt;&gt;"", RIGHT(SUBSTITUTE(AB2419,"-",""),9)=RIGHT(SUBSTITUTE('Company information'!D$4,"-",""),9))</f>
        <v/>
      </c>
      <c r="V2419" s="414">
        <f>AH2419-I2419</f>
        <v/>
      </c>
      <c r="W2419" s="450" t="n"/>
      <c r="X2419" s="415" t="n">
        <v>44352</v>
      </c>
      <c r="Y2419" s="414" t="inlineStr">
        <is>
          <t>V0016416</t>
        </is>
      </c>
      <c r="Z2419" s="414" t="inlineStr"/>
      <c r="AA2419" s="414" t="inlineStr">
        <is>
          <t>បុគ្គលជាប់អាករ</t>
        </is>
      </c>
      <c r="AB2419" s="414" t="inlineStr">
        <is>
          <t>L001-901905215</t>
        </is>
      </c>
      <c r="AC2419" s="414" t="inlineStr">
        <is>
          <t>វីអ៊ីស៊ិន (ខេមបូឌា) អ៊ិនដាសស្ទ្រី ឯ.ក</t>
        </is>
      </c>
      <c r="AD2419" s="450" t="n">
        <v>4034250</v>
      </c>
      <c r="AE2419" s="450" t="n">
        <v>3667500</v>
      </c>
      <c r="AF2419" s="450" t="n">
        <v>0</v>
      </c>
      <c r="AG2419" s="450" t="n">
        <v>0</v>
      </c>
      <c r="AH2419" s="450" t="n">
        <v>366750</v>
      </c>
      <c r="AI2419" s="450" t="n">
        <v>0</v>
      </c>
      <c r="AJ2419" s="450" t="n">
        <v>0</v>
      </c>
      <c r="AK2419" s="450" t="n">
        <v>0</v>
      </c>
      <c r="AL2419" s="450" t="n">
        <v>0</v>
      </c>
      <c r="AM2419" s="450" t="n">
        <v>0</v>
      </c>
      <c r="AN2419" s="450" t="n">
        <v>0</v>
      </c>
      <c r="AO2419" s="450" t="n">
        <v>0</v>
      </c>
      <c r="AP2419" s="450" t="n">
        <v>0</v>
      </c>
      <c r="AQ2419" s="414" t="inlineStr"/>
      <c r="AR2419" s="414" t="inlineStr"/>
      <c r="AS2419" s="414" t="inlineStr">
        <is>
          <t>បានប្រកាសពន្ធ</t>
        </is>
      </c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0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0" t="n"/>
      <c r="N2420" s="450">
        <f>IF(W2420&lt;0,AH2420,I2420)</f>
        <v/>
      </c>
      <c r="O2420" s="450">
        <f>I2420-M2420</f>
        <v/>
      </c>
      <c r="P2420" s="414" t="n"/>
      <c r="Q2420" s="414" t="inlineStr">
        <is>
          <t>V0016419</t>
        </is>
      </c>
      <c r="R2420" s="414" t="inlineStr">
        <is>
          <t>V0016419</t>
        </is>
      </c>
      <c r="S2420" s="414">
        <f>Q2420=R2420</f>
        <v/>
      </c>
      <c r="T2420" s="414">
        <f>AND(MONTH(F2420)=MONTH(X2420), YEAR(F2420)=YEAR(X2420))</f>
        <v/>
      </c>
      <c r="U2420" s="414">
        <f>AND(AB2420&lt;&gt;"", 'Company information'!D$4&lt;&gt;"", RIGHT(SUBSTITUTE(AB2420,"-",""),9)=RIGHT(SUBSTITUTE('Company information'!D$4,"-",""),9))</f>
        <v/>
      </c>
      <c r="V2420" s="414">
        <f>AH2420-I2420</f>
        <v/>
      </c>
      <c r="W2420" s="450" t="n"/>
      <c r="X2420" s="415" t="n">
        <v>44353</v>
      </c>
      <c r="Y2420" s="414" t="inlineStr">
        <is>
          <t>V0016419</t>
        </is>
      </c>
      <c r="Z2420" s="414" t="inlineStr"/>
      <c r="AA2420" s="414" t="inlineStr">
        <is>
          <t>បុគ្គលជាប់អាករ</t>
        </is>
      </c>
      <c r="AB2420" s="414" t="inlineStr">
        <is>
          <t>L001-901905215</t>
        </is>
      </c>
      <c r="AC2420" s="414" t="inlineStr">
        <is>
          <t>វីអ៊ីស៊ិន (ខេមបូឌា) អ៊ិនដាសស្ទ្រី ឯ.ក</t>
        </is>
      </c>
      <c r="AD2420" s="450" t="n">
        <v>2622263</v>
      </c>
      <c r="AE2420" s="450" t="n">
        <v>2383875</v>
      </c>
      <c r="AF2420" s="450" t="n">
        <v>0</v>
      </c>
      <c r="AG2420" s="450" t="n">
        <v>0</v>
      </c>
      <c r="AH2420" s="450" t="n">
        <v>238388</v>
      </c>
      <c r="AI2420" s="450" t="n">
        <v>0</v>
      </c>
      <c r="AJ2420" s="450" t="n">
        <v>0</v>
      </c>
      <c r="AK2420" s="450" t="n">
        <v>0</v>
      </c>
      <c r="AL2420" s="450" t="n">
        <v>0</v>
      </c>
      <c r="AM2420" s="450" t="n">
        <v>0</v>
      </c>
      <c r="AN2420" s="450" t="n">
        <v>0</v>
      </c>
      <c r="AO2420" s="450" t="n">
        <v>0</v>
      </c>
      <c r="AP2420" s="450" t="n">
        <v>0</v>
      </c>
      <c r="AQ2420" s="414" t="inlineStr"/>
      <c r="AR2420" s="414" t="inlineStr"/>
      <c r="AS2420" s="414" t="inlineStr">
        <is>
          <t>បានប្រកាសពន្ធ</t>
        </is>
      </c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0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0" t="n"/>
      <c r="N2421" s="450">
        <f>IF(W2421&lt;0,AH2421,I2421)</f>
        <v/>
      </c>
      <c r="O2421" s="450">
        <f>I2421-M2421</f>
        <v/>
      </c>
      <c r="P2421" s="414" t="n"/>
      <c r="Q2421" s="414" t="inlineStr">
        <is>
          <t>V0016432</t>
        </is>
      </c>
      <c r="R2421" s="414" t="inlineStr">
        <is>
          <t>V0016432</t>
        </is>
      </c>
      <c r="S2421" s="414">
        <f>Q2421=R2421</f>
        <v/>
      </c>
      <c r="T2421" s="414">
        <f>AND(MONTH(F2421)=MONTH(X2421), YEAR(F2421)=YEAR(X2421))</f>
        <v/>
      </c>
      <c r="U2421" s="414">
        <f>AND(AB2421&lt;&gt;"", 'Company information'!D$4&lt;&gt;"", RIGHT(SUBSTITUTE(AB2421,"-",""),9)=RIGHT(SUBSTITUTE('Company information'!D$4,"-",""),9))</f>
        <v/>
      </c>
      <c r="V2421" s="414">
        <f>AH2421-I2421</f>
        <v/>
      </c>
      <c r="W2421" s="450" t="n"/>
      <c r="X2421" s="415" t="n">
        <v>44356</v>
      </c>
      <c r="Y2421" s="414" t="inlineStr">
        <is>
          <t>V0016432</t>
        </is>
      </c>
      <c r="Z2421" s="414" t="inlineStr"/>
      <c r="AA2421" s="414" t="inlineStr">
        <is>
          <t>បុគ្គលជាប់អាករ</t>
        </is>
      </c>
      <c r="AB2421" s="414" t="inlineStr">
        <is>
          <t>L001-901905215</t>
        </is>
      </c>
      <c r="AC2421" s="414" t="inlineStr">
        <is>
          <t>វីអ៊ីស៊ិន (ខេមបូឌា) អ៊ិនដាសស្ទ្រី ឯ.ក</t>
        </is>
      </c>
      <c r="AD2421" s="450" t="n">
        <v>278812</v>
      </c>
      <c r="AE2421" s="450" t="n">
        <v>253465</v>
      </c>
      <c r="AF2421" s="450" t="n">
        <v>0</v>
      </c>
      <c r="AG2421" s="450" t="n">
        <v>0</v>
      </c>
      <c r="AH2421" s="450" t="n">
        <v>25347</v>
      </c>
      <c r="AI2421" s="450" t="n">
        <v>0</v>
      </c>
      <c r="AJ2421" s="450" t="n">
        <v>0</v>
      </c>
      <c r="AK2421" s="450" t="n">
        <v>0</v>
      </c>
      <c r="AL2421" s="450" t="n">
        <v>0</v>
      </c>
      <c r="AM2421" s="450" t="n">
        <v>0</v>
      </c>
      <c r="AN2421" s="450" t="n">
        <v>0</v>
      </c>
      <c r="AO2421" s="450" t="n">
        <v>0</v>
      </c>
      <c r="AP2421" s="450" t="n">
        <v>0</v>
      </c>
      <c r="AQ2421" s="414" t="inlineStr"/>
      <c r="AR2421" s="414" t="inlineStr"/>
      <c r="AS2421" s="414" t="inlineStr">
        <is>
          <t>បានប្រកាសពន្ធ</t>
        </is>
      </c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0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0" t="n"/>
      <c r="N2422" s="450">
        <f>IF(W2422&lt;0,AH2422,I2422)</f>
        <v/>
      </c>
      <c r="O2422" s="450">
        <f>I2422-M2422</f>
        <v/>
      </c>
      <c r="P2422" s="414" t="n"/>
      <c r="Q2422" s="414" t="inlineStr">
        <is>
          <t>V0016433</t>
        </is>
      </c>
      <c r="R2422" s="414" t="inlineStr">
        <is>
          <t>V0016433</t>
        </is>
      </c>
      <c r="S2422" s="414">
        <f>Q2422=R2422</f>
        <v/>
      </c>
      <c r="T2422" s="414">
        <f>AND(MONTH(F2422)=MONTH(X2422), YEAR(F2422)=YEAR(X2422))</f>
        <v/>
      </c>
      <c r="U2422" s="414">
        <f>AND(AB2422&lt;&gt;"", 'Company information'!D$4&lt;&gt;"", RIGHT(SUBSTITUTE(AB2422,"-",""),9)=RIGHT(SUBSTITUTE('Company information'!D$4,"-",""),9))</f>
        <v/>
      </c>
      <c r="V2422" s="414">
        <f>AH2422-I2422</f>
        <v/>
      </c>
      <c r="W2422" s="450" t="n"/>
      <c r="X2422" s="415" t="n">
        <v>44356</v>
      </c>
      <c r="Y2422" s="414" t="inlineStr">
        <is>
          <t>V0016433</t>
        </is>
      </c>
      <c r="Z2422" s="414" t="inlineStr"/>
      <c r="AA2422" s="414" t="inlineStr">
        <is>
          <t>បុគ្គលជាប់អាករ</t>
        </is>
      </c>
      <c r="AB2422" s="414" t="inlineStr">
        <is>
          <t>L001-901905215</t>
        </is>
      </c>
      <c r="AC2422" s="414" t="inlineStr">
        <is>
          <t>វីអ៊ីស៊ិន (ខេមបូឌា) អ៊ិនដាសស្ទ្រី ឯ.ក</t>
        </is>
      </c>
      <c r="AD2422" s="450" t="n">
        <v>7435123</v>
      </c>
      <c r="AE2422" s="450" t="n">
        <v>6759203</v>
      </c>
      <c r="AF2422" s="450" t="n">
        <v>0</v>
      </c>
      <c r="AG2422" s="450" t="n">
        <v>0</v>
      </c>
      <c r="AH2422" s="450" t="n">
        <v>675920</v>
      </c>
      <c r="AI2422" s="450" t="n">
        <v>0</v>
      </c>
      <c r="AJ2422" s="450" t="n">
        <v>0</v>
      </c>
      <c r="AK2422" s="450" t="n">
        <v>0</v>
      </c>
      <c r="AL2422" s="450" t="n">
        <v>0</v>
      </c>
      <c r="AM2422" s="450" t="n">
        <v>0</v>
      </c>
      <c r="AN2422" s="450" t="n">
        <v>0</v>
      </c>
      <c r="AO2422" s="450" t="n">
        <v>0</v>
      </c>
      <c r="AP2422" s="450" t="n">
        <v>0</v>
      </c>
      <c r="AQ2422" s="414" t="inlineStr"/>
      <c r="AR2422" s="414" t="inlineStr"/>
      <c r="AS2422" s="414" t="inlineStr">
        <is>
          <t>បានប្រកាសពន្ធ</t>
        </is>
      </c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0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0" t="n"/>
      <c r="N2423" s="450">
        <f>IF(W2423&lt;0,AH2423,I2423)</f>
        <v/>
      </c>
      <c r="O2423" s="450">
        <f>I2423-M2423</f>
        <v/>
      </c>
      <c r="P2423" s="414" t="n"/>
      <c r="Q2423" s="414" t="inlineStr">
        <is>
          <t>V0016441</t>
        </is>
      </c>
      <c r="R2423" s="414" t="inlineStr">
        <is>
          <t>V0016441</t>
        </is>
      </c>
      <c r="S2423" s="414">
        <f>Q2423=R2423</f>
        <v/>
      </c>
      <c r="T2423" s="414">
        <f>AND(MONTH(F2423)=MONTH(X2423), YEAR(F2423)=YEAR(X2423))</f>
        <v/>
      </c>
      <c r="U2423" s="414">
        <f>AND(AB2423&lt;&gt;"", 'Company information'!D$4&lt;&gt;"", RIGHT(SUBSTITUTE(AB2423,"-",""),9)=RIGHT(SUBSTITUTE('Company information'!D$4,"-",""),9))</f>
        <v/>
      </c>
      <c r="V2423" s="414">
        <f>AH2423-I2423</f>
        <v/>
      </c>
      <c r="W2423" s="450" t="n"/>
      <c r="X2423" s="415" t="n">
        <v>44357</v>
      </c>
      <c r="Y2423" s="414" t="inlineStr">
        <is>
          <t>V0016441</t>
        </is>
      </c>
      <c r="Z2423" s="414" t="inlineStr"/>
      <c r="AA2423" s="414" t="inlineStr">
        <is>
          <t>បុគ្គលជាប់អាករ</t>
        </is>
      </c>
      <c r="AB2423" s="414" t="inlineStr">
        <is>
          <t>L001-901905215</t>
        </is>
      </c>
      <c r="AC2423" s="414" t="inlineStr">
        <is>
          <t>វីអ៊ីស៊ិន (ខេមបូឌា) អ៊ិនដាសស្ទ្រី ឯ.ក</t>
        </is>
      </c>
      <c r="AD2423" s="450" t="n">
        <v>4740081</v>
      </c>
      <c r="AE2423" s="450" t="n">
        <v>4309165</v>
      </c>
      <c r="AF2423" s="450" t="n">
        <v>0</v>
      </c>
      <c r="AG2423" s="450" t="n">
        <v>0</v>
      </c>
      <c r="AH2423" s="450" t="n">
        <v>430916</v>
      </c>
      <c r="AI2423" s="450" t="n">
        <v>0</v>
      </c>
      <c r="AJ2423" s="450" t="n">
        <v>0</v>
      </c>
      <c r="AK2423" s="450" t="n">
        <v>0</v>
      </c>
      <c r="AL2423" s="450" t="n">
        <v>0</v>
      </c>
      <c r="AM2423" s="450" t="n">
        <v>0</v>
      </c>
      <c r="AN2423" s="450" t="n">
        <v>0</v>
      </c>
      <c r="AO2423" s="450" t="n">
        <v>0</v>
      </c>
      <c r="AP2423" s="450" t="n">
        <v>0</v>
      </c>
      <c r="AQ2423" s="414" t="inlineStr"/>
      <c r="AR2423" s="414" t="inlineStr"/>
      <c r="AS2423" s="414" t="inlineStr">
        <is>
          <t>បានប្រកាសពន្ធ</t>
        </is>
      </c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0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0" t="n"/>
      <c r="N2424" s="450">
        <f>IF(W2424&lt;0,AH2424,I2424)</f>
        <v/>
      </c>
      <c r="O2424" s="450">
        <f>I2424-M2424</f>
        <v/>
      </c>
      <c r="P2424" s="414" t="n"/>
      <c r="Q2424" s="414" t="inlineStr">
        <is>
          <t>V0016462</t>
        </is>
      </c>
      <c r="R2424" s="414" t="inlineStr">
        <is>
          <t>V0016462</t>
        </is>
      </c>
      <c r="S2424" s="414">
        <f>Q2424=R2424</f>
        <v/>
      </c>
      <c r="T2424" s="414">
        <f>AND(MONTH(F2424)=MONTH(X2424), YEAR(F2424)=YEAR(X2424))</f>
        <v/>
      </c>
      <c r="U2424" s="414">
        <f>AND(AB2424&lt;&gt;"", 'Company information'!D$4&lt;&gt;"", RIGHT(SUBSTITUTE(AB2424,"-",""),9)=RIGHT(SUBSTITUTE('Company information'!D$4,"-",""),9))</f>
        <v/>
      </c>
      <c r="V2424" s="414">
        <f>AH2424-I2424</f>
        <v/>
      </c>
      <c r="W2424" s="450" t="n"/>
      <c r="X2424" s="415" t="n">
        <v>44361</v>
      </c>
      <c r="Y2424" s="414" t="inlineStr">
        <is>
          <t>V0016462</t>
        </is>
      </c>
      <c r="Z2424" s="414" t="inlineStr"/>
      <c r="AA2424" s="414" t="inlineStr">
        <is>
          <t>បុគ្គលជាប់អាករ</t>
        </is>
      </c>
      <c r="AB2424" s="414" t="inlineStr">
        <is>
          <t>L001-901905215</t>
        </is>
      </c>
      <c r="AC2424" s="414" t="inlineStr">
        <is>
          <t>វីអ៊ីស៊ិន (ខេមបូឌា) អ៊ិនដាសស្ទ្រី ឯ.ក</t>
        </is>
      </c>
      <c r="AD2424" s="450" t="n">
        <v>186309</v>
      </c>
      <c r="AE2424" s="450" t="n">
        <v>169372</v>
      </c>
      <c r="AF2424" s="450" t="n">
        <v>0</v>
      </c>
      <c r="AG2424" s="450" t="n">
        <v>0</v>
      </c>
      <c r="AH2424" s="450" t="n">
        <v>16937</v>
      </c>
      <c r="AI2424" s="450" t="n">
        <v>0</v>
      </c>
      <c r="AJ2424" s="450" t="n">
        <v>0</v>
      </c>
      <c r="AK2424" s="450" t="n">
        <v>0</v>
      </c>
      <c r="AL2424" s="450" t="n">
        <v>0</v>
      </c>
      <c r="AM2424" s="450" t="n">
        <v>0</v>
      </c>
      <c r="AN2424" s="450" t="n">
        <v>0</v>
      </c>
      <c r="AO2424" s="450" t="n">
        <v>0</v>
      </c>
      <c r="AP2424" s="450" t="n">
        <v>0</v>
      </c>
      <c r="AQ2424" s="414" t="inlineStr"/>
      <c r="AR2424" s="414" t="inlineStr"/>
      <c r="AS2424" s="414" t="inlineStr">
        <is>
          <t>បានប្រកាសពន្ធ</t>
        </is>
      </c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0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0" t="n"/>
      <c r="N2425" s="450">
        <f>IF(W2425&lt;0,AH2425,I2425)</f>
        <v/>
      </c>
      <c r="O2425" s="450">
        <f>I2425-M2425</f>
        <v/>
      </c>
      <c r="P2425" s="414" t="n"/>
      <c r="Q2425" s="414" t="inlineStr">
        <is>
          <t>V0016463</t>
        </is>
      </c>
      <c r="R2425" s="414" t="inlineStr">
        <is>
          <t>V0016463</t>
        </is>
      </c>
      <c r="S2425" s="414">
        <f>Q2425=R2425</f>
        <v/>
      </c>
      <c r="T2425" s="414">
        <f>AND(MONTH(F2425)=MONTH(X2425), YEAR(F2425)=YEAR(X2425))</f>
        <v/>
      </c>
      <c r="U2425" s="414">
        <f>AND(AB2425&lt;&gt;"", 'Company information'!D$4&lt;&gt;"", RIGHT(SUBSTITUTE(AB2425,"-",""),9)=RIGHT(SUBSTITUTE('Company information'!D$4,"-",""),9))</f>
        <v/>
      </c>
      <c r="V2425" s="414">
        <f>AH2425-I2425</f>
        <v/>
      </c>
      <c r="W2425" s="450" t="n"/>
      <c r="X2425" s="415" t="n">
        <v>44361</v>
      </c>
      <c r="Y2425" s="414" t="inlineStr">
        <is>
          <t>V0016463</t>
        </is>
      </c>
      <c r="Z2425" s="414" t="inlineStr"/>
      <c r="AA2425" s="414" t="inlineStr">
        <is>
          <t>បុគ្គលជាប់អាករ</t>
        </is>
      </c>
      <c r="AB2425" s="414" t="inlineStr">
        <is>
          <t>L001-901905215</t>
        </is>
      </c>
      <c r="AC2425" s="414" t="inlineStr">
        <is>
          <t>វីអ៊ីស៊ិន (ខេមបូឌា) អ៊ិនដាសស្ទ្រី ឯ.ក</t>
        </is>
      </c>
      <c r="AD2425" s="450" t="n">
        <v>3854094</v>
      </c>
      <c r="AE2425" s="450" t="n">
        <v>3503722</v>
      </c>
      <c r="AF2425" s="450" t="n">
        <v>0</v>
      </c>
      <c r="AG2425" s="450" t="n">
        <v>0</v>
      </c>
      <c r="AH2425" s="450" t="n">
        <v>350372</v>
      </c>
      <c r="AI2425" s="450" t="n">
        <v>0</v>
      </c>
      <c r="AJ2425" s="450" t="n">
        <v>0</v>
      </c>
      <c r="AK2425" s="450" t="n">
        <v>0</v>
      </c>
      <c r="AL2425" s="450" t="n">
        <v>0</v>
      </c>
      <c r="AM2425" s="450" t="n">
        <v>0</v>
      </c>
      <c r="AN2425" s="450" t="n">
        <v>0</v>
      </c>
      <c r="AO2425" s="450" t="n">
        <v>0</v>
      </c>
      <c r="AP2425" s="450" t="n">
        <v>0</v>
      </c>
      <c r="AQ2425" s="414" t="inlineStr"/>
      <c r="AR2425" s="414" t="inlineStr"/>
      <c r="AS2425" s="414" t="inlineStr">
        <is>
          <t>បានប្រកាសពន្ធ</t>
        </is>
      </c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0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0" t="n"/>
      <c r="N2426" s="450">
        <f>IF(W2426&lt;0,AH2426,I2426)</f>
        <v/>
      </c>
      <c r="O2426" s="450">
        <f>I2426-M2426</f>
        <v/>
      </c>
      <c r="P2426" s="414" t="n"/>
      <c r="Q2426" s="414" t="inlineStr">
        <is>
          <t>V0016640</t>
        </is>
      </c>
      <c r="R2426" s="414" t="inlineStr">
        <is>
          <t>V0016640</t>
        </is>
      </c>
      <c r="S2426" s="414">
        <f>Q2426=R2426</f>
        <v/>
      </c>
      <c r="T2426" s="414">
        <f>AND(MONTH(F2426)=MONTH(X2426), YEAR(F2426)=YEAR(X2426))</f>
        <v/>
      </c>
      <c r="U2426" s="414">
        <f>AND(AB2426&lt;&gt;"", 'Company information'!D$4&lt;&gt;"", RIGHT(SUBSTITUTE(AB2426,"-",""),9)=RIGHT(SUBSTITUTE('Company information'!D$4,"-",""),9))</f>
        <v/>
      </c>
      <c r="V2426" s="414">
        <f>AH2426-I2426</f>
        <v/>
      </c>
      <c r="W2426" s="450" t="n"/>
      <c r="X2426" s="415" t="n">
        <v>44377</v>
      </c>
      <c r="Y2426" s="414" t="inlineStr">
        <is>
          <t>V0016640</t>
        </is>
      </c>
      <c r="Z2426" s="414" t="inlineStr"/>
      <c r="AA2426" s="414" t="inlineStr">
        <is>
          <t>បុគ្គលជាប់អាករ</t>
        </is>
      </c>
      <c r="AB2426" s="414" t="inlineStr">
        <is>
          <t>L001-901905215</t>
        </is>
      </c>
      <c r="AC2426" s="414" t="inlineStr">
        <is>
          <t>វីអ៊ីស៊ិន (ខេមបូឌា) អ៊ិនដាសស្ទ្រី ឯ.ក</t>
        </is>
      </c>
      <c r="AD2426" s="450" t="n">
        <v>218379</v>
      </c>
      <c r="AE2426" s="450" t="n">
        <v>198526</v>
      </c>
      <c r="AF2426" s="450" t="n">
        <v>0</v>
      </c>
      <c r="AG2426" s="450" t="n">
        <v>0</v>
      </c>
      <c r="AH2426" s="450" t="n">
        <v>19853</v>
      </c>
      <c r="AI2426" s="450" t="n">
        <v>0</v>
      </c>
      <c r="AJ2426" s="450" t="n">
        <v>0</v>
      </c>
      <c r="AK2426" s="450" t="n">
        <v>0</v>
      </c>
      <c r="AL2426" s="450" t="n">
        <v>0</v>
      </c>
      <c r="AM2426" s="450" t="n">
        <v>0</v>
      </c>
      <c r="AN2426" s="450" t="n">
        <v>0</v>
      </c>
      <c r="AO2426" s="450" t="n">
        <v>0</v>
      </c>
      <c r="AP2426" s="450" t="n">
        <v>0</v>
      </c>
      <c r="AQ2426" s="414" t="inlineStr"/>
      <c r="AR2426" s="414" t="inlineStr"/>
      <c r="AS2426" s="414" t="inlineStr">
        <is>
          <t>បានប្រកាសពន្ធ</t>
        </is>
      </c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0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0" t="n"/>
      <c r="N2427" s="450">
        <f>IF(W2427&lt;0,AH2427,I2427)</f>
        <v/>
      </c>
      <c r="O2427" s="450">
        <f>I2427-M2427</f>
        <v/>
      </c>
      <c r="P2427" s="414" t="n"/>
      <c r="Q2427" s="414" t="inlineStr">
        <is>
          <t>00187</t>
        </is>
      </c>
      <c r="R2427" s="414" t="inlineStr">
        <is>
          <t>00187</t>
        </is>
      </c>
      <c r="S2427" s="414">
        <f>Q2427=R2427</f>
        <v/>
      </c>
      <c r="T2427" s="414">
        <f>AND(MONTH(F2427)=MONTH(X2427), YEAR(F2427)=YEAR(X2427))</f>
        <v/>
      </c>
      <c r="U2427" s="414">
        <f>AND(AB2427&lt;&gt;"", 'Company information'!D$4&lt;&gt;"", RIGHT(SUBSTITUTE(AB2427,"-",""),9)=RIGHT(SUBSTITUTE('Company information'!D$4,"-",""),9))</f>
        <v/>
      </c>
      <c r="V2427" s="414">
        <f>AH2427-I2427</f>
        <v/>
      </c>
      <c r="W2427" s="450" t="n"/>
      <c r="X2427" s="415" t="n">
        <v>44377</v>
      </c>
      <c r="Y2427" s="414" t="inlineStr">
        <is>
          <t>00187</t>
        </is>
      </c>
      <c r="Z2427" s="414" t="inlineStr"/>
      <c r="AA2427" s="414" t="inlineStr">
        <is>
          <t>បុគ្គលជាប់អាករ</t>
        </is>
      </c>
      <c r="AB2427" s="414" t="inlineStr">
        <is>
          <t>L001-901905215</t>
        </is>
      </c>
      <c r="AC2427" s="414" t="inlineStr">
        <is>
          <t>វីអ៊ីស៊ិន (ខេមបូឌា) អ៊ិនដាសស្ទ្រី ឯ.ក</t>
        </is>
      </c>
      <c r="AD2427" s="450" t="n">
        <v>186488047</v>
      </c>
      <c r="AE2427" s="450" t="n">
        <v>169534588</v>
      </c>
      <c r="AF2427" s="450" t="n">
        <v>0</v>
      </c>
      <c r="AG2427" s="450" t="n">
        <v>0</v>
      </c>
      <c r="AH2427" s="450" t="n">
        <v>16953459</v>
      </c>
      <c r="AI2427" s="450" t="n">
        <v>0</v>
      </c>
      <c r="AJ2427" s="450" t="n">
        <v>0</v>
      </c>
      <c r="AK2427" s="450" t="n">
        <v>0</v>
      </c>
      <c r="AL2427" s="450" t="n">
        <v>0</v>
      </c>
      <c r="AM2427" s="450" t="n">
        <v>0</v>
      </c>
      <c r="AN2427" s="450" t="n">
        <v>0</v>
      </c>
      <c r="AO2427" s="450" t="n">
        <v>0</v>
      </c>
      <c r="AP2427" s="450" t="n">
        <v>0</v>
      </c>
      <c r="AQ2427" s="414" t="inlineStr"/>
      <c r="AR2427" s="414" t="inlineStr">
        <is>
          <t>Revenues from Color Box Paper Card and PDQ</t>
        </is>
      </c>
      <c r="AS2427" s="414" t="inlineStr">
        <is>
          <t>បានប្រកាសពន្ធ</t>
        </is>
      </c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0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0" t="n"/>
      <c r="N2428" s="450">
        <f>IF(W2428&lt;0,AH2428,I2428)</f>
        <v/>
      </c>
      <c r="O2428" s="450">
        <f>I2428-M2428</f>
        <v/>
      </c>
      <c r="P2428" s="414" t="n"/>
      <c r="Q2428" s="414" t="inlineStr">
        <is>
          <t>000321</t>
        </is>
      </c>
      <c r="R2428" s="414" t="inlineStr">
        <is>
          <t>000321</t>
        </is>
      </c>
      <c r="S2428" s="414">
        <f>Q2428=R2428</f>
        <v/>
      </c>
      <c r="T2428" s="414">
        <f>AND(MONTH(F2428)=MONTH(X2428), YEAR(F2428)=YEAR(X2428))</f>
        <v/>
      </c>
      <c r="U2428" s="414">
        <f>AND(AB2428&lt;&gt;"", 'Company information'!D$4&lt;&gt;"", RIGHT(SUBSTITUTE(AB2428,"-",""),9)=RIGHT(SUBSTITUTE('Company information'!D$4,"-",""),9))</f>
        <v/>
      </c>
      <c r="V2428" s="414">
        <f>AH2428-I2428</f>
        <v/>
      </c>
      <c r="W2428" s="450" t="n"/>
      <c r="X2428" s="415" t="n">
        <v>44376</v>
      </c>
      <c r="Y2428" s="414" t="inlineStr">
        <is>
          <t>000321</t>
        </is>
      </c>
      <c r="Z2428" s="414" t="inlineStr"/>
      <c r="AA2428" s="414" t="inlineStr">
        <is>
          <t>បុគ្គលជាប់អាករ</t>
        </is>
      </c>
      <c r="AB2428" s="414" t="inlineStr">
        <is>
          <t>L001-901905215</t>
        </is>
      </c>
      <c r="AC2428" s="414" t="inlineStr">
        <is>
          <t>វីអ៊ីស៊ិន (ខេមបូឌា) អ៊ិនដាសស្ទ្រី ឯ.ក</t>
        </is>
      </c>
      <c r="AD2428" s="450" t="n">
        <v>56732503</v>
      </c>
      <c r="AE2428" s="450" t="n">
        <v>51575003</v>
      </c>
      <c r="AF2428" s="450" t="n">
        <v>0</v>
      </c>
      <c r="AG2428" s="450" t="n">
        <v>0</v>
      </c>
      <c r="AH2428" s="450" t="n">
        <v>5157500</v>
      </c>
      <c r="AI2428" s="450" t="n">
        <v>0</v>
      </c>
      <c r="AJ2428" s="450" t="n">
        <v>0</v>
      </c>
      <c r="AK2428" s="450" t="n">
        <v>0</v>
      </c>
      <c r="AL2428" s="450" t="n">
        <v>0</v>
      </c>
      <c r="AM2428" s="450" t="n">
        <v>0</v>
      </c>
      <c r="AN2428" s="450" t="n">
        <v>0</v>
      </c>
      <c r="AO2428" s="450" t="n">
        <v>0</v>
      </c>
      <c r="AP2428" s="450" t="n">
        <v>0</v>
      </c>
      <c r="AQ2428" s="414" t="inlineStr"/>
      <c r="AR2428" s="414" t="inlineStr">
        <is>
          <t>ផ្លាកក្រដាស និង ក្រដាស</t>
        </is>
      </c>
      <c r="AS2428" s="414" t="inlineStr">
        <is>
          <t>បានប្រកាសពន្ធ</t>
        </is>
      </c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0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0" t="n"/>
      <c r="N2429" s="450">
        <f>IF(W2429&lt;0,AH2429,I2429)</f>
        <v/>
      </c>
      <c r="O2429" s="450">
        <f>I2429-M2429</f>
        <v/>
      </c>
      <c r="P2429" s="414" t="n"/>
      <c r="Q2429" s="414" t="inlineStr">
        <is>
          <t>2021-02641</t>
        </is>
      </c>
      <c r="R2429" s="414" t="inlineStr">
        <is>
          <t>2021-02641</t>
        </is>
      </c>
      <c r="S2429" s="414">
        <f>Q2429=R2429</f>
        <v/>
      </c>
      <c r="T2429" s="414">
        <f>AND(MONTH(F2429)=MONTH(X2429), YEAR(F2429)=YEAR(X2429))</f>
        <v/>
      </c>
      <c r="U2429" s="414">
        <f>AND(AB2429&lt;&gt;"", 'Company information'!D$4&lt;&gt;"", RIGHT(SUBSTITUTE(AB2429,"-",""),9)=RIGHT(SUBSTITUTE('Company information'!D$4,"-",""),9))</f>
        <v/>
      </c>
      <c r="V2429" s="414">
        <f>AH2429-I2429</f>
        <v/>
      </c>
      <c r="W2429" s="450" t="n"/>
      <c r="X2429" s="415" t="n">
        <v>44348</v>
      </c>
      <c r="Y2429" s="414" t="inlineStr">
        <is>
          <t>2021-02641</t>
        </is>
      </c>
      <c r="Z2429" s="414" t="inlineStr"/>
      <c r="AA2429" s="414" t="inlineStr">
        <is>
          <t>បុគ្គលជាប់អាករ</t>
        </is>
      </c>
      <c r="AB2429" s="414" t="inlineStr">
        <is>
          <t>L001-901905215</t>
        </is>
      </c>
      <c r="AC2429" s="414" t="inlineStr">
        <is>
          <t>វីអ៊ីស៊ិន (ខេមបូឌា) អ៊ិនដាសស្ទ្រី ឯ.ក</t>
        </is>
      </c>
      <c r="AD2429" s="450" t="n">
        <v>3563588</v>
      </c>
      <c r="AE2429" s="450" t="n">
        <v>3239625</v>
      </c>
      <c r="AF2429" s="450" t="n">
        <v>0</v>
      </c>
      <c r="AG2429" s="450" t="n">
        <v>0</v>
      </c>
      <c r="AH2429" s="450" t="n">
        <v>323963</v>
      </c>
      <c r="AI2429" s="450" t="n">
        <v>0</v>
      </c>
      <c r="AJ2429" s="450" t="n">
        <v>0</v>
      </c>
      <c r="AK2429" s="450" t="n">
        <v>0</v>
      </c>
      <c r="AL2429" s="450" t="n">
        <v>0</v>
      </c>
      <c r="AM2429" s="450" t="n">
        <v>0</v>
      </c>
      <c r="AN2429" s="450" t="n">
        <v>0</v>
      </c>
      <c r="AO2429" s="450" t="n">
        <v>0</v>
      </c>
      <c r="AP2429" s="450" t="n">
        <v>0</v>
      </c>
      <c r="AQ2429" s="414" t="inlineStr"/>
      <c r="AR2429" s="414" t="inlineStr">
        <is>
          <t>Water meter installation fee</t>
        </is>
      </c>
      <c r="AS2429" s="414" t="inlineStr">
        <is>
          <t>បានប្រកាសពន្ធ</t>
        </is>
      </c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0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0" t="n"/>
      <c r="N2430" s="450">
        <f>IF(W2430&lt;0,AH2430,I2430)</f>
        <v/>
      </c>
      <c r="O2430" s="450">
        <f>I2430-M2430</f>
        <v/>
      </c>
      <c r="P2430" s="414" t="n"/>
      <c r="Q2430" s="414" t="inlineStr">
        <is>
          <t>2021-6363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AND(AB2430&lt;&gt;"", 'Company information'!D$4&lt;&gt;"", RIGHT(SUBSTITUTE(AB2430,"-",""),9)=RIGHT(SUBSTITUTE('Company information'!D$4,"-",""),9))</f>
        <v/>
      </c>
      <c r="V2430" s="414">
        <f>AH2430-I2430</f>
        <v/>
      </c>
      <c r="W2430" s="450" t="n"/>
      <c r="X2430" s="413" t="n"/>
      <c r="Y2430" s="414" t="n"/>
      <c r="Z2430" s="414" t="n"/>
      <c r="AA2430" s="414" t="n"/>
      <c r="AB2430" s="414" t="n"/>
      <c r="AC2430" s="414" t="n"/>
      <c r="AD2430" s="450" t="n"/>
      <c r="AE2430" s="450" t="n"/>
      <c r="AF2430" s="450" t="n"/>
      <c r="AG2430" s="450" t="n"/>
      <c r="AH2430" s="450" t="n"/>
      <c r="AI2430" s="450" t="n"/>
      <c r="AJ2430" s="450" t="n"/>
      <c r="AK2430" s="450" t="n"/>
      <c r="AL2430" s="450" t="n"/>
      <c r="AM2430" s="450" t="n"/>
      <c r="AN2430" s="450" t="n"/>
      <c r="AO2430" s="450" t="n"/>
      <c r="AP2430" s="450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0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0" t="n"/>
      <c r="N2431" s="450">
        <f>IF(W2431&lt;0,AH2431,I2431)</f>
        <v/>
      </c>
      <c r="O2431" s="450">
        <f>I2431-M2431</f>
        <v/>
      </c>
      <c r="P2431" s="414" t="n"/>
      <c r="Q2431" s="414" t="inlineStr">
        <is>
          <t>2021-6413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AND(AB2431&lt;&gt;"", 'Company information'!D$4&lt;&gt;"", RIGHT(SUBSTITUTE(AB2431,"-",""),9)=RIGHT(SUBSTITUTE('Company information'!D$4,"-",""),9))</f>
        <v/>
      </c>
      <c r="V2431" s="414">
        <f>AH2431-I2431</f>
        <v/>
      </c>
      <c r="W2431" s="450" t="n"/>
      <c r="X2431" s="413" t="n"/>
      <c r="Y2431" s="414" t="n"/>
      <c r="Z2431" s="414" t="n"/>
      <c r="AA2431" s="414" t="n"/>
      <c r="AB2431" s="414" t="n"/>
      <c r="AC2431" s="414" t="n"/>
      <c r="AD2431" s="450" t="n"/>
      <c r="AE2431" s="450" t="n"/>
      <c r="AF2431" s="450" t="n"/>
      <c r="AG2431" s="450" t="n"/>
      <c r="AH2431" s="450" t="n"/>
      <c r="AI2431" s="450" t="n"/>
      <c r="AJ2431" s="450" t="n"/>
      <c r="AK2431" s="450" t="n"/>
      <c r="AL2431" s="450" t="n"/>
      <c r="AM2431" s="450" t="n"/>
      <c r="AN2431" s="450" t="n"/>
      <c r="AO2431" s="450" t="n"/>
      <c r="AP2431" s="450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0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0" t="n"/>
      <c r="N2432" s="450">
        <f>IF(W2432&lt;0,AH2432,I2432)</f>
        <v/>
      </c>
      <c r="O2432" s="450">
        <f>I2432-M2432</f>
        <v/>
      </c>
      <c r="P2432" s="414" t="n"/>
      <c r="Q2432" s="414" t="inlineStr">
        <is>
          <t>21-001406</t>
        </is>
      </c>
      <c r="R2432" s="414" t="inlineStr">
        <is>
          <t>21-001406</t>
        </is>
      </c>
      <c r="S2432" s="414">
        <f>Q2432=R2432</f>
        <v/>
      </c>
      <c r="T2432" s="414">
        <f>AND(MONTH(F2432)=MONTH(X2432), YEAR(F2432)=YEAR(X2432))</f>
        <v/>
      </c>
      <c r="U2432" s="414">
        <f>AND(AB2432&lt;&gt;"", 'Company information'!D$4&lt;&gt;"", RIGHT(SUBSTITUTE(AB2432,"-",""),9)=RIGHT(SUBSTITUTE('Company information'!D$4,"-",""),9))</f>
        <v/>
      </c>
      <c r="V2432" s="414">
        <f>AH2432-I2432</f>
        <v/>
      </c>
      <c r="W2432" s="450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0" t="n">
        <v>863085</v>
      </c>
      <c r="AE2432" s="450" t="n">
        <v>784623</v>
      </c>
      <c r="AF2432" s="450" t="n">
        <v>0</v>
      </c>
      <c r="AG2432" s="450" t="n">
        <v>0</v>
      </c>
      <c r="AH2432" s="450" t="n">
        <v>78462</v>
      </c>
      <c r="AI2432" s="450" t="n">
        <v>0</v>
      </c>
      <c r="AJ2432" s="450" t="n">
        <v>0</v>
      </c>
      <c r="AK2432" s="450" t="n">
        <v>0</v>
      </c>
      <c r="AL2432" s="450" t="n">
        <v>0</v>
      </c>
      <c r="AM2432" s="450" t="n">
        <v>0</v>
      </c>
      <c r="AN2432" s="450" t="n">
        <v>0</v>
      </c>
      <c r="AO2432" s="450" t="n">
        <v>0</v>
      </c>
      <c r="AP2432" s="450" t="n">
        <v>0</v>
      </c>
      <c r="AQ2432" s="414" t="inlineStr"/>
      <c r="AR2432" s="414" t="inlineStr"/>
      <c r="AS2432" s="414" t="inlineStr">
        <is>
          <t>បានប្រកាសពន្ធ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0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0" t="n"/>
      <c r="N2433" s="450">
        <f>IF(W2433&lt;0,AH2433,I2433)</f>
        <v/>
      </c>
      <c r="O2433" s="450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AND(AB2433&lt;&gt;"", 'Company information'!D$4&lt;&gt;"", RIGHT(SUBSTITUTE(AB2433,"-",""),9)=RIGHT(SUBSTITUTE('Company information'!D$4,"-",""),9))</f>
        <v/>
      </c>
      <c r="V2433" s="414">
        <f>AH2433-I2433</f>
        <v/>
      </c>
      <c r="W2433" s="450" t="n"/>
      <c r="X2433" s="413" t="n"/>
      <c r="Y2433" s="414" t="n"/>
      <c r="Z2433" s="414" t="n"/>
      <c r="AA2433" s="414" t="n"/>
      <c r="AB2433" s="414" t="n"/>
      <c r="AC2433" s="414" t="n"/>
      <c r="AD2433" s="450" t="n"/>
      <c r="AE2433" s="450" t="n"/>
      <c r="AF2433" s="450" t="n"/>
      <c r="AG2433" s="450" t="n"/>
      <c r="AH2433" s="450" t="n"/>
      <c r="AI2433" s="450" t="n"/>
      <c r="AJ2433" s="450" t="n"/>
      <c r="AK2433" s="450" t="n"/>
      <c r="AL2433" s="450" t="n"/>
      <c r="AM2433" s="450" t="n"/>
      <c r="AN2433" s="450" t="n"/>
      <c r="AO2433" s="450" t="n"/>
      <c r="AP2433" s="450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0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0" t="n"/>
      <c r="N2434" s="450">
        <f>IF(W2434&lt;0,AH2434,I2434)</f>
        <v/>
      </c>
      <c r="O2434" s="450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AND(AB2434&lt;&gt;"", 'Company information'!D$4&lt;&gt;"", RIGHT(SUBSTITUTE(AB2434,"-",""),9)=RIGHT(SUBSTITUTE('Company information'!D$4,"-",""),9))</f>
        <v/>
      </c>
      <c r="V2434" s="414">
        <f>AH2434-I2434</f>
        <v/>
      </c>
      <c r="W2434" s="450" t="n"/>
      <c r="X2434" s="413" t="n"/>
      <c r="Y2434" s="414" t="n"/>
      <c r="Z2434" s="414" t="n"/>
      <c r="AA2434" s="414" t="n"/>
      <c r="AB2434" s="414" t="n"/>
      <c r="AC2434" s="414" t="n"/>
      <c r="AD2434" s="450" t="n"/>
      <c r="AE2434" s="450" t="n"/>
      <c r="AF2434" s="450" t="n"/>
      <c r="AG2434" s="450" t="n"/>
      <c r="AH2434" s="450" t="n"/>
      <c r="AI2434" s="450" t="n"/>
      <c r="AJ2434" s="450" t="n"/>
      <c r="AK2434" s="450" t="n"/>
      <c r="AL2434" s="450" t="n"/>
      <c r="AM2434" s="450" t="n"/>
      <c r="AN2434" s="450" t="n"/>
      <c r="AO2434" s="450" t="n"/>
      <c r="AP2434" s="450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0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0" t="n"/>
      <c r="N2435" s="450">
        <f>IF(W2435&lt;0,AH2435,I2435)</f>
        <v/>
      </c>
      <c r="O2435" s="450">
        <f>I2435-M2435</f>
        <v/>
      </c>
      <c r="P2435" s="414" t="n"/>
      <c r="Q2435" s="414" t="inlineStr">
        <is>
          <t>2021-0103</t>
        </is>
      </c>
      <c r="R2435" s="414" t="inlineStr">
        <is>
          <t>2021-0103</t>
        </is>
      </c>
      <c r="S2435" s="414">
        <f>Q2435=R2435</f>
        <v/>
      </c>
      <c r="T2435" s="414">
        <f>AND(MONTH(F2435)=MONTH(X2435), YEAR(F2435)=YEAR(X2435))</f>
        <v/>
      </c>
      <c r="U2435" s="414">
        <f>AND(AB2435&lt;&gt;"", 'Company information'!D$4&lt;&gt;"", RIGHT(SUBSTITUTE(AB2435,"-",""),9)=RIGHT(SUBSTITUTE('Company information'!D$4,"-",""),9))</f>
        <v/>
      </c>
      <c r="V2435" s="414">
        <f>AH2435-I2435</f>
        <v/>
      </c>
      <c r="W2435" s="450" t="n"/>
      <c r="X2435" s="415" t="n">
        <v>44349</v>
      </c>
      <c r="Y2435" s="414" t="inlineStr">
        <is>
          <t>2021-0103</t>
        </is>
      </c>
      <c r="Z2435" s="414" t="inlineStr"/>
      <c r="AA2435" s="414" t="inlineStr">
        <is>
          <t>បុគ្គលជាប់អាករ</t>
        </is>
      </c>
      <c r="AB2435" s="414" t="inlineStr">
        <is>
          <t>L001-901636477</t>
        </is>
      </c>
      <c r="AC2435" s="414" t="inlineStr">
        <is>
          <t>ធីអេស ខនសិប (ខេមបូឌា)</t>
        </is>
      </c>
      <c r="AD2435" s="450" t="n">
        <v>134475</v>
      </c>
      <c r="AE2435" s="450" t="n">
        <v>122250</v>
      </c>
      <c r="AF2435" s="450" t="n">
        <v>0</v>
      </c>
      <c r="AG2435" s="450" t="n">
        <v>0</v>
      </c>
      <c r="AH2435" s="450" t="n">
        <v>12225</v>
      </c>
      <c r="AI2435" s="450" t="n">
        <v>0</v>
      </c>
      <c r="AJ2435" s="450" t="n">
        <v>0</v>
      </c>
      <c r="AK2435" s="450" t="n">
        <v>0</v>
      </c>
      <c r="AL2435" s="450" t="n">
        <v>0</v>
      </c>
      <c r="AM2435" s="450" t="n">
        <v>0</v>
      </c>
      <c r="AN2435" s="450" t="n">
        <v>0</v>
      </c>
      <c r="AO2435" s="450" t="n">
        <v>0</v>
      </c>
      <c r="AP2435" s="450" t="n">
        <v>0</v>
      </c>
      <c r="AQ2435" s="414" t="inlineStr"/>
      <c r="AR2435" s="414" t="inlineStr">
        <is>
          <t>សេវាកម្មកំចាត់សត្វល្អិត</t>
        </is>
      </c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0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0" t="n"/>
      <c r="N2436" s="450">
        <f>IF(W2436&lt;0,AH2436,I2436)</f>
        <v/>
      </c>
      <c r="O2436" s="450">
        <f>I2436-M2436</f>
        <v/>
      </c>
      <c r="P2436" s="414" t="n"/>
      <c r="Q2436" s="414" t="inlineStr">
        <is>
          <t>GR-TIN21/06-005</t>
        </is>
      </c>
      <c r="R2436" s="414" t="inlineStr">
        <is>
          <t>GR-TIN21/06-005</t>
        </is>
      </c>
      <c r="S2436" s="414">
        <f>Q2436=R2436</f>
        <v/>
      </c>
      <c r="T2436" s="414">
        <f>AND(MONTH(F2436)=MONTH(X2436), YEAR(F2436)=YEAR(X2436))</f>
        <v/>
      </c>
      <c r="U2436" s="414">
        <f>AND(AB2436&lt;&gt;"", 'Company information'!D$4&lt;&gt;"", RIGHT(SUBSTITUTE(AB2436,"-",""),9)=RIGHT(SUBSTITUTE('Company information'!D$4,"-",""),9))</f>
        <v/>
      </c>
      <c r="V2436" s="414">
        <f>AH2436-I2436</f>
        <v/>
      </c>
      <c r="W2436" s="450" t="n"/>
      <c r="X2436" s="415" t="n">
        <v>44375</v>
      </c>
      <c r="Y2436" s="414" t="inlineStr">
        <is>
          <t>GR-TIN21/06-005</t>
        </is>
      </c>
      <c r="Z2436" s="414" t="inlineStr"/>
      <c r="AA2436" s="414" t="inlineStr">
        <is>
          <t>បុគ្គលជាប់អាករ</t>
        </is>
      </c>
      <c r="AB2436" s="414" t="inlineStr">
        <is>
          <t>L001-901905215</t>
        </is>
      </c>
      <c r="AC2436" s="414" t="inlineStr">
        <is>
          <t>វីអ៊ីស៊ិន (ខេមបូឌា) អ៊ិនដាសស្ទ្រី ឯ.ក</t>
        </is>
      </c>
      <c r="AD2436" s="450" t="n">
        <v>179300</v>
      </c>
      <c r="AE2436" s="450" t="n">
        <v>163000</v>
      </c>
      <c r="AF2436" s="450" t="n">
        <v>0</v>
      </c>
      <c r="AG2436" s="450" t="n">
        <v>0</v>
      </c>
      <c r="AH2436" s="450" t="n">
        <v>16300</v>
      </c>
      <c r="AI2436" s="450" t="n">
        <v>0</v>
      </c>
      <c r="AJ2436" s="450" t="n">
        <v>0</v>
      </c>
      <c r="AK2436" s="450" t="n">
        <v>0</v>
      </c>
      <c r="AL2436" s="450" t="n">
        <v>0</v>
      </c>
      <c r="AM2436" s="450" t="n">
        <v>0</v>
      </c>
      <c r="AN2436" s="450" t="n">
        <v>0</v>
      </c>
      <c r="AO2436" s="450" t="n">
        <v>0</v>
      </c>
      <c r="AP2436" s="450" t="n">
        <v>0</v>
      </c>
      <c r="AQ2436" s="414" t="inlineStr"/>
      <c r="AR2436" s="414" t="inlineStr">
        <is>
          <t>Waste Collection</t>
        </is>
      </c>
      <c r="AS2436" s="414" t="inlineStr">
        <is>
          <t>បានប្រកាសពន្ធ</t>
        </is>
      </c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0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0" t="n"/>
      <c r="N2437" s="450">
        <f>IF(W2437&lt;0,AH2437,I2437)</f>
        <v/>
      </c>
      <c r="O2437" s="450">
        <f>I2437-M2437</f>
        <v/>
      </c>
      <c r="P2437" s="414" t="n"/>
      <c r="Q2437" s="414" t="inlineStr">
        <is>
          <t>SHTI210242</t>
        </is>
      </c>
      <c r="R2437" s="414" t="inlineStr">
        <is>
          <t>SHTI210242</t>
        </is>
      </c>
      <c r="S2437" s="414">
        <f>Q2437=R2437</f>
        <v/>
      </c>
      <c r="T2437" s="414">
        <f>AND(MONTH(F2437)=MONTH(X2437), YEAR(F2437)=YEAR(X2437))</f>
        <v/>
      </c>
      <c r="U2437" s="414">
        <f>AND(AB2437&lt;&gt;"", 'Company information'!D$4&lt;&gt;"", RIGHT(SUBSTITUTE(AB2437,"-",""),9)=RIGHT(SUBSTITUTE('Company information'!D$4,"-",""),9))</f>
        <v/>
      </c>
      <c r="V2437" s="414">
        <f>AH2437-I2437</f>
        <v/>
      </c>
      <c r="W2437" s="450" t="n"/>
      <c r="X2437" s="415" t="n">
        <v>44370</v>
      </c>
      <c r="Y2437" s="414" t="inlineStr">
        <is>
          <t>SHTI210242</t>
        </is>
      </c>
      <c r="Z2437" s="414" t="inlineStr"/>
      <c r="AA2437" s="414" t="inlineStr">
        <is>
          <t>បុគ្គលជាប់អាករ</t>
        </is>
      </c>
      <c r="AB2437" s="414" t="inlineStr">
        <is>
          <t>L001-901905215</t>
        </is>
      </c>
      <c r="AC2437" s="414" t="inlineStr">
        <is>
          <t>វីអ៊ីស៊ិន (ខេមបូឌា) អ៊ិនដាសស្ទ្រី ឯ.ក</t>
        </is>
      </c>
      <c r="AD2437" s="450" t="n">
        <v>2512664</v>
      </c>
      <c r="AE2437" s="450" t="n">
        <v>2284240</v>
      </c>
      <c r="AF2437" s="450" t="n">
        <v>0</v>
      </c>
      <c r="AG2437" s="450" t="n">
        <v>0</v>
      </c>
      <c r="AH2437" s="450" t="n">
        <v>228424</v>
      </c>
      <c r="AI2437" s="450" t="n">
        <v>0</v>
      </c>
      <c r="AJ2437" s="450" t="n">
        <v>0</v>
      </c>
      <c r="AK2437" s="450" t="n">
        <v>0</v>
      </c>
      <c r="AL2437" s="450" t="n">
        <v>0</v>
      </c>
      <c r="AM2437" s="450" t="n">
        <v>0</v>
      </c>
      <c r="AN2437" s="450" t="n">
        <v>0</v>
      </c>
      <c r="AO2437" s="450" t="n">
        <v>0</v>
      </c>
      <c r="AP2437" s="450" t="n">
        <v>0</v>
      </c>
      <c r="AQ2437" s="414" t="inlineStr"/>
      <c r="AR2437" s="414" t="inlineStr">
        <is>
          <t>Security guards service fee in June 2021</t>
        </is>
      </c>
      <c r="AS2437" s="414" t="inlineStr">
        <is>
          <t>បានប្រកាសពន្ធ</t>
        </is>
      </c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0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0" t="n"/>
      <c r="N2438" s="450">
        <f>IF(W2438&lt;0,AH2438,I2438)</f>
        <v/>
      </c>
      <c r="O2438" s="450">
        <f>I2438-M2438</f>
        <v/>
      </c>
      <c r="P2438" s="414" t="n"/>
      <c r="Q2438" s="414" t="inlineStr">
        <is>
          <t>2021-02748</t>
        </is>
      </c>
      <c r="R2438" s="414" t="inlineStr">
        <is>
          <t>2021-02748</t>
        </is>
      </c>
      <c r="S2438" s="414">
        <f>Q2438=R2438</f>
        <v/>
      </c>
      <c r="T2438" s="414">
        <f>AND(MONTH(F2438)=MONTH(X2438), YEAR(F2438)=YEAR(X2438))</f>
        <v/>
      </c>
      <c r="U2438" s="414">
        <f>AND(AB2438&lt;&gt;"", 'Company information'!D$4&lt;&gt;"", RIGHT(SUBSTITUTE(AB2438,"-",""),9)=RIGHT(SUBSTITUTE('Company information'!D$4,"-",""),9))</f>
        <v/>
      </c>
      <c r="V2438" s="414">
        <f>AH2438-I2438</f>
        <v/>
      </c>
      <c r="W2438" s="450" t="n"/>
      <c r="X2438" s="415" t="n">
        <v>44363</v>
      </c>
      <c r="Y2438" s="414" t="inlineStr">
        <is>
          <t>2021-02748</t>
        </is>
      </c>
      <c r="Z2438" s="414" t="inlineStr"/>
      <c r="AA2438" s="414" t="inlineStr">
        <is>
          <t>បុគ្គលជាប់អាករ</t>
        </is>
      </c>
      <c r="AB2438" s="414" t="inlineStr">
        <is>
          <t>L001-901905215</t>
        </is>
      </c>
      <c r="AC2438" s="414" t="inlineStr">
        <is>
          <t>វីអ៊ីស៊ិន (ខេមបូឌា) អ៊ិនដាសស្ទ្រី ឯ.ក</t>
        </is>
      </c>
      <c r="AD2438" s="450" t="n">
        <v>1816211</v>
      </c>
      <c r="AE2438" s="450" t="n">
        <v>1651101</v>
      </c>
      <c r="AF2438" s="450" t="n">
        <v>0</v>
      </c>
      <c r="AG2438" s="450" t="n">
        <v>0</v>
      </c>
      <c r="AH2438" s="450" t="n">
        <v>165110</v>
      </c>
      <c r="AI2438" s="450" t="n">
        <v>0</v>
      </c>
      <c r="AJ2438" s="450" t="n">
        <v>0</v>
      </c>
      <c r="AK2438" s="450" t="n">
        <v>0</v>
      </c>
      <c r="AL2438" s="450" t="n">
        <v>0</v>
      </c>
      <c r="AM2438" s="450" t="n">
        <v>0</v>
      </c>
      <c r="AN2438" s="450" t="n">
        <v>0</v>
      </c>
      <c r="AO2438" s="450" t="n">
        <v>0</v>
      </c>
      <c r="AP2438" s="450" t="n">
        <v>0</v>
      </c>
      <c r="AQ2438" s="414" t="inlineStr"/>
      <c r="AR2438" s="414" t="inlineStr">
        <is>
          <t>Infrastructure Maintenance fee for Jun 2021</t>
        </is>
      </c>
      <c r="AS2438" s="414" t="inlineStr">
        <is>
          <t>បានប្រកាសពន្ធ</t>
        </is>
      </c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0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0" t="n"/>
      <c r="N2439" s="450">
        <f>IF(W2439&lt;0,AH2439,I2439)</f>
        <v/>
      </c>
      <c r="O2439" s="450">
        <f>I2439-M2439</f>
        <v/>
      </c>
      <c r="P2439" s="414" t="n"/>
      <c r="Q2439" s="414" t="inlineStr">
        <is>
          <t>2021-02739</t>
        </is>
      </c>
      <c r="R2439" s="414" t="inlineStr">
        <is>
          <t>2021-02739</t>
        </is>
      </c>
      <c r="S2439" s="414">
        <f>Q2439=R2439</f>
        <v/>
      </c>
      <c r="T2439" s="414">
        <f>AND(MONTH(F2439)=MONTH(X2439), YEAR(F2439)=YEAR(X2439))</f>
        <v/>
      </c>
      <c r="U2439" s="414">
        <f>AND(AB2439&lt;&gt;"", 'Company information'!D$4&lt;&gt;"", RIGHT(SUBSTITUTE(AB2439,"-",""),9)=RIGHT(SUBSTITUTE('Company information'!D$4,"-",""),9))</f>
        <v/>
      </c>
      <c r="V2439" s="414">
        <f>AH2439-I2439</f>
        <v/>
      </c>
      <c r="W2439" s="450" t="n"/>
      <c r="X2439" s="415" t="n">
        <v>44363</v>
      </c>
      <c r="Y2439" s="414" t="inlineStr">
        <is>
          <t>2021-02739</t>
        </is>
      </c>
      <c r="Z2439" s="414" t="inlineStr"/>
      <c r="AA2439" s="414" t="inlineStr">
        <is>
          <t>បុគ្គលជាប់អាករ</t>
        </is>
      </c>
      <c r="AB2439" s="414" t="inlineStr">
        <is>
          <t>L001-901905215</t>
        </is>
      </c>
      <c r="AC2439" s="414" t="inlineStr">
        <is>
          <t>វីអ៊ីស៊ិន (ខេមបូឌា) អ៊ិនដាសស្ទ្រី ឯ.ក</t>
        </is>
      </c>
      <c r="AD2439" s="450" t="n">
        <v>2211320</v>
      </c>
      <c r="AE2439" s="450" t="n">
        <v>2010291</v>
      </c>
      <c r="AF2439" s="450" t="n">
        <v>0</v>
      </c>
      <c r="AG2439" s="450" t="n">
        <v>0</v>
      </c>
      <c r="AH2439" s="450" t="n">
        <v>201029</v>
      </c>
      <c r="AI2439" s="450" t="n">
        <v>0</v>
      </c>
      <c r="AJ2439" s="450" t="n">
        <v>0</v>
      </c>
      <c r="AK2439" s="450" t="n">
        <v>0</v>
      </c>
      <c r="AL2439" s="450" t="n">
        <v>0</v>
      </c>
      <c r="AM2439" s="450" t="n">
        <v>0</v>
      </c>
      <c r="AN2439" s="450" t="n">
        <v>0</v>
      </c>
      <c r="AO2439" s="450" t="n">
        <v>0</v>
      </c>
      <c r="AP2439" s="450" t="n">
        <v>0</v>
      </c>
      <c r="AQ2439" s="414" t="inlineStr"/>
      <c r="AR2439" s="414" t="inlineStr">
        <is>
          <t>Infrastructure Maintenance fee for Jun 2021</t>
        </is>
      </c>
      <c r="AS2439" s="414" t="inlineStr">
        <is>
          <t>បានប្រកាសពន្ធ</t>
        </is>
      </c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0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0" t="n"/>
      <c r="N2440" s="450">
        <f>IF(W2440&lt;0,AH2440,I2440)</f>
        <v/>
      </c>
      <c r="O2440" s="450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AND(AB2440&lt;&gt;"", 'Company information'!D$4&lt;&gt;"", RIGHT(SUBSTITUTE(AB2440,"-",""),9)=RIGHT(SUBSTITUTE('Company information'!D$4,"-",""),9))</f>
        <v/>
      </c>
      <c r="V2440" s="414">
        <f>AH2440-I2440</f>
        <v/>
      </c>
      <c r="W2440" s="450" t="n"/>
      <c r="X2440" s="413" t="n"/>
      <c r="Y2440" s="414" t="n"/>
      <c r="Z2440" s="414" t="n"/>
      <c r="AA2440" s="414" t="n"/>
      <c r="AB2440" s="414" t="n"/>
      <c r="AC2440" s="414" t="n"/>
      <c r="AD2440" s="450" t="n"/>
      <c r="AE2440" s="450" t="n"/>
      <c r="AF2440" s="450" t="n"/>
      <c r="AG2440" s="450" t="n"/>
      <c r="AH2440" s="450" t="n"/>
      <c r="AI2440" s="450" t="n"/>
      <c r="AJ2440" s="450" t="n"/>
      <c r="AK2440" s="450" t="n"/>
      <c r="AL2440" s="450" t="n"/>
      <c r="AM2440" s="450" t="n"/>
      <c r="AN2440" s="450" t="n"/>
      <c r="AO2440" s="450" t="n"/>
      <c r="AP2440" s="450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0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0" t="n"/>
      <c r="N2441" s="450">
        <f>IF(W2441&lt;0,AH2441,I2441)</f>
        <v/>
      </c>
      <c r="O2441" s="450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AND(AB2441&lt;&gt;"", 'Company information'!D$4&lt;&gt;"", RIGHT(SUBSTITUTE(AB2441,"-",""),9)=RIGHT(SUBSTITUTE('Company information'!D$4,"-",""),9))</f>
        <v/>
      </c>
      <c r="V2441" s="414">
        <f>AH2441-I2441</f>
        <v/>
      </c>
      <c r="W2441" s="450" t="n"/>
      <c r="X2441" s="413" t="n"/>
      <c r="Y2441" s="414" t="n"/>
      <c r="Z2441" s="414" t="n"/>
      <c r="AA2441" s="414" t="n"/>
      <c r="AB2441" s="414" t="n"/>
      <c r="AC2441" s="414" t="n"/>
      <c r="AD2441" s="450" t="n"/>
      <c r="AE2441" s="450" t="n"/>
      <c r="AF2441" s="450" t="n"/>
      <c r="AG2441" s="450" t="n"/>
      <c r="AH2441" s="450" t="n"/>
      <c r="AI2441" s="450" t="n"/>
      <c r="AJ2441" s="450" t="n"/>
      <c r="AK2441" s="450" t="n"/>
      <c r="AL2441" s="450" t="n"/>
      <c r="AM2441" s="450" t="n"/>
      <c r="AN2441" s="450" t="n"/>
      <c r="AO2441" s="450" t="n"/>
      <c r="AP2441" s="450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0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0" t="n"/>
      <c r="N2442" s="450">
        <f>IF(W2442&lt;0,AH2442,I2442)</f>
        <v/>
      </c>
      <c r="O2442" s="450">
        <f>I2442-M2442</f>
        <v/>
      </c>
      <c r="P2442" s="414" t="n"/>
      <c r="Q2442" s="414" t="inlineStr">
        <is>
          <t>59010382</t>
        </is>
      </c>
      <c r="R2442" s="414" t="inlineStr">
        <is>
          <t>59010382</t>
        </is>
      </c>
      <c r="S2442" s="414">
        <f>Q2442=R2442</f>
        <v/>
      </c>
      <c r="T2442" s="414">
        <f>AND(MONTH(F2442)=MONTH(X2442), YEAR(F2442)=YEAR(X2442))</f>
        <v/>
      </c>
      <c r="U2442" s="414">
        <f>AND(AB2442&lt;&gt;"", 'Company information'!D$4&lt;&gt;"", RIGHT(SUBSTITUTE(AB2442,"-",""),9)=RIGHT(SUBSTITUTE('Company information'!D$4,"-",""),9))</f>
        <v/>
      </c>
      <c r="V2442" s="414">
        <f>AH2442-I2442</f>
        <v/>
      </c>
      <c r="W2442" s="450" t="n"/>
      <c r="X2442" s="415" t="n">
        <v>44375</v>
      </c>
      <c r="Y2442" s="414" t="inlineStr">
        <is>
          <t>59010382</t>
        </is>
      </c>
      <c r="Z2442" s="414" t="inlineStr"/>
      <c r="AA2442" s="414" t="inlineStr">
        <is>
          <t>បុគ្គលជាប់អាករ</t>
        </is>
      </c>
      <c r="AB2442" s="414" t="inlineStr">
        <is>
          <t>L001-901905215</t>
        </is>
      </c>
      <c r="AC2442" s="414" t="inlineStr">
        <is>
          <t>វីអ៊ីស៊ិន (ខេមបូឌា) អ៊ិនដាសស្ទ្រី ឯ.ក</t>
        </is>
      </c>
      <c r="AD2442" s="450" t="n">
        <v>1214309</v>
      </c>
      <c r="AE2442" s="450" t="n">
        <v>1103917</v>
      </c>
      <c r="AF2442" s="450" t="n">
        <v>0</v>
      </c>
      <c r="AG2442" s="450" t="n">
        <v>0</v>
      </c>
      <c r="AH2442" s="450" t="n">
        <v>110392</v>
      </c>
      <c r="AI2442" s="450" t="n">
        <v>0</v>
      </c>
      <c r="AJ2442" s="450" t="n">
        <v>0</v>
      </c>
      <c r="AK2442" s="450" t="n">
        <v>0</v>
      </c>
      <c r="AL2442" s="450" t="n">
        <v>0</v>
      </c>
      <c r="AM2442" s="450" t="n">
        <v>0</v>
      </c>
      <c r="AN2442" s="450" t="n">
        <v>0</v>
      </c>
      <c r="AO2442" s="450" t="n">
        <v>0</v>
      </c>
      <c r="AP2442" s="450" t="n">
        <v>0</v>
      </c>
      <c r="AQ2442" s="414" t="inlineStr"/>
      <c r="AR2442" s="414" t="inlineStr">
        <is>
          <t>ចំនូលបានមកពីការលក់</t>
        </is>
      </c>
      <c r="AS2442" s="414" t="inlineStr">
        <is>
          <t>បានប្រកាសពន្ធ</t>
        </is>
      </c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0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0" t="n"/>
      <c r="N2443" s="450">
        <f>IF(W2443&lt;0,AH2443,I2443)</f>
        <v/>
      </c>
      <c r="O2443" s="450">
        <f>I2443-M2443</f>
        <v/>
      </c>
      <c r="P2443" s="414" t="n"/>
      <c r="Q2443" s="414" t="inlineStr">
        <is>
          <t>59010377</t>
        </is>
      </c>
      <c r="R2443" s="414" t="inlineStr">
        <is>
          <t>59010377</t>
        </is>
      </c>
      <c r="S2443" s="414">
        <f>Q2443=R2443</f>
        <v/>
      </c>
      <c r="T2443" s="414">
        <f>AND(MONTH(F2443)=MONTH(X2443), YEAR(F2443)=YEAR(X2443))</f>
        <v/>
      </c>
      <c r="U2443" s="414">
        <f>AND(AB2443&lt;&gt;"", 'Company information'!D$4&lt;&gt;"", RIGHT(SUBSTITUTE(AB2443,"-",""),9)=RIGHT(SUBSTITUTE('Company information'!D$4,"-",""),9))</f>
        <v/>
      </c>
      <c r="V2443" s="414">
        <f>AH2443-I2443</f>
        <v/>
      </c>
      <c r="W2443" s="450" t="n"/>
      <c r="X2443" s="415" t="n">
        <v>44372</v>
      </c>
      <c r="Y2443" s="414" t="inlineStr">
        <is>
          <t>59010377</t>
        </is>
      </c>
      <c r="Z2443" s="414" t="inlineStr"/>
      <c r="AA2443" s="414" t="inlineStr">
        <is>
          <t>បុគ្គលជាប់អាករ</t>
        </is>
      </c>
      <c r="AB2443" s="414" t="inlineStr">
        <is>
          <t>L001-901905215</t>
        </is>
      </c>
      <c r="AC2443" s="414" t="inlineStr">
        <is>
          <t>វីអ៊ីស៊ិន (ខេមបូឌា) អ៊ិនដាសស្ទ្រី ឯ.ក</t>
        </is>
      </c>
      <c r="AD2443" s="450" t="n">
        <v>1214309</v>
      </c>
      <c r="AE2443" s="450" t="n">
        <v>1103917</v>
      </c>
      <c r="AF2443" s="450" t="n">
        <v>0</v>
      </c>
      <c r="AG2443" s="450" t="n">
        <v>0</v>
      </c>
      <c r="AH2443" s="450" t="n">
        <v>110392</v>
      </c>
      <c r="AI2443" s="450" t="n">
        <v>0</v>
      </c>
      <c r="AJ2443" s="450" t="n">
        <v>0</v>
      </c>
      <c r="AK2443" s="450" t="n">
        <v>0</v>
      </c>
      <c r="AL2443" s="450" t="n">
        <v>0</v>
      </c>
      <c r="AM2443" s="450" t="n">
        <v>0</v>
      </c>
      <c r="AN2443" s="450" t="n">
        <v>0</v>
      </c>
      <c r="AO2443" s="450" t="n">
        <v>0</v>
      </c>
      <c r="AP2443" s="450" t="n">
        <v>0</v>
      </c>
      <c r="AQ2443" s="414" t="inlineStr"/>
      <c r="AR2443" s="414" t="inlineStr">
        <is>
          <t>ចំនូលបានមកពីការលក់</t>
        </is>
      </c>
      <c r="AS2443" s="414" t="inlineStr">
        <is>
          <t>បានប្រកាសពន្ធ</t>
        </is>
      </c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0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0" t="n"/>
      <c r="N2444" s="450">
        <f>IF(W2444&lt;0,AH2444,I2444)</f>
        <v/>
      </c>
      <c r="O2444" s="450">
        <f>I2444-M2444</f>
        <v/>
      </c>
      <c r="P2444" s="414" t="n"/>
      <c r="Q2444" s="414" t="inlineStr">
        <is>
          <t>59010252</t>
        </is>
      </c>
      <c r="R2444" s="414" t="inlineStr">
        <is>
          <t>59010252</t>
        </is>
      </c>
      <c r="S2444" s="414">
        <f>Q2444=R2444</f>
        <v/>
      </c>
      <c r="T2444" s="414">
        <f>AND(MONTH(F2444)=MONTH(X2444), YEAR(F2444)=YEAR(X2444))</f>
        <v/>
      </c>
      <c r="U2444" s="414">
        <f>AND(AB2444&lt;&gt;"", 'Company information'!D$4&lt;&gt;"", RIGHT(SUBSTITUTE(AB2444,"-",""),9)=RIGHT(SUBSTITUTE('Company information'!D$4,"-",""),9))</f>
        <v/>
      </c>
      <c r="V2444" s="414">
        <f>AH2444-I2444</f>
        <v/>
      </c>
      <c r="W2444" s="450" t="n"/>
      <c r="X2444" s="415" t="n">
        <v>44354</v>
      </c>
      <c r="Y2444" s="414" t="inlineStr">
        <is>
          <t>59010252</t>
        </is>
      </c>
      <c r="Z2444" s="414" t="inlineStr"/>
      <c r="AA2444" s="414" t="inlineStr">
        <is>
          <t>បុគ្គលជាប់អាករ</t>
        </is>
      </c>
      <c r="AB2444" s="414" t="inlineStr">
        <is>
          <t>L001-901905215</t>
        </is>
      </c>
      <c r="AC2444" s="414" t="inlineStr">
        <is>
          <t>វីអ៊ីស៊ិន (ខេមបូឌា) អ៊ិនដាសស្ទ្រី ឯ.ក</t>
        </is>
      </c>
      <c r="AD2444" s="450" t="n">
        <v>1215799</v>
      </c>
      <c r="AE2444" s="450" t="n">
        <v>1105272</v>
      </c>
      <c r="AF2444" s="450" t="n">
        <v>0</v>
      </c>
      <c r="AG2444" s="450" t="n">
        <v>0</v>
      </c>
      <c r="AH2444" s="450" t="n">
        <v>110527</v>
      </c>
      <c r="AI2444" s="450" t="n">
        <v>0</v>
      </c>
      <c r="AJ2444" s="450" t="n">
        <v>0</v>
      </c>
      <c r="AK2444" s="450" t="n">
        <v>0</v>
      </c>
      <c r="AL2444" s="450" t="n">
        <v>0</v>
      </c>
      <c r="AM2444" s="450" t="n">
        <v>0</v>
      </c>
      <c r="AN2444" s="450" t="n">
        <v>0</v>
      </c>
      <c r="AO2444" s="450" t="n">
        <v>0</v>
      </c>
      <c r="AP2444" s="450" t="n">
        <v>0</v>
      </c>
      <c r="AQ2444" s="414" t="inlineStr"/>
      <c r="AR2444" s="414" t="inlineStr">
        <is>
          <t>ចំនូលបានមកពីការលក់</t>
        </is>
      </c>
      <c r="AS2444" s="414" t="inlineStr">
        <is>
          <t>បានប្រកាសពន្ធ</t>
        </is>
      </c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0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0" t="n"/>
      <c r="N2445" s="450">
        <f>IF(W2445&lt;0,AH2445,I2445)</f>
        <v/>
      </c>
      <c r="O2445" s="450">
        <f>I2445-M2445</f>
        <v/>
      </c>
      <c r="P2445" s="414" t="n"/>
      <c r="Q2445" s="414" t="inlineStr">
        <is>
          <t>59010254</t>
        </is>
      </c>
      <c r="R2445" s="414" t="inlineStr">
        <is>
          <t>59010254</t>
        </is>
      </c>
      <c r="S2445" s="414">
        <f>Q2445=R2445</f>
        <v/>
      </c>
      <c r="T2445" s="414">
        <f>AND(MONTH(F2445)=MONTH(X2445), YEAR(F2445)=YEAR(X2445))</f>
        <v/>
      </c>
      <c r="U2445" s="414">
        <f>AND(AB2445&lt;&gt;"", 'Company information'!D$4&lt;&gt;"", RIGHT(SUBSTITUTE(AB2445,"-",""),9)=RIGHT(SUBSTITUTE('Company information'!D$4,"-",""),9))</f>
        <v/>
      </c>
      <c r="V2445" s="414">
        <f>AH2445-I2445</f>
        <v/>
      </c>
      <c r="W2445" s="450" t="n"/>
      <c r="X2445" s="415" t="n">
        <v>44354</v>
      </c>
      <c r="Y2445" s="414" t="inlineStr">
        <is>
          <t>59010254</t>
        </is>
      </c>
      <c r="Z2445" s="414" t="inlineStr"/>
      <c r="AA2445" s="414" t="inlineStr">
        <is>
          <t>បុគ្គលជាប់អាករ</t>
        </is>
      </c>
      <c r="AB2445" s="414" t="inlineStr">
        <is>
          <t>L001-901905215</t>
        </is>
      </c>
      <c r="AC2445" s="414" t="inlineStr">
        <is>
          <t>វីអ៊ីស៊ិន (ខេមបូឌា) អ៊ិនដាសស្ទ្រី ឯ.ក</t>
        </is>
      </c>
      <c r="AD2445" s="450" t="n">
        <v>1823719</v>
      </c>
      <c r="AE2445" s="450" t="n">
        <v>1657926</v>
      </c>
      <c r="AF2445" s="450" t="n">
        <v>0</v>
      </c>
      <c r="AG2445" s="450" t="n">
        <v>0</v>
      </c>
      <c r="AH2445" s="450" t="n">
        <v>165793</v>
      </c>
      <c r="AI2445" s="450" t="n">
        <v>0</v>
      </c>
      <c r="AJ2445" s="450" t="n">
        <v>0</v>
      </c>
      <c r="AK2445" s="450" t="n">
        <v>0</v>
      </c>
      <c r="AL2445" s="450" t="n">
        <v>0</v>
      </c>
      <c r="AM2445" s="450" t="n">
        <v>0</v>
      </c>
      <c r="AN2445" s="450" t="n">
        <v>0</v>
      </c>
      <c r="AO2445" s="450" t="n">
        <v>0</v>
      </c>
      <c r="AP2445" s="450" t="n">
        <v>0</v>
      </c>
      <c r="AQ2445" s="414" t="inlineStr"/>
      <c r="AR2445" s="414" t="inlineStr">
        <is>
          <t>ចំនូលបានមកពីការលក់</t>
        </is>
      </c>
      <c r="AS2445" s="414" t="inlineStr">
        <is>
          <t>បានប្រកាសពន្ធ</t>
        </is>
      </c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0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0" t="n"/>
      <c r="N2446" s="450">
        <f>IF(W2446&lt;0,AH2446,I2446)</f>
        <v/>
      </c>
      <c r="O2446" s="450">
        <f>I2446-M2446</f>
        <v/>
      </c>
      <c r="P2446" s="414" t="n"/>
      <c r="Q2446" s="414" t="inlineStr">
        <is>
          <t>59010294</t>
        </is>
      </c>
      <c r="R2446" s="414" t="inlineStr">
        <is>
          <t>59010294</t>
        </is>
      </c>
      <c r="S2446" s="414">
        <f>Q2446=R2446</f>
        <v/>
      </c>
      <c r="T2446" s="414">
        <f>AND(MONTH(F2446)=MONTH(X2446), YEAR(F2446)=YEAR(X2446))</f>
        <v/>
      </c>
      <c r="U2446" s="414">
        <f>AND(AB2446&lt;&gt;"", 'Company information'!D$4&lt;&gt;"", RIGHT(SUBSTITUTE(AB2446,"-",""),9)=RIGHT(SUBSTITUTE('Company information'!D$4,"-",""),9))</f>
        <v/>
      </c>
      <c r="V2446" s="414">
        <f>AH2446-I2446</f>
        <v/>
      </c>
      <c r="W2446" s="450" t="n"/>
      <c r="X2446" s="415" t="n">
        <v>44361</v>
      </c>
      <c r="Y2446" s="414" t="inlineStr">
        <is>
          <t>59010294</t>
        </is>
      </c>
      <c r="Z2446" s="414" t="inlineStr"/>
      <c r="AA2446" s="414" t="inlineStr">
        <is>
          <t>បុគ្គលជាប់អាករ</t>
        </is>
      </c>
      <c r="AB2446" s="414" t="inlineStr">
        <is>
          <t>L001-901905215</t>
        </is>
      </c>
      <c r="AC2446" s="414" t="inlineStr">
        <is>
          <t>វីអ៊ីស៊ិន (ខេមបូឌា) អ៊ិនដាសស្ទ្រី ឯ.ក</t>
        </is>
      </c>
      <c r="AD2446" s="450" t="n">
        <v>607921</v>
      </c>
      <c r="AE2446" s="450" t="n">
        <v>552655</v>
      </c>
      <c r="AF2446" s="450" t="n">
        <v>0</v>
      </c>
      <c r="AG2446" s="450" t="n">
        <v>0</v>
      </c>
      <c r="AH2446" s="450" t="n">
        <v>55266</v>
      </c>
      <c r="AI2446" s="450" t="n">
        <v>0</v>
      </c>
      <c r="AJ2446" s="450" t="n">
        <v>0</v>
      </c>
      <c r="AK2446" s="450" t="n">
        <v>0</v>
      </c>
      <c r="AL2446" s="450" t="n">
        <v>0</v>
      </c>
      <c r="AM2446" s="450" t="n">
        <v>0</v>
      </c>
      <c r="AN2446" s="450" t="n">
        <v>0</v>
      </c>
      <c r="AO2446" s="450" t="n">
        <v>0</v>
      </c>
      <c r="AP2446" s="450" t="n">
        <v>0</v>
      </c>
      <c r="AQ2446" s="414" t="inlineStr"/>
      <c r="AR2446" s="414" t="inlineStr">
        <is>
          <t>ចំនូលបានមកពីការលក់</t>
        </is>
      </c>
      <c r="AS2446" s="414" t="inlineStr">
        <is>
          <t>បានប្រកាសពន្ធ</t>
        </is>
      </c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0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0" t="n"/>
      <c r="N2447" s="450">
        <f>IF(W2447&lt;0,AH2447,I2447)</f>
        <v/>
      </c>
      <c r="O2447" s="450">
        <f>I2447-M2447</f>
        <v/>
      </c>
      <c r="P2447" s="414" t="n"/>
      <c r="Q2447" s="414" t="inlineStr">
        <is>
          <t>59010318</t>
        </is>
      </c>
      <c r="R2447" s="414" t="inlineStr">
        <is>
          <t>59010318</t>
        </is>
      </c>
      <c r="S2447" s="414">
        <f>Q2447=R2447</f>
        <v/>
      </c>
      <c r="T2447" s="414">
        <f>AND(MONTH(F2447)=MONTH(X2447), YEAR(F2447)=YEAR(X2447))</f>
        <v/>
      </c>
      <c r="U2447" s="414">
        <f>AND(AB2447&lt;&gt;"", 'Company information'!D$4&lt;&gt;"", RIGHT(SUBSTITUTE(AB2447,"-",""),9)=RIGHT(SUBSTITUTE('Company information'!D$4,"-",""),9))</f>
        <v/>
      </c>
      <c r="V2447" s="414">
        <f>AH2447-I2447</f>
        <v/>
      </c>
      <c r="W2447" s="450" t="n"/>
      <c r="X2447" s="415" t="n">
        <v>44364</v>
      </c>
      <c r="Y2447" s="414" t="inlineStr">
        <is>
          <t>59010318</t>
        </is>
      </c>
      <c r="Z2447" s="414" t="inlineStr"/>
      <c r="AA2447" s="414" t="inlineStr">
        <is>
          <t>បុគ្គលជាប់អាករ</t>
        </is>
      </c>
      <c r="AB2447" s="414" t="inlineStr">
        <is>
          <t>L001-901905215</t>
        </is>
      </c>
      <c r="AC2447" s="414" t="inlineStr">
        <is>
          <t>វីអ៊ីស៊ិន (ខេមបូឌា) អ៊ិនដាសស្ទ្រី ឯ.ក</t>
        </is>
      </c>
      <c r="AD2447" s="450" t="n">
        <v>607324</v>
      </c>
      <c r="AE2447" s="450" t="n">
        <v>552113</v>
      </c>
      <c r="AF2447" s="450" t="n">
        <v>0</v>
      </c>
      <c r="AG2447" s="450" t="n">
        <v>0</v>
      </c>
      <c r="AH2447" s="450" t="n">
        <v>55211</v>
      </c>
      <c r="AI2447" s="450" t="n">
        <v>0</v>
      </c>
      <c r="AJ2447" s="450" t="n">
        <v>0</v>
      </c>
      <c r="AK2447" s="450" t="n">
        <v>0</v>
      </c>
      <c r="AL2447" s="450" t="n">
        <v>0</v>
      </c>
      <c r="AM2447" s="450" t="n">
        <v>0</v>
      </c>
      <c r="AN2447" s="450" t="n">
        <v>0</v>
      </c>
      <c r="AO2447" s="450" t="n">
        <v>0</v>
      </c>
      <c r="AP2447" s="450" t="n">
        <v>0</v>
      </c>
      <c r="AQ2447" s="414" t="inlineStr"/>
      <c r="AR2447" s="414" t="inlineStr">
        <is>
          <t>ចំនូលបានមកពីការលក់</t>
        </is>
      </c>
      <c r="AS2447" s="414" t="inlineStr">
        <is>
          <t>បានប្រកាសពន្ធ</t>
        </is>
      </c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0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0" t="n"/>
      <c r="N2448" s="450">
        <f>IF(W2448&lt;0,AH2448,I2448)</f>
        <v/>
      </c>
      <c r="O2448" s="450">
        <f>I2448-M2448</f>
        <v/>
      </c>
      <c r="P2448" s="414" t="n"/>
      <c r="Q2448" s="414" t="inlineStr">
        <is>
          <t>59010323</t>
        </is>
      </c>
      <c r="R2448" s="414" t="inlineStr">
        <is>
          <t>59010323</t>
        </is>
      </c>
      <c r="S2448" s="414">
        <f>Q2448=R2448</f>
        <v/>
      </c>
      <c r="T2448" s="414">
        <f>AND(MONTH(F2448)=MONTH(X2448), YEAR(F2448)=YEAR(X2448))</f>
        <v/>
      </c>
      <c r="U2448" s="414">
        <f>AND(AB2448&lt;&gt;"", 'Company information'!D$4&lt;&gt;"", RIGHT(SUBSTITUTE(AB2448,"-",""),9)=RIGHT(SUBSTITUTE('Company information'!D$4,"-",""),9))</f>
        <v/>
      </c>
      <c r="V2448" s="414">
        <f>AH2448-I2448</f>
        <v/>
      </c>
      <c r="W2448" s="450" t="n"/>
      <c r="X2448" s="415" t="n">
        <v>44365</v>
      </c>
      <c r="Y2448" s="414" t="inlineStr">
        <is>
          <t>59010323</t>
        </is>
      </c>
      <c r="Z2448" s="414" t="inlineStr"/>
      <c r="AA2448" s="414" t="inlineStr">
        <is>
          <t>បុគ្គលជាប់អាករ</t>
        </is>
      </c>
      <c r="AB2448" s="414" t="inlineStr">
        <is>
          <t>L001-901905215</t>
        </is>
      </c>
      <c r="AC2448" s="414" t="inlineStr">
        <is>
          <t>វីអ៊ីស៊ិន (ខេមបូឌា) អ៊ិនដាសស្ទ្រី ឯ.ក</t>
        </is>
      </c>
      <c r="AD2448" s="450" t="n">
        <v>607324</v>
      </c>
      <c r="AE2448" s="450" t="n">
        <v>552113</v>
      </c>
      <c r="AF2448" s="450" t="n">
        <v>0</v>
      </c>
      <c r="AG2448" s="450" t="n">
        <v>0</v>
      </c>
      <c r="AH2448" s="450" t="n">
        <v>55211</v>
      </c>
      <c r="AI2448" s="450" t="n">
        <v>0</v>
      </c>
      <c r="AJ2448" s="450" t="n">
        <v>0</v>
      </c>
      <c r="AK2448" s="450" t="n">
        <v>0</v>
      </c>
      <c r="AL2448" s="450" t="n">
        <v>0</v>
      </c>
      <c r="AM2448" s="450" t="n">
        <v>0</v>
      </c>
      <c r="AN2448" s="450" t="n">
        <v>0</v>
      </c>
      <c r="AO2448" s="450" t="n">
        <v>0</v>
      </c>
      <c r="AP2448" s="450" t="n">
        <v>0</v>
      </c>
      <c r="AQ2448" s="414" t="inlineStr"/>
      <c r="AR2448" s="414" t="inlineStr">
        <is>
          <t>ចំនូលបានមកពីការលក់</t>
        </is>
      </c>
      <c r="AS2448" s="414" t="inlineStr">
        <is>
          <t>បានប្រកាសពន្ធ</t>
        </is>
      </c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0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0" t="n"/>
      <c r="N2449" s="450">
        <f>IF(W2449&lt;0,AH2449,I2449)</f>
        <v/>
      </c>
      <c r="O2449" s="450">
        <f>I2449-M2449</f>
        <v/>
      </c>
      <c r="P2449" s="414" t="n"/>
      <c r="Q2449" s="414" t="inlineStr">
        <is>
          <t>59010334</t>
        </is>
      </c>
      <c r="R2449" s="414" t="inlineStr">
        <is>
          <t>59010334</t>
        </is>
      </c>
      <c r="S2449" s="414">
        <f>Q2449=R2449</f>
        <v/>
      </c>
      <c r="T2449" s="414">
        <f>AND(MONTH(F2449)=MONTH(X2449), YEAR(F2449)=YEAR(X2449))</f>
        <v/>
      </c>
      <c r="U2449" s="414">
        <f>AND(AB2449&lt;&gt;"", 'Company information'!D$4&lt;&gt;"", RIGHT(SUBSTITUTE(AB2449,"-",""),9)=RIGHT(SUBSTITUTE('Company information'!D$4,"-",""),9))</f>
        <v/>
      </c>
      <c r="V2449" s="414">
        <f>AH2449-I2449</f>
        <v/>
      </c>
      <c r="W2449" s="450" t="n"/>
      <c r="X2449" s="415" t="n">
        <v>44368</v>
      </c>
      <c r="Y2449" s="414" t="inlineStr">
        <is>
          <t>59010334</t>
        </is>
      </c>
      <c r="Z2449" s="414" t="inlineStr"/>
      <c r="AA2449" s="414" t="inlineStr">
        <is>
          <t>បុគ្គលជាប់អាករ</t>
        </is>
      </c>
      <c r="AB2449" s="414" t="inlineStr">
        <is>
          <t>L001-901905215</t>
        </is>
      </c>
      <c r="AC2449" s="414" t="inlineStr">
        <is>
          <t>វីអ៊ីស៊ិន (ខេមបូឌា) អ៊ិនដាសស្ទ្រី ឯ.ក</t>
        </is>
      </c>
      <c r="AD2449" s="450" t="n">
        <v>1214607</v>
      </c>
      <c r="AE2449" s="450" t="n">
        <v>1104188</v>
      </c>
      <c r="AF2449" s="450" t="n">
        <v>0</v>
      </c>
      <c r="AG2449" s="450" t="n">
        <v>0</v>
      </c>
      <c r="AH2449" s="450" t="n">
        <v>110419</v>
      </c>
      <c r="AI2449" s="450" t="n">
        <v>0</v>
      </c>
      <c r="AJ2449" s="450" t="n">
        <v>0</v>
      </c>
      <c r="AK2449" s="450" t="n">
        <v>0</v>
      </c>
      <c r="AL2449" s="450" t="n">
        <v>0</v>
      </c>
      <c r="AM2449" s="450" t="n">
        <v>0</v>
      </c>
      <c r="AN2449" s="450" t="n">
        <v>0</v>
      </c>
      <c r="AO2449" s="450" t="n">
        <v>0</v>
      </c>
      <c r="AP2449" s="450" t="n">
        <v>0</v>
      </c>
      <c r="AQ2449" s="414" t="inlineStr"/>
      <c r="AR2449" s="414" t="inlineStr">
        <is>
          <t>ចំនូលបានមកពីការលក់</t>
        </is>
      </c>
      <c r="AS2449" s="414" t="inlineStr">
        <is>
          <t>បានប្រកាសពន្ធ</t>
        </is>
      </c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0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0" t="n"/>
      <c r="N2450" s="450">
        <f>IF(W2450&lt;0,AH2450,I2450)</f>
        <v/>
      </c>
      <c r="O2450" s="450">
        <f>I2450-M2450</f>
        <v/>
      </c>
      <c r="P2450" s="414" t="n"/>
      <c r="Q2450" s="414" t="inlineStr">
        <is>
          <t>9963005634</t>
        </is>
      </c>
      <c r="R2450" s="414" t="inlineStr">
        <is>
          <t>9963005634</t>
        </is>
      </c>
      <c r="S2450" s="414">
        <f>Q2450=R2450</f>
        <v/>
      </c>
      <c r="T2450" s="414">
        <f>AND(MONTH(F2450)=MONTH(X2450), YEAR(F2450)=YEAR(X2450))</f>
        <v/>
      </c>
      <c r="U2450" s="414">
        <f>AND(AB2450&lt;&gt;"", 'Company information'!D$4&lt;&gt;"", RIGHT(SUBSTITUTE(AB2450,"-",""),9)=RIGHT(SUBSTITUTE('Company information'!D$4,"-",""),9))</f>
        <v/>
      </c>
      <c r="V2450" s="414">
        <f>AH2450-I2450</f>
        <v/>
      </c>
      <c r="W2450" s="450" t="n"/>
      <c r="X2450" s="415" t="n">
        <v>44359</v>
      </c>
      <c r="Y2450" s="414" t="inlineStr">
        <is>
          <t>9963005634</t>
        </is>
      </c>
      <c r="Z2450" s="414" t="inlineStr"/>
      <c r="AA2450" s="414" t="inlineStr">
        <is>
          <t>បុគ្គលជាប់អាករ</t>
        </is>
      </c>
      <c r="AB2450" s="414" t="inlineStr">
        <is>
          <t>L001-901905215</t>
        </is>
      </c>
      <c r="AC2450" s="414" t="inlineStr">
        <is>
          <t>វីអ៊ីស៊ិន (ខេមបូឌា) អ៊ិនដាសស្ទ្រី ឯ.ក</t>
        </is>
      </c>
      <c r="AD2450" s="450" t="n">
        <v>1098213</v>
      </c>
      <c r="AE2450" s="450" t="n">
        <v>998375</v>
      </c>
      <c r="AF2450" s="450" t="n">
        <v>0</v>
      </c>
      <c r="AG2450" s="450" t="n">
        <v>0</v>
      </c>
      <c r="AH2450" s="450" t="n">
        <v>99838</v>
      </c>
      <c r="AI2450" s="450" t="n">
        <v>0</v>
      </c>
      <c r="AJ2450" s="450" t="n">
        <v>0</v>
      </c>
      <c r="AK2450" s="450" t="n">
        <v>0</v>
      </c>
      <c r="AL2450" s="450" t="n">
        <v>0</v>
      </c>
      <c r="AM2450" s="450" t="n">
        <v>0</v>
      </c>
      <c r="AN2450" s="450" t="n">
        <v>0</v>
      </c>
      <c r="AO2450" s="450" t="n">
        <v>0</v>
      </c>
      <c r="AP2450" s="450" t="n">
        <v>0</v>
      </c>
      <c r="AQ2450" s="414" t="inlineStr"/>
      <c r="AR2450" s="414" t="inlineStr"/>
      <c r="AS2450" s="414" t="inlineStr">
        <is>
          <t>បានប្រកាសពន្ធ</t>
        </is>
      </c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0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0" t="n"/>
      <c r="N2451" s="450">
        <f>IF(W2451&lt;0,AH2451,I2451)</f>
        <v/>
      </c>
      <c r="O2451" s="450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AND(AB2451&lt;&gt;"", 'Company information'!D$4&lt;&gt;"", RIGHT(SUBSTITUTE(AB2451,"-",""),9)=RIGHT(SUBSTITUTE('Company information'!D$4,"-",""),9))</f>
        <v/>
      </c>
      <c r="V2451" s="414">
        <f>AH2451-I2451</f>
        <v/>
      </c>
      <c r="W2451" s="450" t="n"/>
      <c r="X2451" s="413" t="n"/>
      <c r="Y2451" s="414" t="n"/>
      <c r="Z2451" s="414" t="n"/>
      <c r="AA2451" s="414" t="n"/>
      <c r="AB2451" s="414" t="n"/>
      <c r="AC2451" s="414" t="n"/>
      <c r="AD2451" s="450" t="n"/>
      <c r="AE2451" s="450" t="n"/>
      <c r="AF2451" s="450" t="n"/>
      <c r="AG2451" s="450" t="n"/>
      <c r="AH2451" s="450" t="n"/>
      <c r="AI2451" s="450" t="n"/>
      <c r="AJ2451" s="450" t="n"/>
      <c r="AK2451" s="450" t="n"/>
      <c r="AL2451" s="450" t="n"/>
      <c r="AM2451" s="450" t="n"/>
      <c r="AN2451" s="450" t="n"/>
      <c r="AO2451" s="450" t="n"/>
      <c r="AP2451" s="450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0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0" t="n"/>
      <c r="N2452" s="450">
        <f>IF(W2452&lt;0,AH2452,I2452)</f>
        <v/>
      </c>
      <c r="O2452" s="450">
        <f>I2452-M2452</f>
        <v/>
      </c>
      <c r="P2452" s="414" t="n"/>
      <c r="Q2452" s="414" t="inlineStr">
        <is>
          <t>2100-028039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AND(AB2452&lt;&gt;"", 'Company information'!D$4&lt;&gt;"", RIGHT(SUBSTITUTE(AB2452,"-",""),9)=RIGHT(SUBSTITUTE('Company information'!D$4,"-",""),9))</f>
        <v/>
      </c>
      <c r="V2452" s="414">
        <f>AH2452-I2452</f>
        <v/>
      </c>
      <c r="W2452" s="450" t="n"/>
      <c r="X2452" s="413" t="n"/>
      <c r="Y2452" s="414" t="n"/>
      <c r="Z2452" s="414" t="n"/>
      <c r="AA2452" s="414" t="n"/>
      <c r="AB2452" s="414" t="n"/>
      <c r="AC2452" s="414" t="n"/>
      <c r="AD2452" s="450" t="n"/>
      <c r="AE2452" s="450" t="n"/>
      <c r="AF2452" s="450" t="n"/>
      <c r="AG2452" s="450" t="n"/>
      <c r="AH2452" s="450" t="n"/>
      <c r="AI2452" s="450" t="n"/>
      <c r="AJ2452" s="450" t="n"/>
      <c r="AK2452" s="450" t="n"/>
      <c r="AL2452" s="450" t="n"/>
      <c r="AM2452" s="450" t="n"/>
      <c r="AN2452" s="450" t="n"/>
      <c r="AO2452" s="450" t="n"/>
      <c r="AP2452" s="450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0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0" t="n"/>
      <c r="N2453" s="450">
        <f>IF(W2453&lt;0,AH2453,I2453)</f>
        <v/>
      </c>
      <c r="O2453" s="450">
        <f>I2453-M2453</f>
        <v/>
      </c>
      <c r="P2453" s="414" t="n"/>
      <c r="Q2453" s="414" t="inlineStr">
        <is>
          <t>2100-032694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AND(AB2453&lt;&gt;"", 'Company information'!D$4&lt;&gt;"", RIGHT(SUBSTITUTE(AB2453,"-",""),9)=RIGHT(SUBSTITUTE('Company information'!D$4,"-",""),9))</f>
        <v/>
      </c>
      <c r="V2453" s="414">
        <f>AH2453-I2453</f>
        <v/>
      </c>
      <c r="W2453" s="450" t="n"/>
      <c r="X2453" s="413" t="n"/>
      <c r="Y2453" s="414" t="n"/>
      <c r="Z2453" s="414" t="n"/>
      <c r="AA2453" s="414" t="n"/>
      <c r="AB2453" s="414" t="n"/>
      <c r="AC2453" s="414" t="n"/>
      <c r="AD2453" s="450" t="n"/>
      <c r="AE2453" s="450" t="n"/>
      <c r="AF2453" s="450" t="n"/>
      <c r="AG2453" s="450" t="n"/>
      <c r="AH2453" s="450" t="n"/>
      <c r="AI2453" s="450" t="n"/>
      <c r="AJ2453" s="450" t="n"/>
      <c r="AK2453" s="450" t="n"/>
      <c r="AL2453" s="450" t="n"/>
      <c r="AM2453" s="450" t="n"/>
      <c r="AN2453" s="450" t="n"/>
      <c r="AO2453" s="450" t="n"/>
      <c r="AP2453" s="450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0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0" t="n"/>
      <c r="N2454" s="450">
        <f>IF(W2454&lt;0,AH2454,I2454)</f>
        <v/>
      </c>
      <c r="O2454" s="450">
        <f>I2454-M2454</f>
        <v/>
      </c>
      <c r="P2454" s="414" t="n"/>
      <c r="Q2454" s="414" t="inlineStr">
        <is>
          <t>2100-031239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AND(AB2454&lt;&gt;"", 'Company information'!D$4&lt;&gt;"", RIGHT(SUBSTITUTE(AB2454,"-",""),9)=RIGHT(SUBSTITUTE('Company information'!D$4,"-",""),9))</f>
        <v/>
      </c>
      <c r="V2454" s="414">
        <f>AH2454-I2454</f>
        <v/>
      </c>
      <c r="W2454" s="450" t="n"/>
      <c r="X2454" s="413" t="n"/>
      <c r="Y2454" s="414" t="n"/>
      <c r="Z2454" s="414" t="n"/>
      <c r="AA2454" s="414" t="n"/>
      <c r="AB2454" s="414" t="n"/>
      <c r="AC2454" s="414" t="n"/>
      <c r="AD2454" s="450" t="n"/>
      <c r="AE2454" s="450" t="n"/>
      <c r="AF2454" s="450" t="n"/>
      <c r="AG2454" s="450" t="n"/>
      <c r="AH2454" s="450" t="n"/>
      <c r="AI2454" s="450" t="n"/>
      <c r="AJ2454" s="450" t="n"/>
      <c r="AK2454" s="450" t="n"/>
      <c r="AL2454" s="450" t="n"/>
      <c r="AM2454" s="450" t="n"/>
      <c r="AN2454" s="450" t="n"/>
      <c r="AO2454" s="450" t="n"/>
      <c r="AP2454" s="450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0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0" t="n"/>
      <c r="N2455" s="450">
        <f>IF(W2455&lt;0,AH2455,I2455)</f>
        <v/>
      </c>
      <c r="O2455" s="450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AND(AB2455&lt;&gt;"", 'Company information'!D$4&lt;&gt;"", RIGHT(SUBSTITUTE(AB2455,"-",""),9)=RIGHT(SUBSTITUTE('Company information'!D$4,"-",""),9))</f>
        <v/>
      </c>
      <c r="V2455" s="414">
        <f>AH2455-I2455</f>
        <v/>
      </c>
      <c r="W2455" s="450" t="n"/>
      <c r="X2455" s="413" t="n"/>
      <c r="Y2455" s="414" t="n"/>
      <c r="Z2455" s="414" t="n"/>
      <c r="AA2455" s="414" t="n"/>
      <c r="AB2455" s="414" t="n"/>
      <c r="AC2455" s="414" t="n"/>
      <c r="AD2455" s="450" t="n"/>
      <c r="AE2455" s="450" t="n"/>
      <c r="AF2455" s="450" t="n"/>
      <c r="AG2455" s="450" t="n"/>
      <c r="AH2455" s="450" t="n"/>
      <c r="AI2455" s="450" t="n"/>
      <c r="AJ2455" s="450" t="n"/>
      <c r="AK2455" s="450" t="n"/>
      <c r="AL2455" s="450" t="n"/>
      <c r="AM2455" s="450" t="n"/>
      <c r="AN2455" s="450" t="n"/>
      <c r="AO2455" s="450" t="n"/>
      <c r="AP2455" s="450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0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0" t="n"/>
      <c r="N2456" s="450">
        <f>IF(W2456&lt;0,AH2456,I2456)</f>
        <v/>
      </c>
      <c r="O2456" s="450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AND(AB2456&lt;&gt;"", 'Company information'!D$4&lt;&gt;"", RIGHT(SUBSTITUTE(AB2456,"-",""),9)=RIGHT(SUBSTITUTE('Company information'!D$4,"-",""),9))</f>
        <v/>
      </c>
      <c r="V2456" s="414">
        <f>AH2456-I2456</f>
        <v/>
      </c>
      <c r="W2456" s="450" t="n"/>
      <c r="X2456" s="413" t="n"/>
      <c r="Y2456" s="414" t="n"/>
      <c r="Z2456" s="414" t="n"/>
      <c r="AA2456" s="414" t="n"/>
      <c r="AB2456" s="414" t="n"/>
      <c r="AC2456" s="414" t="n"/>
      <c r="AD2456" s="450" t="n"/>
      <c r="AE2456" s="450" t="n"/>
      <c r="AF2456" s="450" t="n"/>
      <c r="AG2456" s="450" t="n"/>
      <c r="AH2456" s="450" t="n"/>
      <c r="AI2456" s="450" t="n"/>
      <c r="AJ2456" s="450" t="n"/>
      <c r="AK2456" s="450" t="n"/>
      <c r="AL2456" s="450" t="n"/>
      <c r="AM2456" s="450" t="n"/>
      <c r="AN2456" s="450" t="n"/>
      <c r="AO2456" s="450" t="n"/>
      <c r="AP2456" s="450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0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0" t="n"/>
      <c r="N2457" s="450">
        <f>IF(W2457&lt;0,AH2457,I2457)</f>
        <v/>
      </c>
      <c r="O2457" s="450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AND(AB2457&lt;&gt;"", 'Company information'!D$4&lt;&gt;"", RIGHT(SUBSTITUTE(AB2457,"-",""),9)=RIGHT(SUBSTITUTE('Company information'!D$4,"-",""),9))</f>
        <v/>
      </c>
      <c r="V2457" s="414">
        <f>AH2457-I2457</f>
        <v/>
      </c>
      <c r="W2457" s="450" t="n"/>
      <c r="X2457" s="413" t="n"/>
      <c r="Y2457" s="414" t="n"/>
      <c r="Z2457" s="414" t="n"/>
      <c r="AA2457" s="414" t="n"/>
      <c r="AB2457" s="414" t="n"/>
      <c r="AC2457" s="414" t="n"/>
      <c r="AD2457" s="450" t="n"/>
      <c r="AE2457" s="450" t="n"/>
      <c r="AF2457" s="450" t="n"/>
      <c r="AG2457" s="450" t="n"/>
      <c r="AH2457" s="450" t="n"/>
      <c r="AI2457" s="450" t="n"/>
      <c r="AJ2457" s="450" t="n"/>
      <c r="AK2457" s="450" t="n"/>
      <c r="AL2457" s="450" t="n"/>
      <c r="AM2457" s="450" t="n"/>
      <c r="AN2457" s="450" t="n"/>
      <c r="AO2457" s="450" t="n"/>
      <c r="AP2457" s="450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0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0" t="n"/>
      <c r="N2458" s="450">
        <f>IF(W2458&lt;0,AH2458,I2458)</f>
        <v/>
      </c>
      <c r="O2458" s="450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AND(AB2458&lt;&gt;"", 'Company information'!D$4&lt;&gt;"", RIGHT(SUBSTITUTE(AB2458,"-",""),9)=RIGHT(SUBSTITUTE('Company information'!D$4,"-",""),9))</f>
        <v/>
      </c>
      <c r="V2458" s="414">
        <f>AH2458-I2458</f>
        <v/>
      </c>
      <c r="W2458" s="450" t="n"/>
      <c r="X2458" s="413" t="n"/>
      <c r="Y2458" s="414" t="n"/>
      <c r="Z2458" s="414" t="n"/>
      <c r="AA2458" s="414" t="n"/>
      <c r="AB2458" s="414" t="n"/>
      <c r="AC2458" s="414" t="n"/>
      <c r="AD2458" s="450" t="n"/>
      <c r="AE2458" s="450" t="n"/>
      <c r="AF2458" s="450" t="n"/>
      <c r="AG2458" s="450" t="n"/>
      <c r="AH2458" s="450" t="n"/>
      <c r="AI2458" s="450" t="n"/>
      <c r="AJ2458" s="450" t="n"/>
      <c r="AK2458" s="450" t="n"/>
      <c r="AL2458" s="450" t="n"/>
      <c r="AM2458" s="450" t="n"/>
      <c r="AN2458" s="450" t="n"/>
      <c r="AO2458" s="450" t="n"/>
      <c r="AP2458" s="450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0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0" t="n"/>
      <c r="N2459" s="450">
        <f>IF(W2459&lt;0,AH2459,I2459)</f>
        <v/>
      </c>
      <c r="O2459" s="450">
        <f>I2459-M2459</f>
        <v/>
      </c>
      <c r="P2459" s="414" t="n"/>
      <c r="Q2459" s="414" t="inlineStr">
        <is>
          <t>COS2106-07467</t>
        </is>
      </c>
      <c r="R2459" s="414" t="inlineStr">
        <is>
          <t>COS2106-07467</t>
        </is>
      </c>
      <c r="S2459" s="414">
        <f>Q2459=R2459</f>
        <v/>
      </c>
      <c r="T2459" s="414">
        <f>AND(MONTH(F2459)=MONTH(X2459), YEAR(F2459)=YEAR(X2459))</f>
        <v/>
      </c>
      <c r="U2459" s="414">
        <f>AND(AB2459&lt;&gt;"", 'Company information'!D$4&lt;&gt;"", RIGHT(SUBSTITUTE(AB2459,"-",""),9)=RIGHT(SUBSTITUTE('Company information'!D$4,"-",""),9))</f>
        <v/>
      </c>
      <c r="V2459" s="414">
        <f>AH2459-I2459</f>
        <v/>
      </c>
      <c r="W2459" s="450" t="n"/>
      <c r="X2459" s="415" t="n">
        <v>44361</v>
      </c>
      <c r="Y2459" s="414" t="inlineStr">
        <is>
          <t>COS2106-07467</t>
        </is>
      </c>
      <c r="Z2459" s="414" t="inlineStr"/>
      <c r="AA2459" s="414" t="inlineStr">
        <is>
          <t>បុគ្គលជាប់អាករ</t>
        </is>
      </c>
      <c r="AB2459" s="414" t="inlineStr">
        <is>
          <t>L001-901905215</t>
        </is>
      </c>
      <c r="AC2459" s="414" t="inlineStr">
        <is>
          <t>វីអ៊ីស៊ិន (ខេមបូឌា) អ៊ិនដាសស្ទ្រី ឯ.ក</t>
        </is>
      </c>
      <c r="AD2459" s="450" t="n">
        <v>1220736</v>
      </c>
      <c r="AE2459" s="450" t="n">
        <v>1109760</v>
      </c>
      <c r="AF2459" s="450" t="n">
        <v>0</v>
      </c>
      <c r="AG2459" s="450" t="n">
        <v>0</v>
      </c>
      <c r="AH2459" s="450" t="n">
        <v>110976</v>
      </c>
      <c r="AI2459" s="450" t="n">
        <v>0</v>
      </c>
      <c r="AJ2459" s="450" t="n">
        <v>0</v>
      </c>
      <c r="AK2459" s="450" t="n">
        <v>0</v>
      </c>
      <c r="AL2459" s="450" t="n">
        <v>0</v>
      </c>
      <c r="AM2459" s="450" t="n">
        <v>0</v>
      </c>
      <c r="AN2459" s="450" t="n">
        <v>0</v>
      </c>
      <c r="AO2459" s="450" t="n">
        <v>0</v>
      </c>
      <c r="AP2459" s="450" t="n">
        <v>0</v>
      </c>
      <c r="AQ2459" s="414" t="inlineStr"/>
      <c r="AR2459" s="414" t="inlineStr">
        <is>
          <t>THC&amp;DOC</t>
        </is>
      </c>
      <c r="AS2459" s="414" t="inlineStr">
        <is>
          <t>បានប្រកាសពន្ធ</t>
        </is>
      </c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0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0" t="n"/>
      <c r="N2460" s="450">
        <f>IF(W2460&lt;0,AH2460,I2460)</f>
        <v/>
      </c>
      <c r="O2460" s="450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AND(AB2460&lt;&gt;"", 'Company information'!D$4&lt;&gt;"", RIGHT(SUBSTITUTE(AB2460,"-",""),9)=RIGHT(SUBSTITUTE('Company information'!D$4,"-",""),9))</f>
        <v/>
      </c>
      <c r="V2460" s="414">
        <f>AH2460-I2460</f>
        <v/>
      </c>
      <c r="W2460" s="450" t="n"/>
      <c r="X2460" s="413" t="n"/>
      <c r="Y2460" s="414" t="n"/>
      <c r="Z2460" s="414" t="n"/>
      <c r="AA2460" s="414" t="n"/>
      <c r="AB2460" s="414" t="n"/>
      <c r="AC2460" s="414" t="n"/>
      <c r="AD2460" s="450" t="n"/>
      <c r="AE2460" s="450" t="n"/>
      <c r="AF2460" s="450" t="n"/>
      <c r="AG2460" s="450" t="n"/>
      <c r="AH2460" s="450" t="n"/>
      <c r="AI2460" s="450" t="n"/>
      <c r="AJ2460" s="450" t="n"/>
      <c r="AK2460" s="450" t="n"/>
      <c r="AL2460" s="450" t="n"/>
      <c r="AM2460" s="450" t="n"/>
      <c r="AN2460" s="450" t="n"/>
      <c r="AO2460" s="450" t="n"/>
      <c r="AP2460" s="450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0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0" t="n"/>
      <c r="N2461" s="450">
        <f>IF(W2461&lt;0,AH2461,I2461)</f>
        <v/>
      </c>
      <c r="O2461" s="450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AND(AB2461&lt;&gt;"", 'Company information'!D$4&lt;&gt;"", RIGHT(SUBSTITUTE(AB2461,"-",""),9)=RIGHT(SUBSTITUTE('Company information'!D$4,"-",""),9))</f>
        <v/>
      </c>
      <c r="V2461" s="414">
        <f>AH2461-I2461</f>
        <v/>
      </c>
      <c r="W2461" s="450" t="n"/>
      <c r="X2461" s="413" t="n"/>
      <c r="Y2461" s="414" t="n"/>
      <c r="Z2461" s="414" t="n"/>
      <c r="AA2461" s="414" t="n"/>
      <c r="AB2461" s="414" t="n"/>
      <c r="AC2461" s="414" t="n"/>
      <c r="AD2461" s="450" t="n"/>
      <c r="AE2461" s="450" t="n"/>
      <c r="AF2461" s="450" t="n"/>
      <c r="AG2461" s="450" t="n"/>
      <c r="AH2461" s="450" t="n"/>
      <c r="AI2461" s="450" t="n"/>
      <c r="AJ2461" s="450" t="n"/>
      <c r="AK2461" s="450" t="n"/>
      <c r="AL2461" s="450" t="n"/>
      <c r="AM2461" s="450" t="n"/>
      <c r="AN2461" s="450" t="n"/>
      <c r="AO2461" s="450" t="n"/>
      <c r="AP2461" s="450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0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0" t="n"/>
      <c r="N2462" s="450">
        <f>IF(W2462&lt;0,AH2462,I2462)</f>
        <v/>
      </c>
      <c r="O2462" s="450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AND(AB2462&lt;&gt;"", 'Company information'!D$4&lt;&gt;"", RIGHT(SUBSTITUTE(AB2462,"-",""),9)=RIGHT(SUBSTITUTE('Company information'!D$4,"-",""),9))</f>
        <v/>
      </c>
      <c r="V2462" s="414">
        <f>AH2462-I2462</f>
        <v/>
      </c>
      <c r="W2462" s="450" t="n"/>
      <c r="X2462" s="413" t="n"/>
      <c r="Y2462" s="414" t="n"/>
      <c r="Z2462" s="414" t="n"/>
      <c r="AA2462" s="414" t="n"/>
      <c r="AB2462" s="414" t="n"/>
      <c r="AC2462" s="414" t="n"/>
      <c r="AD2462" s="450" t="n"/>
      <c r="AE2462" s="450" t="n"/>
      <c r="AF2462" s="450" t="n"/>
      <c r="AG2462" s="450" t="n"/>
      <c r="AH2462" s="450" t="n"/>
      <c r="AI2462" s="450" t="n"/>
      <c r="AJ2462" s="450" t="n"/>
      <c r="AK2462" s="450" t="n"/>
      <c r="AL2462" s="450" t="n"/>
      <c r="AM2462" s="450" t="n"/>
      <c r="AN2462" s="450" t="n"/>
      <c r="AO2462" s="450" t="n"/>
      <c r="AP2462" s="450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0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0" t="n"/>
      <c r="N2463" s="450">
        <f>IF(W2463&lt;0,AH2463,I2463)</f>
        <v/>
      </c>
      <c r="O2463" s="450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AND(AB2463&lt;&gt;"", 'Company information'!D$4&lt;&gt;"", RIGHT(SUBSTITUTE(AB2463,"-",""),9)=RIGHT(SUBSTITUTE('Company information'!D$4,"-",""),9))</f>
        <v/>
      </c>
      <c r="V2463" s="414">
        <f>AH2463-I2463</f>
        <v/>
      </c>
      <c r="W2463" s="450" t="n"/>
      <c r="X2463" s="413" t="n"/>
      <c r="Y2463" s="414" t="n"/>
      <c r="Z2463" s="414" t="n"/>
      <c r="AA2463" s="414" t="n"/>
      <c r="AB2463" s="414" t="n"/>
      <c r="AC2463" s="414" t="n"/>
      <c r="AD2463" s="450" t="n"/>
      <c r="AE2463" s="450" t="n"/>
      <c r="AF2463" s="450" t="n"/>
      <c r="AG2463" s="450" t="n"/>
      <c r="AH2463" s="450" t="n"/>
      <c r="AI2463" s="450" t="n"/>
      <c r="AJ2463" s="450" t="n"/>
      <c r="AK2463" s="450" t="n"/>
      <c r="AL2463" s="450" t="n"/>
      <c r="AM2463" s="450" t="n"/>
      <c r="AN2463" s="450" t="n"/>
      <c r="AO2463" s="450" t="n"/>
      <c r="AP2463" s="450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0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0" t="n"/>
      <c r="N2464" s="450">
        <f>IF(W2464&lt;0,AH2464,I2464)</f>
        <v/>
      </c>
      <c r="O2464" s="450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AND(AB2464&lt;&gt;"", 'Company information'!D$4&lt;&gt;"", RIGHT(SUBSTITUTE(AB2464,"-",""),9)=RIGHT(SUBSTITUTE('Company information'!D$4,"-",""),9))</f>
        <v/>
      </c>
      <c r="V2464" s="414">
        <f>AH2464-I2464</f>
        <v/>
      </c>
      <c r="W2464" s="450" t="n"/>
      <c r="X2464" s="413" t="n"/>
      <c r="Y2464" s="414" t="n"/>
      <c r="Z2464" s="414" t="n"/>
      <c r="AA2464" s="414" t="n"/>
      <c r="AB2464" s="414" t="n"/>
      <c r="AC2464" s="414" t="n"/>
      <c r="AD2464" s="450" t="n"/>
      <c r="AE2464" s="450" t="n"/>
      <c r="AF2464" s="450" t="n"/>
      <c r="AG2464" s="450" t="n"/>
      <c r="AH2464" s="450" t="n"/>
      <c r="AI2464" s="450" t="n"/>
      <c r="AJ2464" s="450" t="n"/>
      <c r="AK2464" s="450" t="n"/>
      <c r="AL2464" s="450" t="n"/>
      <c r="AM2464" s="450" t="n"/>
      <c r="AN2464" s="450" t="n"/>
      <c r="AO2464" s="450" t="n"/>
      <c r="AP2464" s="450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0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0" t="n"/>
      <c r="N2465" s="450">
        <f>IF(W2465&lt;0,AH2465,I2465)</f>
        <v/>
      </c>
      <c r="O2465" s="450">
        <f>I2465-M2465</f>
        <v/>
      </c>
      <c r="P2465" s="414" t="n"/>
      <c r="Q2465" s="414" t="inlineStr">
        <is>
          <t>COS2106-07104</t>
        </is>
      </c>
      <c r="R2465" s="414" t="inlineStr">
        <is>
          <t>COS2106-07104</t>
        </is>
      </c>
      <c r="S2465" s="414">
        <f>Q2465=R2465</f>
        <v/>
      </c>
      <c r="T2465" s="414">
        <f>AND(MONTH(F2465)=MONTH(X2465), YEAR(F2465)=YEAR(X2465))</f>
        <v/>
      </c>
      <c r="U2465" s="414">
        <f>AND(AB2465&lt;&gt;"", 'Company information'!D$4&lt;&gt;"", RIGHT(SUBSTITUTE(AB2465,"-",""),9)=RIGHT(SUBSTITUTE('Company information'!D$4,"-",""),9))</f>
        <v/>
      </c>
      <c r="V2465" s="414">
        <f>AH2465-I2465</f>
        <v/>
      </c>
      <c r="W2465" s="450" t="n"/>
      <c r="X2465" s="415" t="n">
        <v>44354</v>
      </c>
      <c r="Y2465" s="414" t="inlineStr">
        <is>
          <t>COS2106-07104</t>
        </is>
      </c>
      <c r="Z2465" s="414" t="inlineStr"/>
      <c r="AA2465" s="414" t="inlineStr">
        <is>
          <t>បុគ្គលជាប់អាករ</t>
        </is>
      </c>
      <c r="AB2465" s="414" t="inlineStr">
        <is>
          <t>L001-901905215</t>
        </is>
      </c>
      <c r="AC2465" s="414" t="inlineStr">
        <is>
          <t>វីអ៊ីស៊ិន (ខេមបូឌា) អ៊ិនដាសស្ទ្រី ឯ.ក</t>
        </is>
      </c>
      <c r="AD2465" s="450" t="n">
        <v>1220736</v>
      </c>
      <c r="AE2465" s="450" t="n">
        <v>1109760</v>
      </c>
      <c r="AF2465" s="450" t="n">
        <v>0</v>
      </c>
      <c r="AG2465" s="450" t="n">
        <v>0</v>
      </c>
      <c r="AH2465" s="450" t="n">
        <v>110976</v>
      </c>
      <c r="AI2465" s="450" t="n">
        <v>0</v>
      </c>
      <c r="AJ2465" s="450" t="n">
        <v>0</v>
      </c>
      <c r="AK2465" s="450" t="n">
        <v>0</v>
      </c>
      <c r="AL2465" s="450" t="n">
        <v>0</v>
      </c>
      <c r="AM2465" s="450" t="n">
        <v>0</v>
      </c>
      <c r="AN2465" s="450" t="n">
        <v>0</v>
      </c>
      <c r="AO2465" s="450" t="n">
        <v>0</v>
      </c>
      <c r="AP2465" s="450" t="n">
        <v>0</v>
      </c>
      <c r="AQ2465" s="414" t="inlineStr"/>
      <c r="AR2465" s="414" t="inlineStr">
        <is>
          <t>THC&amp;DOC</t>
        </is>
      </c>
      <c r="AS2465" s="414" t="inlineStr">
        <is>
          <t>បានប្រកាសពន្ធ</t>
        </is>
      </c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0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0" t="n"/>
      <c r="N2466" s="450">
        <f>IF(W2466&lt;0,AH2466,I2466)</f>
        <v/>
      </c>
      <c r="O2466" s="450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AND(AB2466&lt;&gt;"", 'Company information'!D$4&lt;&gt;"", RIGHT(SUBSTITUTE(AB2466,"-",""),9)=RIGHT(SUBSTITUTE('Company information'!D$4,"-",""),9))</f>
        <v/>
      </c>
      <c r="V2466" s="414">
        <f>AH2466-I2466</f>
        <v/>
      </c>
      <c r="W2466" s="450" t="n"/>
      <c r="X2466" s="413" t="n"/>
      <c r="Y2466" s="414" t="n"/>
      <c r="Z2466" s="414" t="n"/>
      <c r="AA2466" s="414" t="n"/>
      <c r="AB2466" s="414" t="n"/>
      <c r="AC2466" s="414" t="n"/>
      <c r="AD2466" s="450" t="n"/>
      <c r="AE2466" s="450" t="n"/>
      <c r="AF2466" s="450" t="n"/>
      <c r="AG2466" s="450" t="n"/>
      <c r="AH2466" s="450" t="n"/>
      <c r="AI2466" s="450" t="n"/>
      <c r="AJ2466" s="450" t="n"/>
      <c r="AK2466" s="450" t="n"/>
      <c r="AL2466" s="450" t="n"/>
      <c r="AM2466" s="450" t="n"/>
      <c r="AN2466" s="450" t="n"/>
      <c r="AO2466" s="450" t="n"/>
      <c r="AP2466" s="450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0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0" t="n"/>
      <c r="N2467" s="450">
        <f>IF(W2467&lt;0,AH2467,I2467)</f>
        <v/>
      </c>
      <c r="O2467" s="450">
        <f>I2467-M2467</f>
        <v/>
      </c>
      <c r="P2467" s="414" t="n"/>
      <c r="Q2467" s="414" t="inlineStr">
        <is>
          <t>2200-034326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AND(AB2467&lt;&gt;"", 'Company information'!D$4&lt;&gt;"", RIGHT(SUBSTITUTE(AB2467,"-",""),9)=RIGHT(SUBSTITUTE('Company information'!D$4,"-",""),9))</f>
        <v/>
      </c>
      <c r="V2467" s="414">
        <f>AH2467-I2467</f>
        <v/>
      </c>
      <c r="W2467" s="450" t="n"/>
      <c r="X2467" s="413" t="n"/>
      <c r="Y2467" s="414" t="n"/>
      <c r="Z2467" s="414" t="n"/>
      <c r="AA2467" s="414" t="n"/>
      <c r="AB2467" s="414" t="n"/>
      <c r="AC2467" s="414" t="n"/>
      <c r="AD2467" s="450" t="n"/>
      <c r="AE2467" s="450" t="n"/>
      <c r="AF2467" s="450" t="n"/>
      <c r="AG2467" s="450" t="n"/>
      <c r="AH2467" s="450" t="n"/>
      <c r="AI2467" s="450" t="n"/>
      <c r="AJ2467" s="450" t="n"/>
      <c r="AK2467" s="450" t="n"/>
      <c r="AL2467" s="450" t="n"/>
      <c r="AM2467" s="450" t="n"/>
      <c r="AN2467" s="450" t="n"/>
      <c r="AO2467" s="450" t="n"/>
      <c r="AP2467" s="450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0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0" t="n"/>
      <c r="N2468" s="450">
        <f>IF(W2468&lt;0,AH2468,I2468)</f>
        <v/>
      </c>
      <c r="O2468" s="450">
        <f>I2468-M2468</f>
        <v/>
      </c>
      <c r="P2468" s="414" t="n"/>
      <c r="Q2468" s="414" t="inlineStr">
        <is>
          <t>HT220097</t>
        </is>
      </c>
      <c r="R2468" s="414" t="inlineStr">
        <is>
          <t>HT220097</t>
        </is>
      </c>
      <c r="S2468" s="414">
        <f>Q2468=R2468</f>
        <v/>
      </c>
      <c r="T2468" s="414">
        <f>AND(MONTH(F2468)=MONTH(X2468), YEAR(F2468)=YEAR(X2468))</f>
        <v/>
      </c>
      <c r="U2468" s="414">
        <f>AND(AB2468&lt;&gt;"", 'Company information'!D$4&lt;&gt;"", RIGHT(SUBSTITUTE(AB2468,"-",""),9)=RIGHT(SUBSTITUTE('Company information'!D$4,"-",""),9))</f>
        <v/>
      </c>
      <c r="V2468" s="414">
        <f>AH2468-I2468</f>
        <v/>
      </c>
      <c r="W2468" s="450" t="n"/>
      <c r="X2468" s="415" t="n">
        <v>44924</v>
      </c>
      <c r="Y2468" s="414" t="inlineStr">
        <is>
          <t>HT220097</t>
        </is>
      </c>
      <c r="Z2468" s="414" t="inlineStr"/>
      <c r="AA2468" s="414" t="inlineStr">
        <is>
          <t>បុគ្គលជាប់អាករ</t>
        </is>
      </c>
      <c r="AB2468" s="414" t="inlineStr">
        <is>
          <t>L001-100173837</t>
        </is>
      </c>
      <c r="AC2468" s="414" t="inlineStr">
        <is>
          <t>អ៊ីស្តហូប អេនីមល នូទ្រីសិន (ខេមបូឌា)</t>
        </is>
      </c>
      <c r="AD2468" s="450" t="n">
        <v>3731196</v>
      </c>
      <c r="AE2468" s="450" t="n">
        <v>3391996</v>
      </c>
      <c r="AF2468" s="450" t="n">
        <v>0</v>
      </c>
      <c r="AG2468" s="450" t="n">
        <v>0</v>
      </c>
      <c r="AH2468" s="450" t="n">
        <v>339200</v>
      </c>
      <c r="AI2468" s="450" t="n">
        <v>0</v>
      </c>
      <c r="AJ2468" s="450" t="n">
        <v>0</v>
      </c>
      <c r="AK2468" s="450" t="n">
        <v>0</v>
      </c>
      <c r="AL2468" s="450" t="n">
        <v>0</v>
      </c>
      <c r="AM2468" s="450" t="n">
        <v>0</v>
      </c>
      <c r="AN2468" s="450" t="n">
        <v>0</v>
      </c>
      <c r="AO2468" s="450" t="n">
        <v>0</v>
      </c>
      <c r="AP2468" s="450" t="n">
        <v>0</v>
      </c>
      <c r="AQ2468" s="414" t="inlineStr"/>
      <c r="AR2468" s="414" t="inlineStr">
        <is>
          <t>Trucking service</t>
        </is>
      </c>
      <c r="AS2468" s="414" t="inlineStr">
        <is>
          <t>បានប្រកាសពន្ធ</t>
        </is>
      </c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0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0" t="n"/>
      <c r="N2469" s="450">
        <f>IF(W2469&lt;0,AH2469,I2469)</f>
        <v/>
      </c>
      <c r="O2469" s="450">
        <f>I2469-M2469</f>
        <v/>
      </c>
      <c r="P2469" s="414" t="n"/>
      <c r="Q2469" s="414" t="inlineStr">
        <is>
          <t>SITC2022-012593</t>
        </is>
      </c>
      <c r="R2469" s="414" t="inlineStr">
        <is>
          <t>SITC2022-012593</t>
        </is>
      </c>
      <c r="S2469" s="414">
        <f>Q2469=R2469</f>
        <v/>
      </c>
      <c r="T2469" s="414">
        <f>AND(MONTH(F2469)=MONTH(X2469), YEAR(F2469)=YEAR(X2469))</f>
        <v/>
      </c>
      <c r="U2469" s="414">
        <f>AND(AB2469&lt;&gt;"", 'Company information'!D$4&lt;&gt;"", RIGHT(SUBSTITUTE(AB2469,"-",""),9)=RIGHT(SUBSTITUTE('Company information'!D$4,"-",""),9))</f>
        <v/>
      </c>
      <c r="V2469" s="414">
        <f>AH2469-I2469</f>
        <v/>
      </c>
      <c r="W2469" s="450" t="n"/>
      <c r="X2469" s="415" t="n">
        <v>44715</v>
      </c>
      <c r="Y2469" s="414" t="inlineStr">
        <is>
          <t>SITC2022-012593</t>
        </is>
      </c>
      <c r="Z2469" s="414" t="inlineStr"/>
      <c r="AA2469" s="414" t="inlineStr">
        <is>
          <t>បុគ្គលជាប់អាករ</t>
        </is>
      </c>
      <c r="AB2469" s="414" t="inlineStr">
        <is>
          <t>L001-901905215</t>
        </is>
      </c>
      <c r="AC2469" s="414" t="inlineStr">
        <is>
          <t>វីអ៊ីស៊ិន (ខេមបូឌា) អ៊ិនដាសស្ទ្រី ឯ.ក</t>
        </is>
      </c>
      <c r="AD2469" s="450" t="n">
        <v>2501219</v>
      </c>
      <c r="AE2469" s="450" t="n">
        <v>2273835</v>
      </c>
      <c r="AF2469" s="450" t="n">
        <v>0</v>
      </c>
      <c r="AG2469" s="450" t="n">
        <v>0</v>
      </c>
      <c r="AH2469" s="450" t="n">
        <v>227384</v>
      </c>
      <c r="AI2469" s="450" t="n">
        <v>0</v>
      </c>
      <c r="AJ2469" s="450" t="n">
        <v>0</v>
      </c>
      <c r="AK2469" s="450" t="n">
        <v>0</v>
      </c>
      <c r="AL2469" s="450" t="n">
        <v>0</v>
      </c>
      <c r="AM2469" s="450" t="n">
        <v>0</v>
      </c>
      <c r="AN2469" s="450" t="n">
        <v>0</v>
      </c>
      <c r="AO2469" s="450" t="n">
        <v>0</v>
      </c>
      <c r="AP2469" s="450" t="n">
        <v>0</v>
      </c>
      <c r="AQ2469" s="414" t="inlineStr"/>
      <c r="AR2469" s="414" t="inlineStr">
        <is>
          <t>KHDOC,EIB,KHTHC,EMF,KHCIC</t>
        </is>
      </c>
      <c r="AS2469" s="414" t="inlineStr">
        <is>
          <t>បានប្រកាសពន្ធ</t>
        </is>
      </c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0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0" t="n"/>
      <c r="N2470" s="450">
        <f>IF(W2470&lt;0,AH2470,I2470)</f>
        <v/>
      </c>
      <c r="O2470" s="450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AND(AB2470&lt;&gt;"", 'Company information'!D$4&lt;&gt;"", RIGHT(SUBSTITUTE(AB2470,"-",""),9)=RIGHT(SUBSTITUTE('Company information'!D$4,"-",""),9))</f>
        <v/>
      </c>
      <c r="V2470" s="414">
        <f>AH2470-I2470</f>
        <v/>
      </c>
      <c r="W2470" s="450" t="n"/>
      <c r="X2470" s="413" t="n"/>
      <c r="Y2470" s="414" t="n"/>
      <c r="Z2470" s="414" t="n"/>
      <c r="AA2470" s="414" t="n"/>
      <c r="AB2470" s="414" t="n"/>
      <c r="AC2470" s="414" t="n"/>
      <c r="AD2470" s="450" t="n"/>
      <c r="AE2470" s="450" t="n"/>
      <c r="AF2470" s="450" t="n"/>
      <c r="AG2470" s="450" t="n"/>
      <c r="AH2470" s="450" t="n"/>
      <c r="AI2470" s="450" t="n"/>
      <c r="AJ2470" s="450" t="n"/>
      <c r="AK2470" s="450" t="n"/>
      <c r="AL2470" s="450" t="n"/>
      <c r="AM2470" s="450" t="n"/>
      <c r="AN2470" s="450" t="n"/>
      <c r="AO2470" s="450" t="n"/>
      <c r="AP2470" s="450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0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0" t="n"/>
      <c r="N2471" s="450">
        <f>IF(W2471&lt;0,AH2471,I2471)</f>
        <v/>
      </c>
      <c r="O2471" s="450">
        <f>I2471-M2471</f>
        <v/>
      </c>
      <c r="P2471" s="414" t="n"/>
      <c r="Q2471" s="414" t="inlineStr">
        <is>
          <t>HT220094</t>
        </is>
      </c>
      <c r="R2471" s="414" t="inlineStr">
        <is>
          <t>HT220094</t>
        </is>
      </c>
      <c r="S2471" s="414">
        <f>Q2471=R2471</f>
        <v/>
      </c>
      <c r="T2471" s="414">
        <f>AND(MONTH(F2471)=MONTH(X2471), YEAR(F2471)=YEAR(X2471))</f>
        <v/>
      </c>
      <c r="U2471" s="414">
        <f>AND(AB2471&lt;&gt;"", 'Company information'!D$4&lt;&gt;"", RIGHT(SUBSTITUTE(AB2471,"-",""),9)=RIGHT(SUBSTITUTE('Company information'!D$4,"-",""),9))</f>
        <v/>
      </c>
      <c r="V2471" s="414">
        <f>AH2471-I2471</f>
        <v/>
      </c>
      <c r="W2471" s="450" t="n"/>
      <c r="X2471" s="415" t="n">
        <v>44923</v>
      </c>
      <c r="Y2471" s="414" t="inlineStr">
        <is>
          <t>HT220094</t>
        </is>
      </c>
      <c r="Z2471" s="414" t="inlineStr"/>
      <c r="AA2471" s="414" t="inlineStr">
        <is>
          <t>បុគ្គលជាប់អាករ</t>
        </is>
      </c>
      <c r="AB2471" s="414" t="inlineStr">
        <is>
          <t>L001-901705067</t>
        </is>
      </c>
      <c r="AC2471" s="414" t="inlineStr">
        <is>
          <t>ស៊ូវ ហ្គូដ ហ្គាម៉ិន ឯ.ក</t>
        </is>
      </c>
      <c r="AD2471" s="450" t="n">
        <v>995830</v>
      </c>
      <c r="AE2471" s="450" t="n">
        <v>905300</v>
      </c>
      <c r="AF2471" s="450" t="n">
        <v>0</v>
      </c>
      <c r="AG2471" s="450" t="n">
        <v>0</v>
      </c>
      <c r="AH2471" s="450" t="n">
        <v>90530</v>
      </c>
      <c r="AI2471" s="450" t="n">
        <v>0</v>
      </c>
      <c r="AJ2471" s="450" t="n">
        <v>0</v>
      </c>
      <c r="AK2471" s="450" t="n">
        <v>0</v>
      </c>
      <c r="AL2471" s="450" t="n">
        <v>0</v>
      </c>
      <c r="AM2471" s="450" t="n">
        <v>0</v>
      </c>
      <c r="AN2471" s="450" t="n">
        <v>0</v>
      </c>
      <c r="AO2471" s="450" t="n">
        <v>0</v>
      </c>
      <c r="AP2471" s="450" t="n">
        <v>0</v>
      </c>
      <c r="AQ2471" s="414" t="inlineStr"/>
      <c r="AR2471" s="414" t="inlineStr">
        <is>
          <t>Trucking service</t>
        </is>
      </c>
      <c r="AS2471" s="414" t="inlineStr">
        <is>
          <t>បានប្រកាសពន្ធ</t>
        </is>
      </c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0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0" t="n"/>
      <c r="N2472" s="450">
        <f>IF(W2472&lt;0,AH2472,I2472)</f>
        <v/>
      </c>
      <c r="O2472" s="450">
        <f>I2472-M2472</f>
        <v/>
      </c>
      <c r="P2472" s="414" t="n"/>
      <c r="Q2472" s="414" t="inlineStr">
        <is>
          <t>5995895873</t>
        </is>
      </c>
      <c r="R2472" s="414" t="inlineStr">
        <is>
          <t>5995895873</t>
        </is>
      </c>
      <c r="S2472" s="414">
        <f>Q2472=R2472</f>
        <v/>
      </c>
      <c r="T2472" s="414">
        <f>AND(MONTH(F2472)=MONTH(X2472), YEAR(F2472)=YEAR(X2472))</f>
        <v/>
      </c>
      <c r="U2472" s="414">
        <f>AND(AB2472&lt;&gt;"", 'Company information'!D$4&lt;&gt;"", RIGHT(SUBSTITUTE(AB2472,"-",""),9)=RIGHT(SUBSTITUTE('Company information'!D$4,"-",""),9))</f>
        <v/>
      </c>
      <c r="V2472" s="414">
        <f>AH2472-I2472</f>
        <v/>
      </c>
      <c r="W2472" s="450" t="n"/>
      <c r="X2472" s="415" t="n">
        <v>44721</v>
      </c>
      <c r="Y2472" s="414" t="inlineStr">
        <is>
          <t>5995895873</t>
        </is>
      </c>
      <c r="Z2472" s="414" t="inlineStr"/>
      <c r="AA2472" s="414" t="inlineStr">
        <is>
          <t>បុគ្គលជាប់អាករ</t>
        </is>
      </c>
      <c r="AB2472" s="414" t="inlineStr">
        <is>
          <t>L001-901905215</t>
        </is>
      </c>
      <c r="AC2472" s="414" t="inlineStr">
        <is>
          <t>វីអ៊ីស៊ិន (ខេមបូឌា) អ៊ិនដាសស្ទ្រី ឯ.ក</t>
        </is>
      </c>
      <c r="AD2472" s="450" t="n">
        <v>991940</v>
      </c>
      <c r="AE2472" s="450" t="n">
        <v>901764</v>
      </c>
      <c r="AF2472" s="450" t="n">
        <v>0</v>
      </c>
      <c r="AG2472" s="450" t="n">
        <v>0</v>
      </c>
      <c r="AH2472" s="450" t="n">
        <v>90176</v>
      </c>
      <c r="AI2472" s="450" t="n">
        <v>0</v>
      </c>
      <c r="AJ2472" s="450" t="n">
        <v>0</v>
      </c>
      <c r="AK2472" s="450" t="n">
        <v>0</v>
      </c>
      <c r="AL2472" s="450" t="n">
        <v>0</v>
      </c>
      <c r="AM2472" s="450" t="n">
        <v>0</v>
      </c>
      <c r="AN2472" s="450" t="n">
        <v>0</v>
      </c>
      <c r="AO2472" s="450" t="n">
        <v>0</v>
      </c>
      <c r="AP2472" s="450" t="n">
        <v>0</v>
      </c>
      <c r="AQ2472" s="414" t="inlineStr"/>
      <c r="AR2472" s="414" t="inlineStr">
        <is>
          <t>Import Service</t>
        </is>
      </c>
      <c r="AS2472" s="414" t="inlineStr">
        <is>
          <t>បានប្រកាសពន្ធ</t>
        </is>
      </c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0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0" t="n"/>
      <c r="N2473" s="450">
        <f>IF(W2473&lt;0,AH2473,I2473)</f>
        <v/>
      </c>
      <c r="O2473" s="450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AND(AB2473&lt;&gt;"", 'Company information'!D$4&lt;&gt;"", RIGHT(SUBSTITUTE(AB2473,"-",""),9)=RIGHT(SUBSTITUTE('Company information'!D$4,"-",""),9))</f>
        <v/>
      </c>
      <c r="V2473" s="414">
        <f>AH2473-I2473</f>
        <v/>
      </c>
      <c r="W2473" s="450" t="n"/>
      <c r="X2473" s="413" t="n"/>
      <c r="Y2473" s="414" t="n"/>
      <c r="Z2473" s="414" t="n"/>
      <c r="AA2473" s="414" t="n"/>
      <c r="AB2473" s="414" t="n"/>
      <c r="AC2473" s="414" t="n"/>
      <c r="AD2473" s="450" t="n"/>
      <c r="AE2473" s="450" t="n"/>
      <c r="AF2473" s="450" t="n"/>
      <c r="AG2473" s="450" t="n"/>
      <c r="AH2473" s="450" t="n"/>
      <c r="AI2473" s="450" t="n"/>
      <c r="AJ2473" s="450" t="n"/>
      <c r="AK2473" s="450" t="n"/>
      <c r="AL2473" s="450" t="n"/>
      <c r="AM2473" s="450" t="n"/>
      <c r="AN2473" s="450" t="n"/>
      <c r="AO2473" s="450" t="n"/>
      <c r="AP2473" s="450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0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0" t="n"/>
      <c r="N2474" s="450">
        <f>IF(W2474&lt;0,AH2474,I2474)</f>
        <v/>
      </c>
      <c r="O2474" s="450">
        <f>I2474-M2474</f>
        <v/>
      </c>
      <c r="P2474" s="414" t="n"/>
      <c r="Q2474" s="414" t="inlineStr">
        <is>
          <t>HT220093</t>
        </is>
      </c>
      <c r="R2474" s="414" t="inlineStr">
        <is>
          <t>HT220093</t>
        </is>
      </c>
      <c r="S2474" s="414">
        <f>Q2474=R2474</f>
        <v/>
      </c>
      <c r="T2474" s="414">
        <f>AND(MONTH(F2474)=MONTH(X2474), YEAR(F2474)=YEAR(X2474))</f>
        <v/>
      </c>
      <c r="U2474" s="414">
        <f>AND(AB2474&lt;&gt;"", 'Company information'!D$4&lt;&gt;"", RIGHT(SUBSTITUTE(AB2474,"-",""),9)=RIGHT(SUBSTITUTE('Company information'!D$4,"-",""),9))</f>
        <v/>
      </c>
      <c r="V2474" s="414">
        <f>AH2474-I2474</f>
        <v/>
      </c>
      <c r="W2474" s="450" t="n"/>
      <c r="X2474" s="415" t="n">
        <v>44922</v>
      </c>
      <c r="Y2474" s="414" t="inlineStr">
        <is>
          <t>HT220093</t>
        </is>
      </c>
      <c r="Z2474" s="414" t="inlineStr"/>
      <c r="AA2474" s="414" t="inlineStr">
        <is>
          <t>បុគ្គលជាប់អាករ</t>
        </is>
      </c>
      <c r="AB2474" s="414" t="inlineStr">
        <is>
          <t>L001-901905215</t>
        </is>
      </c>
      <c r="AC2474" s="414" t="inlineStr">
        <is>
          <t>វីអ៊ីស៊ិន (ខេមបូឌា) អ៊ិនដាសស្ទ្រី ឯ.ក</t>
        </is>
      </c>
      <c r="AD2474" s="450" t="n">
        <v>5520988</v>
      </c>
      <c r="AE2474" s="450" t="n">
        <v>5019080</v>
      </c>
      <c r="AF2474" s="450" t="n">
        <v>0</v>
      </c>
      <c r="AG2474" s="450" t="n">
        <v>0</v>
      </c>
      <c r="AH2474" s="450" t="n">
        <v>501908</v>
      </c>
      <c r="AI2474" s="450" t="n">
        <v>0</v>
      </c>
      <c r="AJ2474" s="450" t="n">
        <v>0</v>
      </c>
      <c r="AK2474" s="450" t="n">
        <v>0</v>
      </c>
      <c r="AL2474" s="450" t="n">
        <v>0</v>
      </c>
      <c r="AM2474" s="450" t="n">
        <v>0</v>
      </c>
      <c r="AN2474" s="450" t="n">
        <v>0</v>
      </c>
      <c r="AO2474" s="450" t="n">
        <v>0</v>
      </c>
      <c r="AP2474" s="450" t="n">
        <v>0</v>
      </c>
      <c r="AQ2474" s="414" t="inlineStr"/>
      <c r="AR2474" s="414" t="inlineStr">
        <is>
          <t>Trucking service</t>
        </is>
      </c>
      <c r="AS2474" s="414" t="inlineStr">
        <is>
          <t>បានប្រកាសពន្ធ</t>
        </is>
      </c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0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0" t="n"/>
      <c r="N2475" s="450">
        <f>IF(W2475&lt;0,AH2475,I2475)</f>
        <v/>
      </c>
      <c r="O2475" s="450">
        <f>I2475-M2475</f>
        <v/>
      </c>
      <c r="P2475" s="414" t="n"/>
      <c r="Q2475" s="414" t="inlineStr">
        <is>
          <t>SITC2022-011558</t>
        </is>
      </c>
      <c r="R2475" s="414" t="inlineStr">
        <is>
          <t>SITC2022-011558</t>
        </is>
      </c>
      <c r="S2475" s="414">
        <f>Q2475=R2475</f>
        <v/>
      </c>
      <c r="T2475" s="414">
        <f>AND(MONTH(F2475)=MONTH(X2475), YEAR(F2475)=YEAR(X2475))</f>
        <v/>
      </c>
      <c r="U2475" s="414">
        <f>AND(AB2475&lt;&gt;"", 'Company information'!D$4&lt;&gt;"", RIGHT(SUBSTITUTE(AB2475,"-",""),9)=RIGHT(SUBSTITUTE('Company information'!D$4,"-",""),9))</f>
        <v/>
      </c>
      <c r="V2475" s="414">
        <f>AH2475-I2475</f>
        <v/>
      </c>
      <c r="W2475" s="450" t="n"/>
      <c r="X2475" s="415" t="n">
        <v>44704</v>
      </c>
      <c r="Y2475" s="414" t="inlineStr">
        <is>
          <t>SITC2022-011558</t>
        </is>
      </c>
      <c r="Z2475" s="414" t="inlineStr"/>
      <c r="AA2475" s="414" t="inlineStr">
        <is>
          <t>បុគ្គលជាប់អាករ</t>
        </is>
      </c>
      <c r="AB2475" s="414" t="inlineStr">
        <is>
          <t>L001-901905215</t>
        </is>
      </c>
      <c r="AC2475" s="414" t="inlineStr">
        <is>
          <t>វីអ៊ីស៊ិន (ខេមបូឌា) អ៊ិនដាសស្ទ្រី ឯ.ក</t>
        </is>
      </c>
      <c r="AD2475" s="450" t="n">
        <v>2479851</v>
      </c>
      <c r="AE2475" s="450" t="n">
        <v>2254410</v>
      </c>
      <c r="AF2475" s="450" t="n">
        <v>0</v>
      </c>
      <c r="AG2475" s="450" t="n">
        <v>0</v>
      </c>
      <c r="AH2475" s="450" t="n">
        <v>225441</v>
      </c>
      <c r="AI2475" s="450" t="n">
        <v>0</v>
      </c>
      <c r="AJ2475" s="450" t="n">
        <v>0</v>
      </c>
      <c r="AK2475" s="450" t="n">
        <v>0</v>
      </c>
      <c r="AL2475" s="450" t="n">
        <v>0</v>
      </c>
      <c r="AM2475" s="450" t="n">
        <v>0</v>
      </c>
      <c r="AN2475" s="450" t="n">
        <v>0</v>
      </c>
      <c r="AO2475" s="450" t="n">
        <v>0</v>
      </c>
      <c r="AP2475" s="450" t="n">
        <v>0</v>
      </c>
      <c r="AQ2475" s="414" t="inlineStr"/>
      <c r="AR2475" s="414" t="inlineStr">
        <is>
          <t>KHTHC,EIB,KHDOC,KHCIC,EMF</t>
        </is>
      </c>
      <c r="AS2475" s="414" t="inlineStr">
        <is>
          <t>បានប្រកាសពន្ធ</t>
        </is>
      </c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0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0" t="n"/>
      <c r="N2476" s="450">
        <f>IF(W2476&lt;0,AH2476,I2476)</f>
        <v/>
      </c>
      <c r="O2476" s="450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AND(AB2476&lt;&gt;"", 'Company information'!D$4&lt;&gt;"", RIGHT(SUBSTITUTE(AB2476,"-",""),9)=RIGHT(SUBSTITUTE('Company information'!D$4,"-",""),9))</f>
        <v/>
      </c>
      <c r="V2476" s="414">
        <f>AH2476-I2476</f>
        <v/>
      </c>
      <c r="W2476" s="450" t="n"/>
      <c r="X2476" s="413" t="n"/>
      <c r="Y2476" s="414" t="n"/>
      <c r="Z2476" s="414" t="n"/>
      <c r="AA2476" s="414" t="n"/>
      <c r="AB2476" s="414" t="n"/>
      <c r="AC2476" s="414" t="n"/>
      <c r="AD2476" s="450" t="n"/>
      <c r="AE2476" s="450" t="n"/>
      <c r="AF2476" s="450" t="n"/>
      <c r="AG2476" s="450" t="n"/>
      <c r="AH2476" s="450" t="n"/>
      <c r="AI2476" s="450" t="n"/>
      <c r="AJ2476" s="450" t="n"/>
      <c r="AK2476" s="450" t="n"/>
      <c r="AL2476" s="450" t="n"/>
      <c r="AM2476" s="450" t="n"/>
      <c r="AN2476" s="450" t="n"/>
      <c r="AO2476" s="450" t="n"/>
      <c r="AP2476" s="450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0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0" t="n"/>
      <c r="N2477" s="450">
        <f>IF(W2477&lt;0,AH2477,I2477)</f>
        <v/>
      </c>
      <c r="O2477" s="450">
        <f>I2477-M2477</f>
        <v/>
      </c>
      <c r="P2477" s="414" t="n"/>
      <c r="Q2477" s="414" t="inlineStr">
        <is>
          <t>HT220085</t>
        </is>
      </c>
      <c r="R2477" s="414" t="inlineStr">
        <is>
          <t>HT220085</t>
        </is>
      </c>
      <c r="S2477" s="414">
        <f>Q2477=R2477</f>
        <v/>
      </c>
      <c r="T2477" s="414">
        <f>AND(MONTH(F2477)=MONTH(X2477), YEAR(F2477)=YEAR(X2477))</f>
        <v/>
      </c>
      <c r="U2477" s="414">
        <f>AND(AB2477&lt;&gt;"", 'Company information'!D$4&lt;&gt;"", RIGHT(SUBSTITUTE(AB2477,"-",""),9)=RIGHT(SUBSTITUTE('Company information'!D$4,"-",""),9))</f>
        <v/>
      </c>
      <c r="V2477" s="414">
        <f>AH2477-I2477</f>
        <v/>
      </c>
      <c r="W2477" s="450" t="n"/>
      <c r="X2477" s="415" t="n">
        <v>44922</v>
      </c>
      <c r="Y2477" s="414" t="inlineStr">
        <is>
          <t>HT220085</t>
        </is>
      </c>
      <c r="Z2477" s="414" t="inlineStr"/>
      <c r="AA2477" s="414" t="inlineStr">
        <is>
          <t>បុគ្គលជាប់អាករ</t>
        </is>
      </c>
      <c r="AB2477" s="414" t="inlineStr">
        <is>
          <t>L001-901905215</t>
        </is>
      </c>
      <c r="AC2477" s="414" t="inlineStr">
        <is>
          <t>វីអ៊ីស៊ិន (ខេមបូឌា) អ៊ិនដាសស្ទ្រី ឯ.ក</t>
        </is>
      </c>
      <c r="AD2477" s="450" t="n">
        <v>2760494</v>
      </c>
      <c r="AE2477" s="450" t="n">
        <v>2509540</v>
      </c>
      <c r="AF2477" s="450" t="n">
        <v>0</v>
      </c>
      <c r="AG2477" s="450" t="n">
        <v>0</v>
      </c>
      <c r="AH2477" s="450" t="n">
        <v>250954</v>
      </c>
      <c r="AI2477" s="450" t="n">
        <v>0</v>
      </c>
      <c r="AJ2477" s="450" t="n">
        <v>0</v>
      </c>
      <c r="AK2477" s="450" t="n">
        <v>0</v>
      </c>
      <c r="AL2477" s="450" t="n">
        <v>0</v>
      </c>
      <c r="AM2477" s="450" t="n">
        <v>0</v>
      </c>
      <c r="AN2477" s="450" t="n">
        <v>0</v>
      </c>
      <c r="AO2477" s="450" t="n">
        <v>0</v>
      </c>
      <c r="AP2477" s="450" t="n">
        <v>0</v>
      </c>
      <c r="AQ2477" s="414" t="inlineStr"/>
      <c r="AR2477" s="414" t="inlineStr">
        <is>
          <t>Trucking service</t>
        </is>
      </c>
      <c r="AS2477" s="414" t="inlineStr">
        <is>
          <t>បានប្រកាសពន្ធ</t>
        </is>
      </c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0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0" t="n"/>
      <c r="N2478" s="450">
        <f>IF(W2478&lt;0,AH2478,I2478)</f>
        <v/>
      </c>
      <c r="O2478" s="450">
        <f>I2478-M2478</f>
        <v/>
      </c>
      <c r="P2478" s="414" t="n"/>
      <c r="Q2478" s="414" t="inlineStr">
        <is>
          <t>5995893251</t>
        </is>
      </c>
      <c r="R2478" s="414" t="inlineStr">
        <is>
          <t>5995893251</t>
        </is>
      </c>
      <c r="S2478" s="414">
        <f>Q2478=R2478</f>
        <v/>
      </c>
      <c r="T2478" s="414">
        <f>AND(MONTH(F2478)=MONTH(X2478), YEAR(F2478)=YEAR(X2478))</f>
        <v/>
      </c>
      <c r="U2478" s="414">
        <f>AND(AB2478&lt;&gt;"", 'Company information'!D$4&lt;&gt;"", RIGHT(SUBSTITUTE(AB2478,"-",""),9)=RIGHT(SUBSTITUTE('Company information'!D$4,"-",""),9))</f>
        <v/>
      </c>
      <c r="V2478" s="414">
        <f>AH2478-I2478</f>
        <v/>
      </c>
      <c r="W2478" s="450" t="n"/>
      <c r="X2478" s="415" t="n">
        <v>44686</v>
      </c>
      <c r="Y2478" s="414" t="inlineStr">
        <is>
          <t>5995893251</t>
        </is>
      </c>
      <c r="Z2478" s="414" t="inlineStr"/>
      <c r="AA2478" s="414" t="inlineStr">
        <is>
          <t>បុគ្គលជាប់អាករ</t>
        </is>
      </c>
      <c r="AB2478" s="414" t="inlineStr">
        <is>
          <t>L001-901905215</t>
        </is>
      </c>
      <c r="AC2478" s="414" t="inlineStr">
        <is>
          <t>វីអ៊ីស៊ិន (ខេមបូឌា) អ៊ិនដាសស្ទ្រី ឯ.ក</t>
        </is>
      </c>
      <c r="AD2478" s="450" t="n">
        <v>989498</v>
      </c>
      <c r="AE2478" s="450" t="n">
        <v>899544</v>
      </c>
      <c r="AF2478" s="450" t="n">
        <v>0</v>
      </c>
      <c r="AG2478" s="450" t="n">
        <v>0</v>
      </c>
      <c r="AH2478" s="450" t="n">
        <v>89954</v>
      </c>
      <c r="AI2478" s="450" t="n">
        <v>0</v>
      </c>
      <c r="AJ2478" s="450" t="n">
        <v>0</v>
      </c>
      <c r="AK2478" s="450" t="n">
        <v>0</v>
      </c>
      <c r="AL2478" s="450" t="n">
        <v>0</v>
      </c>
      <c r="AM2478" s="450" t="n">
        <v>0</v>
      </c>
      <c r="AN2478" s="450" t="n">
        <v>0</v>
      </c>
      <c r="AO2478" s="450" t="n">
        <v>0</v>
      </c>
      <c r="AP2478" s="450" t="n">
        <v>0</v>
      </c>
      <c r="AQ2478" s="414" t="inlineStr"/>
      <c r="AR2478" s="414" t="inlineStr">
        <is>
          <t>Import Service</t>
        </is>
      </c>
      <c r="AS2478" s="414" t="inlineStr">
        <is>
          <t>បានប្រកាសពន្ធ</t>
        </is>
      </c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0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0" t="n"/>
      <c r="N2479" s="450">
        <f>IF(W2479&lt;0,AH2479,I2479)</f>
        <v/>
      </c>
      <c r="O2479" s="450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AND(AB2479&lt;&gt;"", 'Company information'!D$4&lt;&gt;"", RIGHT(SUBSTITUTE(AB2479,"-",""),9)=RIGHT(SUBSTITUTE('Company information'!D$4,"-",""),9))</f>
        <v/>
      </c>
      <c r="V2479" s="414">
        <f>AH2479-I2479</f>
        <v/>
      </c>
      <c r="W2479" s="450" t="n"/>
      <c r="X2479" s="413" t="n"/>
      <c r="Y2479" s="414" t="n"/>
      <c r="Z2479" s="414" t="n"/>
      <c r="AA2479" s="414" t="n"/>
      <c r="AB2479" s="414" t="n"/>
      <c r="AC2479" s="414" t="n"/>
      <c r="AD2479" s="450" t="n"/>
      <c r="AE2479" s="450" t="n"/>
      <c r="AF2479" s="450" t="n"/>
      <c r="AG2479" s="450" t="n"/>
      <c r="AH2479" s="450" t="n"/>
      <c r="AI2479" s="450" t="n"/>
      <c r="AJ2479" s="450" t="n"/>
      <c r="AK2479" s="450" t="n"/>
      <c r="AL2479" s="450" t="n"/>
      <c r="AM2479" s="450" t="n"/>
      <c r="AN2479" s="450" t="n"/>
      <c r="AO2479" s="450" t="n"/>
      <c r="AP2479" s="450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0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0" t="n"/>
      <c r="N2480" s="450">
        <f>IF(W2480&lt;0,AH2480,I2480)</f>
        <v/>
      </c>
      <c r="O2480" s="450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AND(AB2480&lt;&gt;"", 'Company information'!D$4&lt;&gt;"", RIGHT(SUBSTITUTE(AB2480,"-",""),9)=RIGHT(SUBSTITUTE('Company information'!D$4,"-",""),9))</f>
        <v/>
      </c>
      <c r="V2480" s="414">
        <f>AH2480-I2480</f>
        <v/>
      </c>
      <c r="W2480" s="450" t="n"/>
      <c r="X2480" s="413" t="n"/>
      <c r="Y2480" s="414" t="n"/>
      <c r="Z2480" s="414" t="n"/>
      <c r="AA2480" s="414" t="n"/>
      <c r="AB2480" s="414" t="n"/>
      <c r="AC2480" s="414" t="n"/>
      <c r="AD2480" s="450" t="n"/>
      <c r="AE2480" s="450" t="n"/>
      <c r="AF2480" s="450" t="n"/>
      <c r="AG2480" s="450" t="n"/>
      <c r="AH2480" s="450" t="n"/>
      <c r="AI2480" s="450" t="n"/>
      <c r="AJ2480" s="450" t="n"/>
      <c r="AK2480" s="450" t="n"/>
      <c r="AL2480" s="450" t="n"/>
      <c r="AM2480" s="450" t="n"/>
      <c r="AN2480" s="450" t="n"/>
      <c r="AO2480" s="450" t="n"/>
      <c r="AP2480" s="450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0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0" t="n"/>
      <c r="N2481" s="450">
        <f>IF(W2481&lt;0,AH2481,I2481)</f>
        <v/>
      </c>
      <c r="O2481" s="450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AND(AB2481&lt;&gt;"", 'Company information'!D$4&lt;&gt;"", RIGHT(SUBSTITUTE(AB2481,"-",""),9)=RIGHT(SUBSTITUTE('Company information'!D$4,"-",""),9))</f>
        <v/>
      </c>
      <c r="V2481" s="414">
        <f>AH2481-I2481</f>
        <v/>
      </c>
      <c r="W2481" s="450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0" t="n">
        <v>1072368</v>
      </c>
      <c r="AE2481" s="450" t="n">
        <v>974880</v>
      </c>
      <c r="AF2481" s="450" t="n">
        <v>0</v>
      </c>
      <c r="AG2481" s="450" t="n">
        <v>0</v>
      </c>
      <c r="AH2481" s="450" t="n">
        <v>97488</v>
      </c>
      <c r="AI2481" s="450" t="n">
        <v>0</v>
      </c>
      <c r="AJ2481" s="450" t="n">
        <v>0</v>
      </c>
      <c r="AK2481" s="450" t="n">
        <v>0</v>
      </c>
      <c r="AL2481" s="450" t="n">
        <v>0</v>
      </c>
      <c r="AM2481" s="450" t="n">
        <v>0</v>
      </c>
      <c r="AN2481" s="450" t="n">
        <v>0</v>
      </c>
      <c r="AO2481" s="450" t="n">
        <v>0</v>
      </c>
      <c r="AP2481" s="450" t="n">
        <v>0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0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0" t="n"/>
      <c r="N2482" s="450">
        <f>IF(W2482&lt;0,AH2482,I2482)</f>
        <v/>
      </c>
      <c r="O2482" s="450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AND(AB2482&lt;&gt;"", 'Company information'!D$4&lt;&gt;"", RIGHT(SUBSTITUTE(AB2482,"-",""),9)=RIGHT(SUBSTITUTE('Company information'!D$4,"-",""),9))</f>
        <v/>
      </c>
      <c r="V2482" s="414">
        <f>AH2482-I2482</f>
        <v/>
      </c>
      <c r="W2482" s="450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0" t="n">
        <v>1251096</v>
      </c>
      <c r="AE2482" s="450" t="n">
        <v>1137360</v>
      </c>
      <c r="AF2482" s="450" t="n">
        <v>0</v>
      </c>
      <c r="AG2482" s="450" t="n">
        <v>0</v>
      </c>
      <c r="AH2482" s="450" t="n">
        <v>113736</v>
      </c>
      <c r="AI2482" s="450" t="n">
        <v>0</v>
      </c>
      <c r="AJ2482" s="450" t="n">
        <v>0</v>
      </c>
      <c r="AK2482" s="450" t="n">
        <v>0</v>
      </c>
      <c r="AL2482" s="450" t="n">
        <v>0</v>
      </c>
      <c r="AM2482" s="450" t="n">
        <v>0</v>
      </c>
      <c r="AN2482" s="450" t="n">
        <v>0</v>
      </c>
      <c r="AO2482" s="450" t="n">
        <v>0</v>
      </c>
      <c r="AP2482" s="450" t="n">
        <v>0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0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0" t="n"/>
      <c r="N2483" s="450">
        <f>IF(W2483&lt;0,AH2483,I2483)</f>
        <v/>
      </c>
      <c r="O2483" s="450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AND(AB2483&lt;&gt;"", 'Company information'!D$4&lt;&gt;"", RIGHT(SUBSTITUTE(AB2483,"-",""),9)=RIGHT(SUBSTITUTE('Company information'!D$4,"-",""),9))</f>
        <v/>
      </c>
      <c r="V2483" s="414">
        <f>AH2483-I2483</f>
        <v/>
      </c>
      <c r="W2483" s="450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0" t="n">
        <v>20310</v>
      </c>
      <c r="AE2483" s="450" t="n">
        <v>18464</v>
      </c>
      <c r="AF2483" s="450" t="n">
        <v>0</v>
      </c>
      <c r="AG2483" s="450" t="n">
        <v>0</v>
      </c>
      <c r="AH2483" s="450" t="n">
        <v>1846</v>
      </c>
      <c r="AI2483" s="450" t="n">
        <v>0</v>
      </c>
      <c r="AJ2483" s="450" t="n">
        <v>0</v>
      </c>
      <c r="AK2483" s="450" t="n">
        <v>0</v>
      </c>
      <c r="AL2483" s="450" t="n">
        <v>0</v>
      </c>
      <c r="AM2483" s="450" t="n">
        <v>0</v>
      </c>
      <c r="AN2483" s="450" t="n">
        <v>0</v>
      </c>
      <c r="AO2483" s="450" t="n">
        <v>0</v>
      </c>
      <c r="AP2483" s="450" t="n">
        <v>0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0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0" t="n"/>
      <c r="N2484" s="450">
        <f>IF(W2484&lt;0,AH2484,I2484)</f>
        <v/>
      </c>
      <c r="O2484" s="450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AND(AB2484&lt;&gt;"", 'Company information'!D$4&lt;&gt;"", RIGHT(SUBSTITUTE(AB2484,"-",""),9)=RIGHT(SUBSTITUTE('Company information'!D$4,"-",""),9))</f>
        <v/>
      </c>
      <c r="V2484" s="414">
        <f>AH2484-I2484</f>
        <v/>
      </c>
      <c r="W2484" s="450" t="n"/>
      <c r="X2484" s="413" t="n"/>
      <c r="Y2484" s="414" t="n"/>
      <c r="Z2484" s="414" t="n"/>
      <c r="AA2484" s="414" t="n"/>
      <c r="AB2484" s="414" t="n"/>
      <c r="AC2484" s="414" t="n"/>
      <c r="AD2484" s="450" t="n"/>
      <c r="AE2484" s="450" t="n"/>
      <c r="AF2484" s="450" t="n"/>
      <c r="AG2484" s="450" t="n"/>
      <c r="AH2484" s="450" t="n"/>
      <c r="AI2484" s="450" t="n"/>
      <c r="AJ2484" s="450" t="n"/>
      <c r="AK2484" s="450" t="n"/>
      <c r="AL2484" s="450" t="n"/>
      <c r="AM2484" s="450" t="n"/>
      <c r="AN2484" s="450" t="n"/>
      <c r="AO2484" s="450" t="n"/>
      <c r="AP2484" s="450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0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0" t="n"/>
      <c r="N2485" s="450">
        <f>IF(W2485&lt;0,AH2485,I2485)</f>
        <v/>
      </c>
      <c r="O2485" s="450">
        <f>I2485-M2485</f>
        <v/>
      </c>
      <c r="P2485" s="414" t="n"/>
      <c r="Q2485" s="414" t="inlineStr">
        <is>
          <t>HT220079</t>
        </is>
      </c>
      <c r="R2485" s="414" t="inlineStr">
        <is>
          <t>HT220079</t>
        </is>
      </c>
      <c r="S2485" s="414">
        <f>Q2485=R2485</f>
        <v/>
      </c>
      <c r="T2485" s="414">
        <f>AND(MONTH(F2485)=MONTH(X2485), YEAR(F2485)=YEAR(X2485))</f>
        <v/>
      </c>
      <c r="U2485" s="414">
        <f>AND(AB2485&lt;&gt;"", 'Company information'!D$4&lt;&gt;"", RIGHT(SUBSTITUTE(AB2485,"-",""),9)=RIGHT(SUBSTITUTE('Company information'!D$4,"-",""),9))</f>
        <v/>
      </c>
      <c r="V2485" s="414">
        <f>AH2485-I2485</f>
        <v/>
      </c>
      <c r="W2485" s="450" t="n"/>
      <c r="X2485" s="415" t="n">
        <v>44917</v>
      </c>
      <c r="Y2485" s="414" t="inlineStr">
        <is>
          <t>HT220079</t>
        </is>
      </c>
      <c r="Z2485" s="414" t="inlineStr"/>
      <c r="AA2485" s="414" t="inlineStr">
        <is>
          <t>បុគ្គលជាប់អាករ</t>
        </is>
      </c>
      <c r="AB2485" s="414" t="inlineStr">
        <is>
          <t>L001-901705067</t>
        </is>
      </c>
      <c r="AC2485" s="414" t="inlineStr">
        <is>
          <t>ស៊ូវ ហ្គូដ ហ្គាម៉ិន ឯ.ក</t>
        </is>
      </c>
      <c r="AD2485" s="450" t="n">
        <v>2987490</v>
      </c>
      <c r="AE2485" s="450" t="n">
        <v>2715900</v>
      </c>
      <c r="AF2485" s="450" t="n">
        <v>0</v>
      </c>
      <c r="AG2485" s="450" t="n">
        <v>0</v>
      </c>
      <c r="AH2485" s="450" t="n">
        <v>271590</v>
      </c>
      <c r="AI2485" s="450" t="n">
        <v>0</v>
      </c>
      <c r="AJ2485" s="450" t="n">
        <v>0</v>
      </c>
      <c r="AK2485" s="450" t="n">
        <v>0</v>
      </c>
      <c r="AL2485" s="450" t="n">
        <v>0</v>
      </c>
      <c r="AM2485" s="450" t="n">
        <v>0</v>
      </c>
      <c r="AN2485" s="450" t="n">
        <v>0</v>
      </c>
      <c r="AO2485" s="450" t="n">
        <v>0</v>
      </c>
      <c r="AP2485" s="450" t="n">
        <v>0</v>
      </c>
      <c r="AQ2485" s="414" t="inlineStr"/>
      <c r="AR2485" s="414" t="inlineStr">
        <is>
          <t>Trucking service</t>
        </is>
      </c>
      <c r="AS2485" s="414" t="inlineStr">
        <is>
          <t>បានប្រកាសពន្ធ</t>
        </is>
      </c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0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0" t="n"/>
      <c r="N2486" s="450">
        <f>IF(W2486&lt;0,AH2486,I2486)</f>
        <v/>
      </c>
      <c r="O2486" s="450">
        <f>I2486-M2486</f>
        <v/>
      </c>
      <c r="P2486" s="414" t="n"/>
      <c r="Q2486" s="414" t="inlineStr">
        <is>
          <t>SITC2022-009945</t>
        </is>
      </c>
      <c r="R2486" s="414" t="inlineStr">
        <is>
          <t>SITC2022-009945</t>
        </is>
      </c>
      <c r="S2486" s="414">
        <f>Q2486=R2486</f>
        <v/>
      </c>
      <c r="T2486" s="414">
        <f>AND(MONTH(F2486)=MONTH(X2486), YEAR(F2486)=YEAR(X2486))</f>
        <v/>
      </c>
      <c r="U2486" s="414">
        <f>AND(AB2486&lt;&gt;"", 'Company information'!D$4&lt;&gt;"", RIGHT(SUBSTITUTE(AB2486,"-",""),9)=RIGHT(SUBSTITUTE('Company information'!D$4,"-",""),9))</f>
        <v/>
      </c>
      <c r="V2486" s="414">
        <f>AH2486-I2486</f>
        <v/>
      </c>
      <c r="W2486" s="450" t="n"/>
      <c r="X2486" s="415" t="n">
        <v>44680</v>
      </c>
      <c r="Y2486" s="414" t="inlineStr">
        <is>
          <t>SITC2022-009945</t>
        </is>
      </c>
      <c r="Z2486" s="414" t="inlineStr"/>
      <c r="AA2486" s="414" t="inlineStr">
        <is>
          <t>បុគ្គលជាប់អាករ</t>
        </is>
      </c>
      <c r="AB2486" s="414" t="inlineStr">
        <is>
          <t>L001-901905215</t>
        </is>
      </c>
      <c r="AC2486" s="414" t="inlineStr">
        <is>
          <t>វីអ៊ីស៊ិន (ខេមបូឌា) អ៊ិនដាសស្ទ្រី ឯ.ក</t>
        </is>
      </c>
      <c r="AD2486" s="450" t="n">
        <v>2470083</v>
      </c>
      <c r="AE2486" s="450" t="n">
        <v>2245530</v>
      </c>
      <c r="AF2486" s="450" t="n">
        <v>0</v>
      </c>
      <c r="AG2486" s="450" t="n">
        <v>0</v>
      </c>
      <c r="AH2486" s="450" t="n">
        <v>224553</v>
      </c>
      <c r="AI2486" s="450" t="n">
        <v>0</v>
      </c>
      <c r="AJ2486" s="450" t="n">
        <v>0</v>
      </c>
      <c r="AK2486" s="450" t="n">
        <v>0</v>
      </c>
      <c r="AL2486" s="450" t="n">
        <v>0</v>
      </c>
      <c r="AM2486" s="450" t="n">
        <v>0</v>
      </c>
      <c r="AN2486" s="450" t="n">
        <v>0</v>
      </c>
      <c r="AO2486" s="450" t="n">
        <v>0</v>
      </c>
      <c r="AP2486" s="450" t="n">
        <v>0</v>
      </c>
      <c r="AQ2486" s="414" t="inlineStr"/>
      <c r="AR2486" s="414" t="inlineStr">
        <is>
          <t>KHTHC,EMF,EIB,KHDOC,KHCIC</t>
        </is>
      </c>
      <c r="AS2486" s="414" t="inlineStr">
        <is>
          <t>បានប្រកាសពន្ធ</t>
        </is>
      </c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0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0" t="n"/>
      <c r="N2487" s="450">
        <f>IF(W2487&lt;0,AH2487,I2487)</f>
        <v/>
      </c>
      <c r="O2487" s="450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AND(AB2487&lt;&gt;"", 'Company information'!D$4&lt;&gt;"", RIGHT(SUBSTITUTE(AB2487,"-",""),9)=RIGHT(SUBSTITUTE('Company information'!D$4,"-",""),9))</f>
        <v/>
      </c>
      <c r="V2487" s="414">
        <f>AH2487-I2487</f>
        <v/>
      </c>
      <c r="W2487" s="450" t="n"/>
      <c r="X2487" s="413" t="n"/>
      <c r="Y2487" s="414" t="n"/>
      <c r="Z2487" s="414" t="n"/>
      <c r="AA2487" s="414" t="n"/>
      <c r="AB2487" s="414" t="n"/>
      <c r="AC2487" s="414" t="n"/>
      <c r="AD2487" s="450" t="n"/>
      <c r="AE2487" s="450" t="n"/>
      <c r="AF2487" s="450" t="n"/>
      <c r="AG2487" s="450" t="n"/>
      <c r="AH2487" s="450" t="n"/>
      <c r="AI2487" s="450" t="n"/>
      <c r="AJ2487" s="450" t="n"/>
      <c r="AK2487" s="450" t="n"/>
      <c r="AL2487" s="450" t="n"/>
      <c r="AM2487" s="450" t="n"/>
      <c r="AN2487" s="450" t="n"/>
      <c r="AO2487" s="450" t="n"/>
      <c r="AP2487" s="450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0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0" t="n"/>
      <c r="N2488" s="450">
        <f>IF(W2488&lt;0,AH2488,I2488)</f>
        <v/>
      </c>
      <c r="O2488" s="450">
        <f>I2488-M2488</f>
        <v/>
      </c>
      <c r="P2488" s="414" t="n"/>
      <c r="Q2488" s="414" t="inlineStr">
        <is>
          <t>HT220078</t>
        </is>
      </c>
      <c r="R2488" s="414" t="inlineStr">
        <is>
          <t>HT220078</t>
        </is>
      </c>
      <c r="S2488" s="414">
        <f>Q2488=R2488</f>
        <v/>
      </c>
      <c r="T2488" s="414">
        <f>AND(MONTH(F2488)=MONTH(X2488), YEAR(F2488)=YEAR(X2488))</f>
        <v/>
      </c>
      <c r="U2488" s="414">
        <f>AND(AB2488&lt;&gt;"", 'Company information'!D$4&lt;&gt;"", RIGHT(SUBSTITUTE(AB2488,"-",""),9)=RIGHT(SUBSTITUTE('Company information'!D$4,"-",""),9))</f>
        <v/>
      </c>
      <c r="V2488" s="414">
        <f>AH2488-I2488</f>
        <v/>
      </c>
      <c r="W2488" s="450" t="n"/>
      <c r="X2488" s="415" t="n">
        <v>44909</v>
      </c>
      <c r="Y2488" s="414" t="inlineStr">
        <is>
          <t>HT220078</t>
        </is>
      </c>
      <c r="Z2488" s="414" t="inlineStr"/>
      <c r="AA2488" s="414" t="inlineStr">
        <is>
          <t>បុគ្គលជាប់អាករ</t>
        </is>
      </c>
      <c r="AB2488" s="414" t="inlineStr">
        <is>
          <t>L001-901705067</t>
        </is>
      </c>
      <c r="AC2488" s="414" t="inlineStr">
        <is>
          <t>ស៊ូវ ហ្គូដ ហ្គាម៉ិន ឯ.ក</t>
        </is>
      </c>
      <c r="AD2488" s="450" t="n">
        <v>2983860</v>
      </c>
      <c r="AE2488" s="450" t="n">
        <v>2712600</v>
      </c>
      <c r="AF2488" s="450" t="n">
        <v>0</v>
      </c>
      <c r="AG2488" s="450" t="n">
        <v>0</v>
      </c>
      <c r="AH2488" s="450" t="n">
        <v>271260</v>
      </c>
      <c r="AI2488" s="450" t="n">
        <v>0</v>
      </c>
      <c r="AJ2488" s="450" t="n">
        <v>0</v>
      </c>
      <c r="AK2488" s="450" t="n">
        <v>0</v>
      </c>
      <c r="AL2488" s="450" t="n">
        <v>0</v>
      </c>
      <c r="AM2488" s="450" t="n">
        <v>0</v>
      </c>
      <c r="AN2488" s="450" t="n">
        <v>0</v>
      </c>
      <c r="AO2488" s="450" t="n">
        <v>0</v>
      </c>
      <c r="AP2488" s="450" t="n">
        <v>0</v>
      </c>
      <c r="AQ2488" s="414" t="inlineStr"/>
      <c r="AR2488" s="414" t="inlineStr">
        <is>
          <t>Trucking service</t>
        </is>
      </c>
      <c r="AS2488" s="414" t="inlineStr">
        <is>
          <t>បានប្រកាសពន្ធ</t>
        </is>
      </c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0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0" t="n"/>
      <c r="N2489" s="450">
        <f>IF(W2489&lt;0,AH2489,I2489)</f>
        <v/>
      </c>
      <c r="O2489" s="450">
        <f>I2489-M2489</f>
        <v/>
      </c>
      <c r="P2489" s="414" t="n"/>
      <c r="Q2489" s="414" t="inlineStr">
        <is>
          <t>TI-0231087</t>
        </is>
      </c>
      <c r="R2489" s="414" t="inlineStr">
        <is>
          <t>TI-0231087</t>
        </is>
      </c>
      <c r="S2489" s="414">
        <f>Q2489=R2489</f>
        <v/>
      </c>
      <c r="T2489" s="414">
        <f>AND(MONTH(F2489)=MONTH(X2489), YEAR(F2489)=YEAR(X2489))</f>
        <v/>
      </c>
      <c r="U2489" s="414">
        <f>AND(AB2489&lt;&gt;"", 'Company information'!D$4&lt;&gt;"", RIGHT(SUBSTITUTE(AB2489,"-",""),9)=RIGHT(SUBSTITUTE('Company information'!D$4,"-",""),9))</f>
        <v/>
      </c>
      <c r="V2489" s="414">
        <f>AH2489-I2489</f>
        <v/>
      </c>
      <c r="W2489" s="450" t="n"/>
      <c r="X2489" s="415" t="n">
        <v>44742</v>
      </c>
      <c r="Y2489" s="414" t="inlineStr">
        <is>
          <t>TI-0231087</t>
        </is>
      </c>
      <c r="Z2489" s="414" t="inlineStr"/>
      <c r="AA2489" s="414" t="inlineStr">
        <is>
          <t>បុគ្គលជាប់អាករ</t>
        </is>
      </c>
      <c r="AB2489" s="414" t="inlineStr">
        <is>
          <t>L001-901905215</t>
        </is>
      </c>
      <c r="AC2489" s="414" t="inlineStr">
        <is>
          <t>វីអ៊ីស៊ិន (ខេមបូឌា) អ៊ិនដាសស្ទ្រី ឯ.ក</t>
        </is>
      </c>
      <c r="AD2489" s="450" t="n">
        <v>383257</v>
      </c>
      <c r="AE2489" s="450" t="n">
        <v>348415</v>
      </c>
      <c r="AF2489" s="450" t="n">
        <v>0</v>
      </c>
      <c r="AG2489" s="450" t="n">
        <v>0</v>
      </c>
      <c r="AH2489" s="450" t="n">
        <v>34842</v>
      </c>
      <c r="AI2489" s="450" t="n">
        <v>0</v>
      </c>
      <c r="AJ2489" s="450" t="n">
        <v>0</v>
      </c>
      <c r="AK2489" s="450" t="n">
        <v>0</v>
      </c>
      <c r="AL2489" s="450" t="n">
        <v>0</v>
      </c>
      <c r="AM2489" s="450" t="n">
        <v>0</v>
      </c>
      <c r="AN2489" s="450" t="n">
        <v>0</v>
      </c>
      <c r="AO2489" s="450" t="n">
        <v>0</v>
      </c>
      <c r="AP2489" s="450" t="n">
        <v>0</v>
      </c>
      <c r="AQ2489" s="414" t="inlineStr"/>
      <c r="AR2489" s="414" t="inlineStr">
        <is>
          <t>Local Charge</t>
        </is>
      </c>
      <c r="AS2489" s="414" t="inlineStr">
        <is>
          <t>បានប្រកាសពន្ធ</t>
        </is>
      </c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0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0" t="n"/>
      <c r="N2490" s="450">
        <f>IF(W2490&lt;0,AH2490,I2490)</f>
        <v/>
      </c>
      <c r="O2490" s="450">
        <f>I2490-M2490</f>
        <v/>
      </c>
      <c r="P2490" s="414" t="n"/>
      <c r="Q2490" s="414" t="inlineStr">
        <is>
          <t>TI-0230835</t>
        </is>
      </c>
      <c r="R2490" s="414" t="inlineStr">
        <is>
          <t>TI-0230835</t>
        </is>
      </c>
      <c r="S2490" s="414">
        <f>Q2490=R2490</f>
        <v/>
      </c>
      <c r="T2490" s="414">
        <f>AND(MONTH(F2490)=MONTH(X2490), YEAR(F2490)=YEAR(X2490))</f>
        <v/>
      </c>
      <c r="U2490" s="414">
        <f>AND(AB2490&lt;&gt;"", 'Company information'!D$4&lt;&gt;"", RIGHT(SUBSTITUTE(AB2490,"-",""),9)=RIGHT(SUBSTITUTE('Company information'!D$4,"-",""),9))</f>
        <v/>
      </c>
      <c r="V2490" s="414">
        <f>AH2490-I2490</f>
        <v/>
      </c>
      <c r="W2490" s="450" t="n"/>
      <c r="X2490" s="415" t="n">
        <v>44740</v>
      </c>
      <c r="Y2490" s="414" t="inlineStr">
        <is>
          <t>TI-0230835</t>
        </is>
      </c>
      <c r="Z2490" s="414" t="inlineStr"/>
      <c r="AA2490" s="414" t="inlineStr">
        <is>
          <t>បុគ្គលជាប់អាករ</t>
        </is>
      </c>
      <c r="AB2490" s="414" t="inlineStr">
        <is>
          <t>L001-901905215</t>
        </is>
      </c>
      <c r="AC2490" s="414" t="inlineStr">
        <is>
          <t>វីអ៊ីស៊ិន (ខេមបូឌា) អ៊ិនដាសស្ទ្រី ឯ.ក</t>
        </is>
      </c>
      <c r="AD2490" s="450" t="n">
        <v>724050</v>
      </c>
      <c r="AE2490" s="450" t="n">
        <v>658227</v>
      </c>
      <c r="AF2490" s="450" t="n">
        <v>0</v>
      </c>
      <c r="AG2490" s="450" t="n">
        <v>0</v>
      </c>
      <c r="AH2490" s="450" t="n">
        <v>65823</v>
      </c>
      <c r="AI2490" s="450" t="n">
        <v>0</v>
      </c>
      <c r="AJ2490" s="450" t="n">
        <v>0</v>
      </c>
      <c r="AK2490" s="450" t="n">
        <v>0</v>
      </c>
      <c r="AL2490" s="450" t="n">
        <v>0</v>
      </c>
      <c r="AM2490" s="450" t="n">
        <v>0</v>
      </c>
      <c r="AN2490" s="450" t="n">
        <v>0</v>
      </c>
      <c r="AO2490" s="450" t="n">
        <v>0</v>
      </c>
      <c r="AP2490" s="450" t="n">
        <v>0</v>
      </c>
      <c r="AQ2490" s="414" t="inlineStr"/>
      <c r="AR2490" s="414" t="inlineStr">
        <is>
          <t>Local Charge</t>
        </is>
      </c>
      <c r="AS2490" s="414" t="inlineStr">
        <is>
          <t>បានប្រកាសពន្ធ</t>
        </is>
      </c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0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0" t="n"/>
      <c r="N2491" s="450">
        <f>IF(W2491&lt;0,AH2491,I2491)</f>
        <v/>
      </c>
      <c r="O2491" s="450">
        <f>I2491-M2491</f>
        <v/>
      </c>
      <c r="P2491" s="414" t="n"/>
      <c r="Q2491" s="414" t="inlineStr">
        <is>
          <t>TI-0230831</t>
        </is>
      </c>
      <c r="R2491" s="414" t="inlineStr">
        <is>
          <t>TI-0230831</t>
        </is>
      </c>
      <c r="S2491" s="414">
        <f>Q2491=R2491</f>
        <v/>
      </c>
      <c r="T2491" s="414">
        <f>AND(MONTH(F2491)=MONTH(X2491), YEAR(F2491)=YEAR(X2491))</f>
        <v/>
      </c>
      <c r="U2491" s="414">
        <f>AND(AB2491&lt;&gt;"", 'Company information'!D$4&lt;&gt;"", RIGHT(SUBSTITUTE(AB2491,"-",""),9)=RIGHT(SUBSTITUTE('Company information'!D$4,"-",""),9))</f>
        <v/>
      </c>
      <c r="V2491" s="414">
        <f>AH2491-I2491</f>
        <v/>
      </c>
      <c r="W2491" s="450" t="n"/>
      <c r="X2491" s="415" t="n">
        <v>44740</v>
      </c>
      <c r="Y2491" s="414" t="inlineStr">
        <is>
          <t>TI-0230831</t>
        </is>
      </c>
      <c r="Z2491" s="414" t="inlineStr"/>
      <c r="AA2491" s="414" t="inlineStr">
        <is>
          <t>បុគ្គលជាប់អាករ</t>
        </is>
      </c>
      <c r="AB2491" s="414" t="inlineStr">
        <is>
          <t>L001-901905215</t>
        </is>
      </c>
      <c r="AC2491" s="414" t="inlineStr">
        <is>
          <t>វីអ៊ីស៊ិន (ខេមបូឌា) អ៊ិនដាសស្ទ្រី ឯ.ក</t>
        </is>
      </c>
      <c r="AD2491" s="450" t="n">
        <v>3753165</v>
      </c>
      <c r="AE2491" s="450" t="n">
        <v>3411968</v>
      </c>
      <c r="AF2491" s="450" t="n">
        <v>0</v>
      </c>
      <c r="AG2491" s="450" t="n">
        <v>0</v>
      </c>
      <c r="AH2491" s="450" t="n">
        <v>341197</v>
      </c>
      <c r="AI2491" s="450" t="n">
        <v>0</v>
      </c>
      <c r="AJ2491" s="450" t="n">
        <v>0</v>
      </c>
      <c r="AK2491" s="450" t="n">
        <v>0</v>
      </c>
      <c r="AL2491" s="450" t="n">
        <v>0</v>
      </c>
      <c r="AM2491" s="450" t="n">
        <v>0</v>
      </c>
      <c r="AN2491" s="450" t="n">
        <v>0</v>
      </c>
      <c r="AO2491" s="450" t="n">
        <v>0</v>
      </c>
      <c r="AP2491" s="450" t="n">
        <v>0</v>
      </c>
      <c r="AQ2491" s="414" t="inlineStr"/>
      <c r="AR2491" s="414" t="inlineStr">
        <is>
          <t>Local Charge</t>
        </is>
      </c>
      <c r="AS2491" s="414" t="inlineStr">
        <is>
          <t>បានប្រកាសពន្ធ</t>
        </is>
      </c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0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0" t="n"/>
      <c r="N2492" s="450">
        <f>IF(W2492&lt;0,AH2492,I2492)</f>
        <v/>
      </c>
      <c r="O2492" s="450">
        <f>I2492-M2492</f>
        <v/>
      </c>
      <c r="P2492" s="414" t="n"/>
      <c r="Q2492" s="414" t="inlineStr">
        <is>
          <t>TI-0230828</t>
        </is>
      </c>
      <c r="R2492" s="414" t="inlineStr">
        <is>
          <t>TI-0230828</t>
        </is>
      </c>
      <c r="S2492" s="414">
        <f>Q2492=R2492</f>
        <v/>
      </c>
      <c r="T2492" s="414">
        <f>AND(MONTH(F2492)=MONTH(X2492), YEAR(F2492)=YEAR(X2492))</f>
        <v/>
      </c>
      <c r="U2492" s="414">
        <f>AND(AB2492&lt;&gt;"", 'Company information'!D$4&lt;&gt;"", RIGHT(SUBSTITUTE(AB2492,"-",""),9)=RIGHT(SUBSTITUTE('Company information'!D$4,"-",""),9))</f>
        <v/>
      </c>
      <c r="V2492" s="414">
        <f>AH2492-I2492</f>
        <v/>
      </c>
      <c r="W2492" s="450" t="n"/>
      <c r="X2492" s="415" t="n">
        <v>44740</v>
      </c>
      <c r="Y2492" s="414" t="inlineStr">
        <is>
          <t>TI-0230828</t>
        </is>
      </c>
      <c r="Z2492" s="414" t="inlineStr"/>
      <c r="AA2492" s="414" t="inlineStr">
        <is>
          <t>បុគ្គលជាប់អាករ</t>
        </is>
      </c>
      <c r="AB2492" s="414" t="inlineStr">
        <is>
          <t>L001-901905215</t>
        </is>
      </c>
      <c r="AC2492" s="414" t="inlineStr">
        <is>
          <t>វីអ៊ីស៊ិន (ខេមបូឌា) អ៊ិនដាសស្ទ្រី ឯ.ក</t>
        </is>
      </c>
      <c r="AD2492" s="450" t="n">
        <v>2396979</v>
      </c>
      <c r="AE2492" s="450" t="n">
        <v>2179072</v>
      </c>
      <c r="AF2492" s="450" t="n">
        <v>0</v>
      </c>
      <c r="AG2492" s="450" t="n">
        <v>0</v>
      </c>
      <c r="AH2492" s="450" t="n">
        <v>217907</v>
      </c>
      <c r="AI2492" s="450" t="n">
        <v>0</v>
      </c>
      <c r="AJ2492" s="450" t="n">
        <v>0</v>
      </c>
      <c r="AK2492" s="450" t="n">
        <v>0</v>
      </c>
      <c r="AL2492" s="450" t="n">
        <v>0</v>
      </c>
      <c r="AM2492" s="450" t="n">
        <v>0</v>
      </c>
      <c r="AN2492" s="450" t="n">
        <v>0</v>
      </c>
      <c r="AO2492" s="450" t="n">
        <v>0</v>
      </c>
      <c r="AP2492" s="450" t="n">
        <v>0</v>
      </c>
      <c r="AQ2492" s="414" t="inlineStr"/>
      <c r="AR2492" s="414" t="inlineStr">
        <is>
          <t>Local Charge</t>
        </is>
      </c>
      <c r="AS2492" s="414" t="inlineStr">
        <is>
          <t>បានប្រកាសពន្ធ</t>
        </is>
      </c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0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0" t="n"/>
      <c r="N2493" s="450">
        <f>IF(W2493&lt;0,AH2493,I2493)</f>
        <v/>
      </c>
      <c r="O2493" s="450">
        <f>I2493-M2493</f>
        <v/>
      </c>
      <c r="P2493" s="414" t="n"/>
      <c r="Q2493" s="414" t="inlineStr">
        <is>
          <t>TI-0230827</t>
        </is>
      </c>
      <c r="R2493" s="414" t="inlineStr">
        <is>
          <t>TI-0230827</t>
        </is>
      </c>
      <c r="S2493" s="414">
        <f>Q2493=R2493</f>
        <v/>
      </c>
      <c r="T2493" s="414">
        <f>AND(MONTH(F2493)=MONTH(X2493), YEAR(F2493)=YEAR(X2493))</f>
        <v/>
      </c>
      <c r="U2493" s="414">
        <f>AND(AB2493&lt;&gt;"", 'Company information'!D$4&lt;&gt;"", RIGHT(SUBSTITUTE(AB2493,"-",""),9)=RIGHT(SUBSTITUTE('Company information'!D$4,"-",""),9))</f>
        <v/>
      </c>
      <c r="V2493" s="414">
        <f>AH2493-I2493</f>
        <v/>
      </c>
      <c r="W2493" s="450" t="n"/>
      <c r="X2493" s="415" t="n">
        <v>44740</v>
      </c>
      <c r="Y2493" s="414" t="inlineStr">
        <is>
          <t>TI-0230827</t>
        </is>
      </c>
      <c r="Z2493" s="414" t="inlineStr"/>
      <c r="AA2493" s="414" t="inlineStr">
        <is>
          <t>បុគ្គលជាប់អាករ</t>
        </is>
      </c>
      <c r="AB2493" s="414" t="inlineStr">
        <is>
          <t>L001-901905215</t>
        </is>
      </c>
      <c r="AC2493" s="414" t="inlineStr">
        <is>
          <t>វីអ៊ីស៊ិន (ខេមបូឌា) អ៊ិនដាសស្ទ្រី ឯ.ក</t>
        </is>
      </c>
      <c r="AD2493" s="450" t="n">
        <v>2442035</v>
      </c>
      <c r="AE2493" s="450" t="n">
        <v>2220032</v>
      </c>
      <c r="AF2493" s="450" t="n">
        <v>0</v>
      </c>
      <c r="AG2493" s="450" t="n">
        <v>0</v>
      </c>
      <c r="AH2493" s="450" t="n">
        <v>222003</v>
      </c>
      <c r="AI2493" s="450" t="n">
        <v>0</v>
      </c>
      <c r="AJ2493" s="450" t="n">
        <v>0</v>
      </c>
      <c r="AK2493" s="450" t="n">
        <v>0</v>
      </c>
      <c r="AL2493" s="450" t="n">
        <v>0</v>
      </c>
      <c r="AM2493" s="450" t="n">
        <v>0</v>
      </c>
      <c r="AN2493" s="450" t="n">
        <v>0</v>
      </c>
      <c r="AO2493" s="450" t="n">
        <v>0</v>
      </c>
      <c r="AP2493" s="450" t="n">
        <v>0</v>
      </c>
      <c r="AQ2493" s="414" t="inlineStr"/>
      <c r="AR2493" s="414" t="inlineStr">
        <is>
          <t>Local Charge</t>
        </is>
      </c>
      <c r="AS2493" s="414" t="inlineStr">
        <is>
          <t>បានប្រកាសពន្ធ</t>
        </is>
      </c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0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0" t="n"/>
      <c r="N2494" s="450">
        <f>IF(W2494&lt;0,AH2494,I2494)</f>
        <v/>
      </c>
      <c r="O2494" s="450">
        <f>I2494-M2494</f>
        <v/>
      </c>
      <c r="P2494" s="414" t="n"/>
      <c r="Q2494" s="414" t="inlineStr">
        <is>
          <t>TI-0230825</t>
        </is>
      </c>
      <c r="R2494" s="414" t="inlineStr">
        <is>
          <t>TI-0230825</t>
        </is>
      </c>
      <c r="S2494" s="414">
        <f>Q2494=R2494</f>
        <v/>
      </c>
      <c r="T2494" s="414">
        <f>AND(MONTH(F2494)=MONTH(X2494), YEAR(F2494)=YEAR(X2494))</f>
        <v/>
      </c>
      <c r="U2494" s="414">
        <f>AND(AB2494&lt;&gt;"", 'Company information'!D$4&lt;&gt;"", RIGHT(SUBSTITUTE(AB2494,"-",""),9)=RIGHT(SUBSTITUTE('Company information'!D$4,"-",""),9))</f>
        <v/>
      </c>
      <c r="V2494" s="414">
        <f>AH2494-I2494</f>
        <v/>
      </c>
      <c r="W2494" s="450" t="n"/>
      <c r="X2494" s="415" t="n">
        <v>44740</v>
      </c>
      <c r="Y2494" s="414" t="inlineStr">
        <is>
          <t>TI-0230825</t>
        </is>
      </c>
      <c r="Z2494" s="414" t="inlineStr"/>
      <c r="AA2494" s="414" t="inlineStr">
        <is>
          <t>បុគ្គលជាប់អាករ</t>
        </is>
      </c>
      <c r="AB2494" s="414" t="inlineStr">
        <is>
          <t>L001-901905215</t>
        </is>
      </c>
      <c r="AC2494" s="414" t="inlineStr">
        <is>
          <t>វីអ៊ីស៊ិន (ខេមបូឌា) អ៊ិនដាសស្ទ្រី ឯ.ក</t>
        </is>
      </c>
      <c r="AD2494" s="450" t="n">
        <v>6761103</v>
      </c>
      <c r="AE2494" s="450" t="n">
        <v>6146457</v>
      </c>
      <c r="AF2494" s="450" t="n">
        <v>0</v>
      </c>
      <c r="AG2494" s="450" t="n">
        <v>0</v>
      </c>
      <c r="AH2494" s="450" t="n">
        <v>614646</v>
      </c>
      <c r="AI2494" s="450" t="n">
        <v>0</v>
      </c>
      <c r="AJ2494" s="450" t="n">
        <v>0</v>
      </c>
      <c r="AK2494" s="450" t="n">
        <v>0</v>
      </c>
      <c r="AL2494" s="450" t="n">
        <v>0</v>
      </c>
      <c r="AM2494" s="450" t="n">
        <v>0</v>
      </c>
      <c r="AN2494" s="450" t="n">
        <v>0</v>
      </c>
      <c r="AO2494" s="450" t="n">
        <v>0</v>
      </c>
      <c r="AP2494" s="450" t="n">
        <v>0</v>
      </c>
      <c r="AQ2494" s="414" t="inlineStr"/>
      <c r="AR2494" s="414" t="inlineStr">
        <is>
          <t>Local Charge</t>
        </is>
      </c>
      <c r="AS2494" s="414" t="inlineStr">
        <is>
          <t>បានប្រកាសពន្ធ</t>
        </is>
      </c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0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0" t="n"/>
      <c r="N2495" s="450">
        <f>IF(W2495&lt;0,AH2495,I2495)</f>
        <v/>
      </c>
      <c r="O2495" s="450">
        <f>I2495-M2495</f>
        <v/>
      </c>
      <c r="P2495" s="414" t="n"/>
      <c r="Q2495" s="414" t="inlineStr">
        <is>
          <t>TI-0230822</t>
        </is>
      </c>
      <c r="R2495" s="414" t="inlineStr">
        <is>
          <t>TI-0230822</t>
        </is>
      </c>
      <c r="S2495" s="414">
        <f>Q2495=R2495</f>
        <v/>
      </c>
      <c r="T2495" s="414">
        <f>AND(MONTH(F2495)=MONTH(X2495), YEAR(F2495)=YEAR(X2495))</f>
        <v/>
      </c>
      <c r="U2495" s="414">
        <f>AND(AB2495&lt;&gt;"", 'Company information'!D$4&lt;&gt;"", RIGHT(SUBSTITUTE(AB2495,"-",""),9)=RIGHT(SUBSTITUTE('Company information'!D$4,"-",""),9))</f>
        <v/>
      </c>
      <c r="V2495" s="414">
        <f>AH2495-I2495</f>
        <v/>
      </c>
      <c r="W2495" s="450" t="n"/>
      <c r="X2495" s="415" t="n">
        <v>44740</v>
      </c>
      <c r="Y2495" s="414" t="inlineStr">
        <is>
          <t>TI-0230822</t>
        </is>
      </c>
      <c r="Z2495" s="414" t="inlineStr"/>
      <c r="AA2495" s="414" t="inlineStr">
        <is>
          <t>បុគ្គលជាប់អាករ</t>
        </is>
      </c>
      <c r="AB2495" s="414" t="inlineStr">
        <is>
          <t>L001-901905215</t>
        </is>
      </c>
      <c r="AC2495" s="414" t="inlineStr">
        <is>
          <t>វីអ៊ីស៊ិន (ខេមបូឌា) អ៊ិនដាសស្ទ្រី ឯ.ក</t>
        </is>
      </c>
      <c r="AD2495" s="450" t="n">
        <v>5174682</v>
      </c>
      <c r="AE2495" s="450" t="n">
        <v>4704256</v>
      </c>
      <c r="AF2495" s="450" t="n">
        <v>0</v>
      </c>
      <c r="AG2495" s="450" t="n">
        <v>0</v>
      </c>
      <c r="AH2495" s="450" t="n">
        <v>470426</v>
      </c>
      <c r="AI2495" s="450" t="n">
        <v>0</v>
      </c>
      <c r="AJ2495" s="450" t="n">
        <v>0</v>
      </c>
      <c r="AK2495" s="450" t="n">
        <v>0</v>
      </c>
      <c r="AL2495" s="450" t="n">
        <v>0</v>
      </c>
      <c r="AM2495" s="450" t="n">
        <v>0</v>
      </c>
      <c r="AN2495" s="450" t="n">
        <v>0</v>
      </c>
      <c r="AO2495" s="450" t="n">
        <v>0</v>
      </c>
      <c r="AP2495" s="450" t="n">
        <v>0</v>
      </c>
      <c r="AQ2495" s="414" t="inlineStr"/>
      <c r="AR2495" s="414" t="inlineStr">
        <is>
          <t>Local Charge</t>
        </is>
      </c>
      <c r="AS2495" s="414" t="inlineStr">
        <is>
          <t>បានប្រកាសពន្ធ</t>
        </is>
      </c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0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0" t="n"/>
      <c r="N2496" s="450">
        <f>IF(W2496&lt;0,AH2496,I2496)</f>
        <v/>
      </c>
      <c r="O2496" s="450">
        <f>I2496-M2496</f>
        <v/>
      </c>
      <c r="P2496" s="414" t="n"/>
      <c r="Q2496" s="414" t="inlineStr">
        <is>
          <t>TI-0230291</t>
        </is>
      </c>
      <c r="R2496" s="414" t="inlineStr">
        <is>
          <t>TI-0230291</t>
        </is>
      </c>
      <c r="S2496" s="414">
        <f>Q2496=R2496</f>
        <v/>
      </c>
      <c r="T2496" s="414">
        <f>AND(MONTH(F2496)=MONTH(X2496), YEAR(F2496)=YEAR(X2496))</f>
        <v/>
      </c>
      <c r="U2496" s="414">
        <f>AND(AB2496&lt;&gt;"", 'Company information'!D$4&lt;&gt;"", RIGHT(SUBSTITUTE(AB2496,"-",""),9)=RIGHT(SUBSTITUTE('Company information'!D$4,"-",""),9))</f>
        <v/>
      </c>
      <c r="V2496" s="414">
        <f>AH2496-I2496</f>
        <v/>
      </c>
      <c r="W2496" s="450" t="n"/>
      <c r="X2496" s="415" t="n">
        <v>44733</v>
      </c>
      <c r="Y2496" s="414" t="inlineStr">
        <is>
          <t>TI-0230291</t>
        </is>
      </c>
      <c r="Z2496" s="414" t="inlineStr"/>
      <c r="AA2496" s="414" t="inlineStr">
        <is>
          <t>បុគ្គលជាប់អាករ</t>
        </is>
      </c>
      <c r="AB2496" s="414" t="inlineStr">
        <is>
          <t>L001-901905215</t>
        </is>
      </c>
      <c r="AC2496" s="414" t="inlineStr">
        <is>
          <t>វីអ៊ីស៊ិន (ខេមបូឌា) អ៊ិនដាសស្ទ្រី ឯ.ក</t>
        </is>
      </c>
      <c r="AD2496" s="450" t="n">
        <v>3443119</v>
      </c>
      <c r="AE2496" s="450" t="n">
        <v>3130108</v>
      </c>
      <c r="AF2496" s="450" t="n">
        <v>0</v>
      </c>
      <c r="AG2496" s="450" t="n">
        <v>0</v>
      </c>
      <c r="AH2496" s="450" t="n">
        <v>313011</v>
      </c>
      <c r="AI2496" s="450" t="n">
        <v>0</v>
      </c>
      <c r="AJ2496" s="450" t="n">
        <v>0</v>
      </c>
      <c r="AK2496" s="450" t="n">
        <v>0</v>
      </c>
      <c r="AL2496" s="450" t="n">
        <v>0</v>
      </c>
      <c r="AM2496" s="450" t="n">
        <v>0</v>
      </c>
      <c r="AN2496" s="450" t="n">
        <v>0</v>
      </c>
      <c r="AO2496" s="450" t="n">
        <v>0</v>
      </c>
      <c r="AP2496" s="450" t="n">
        <v>0</v>
      </c>
      <c r="AQ2496" s="414" t="inlineStr"/>
      <c r="AR2496" s="414" t="inlineStr">
        <is>
          <t>Local Charge</t>
        </is>
      </c>
      <c r="AS2496" s="414" t="inlineStr">
        <is>
          <t>បានប្រកាសពន្ធ</t>
        </is>
      </c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0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0" t="n"/>
      <c r="N2497" s="450">
        <f>IF(W2497&lt;0,AH2497,I2497)</f>
        <v/>
      </c>
      <c r="O2497" s="450">
        <f>I2497-M2497</f>
        <v/>
      </c>
      <c r="P2497" s="414" t="n"/>
      <c r="Q2497" s="414" t="inlineStr">
        <is>
          <t>TI-0230288</t>
        </is>
      </c>
      <c r="R2497" s="414" t="inlineStr">
        <is>
          <t>TI-0230288</t>
        </is>
      </c>
      <c r="S2497" s="414">
        <f>Q2497=R2497</f>
        <v/>
      </c>
      <c r="T2497" s="414">
        <f>AND(MONTH(F2497)=MONTH(X2497), YEAR(F2497)=YEAR(X2497))</f>
        <v/>
      </c>
      <c r="U2497" s="414">
        <f>AND(AB2497&lt;&gt;"", 'Company information'!D$4&lt;&gt;"", RIGHT(SUBSTITUTE(AB2497,"-",""),9)=RIGHT(SUBSTITUTE('Company information'!D$4,"-",""),9))</f>
        <v/>
      </c>
      <c r="V2497" s="414">
        <f>AH2497-I2497</f>
        <v/>
      </c>
      <c r="W2497" s="450" t="n"/>
      <c r="X2497" s="415" t="n">
        <v>44733</v>
      </c>
      <c r="Y2497" s="414" t="inlineStr">
        <is>
          <t>TI-0230288</t>
        </is>
      </c>
      <c r="Z2497" s="414" t="inlineStr"/>
      <c r="AA2497" s="414" t="inlineStr">
        <is>
          <t>បុគ្គលជាប់អាករ</t>
        </is>
      </c>
      <c r="AB2497" s="414" t="inlineStr">
        <is>
          <t>L001-901905215</t>
        </is>
      </c>
      <c r="AC2497" s="414" t="inlineStr">
        <is>
          <t>វីអ៊ីស៊ិន (ខេមបូឌា) អ៊ិនដាសស្ទ្រី ឯ.ក</t>
        </is>
      </c>
      <c r="AD2497" s="450" t="n">
        <v>5519355</v>
      </c>
      <c r="AE2497" s="450" t="n">
        <v>5017595</v>
      </c>
      <c r="AF2497" s="450" t="n">
        <v>0</v>
      </c>
      <c r="AG2497" s="450" t="n">
        <v>0</v>
      </c>
      <c r="AH2497" s="450" t="n">
        <v>501760</v>
      </c>
      <c r="AI2497" s="450" t="n">
        <v>0</v>
      </c>
      <c r="AJ2497" s="450" t="n">
        <v>0</v>
      </c>
      <c r="AK2497" s="450" t="n">
        <v>0</v>
      </c>
      <c r="AL2497" s="450" t="n">
        <v>0</v>
      </c>
      <c r="AM2497" s="450" t="n">
        <v>0</v>
      </c>
      <c r="AN2497" s="450" t="n">
        <v>0</v>
      </c>
      <c r="AO2497" s="450" t="n">
        <v>0</v>
      </c>
      <c r="AP2497" s="450" t="n">
        <v>0</v>
      </c>
      <c r="AQ2497" s="414" t="inlineStr"/>
      <c r="AR2497" s="414" t="inlineStr">
        <is>
          <t>Local Charge</t>
        </is>
      </c>
      <c r="AS2497" s="414" t="inlineStr">
        <is>
          <t>បានប្រកាសពន្ធ</t>
        </is>
      </c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0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0" t="n"/>
      <c r="N2498" s="450">
        <f>IF(W2498&lt;0,AH2498,I2498)</f>
        <v/>
      </c>
      <c r="O2498" s="450">
        <f>I2498-M2498</f>
        <v/>
      </c>
      <c r="P2498" s="414" t="n"/>
      <c r="Q2498" s="414" t="inlineStr">
        <is>
          <t>TI-0230275</t>
        </is>
      </c>
      <c r="R2498" s="414" t="inlineStr">
        <is>
          <t>TI-0230275</t>
        </is>
      </c>
      <c r="S2498" s="414">
        <f>Q2498=R2498</f>
        <v/>
      </c>
      <c r="T2498" s="414">
        <f>AND(MONTH(F2498)=MONTH(X2498), YEAR(F2498)=YEAR(X2498))</f>
        <v/>
      </c>
      <c r="U2498" s="414">
        <f>AND(AB2498&lt;&gt;"", 'Company information'!D$4&lt;&gt;"", RIGHT(SUBSTITUTE(AB2498,"-",""),9)=RIGHT(SUBSTITUTE('Company information'!D$4,"-",""),9))</f>
        <v/>
      </c>
      <c r="V2498" s="414">
        <f>AH2498-I2498</f>
        <v/>
      </c>
      <c r="W2498" s="450" t="n"/>
      <c r="X2498" s="415" t="n">
        <v>44733</v>
      </c>
      <c r="Y2498" s="414" t="inlineStr">
        <is>
          <t>TI-0230275</t>
        </is>
      </c>
      <c r="Z2498" s="414" t="inlineStr"/>
      <c r="AA2498" s="414" t="inlineStr">
        <is>
          <t>បុគ្គលជាប់អាករ</t>
        </is>
      </c>
      <c r="AB2498" s="414" t="inlineStr">
        <is>
          <t>L001-901905215</t>
        </is>
      </c>
      <c r="AC2498" s="414" t="inlineStr">
        <is>
          <t>វីអ៊ីស៊ិន (ខេមបូឌា) អ៊ិនដាសស្ទ្រី ឯ.ក</t>
        </is>
      </c>
      <c r="AD2498" s="450" t="n">
        <v>601194</v>
      </c>
      <c r="AE2498" s="450" t="n">
        <v>546540</v>
      </c>
      <c r="AF2498" s="450" t="n">
        <v>0</v>
      </c>
      <c r="AG2498" s="450" t="n">
        <v>0</v>
      </c>
      <c r="AH2498" s="450" t="n">
        <v>54654</v>
      </c>
      <c r="AI2498" s="450" t="n">
        <v>0</v>
      </c>
      <c r="AJ2498" s="450" t="n">
        <v>0</v>
      </c>
      <c r="AK2498" s="450" t="n">
        <v>0</v>
      </c>
      <c r="AL2498" s="450" t="n">
        <v>0</v>
      </c>
      <c r="AM2498" s="450" t="n">
        <v>0</v>
      </c>
      <c r="AN2498" s="450" t="n">
        <v>0</v>
      </c>
      <c r="AO2498" s="450" t="n">
        <v>0</v>
      </c>
      <c r="AP2498" s="450" t="n">
        <v>0</v>
      </c>
      <c r="AQ2498" s="414" t="inlineStr"/>
      <c r="AR2498" s="414" t="inlineStr">
        <is>
          <t>Local Charge</t>
        </is>
      </c>
      <c r="AS2498" s="414" t="inlineStr">
        <is>
          <t>បានប្រកាសពន្ធ</t>
        </is>
      </c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0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0" t="n"/>
      <c r="N2499" s="450">
        <f>IF(W2499&lt;0,AH2499,I2499)</f>
        <v/>
      </c>
      <c r="O2499" s="450">
        <f>I2499-M2499</f>
        <v/>
      </c>
      <c r="P2499" s="414" t="n"/>
      <c r="Q2499" s="414" t="inlineStr">
        <is>
          <t>TI-0230259</t>
        </is>
      </c>
      <c r="R2499" s="414" t="inlineStr">
        <is>
          <t>TI-0230259</t>
        </is>
      </c>
      <c r="S2499" s="414">
        <f>Q2499=R2499</f>
        <v/>
      </c>
      <c r="T2499" s="414">
        <f>AND(MONTH(F2499)=MONTH(X2499), YEAR(F2499)=YEAR(X2499))</f>
        <v/>
      </c>
      <c r="U2499" s="414">
        <f>AND(AB2499&lt;&gt;"", 'Company information'!D$4&lt;&gt;"", RIGHT(SUBSTITUTE(AB2499,"-",""),9)=RIGHT(SUBSTITUTE('Company information'!D$4,"-",""),9))</f>
        <v/>
      </c>
      <c r="V2499" s="414">
        <f>AH2499-I2499</f>
        <v/>
      </c>
      <c r="W2499" s="450" t="n"/>
      <c r="X2499" s="415" t="n">
        <v>44733</v>
      </c>
      <c r="Y2499" s="414" t="inlineStr">
        <is>
          <t>TI-0230259</t>
        </is>
      </c>
      <c r="Z2499" s="414" t="inlineStr"/>
      <c r="AA2499" s="414" t="inlineStr">
        <is>
          <t>បុគ្គលជាប់អាករ</t>
        </is>
      </c>
      <c r="AB2499" s="414" t="inlineStr">
        <is>
          <t>L001-901905215</t>
        </is>
      </c>
      <c r="AC2499" s="414" t="inlineStr">
        <is>
          <t>វីអ៊ីស៊ិន (ខេមបូឌា) អ៊ិនដាសស្ទ្រី ឯ.ក</t>
        </is>
      </c>
      <c r="AD2499" s="450" t="n">
        <v>2397564</v>
      </c>
      <c r="AE2499" s="450" t="n">
        <v>2179604</v>
      </c>
      <c r="AF2499" s="450" t="n">
        <v>0</v>
      </c>
      <c r="AG2499" s="450" t="n">
        <v>0</v>
      </c>
      <c r="AH2499" s="450" t="n">
        <v>217960</v>
      </c>
      <c r="AI2499" s="450" t="n">
        <v>0</v>
      </c>
      <c r="AJ2499" s="450" t="n">
        <v>0</v>
      </c>
      <c r="AK2499" s="450" t="n">
        <v>0</v>
      </c>
      <c r="AL2499" s="450" t="n">
        <v>0</v>
      </c>
      <c r="AM2499" s="450" t="n">
        <v>0</v>
      </c>
      <c r="AN2499" s="450" t="n">
        <v>0</v>
      </c>
      <c r="AO2499" s="450" t="n">
        <v>0</v>
      </c>
      <c r="AP2499" s="450" t="n">
        <v>0</v>
      </c>
      <c r="AQ2499" s="414" t="inlineStr"/>
      <c r="AR2499" s="414" t="inlineStr">
        <is>
          <t>Local Charge</t>
        </is>
      </c>
      <c r="AS2499" s="414" t="inlineStr">
        <is>
          <t>បានប្រកាសពន្ធ</t>
        </is>
      </c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0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0" t="n"/>
      <c r="N2500" s="450">
        <f>IF(W2500&lt;0,AH2500,I2500)</f>
        <v/>
      </c>
      <c r="O2500" s="450">
        <f>I2500-M2500</f>
        <v/>
      </c>
      <c r="P2500" s="414" t="n"/>
      <c r="Q2500" s="414" t="inlineStr">
        <is>
          <t>TI-0230248</t>
        </is>
      </c>
      <c r="R2500" s="414" t="inlineStr">
        <is>
          <t>TI-0230248</t>
        </is>
      </c>
      <c r="S2500" s="414">
        <f>Q2500=R2500</f>
        <v/>
      </c>
      <c r="T2500" s="414">
        <f>AND(MONTH(F2500)=MONTH(X2500), YEAR(F2500)=YEAR(X2500))</f>
        <v/>
      </c>
      <c r="U2500" s="414">
        <f>AND(AB2500&lt;&gt;"", 'Company information'!D$4&lt;&gt;"", RIGHT(SUBSTITUTE(AB2500,"-",""),9)=RIGHT(SUBSTITUTE('Company information'!D$4,"-",""),9))</f>
        <v/>
      </c>
      <c r="V2500" s="414">
        <f>AH2500-I2500</f>
        <v/>
      </c>
      <c r="W2500" s="450" t="n"/>
      <c r="X2500" s="415" t="n">
        <v>44733</v>
      </c>
      <c r="Y2500" s="414" t="inlineStr">
        <is>
          <t>TI-0230248</t>
        </is>
      </c>
      <c r="Z2500" s="414" t="inlineStr"/>
      <c r="AA2500" s="414" t="inlineStr">
        <is>
          <t>បុគ្គលជាប់អាករ</t>
        </is>
      </c>
      <c r="AB2500" s="414" t="inlineStr">
        <is>
          <t>L001-901905215</t>
        </is>
      </c>
      <c r="AC2500" s="414" t="inlineStr">
        <is>
          <t>វីអ៊ីស៊ិន (ខេមបូឌា) អ៊ិនដាសស្ទ្រី ឯ.ក</t>
        </is>
      </c>
      <c r="AD2500" s="450" t="n">
        <v>3616627</v>
      </c>
      <c r="AE2500" s="450" t="n">
        <v>3287843</v>
      </c>
      <c r="AF2500" s="450" t="n">
        <v>0</v>
      </c>
      <c r="AG2500" s="450" t="n">
        <v>0</v>
      </c>
      <c r="AH2500" s="450" t="n">
        <v>328784</v>
      </c>
      <c r="AI2500" s="450" t="n">
        <v>0</v>
      </c>
      <c r="AJ2500" s="450" t="n">
        <v>0</v>
      </c>
      <c r="AK2500" s="450" t="n">
        <v>0</v>
      </c>
      <c r="AL2500" s="450" t="n">
        <v>0</v>
      </c>
      <c r="AM2500" s="450" t="n">
        <v>0</v>
      </c>
      <c r="AN2500" s="450" t="n">
        <v>0</v>
      </c>
      <c r="AO2500" s="450" t="n">
        <v>0</v>
      </c>
      <c r="AP2500" s="450" t="n">
        <v>0</v>
      </c>
      <c r="AQ2500" s="414" t="inlineStr"/>
      <c r="AR2500" s="414" t="inlineStr">
        <is>
          <t>Local Charge</t>
        </is>
      </c>
      <c r="AS2500" s="414" t="inlineStr">
        <is>
          <t>បានប្រកាសពន្ធ</t>
        </is>
      </c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0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0" t="n"/>
      <c r="N2501" s="450">
        <f>IF(W2501&lt;0,AH2501,I2501)</f>
        <v/>
      </c>
      <c r="O2501" s="450">
        <f>I2501-M2501</f>
        <v/>
      </c>
      <c r="P2501" s="414" t="n"/>
      <c r="Q2501" s="414" t="inlineStr">
        <is>
          <t>TI-0230228</t>
        </is>
      </c>
      <c r="R2501" s="414" t="inlineStr">
        <is>
          <t>TI-0230228</t>
        </is>
      </c>
      <c r="S2501" s="414">
        <f>Q2501=R2501</f>
        <v/>
      </c>
      <c r="T2501" s="414">
        <f>AND(MONTH(F2501)=MONTH(X2501), YEAR(F2501)=YEAR(X2501))</f>
        <v/>
      </c>
      <c r="U2501" s="414">
        <f>AND(AB2501&lt;&gt;"", 'Company information'!D$4&lt;&gt;"", RIGHT(SUBSTITUTE(AB2501,"-",""),9)=RIGHT(SUBSTITUTE('Company information'!D$4,"-",""),9))</f>
        <v/>
      </c>
      <c r="V2501" s="414">
        <f>AH2501-I2501</f>
        <v/>
      </c>
      <c r="W2501" s="450" t="n"/>
      <c r="X2501" s="415" t="n">
        <v>44733</v>
      </c>
      <c r="Y2501" s="414" t="inlineStr">
        <is>
          <t>TI-0230228</t>
        </is>
      </c>
      <c r="Z2501" s="414" t="inlineStr"/>
      <c r="AA2501" s="414" t="inlineStr">
        <is>
          <t>បុគ្គលជាប់អាករ</t>
        </is>
      </c>
      <c r="AB2501" s="414" t="inlineStr">
        <is>
          <t>L001-901905215</t>
        </is>
      </c>
      <c r="AC2501" s="414" t="inlineStr">
        <is>
          <t>វីអ៊ីស៊ិន (ខេមបូឌា) អ៊ិនដាសស្ទ្រី ឯ.ក</t>
        </is>
      </c>
      <c r="AD2501" s="450" t="n">
        <v>2442631</v>
      </c>
      <c r="AE2501" s="450" t="n">
        <v>2220574</v>
      </c>
      <c r="AF2501" s="450" t="n">
        <v>0</v>
      </c>
      <c r="AG2501" s="450" t="n">
        <v>0</v>
      </c>
      <c r="AH2501" s="450" t="n">
        <v>222057</v>
      </c>
      <c r="AI2501" s="450" t="n">
        <v>0</v>
      </c>
      <c r="AJ2501" s="450" t="n">
        <v>0</v>
      </c>
      <c r="AK2501" s="450" t="n">
        <v>0</v>
      </c>
      <c r="AL2501" s="450" t="n">
        <v>0</v>
      </c>
      <c r="AM2501" s="450" t="n">
        <v>0</v>
      </c>
      <c r="AN2501" s="450" t="n">
        <v>0</v>
      </c>
      <c r="AO2501" s="450" t="n">
        <v>0</v>
      </c>
      <c r="AP2501" s="450" t="n">
        <v>0</v>
      </c>
      <c r="AQ2501" s="414" t="inlineStr"/>
      <c r="AR2501" s="414" t="inlineStr">
        <is>
          <t>Local Charge</t>
        </is>
      </c>
      <c r="AS2501" s="414" t="inlineStr">
        <is>
          <t>បានប្រកាសពន្ធ</t>
        </is>
      </c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0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0" t="n"/>
      <c r="N2502" s="450">
        <f>IF(W2502&lt;0,AH2502,I2502)</f>
        <v/>
      </c>
      <c r="O2502" s="450">
        <f>I2502-M2502</f>
        <v/>
      </c>
      <c r="P2502" s="414" t="n"/>
      <c r="Q2502" s="414" t="inlineStr">
        <is>
          <t>TI-0230157</t>
        </is>
      </c>
      <c r="R2502" s="414" t="inlineStr">
        <is>
          <t>TI-0230157</t>
        </is>
      </c>
      <c r="S2502" s="414">
        <f>Q2502=R2502</f>
        <v/>
      </c>
      <c r="T2502" s="414">
        <f>AND(MONTH(F2502)=MONTH(X2502), YEAR(F2502)=YEAR(X2502))</f>
        <v/>
      </c>
      <c r="U2502" s="414">
        <f>AND(AB2502&lt;&gt;"", 'Company information'!D$4&lt;&gt;"", RIGHT(SUBSTITUTE(AB2502,"-",""),9)=RIGHT(SUBSTITUTE('Company information'!D$4,"-",""),9))</f>
        <v/>
      </c>
      <c r="V2502" s="414">
        <f>AH2502-I2502</f>
        <v/>
      </c>
      <c r="W2502" s="450" t="n"/>
      <c r="X2502" s="415" t="n">
        <v>44733</v>
      </c>
      <c r="Y2502" s="414" t="inlineStr">
        <is>
          <t>TI-0230157</t>
        </is>
      </c>
      <c r="Z2502" s="414" t="inlineStr"/>
      <c r="AA2502" s="414" t="inlineStr">
        <is>
          <t>បុគ្គលជាប់អាករ</t>
        </is>
      </c>
      <c r="AB2502" s="414" t="inlineStr">
        <is>
          <t>L001-901905215</t>
        </is>
      </c>
      <c r="AC2502" s="414" t="inlineStr">
        <is>
          <t>វីអ៊ីស៊ិន (ខេមបូឌា) អ៊ិនដាសស្ទ្រី ឯ.ក</t>
        </is>
      </c>
      <c r="AD2502" s="450" t="n">
        <v>180224</v>
      </c>
      <c r="AE2502" s="450" t="n">
        <v>163840</v>
      </c>
      <c r="AF2502" s="450" t="n">
        <v>0</v>
      </c>
      <c r="AG2502" s="450" t="n">
        <v>0</v>
      </c>
      <c r="AH2502" s="450" t="n">
        <v>16384</v>
      </c>
      <c r="AI2502" s="450" t="n">
        <v>0</v>
      </c>
      <c r="AJ2502" s="450" t="n">
        <v>0</v>
      </c>
      <c r="AK2502" s="450" t="n">
        <v>0</v>
      </c>
      <c r="AL2502" s="450" t="n">
        <v>0</v>
      </c>
      <c r="AM2502" s="450" t="n">
        <v>0</v>
      </c>
      <c r="AN2502" s="450" t="n">
        <v>0</v>
      </c>
      <c r="AO2502" s="450" t="n">
        <v>0</v>
      </c>
      <c r="AP2502" s="450" t="n">
        <v>0</v>
      </c>
      <c r="AQ2502" s="414" t="inlineStr"/>
      <c r="AR2502" s="414" t="inlineStr">
        <is>
          <t>Local Charge</t>
        </is>
      </c>
      <c r="AS2502" s="414" t="inlineStr">
        <is>
          <t>បានប្រកាសពន្ធ</t>
        </is>
      </c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0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0" t="n"/>
      <c r="N2503" s="450">
        <f>IF(W2503&lt;0,AH2503,I2503)</f>
        <v/>
      </c>
      <c r="O2503" s="450">
        <f>I2503-M2503</f>
        <v/>
      </c>
      <c r="P2503" s="414" t="n"/>
      <c r="Q2503" s="414" t="inlineStr">
        <is>
          <t>TI-0229755</t>
        </is>
      </c>
      <c r="R2503" s="414" t="inlineStr">
        <is>
          <t>TI-0229755</t>
        </is>
      </c>
      <c r="S2503" s="414">
        <f>Q2503=R2503</f>
        <v/>
      </c>
      <c r="T2503" s="414">
        <f>AND(MONTH(F2503)=MONTH(X2503), YEAR(F2503)=YEAR(X2503))</f>
        <v/>
      </c>
      <c r="U2503" s="414">
        <f>AND(AB2503&lt;&gt;"", 'Company information'!D$4&lt;&gt;"", RIGHT(SUBSTITUTE(AB2503,"-",""),9)=RIGHT(SUBSTITUTE('Company information'!D$4,"-",""),9))</f>
        <v/>
      </c>
      <c r="V2503" s="414">
        <f>AH2503-I2503</f>
        <v/>
      </c>
      <c r="W2503" s="450" t="n"/>
      <c r="X2503" s="415" t="n">
        <v>44726</v>
      </c>
      <c r="Y2503" s="414" t="inlineStr">
        <is>
          <t>TI-0229755</t>
        </is>
      </c>
      <c r="Z2503" s="414" t="inlineStr"/>
      <c r="AA2503" s="414" t="inlineStr">
        <is>
          <t>បុគ្គលជាប់អាករ</t>
        </is>
      </c>
      <c r="AB2503" s="414" t="inlineStr">
        <is>
          <t>L001-901905215</t>
        </is>
      </c>
      <c r="AC2503" s="414" t="inlineStr">
        <is>
          <t>វីអ៊ីស៊ិន (ខេមបូឌា) អ៊ិនដាសស្ទ្រី ឯ.ក</t>
        </is>
      </c>
      <c r="AD2503" s="450" t="n">
        <v>1793667</v>
      </c>
      <c r="AE2503" s="450" t="n">
        <v>1630606</v>
      </c>
      <c r="AF2503" s="450" t="n">
        <v>0</v>
      </c>
      <c r="AG2503" s="450" t="n">
        <v>0</v>
      </c>
      <c r="AH2503" s="450" t="n">
        <v>163061</v>
      </c>
      <c r="AI2503" s="450" t="n">
        <v>0</v>
      </c>
      <c r="AJ2503" s="450" t="n">
        <v>0</v>
      </c>
      <c r="AK2503" s="450" t="n">
        <v>0</v>
      </c>
      <c r="AL2503" s="450" t="n">
        <v>0</v>
      </c>
      <c r="AM2503" s="450" t="n">
        <v>0</v>
      </c>
      <c r="AN2503" s="450" t="n">
        <v>0</v>
      </c>
      <c r="AO2503" s="450" t="n">
        <v>0</v>
      </c>
      <c r="AP2503" s="450" t="n">
        <v>0</v>
      </c>
      <c r="AQ2503" s="414" t="inlineStr"/>
      <c r="AR2503" s="414" t="inlineStr">
        <is>
          <t>Local Charge</t>
        </is>
      </c>
      <c r="AS2503" s="414" t="inlineStr">
        <is>
          <t>បានប្រកាសពន្ធ</t>
        </is>
      </c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0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0" t="n"/>
      <c r="N2504" s="450">
        <f>IF(W2504&lt;0,AH2504,I2504)</f>
        <v/>
      </c>
      <c r="O2504" s="450">
        <f>I2504-M2504</f>
        <v/>
      </c>
      <c r="P2504" s="414" t="n"/>
      <c r="Q2504" s="414" t="inlineStr">
        <is>
          <t>TI-0229723</t>
        </is>
      </c>
      <c r="R2504" s="414" t="inlineStr">
        <is>
          <t>TI-0229723</t>
        </is>
      </c>
      <c r="S2504" s="414">
        <f>Q2504=R2504</f>
        <v/>
      </c>
      <c r="T2504" s="414">
        <f>AND(MONTH(F2504)=MONTH(X2504), YEAR(F2504)=YEAR(X2504))</f>
        <v/>
      </c>
      <c r="U2504" s="414">
        <f>AND(AB2504&lt;&gt;"", 'Company information'!D$4&lt;&gt;"", RIGHT(SUBSTITUTE(AB2504,"-",""),9)=RIGHT(SUBSTITUTE('Company information'!D$4,"-",""),9))</f>
        <v/>
      </c>
      <c r="V2504" s="414">
        <f>AH2504-I2504</f>
        <v/>
      </c>
      <c r="W2504" s="450" t="n"/>
      <c r="X2504" s="415" t="n">
        <v>44726</v>
      </c>
      <c r="Y2504" s="414" t="inlineStr">
        <is>
          <t>TI-0229723</t>
        </is>
      </c>
      <c r="Z2504" s="414" t="inlineStr"/>
      <c r="AA2504" s="414" t="inlineStr">
        <is>
          <t>បុគ្គលជាប់អាករ</t>
        </is>
      </c>
      <c r="AB2504" s="414" t="inlineStr">
        <is>
          <t>L001-901905215</t>
        </is>
      </c>
      <c r="AC2504" s="414" t="inlineStr">
        <is>
          <t>វីអ៊ីស៊ិន (ខេមបូឌា) អ៊ិនដាសស្ទ្រី ឯ.ក</t>
        </is>
      </c>
      <c r="AD2504" s="450" t="n">
        <v>3114580</v>
      </c>
      <c r="AE2504" s="450" t="n">
        <v>2831436</v>
      </c>
      <c r="AF2504" s="450" t="n">
        <v>0</v>
      </c>
      <c r="AG2504" s="450" t="n">
        <v>0</v>
      </c>
      <c r="AH2504" s="450" t="n">
        <v>283144</v>
      </c>
      <c r="AI2504" s="450" t="n">
        <v>0</v>
      </c>
      <c r="AJ2504" s="450" t="n">
        <v>0</v>
      </c>
      <c r="AK2504" s="450" t="n">
        <v>0</v>
      </c>
      <c r="AL2504" s="450" t="n">
        <v>0</v>
      </c>
      <c r="AM2504" s="450" t="n">
        <v>0</v>
      </c>
      <c r="AN2504" s="450" t="n">
        <v>0</v>
      </c>
      <c r="AO2504" s="450" t="n">
        <v>0</v>
      </c>
      <c r="AP2504" s="450" t="n">
        <v>0</v>
      </c>
      <c r="AQ2504" s="414" t="inlineStr"/>
      <c r="AR2504" s="414" t="inlineStr">
        <is>
          <t>Local Charge</t>
        </is>
      </c>
      <c r="AS2504" s="414" t="inlineStr">
        <is>
          <t>បានប្រកាសពន្ធ</t>
        </is>
      </c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0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0" t="n"/>
      <c r="N2505" s="450">
        <f>IF(W2505&lt;0,AH2505,I2505)</f>
        <v/>
      </c>
      <c r="O2505" s="450">
        <f>I2505-M2505</f>
        <v/>
      </c>
      <c r="P2505" s="414" t="n"/>
      <c r="Q2505" s="414" t="inlineStr">
        <is>
          <t>TI-0229722</t>
        </is>
      </c>
      <c r="R2505" s="414" t="inlineStr">
        <is>
          <t>TI-0229722</t>
        </is>
      </c>
      <c r="S2505" s="414">
        <f>Q2505=R2505</f>
        <v/>
      </c>
      <c r="T2505" s="414">
        <f>AND(MONTH(F2505)=MONTH(X2505), YEAR(F2505)=YEAR(X2505))</f>
        <v/>
      </c>
      <c r="U2505" s="414">
        <f>AND(AB2505&lt;&gt;"", 'Company information'!D$4&lt;&gt;"", RIGHT(SUBSTITUTE(AB2505,"-",""),9)=RIGHT(SUBSTITUTE('Company information'!D$4,"-",""),9))</f>
        <v/>
      </c>
      <c r="V2505" s="414">
        <f>AH2505-I2505</f>
        <v/>
      </c>
      <c r="W2505" s="450" t="n"/>
      <c r="X2505" s="415" t="n">
        <v>44726</v>
      </c>
      <c r="Y2505" s="414" t="inlineStr">
        <is>
          <t>TI-0229722</t>
        </is>
      </c>
      <c r="Z2505" s="414" t="inlineStr"/>
      <c r="AA2505" s="414" t="inlineStr">
        <is>
          <t>បុគ្គលជាប់អាករ</t>
        </is>
      </c>
      <c r="AB2505" s="414" t="inlineStr">
        <is>
          <t>L001-901905215</t>
        </is>
      </c>
      <c r="AC2505" s="414" t="inlineStr">
        <is>
          <t>វីអ៊ីស៊ិន (ខេមបូឌា) អ៊ិនដាសស្ទ្រី ឯ.ក</t>
        </is>
      </c>
      <c r="AD2505" s="450" t="n">
        <v>3443119</v>
      </c>
      <c r="AE2505" s="450" t="n">
        <v>3130108</v>
      </c>
      <c r="AF2505" s="450" t="n">
        <v>0</v>
      </c>
      <c r="AG2505" s="450" t="n">
        <v>0</v>
      </c>
      <c r="AH2505" s="450" t="n">
        <v>313011</v>
      </c>
      <c r="AI2505" s="450" t="n">
        <v>0</v>
      </c>
      <c r="AJ2505" s="450" t="n">
        <v>0</v>
      </c>
      <c r="AK2505" s="450" t="n">
        <v>0</v>
      </c>
      <c r="AL2505" s="450" t="n">
        <v>0</v>
      </c>
      <c r="AM2505" s="450" t="n">
        <v>0</v>
      </c>
      <c r="AN2505" s="450" t="n">
        <v>0</v>
      </c>
      <c r="AO2505" s="450" t="n">
        <v>0</v>
      </c>
      <c r="AP2505" s="450" t="n">
        <v>0</v>
      </c>
      <c r="AQ2505" s="414" t="inlineStr"/>
      <c r="AR2505" s="414" t="inlineStr">
        <is>
          <t>Local Charge</t>
        </is>
      </c>
      <c r="AS2505" s="414" t="inlineStr">
        <is>
          <t>បានប្រកាសពន្ធ</t>
        </is>
      </c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0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0" t="n"/>
      <c r="N2506" s="450">
        <f>IF(W2506&lt;0,AH2506,I2506)</f>
        <v/>
      </c>
      <c r="O2506" s="450">
        <f>I2506-M2506</f>
        <v/>
      </c>
      <c r="P2506" s="414" t="n"/>
      <c r="Q2506" s="414" t="inlineStr">
        <is>
          <t>TI-0229326</t>
        </is>
      </c>
      <c r="R2506" s="414" t="inlineStr">
        <is>
          <t>TI-0229326</t>
        </is>
      </c>
      <c r="S2506" s="414">
        <f>Q2506=R2506</f>
        <v/>
      </c>
      <c r="T2506" s="414">
        <f>AND(MONTH(F2506)=MONTH(X2506), YEAR(F2506)=YEAR(X2506))</f>
        <v/>
      </c>
      <c r="U2506" s="414">
        <f>AND(AB2506&lt;&gt;"", 'Company information'!D$4&lt;&gt;"", RIGHT(SUBSTITUTE(AB2506,"-",""),9)=RIGHT(SUBSTITUTE('Company information'!D$4,"-",""),9))</f>
        <v/>
      </c>
      <c r="V2506" s="414">
        <f>AH2506-I2506</f>
        <v/>
      </c>
      <c r="W2506" s="450" t="n"/>
      <c r="X2506" s="415" t="n">
        <v>44721</v>
      </c>
      <c r="Y2506" s="414" t="inlineStr">
        <is>
          <t>TI-0229326</t>
        </is>
      </c>
      <c r="Z2506" s="414" t="inlineStr"/>
      <c r="AA2506" s="414" t="inlineStr">
        <is>
          <t>បុគ្គលជាប់អាករ</t>
        </is>
      </c>
      <c r="AB2506" s="414" t="inlineStr">
        <is>
          <t>L001-901905215</t>
        </is>
      </c>
      <c r="AC2506" s="414" t="inlineStr">
        <is>
          <t>វីអ៊ីស៊ិន (ខេមបូឌា) អ៊ិនដាសស្ទ្រី ឯ.ក</t>
        </is>
      </c>
      <c r="AD2506" s="450" t="n">
        <v>2730394</v>
      </c>
      <c r="AE2506" s="450" t="n">
        <v>2482176</v>
      </c>
      <c r="AF2506" s="450" t="n">
        <v>0</v>
      </c>
      <c r="AG2506" s="450" t="n">
        <v>0</v>
      </c>
      <c r="AH2506" s="450" t="n">
        <v>248218</v>
      </c>
      <c r="AI2506" s="450" t="n">
        <v>0</v>
      </c>
      <c r="AJ2506" s="450" t="n">
        <v>0</v>
      </c>
      <c r="AK2506" s="450" t="n">
        <v>0</v>
      </c>
      <c r="AL2506" s="450" t="n">
        <v>0</v>
      </c>
      <c r="AM2506" s="450" t="n">
        <v>0</v>
      </c>
      <c r="AN2506" s="450" t="n">
        <v>0</v>
      </c>
      <c r="AO2506" s="450" t="n">
        <v>0</v>
      </c>
      <c r="AP2506" s="450" t="n">
        <v>0</v>
      </c>
      <c r="AQ2506" s="414" t="inlineStr"/>
      <c r="AR2506" s="414" t="inlineStr">
        <is>
          <t>Local Charge</t>
        </is>
      </c>
      <c r="AS2506" s="414" t="inlineStr">
        <is>
          <t>បានប្រកាសពន្ធ</t>
        </is>
      </c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0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0" t="n"/>
      <c r="N2507" s="450">
        <f>IF(W2507&lt;0,AH2507,I2507)</f>
        <v/>
      </c>
      <c r="O2507" s="450">
        <f>I2507-M2507</f>
        <v/>
      </c>
      <c r="P2507" s="414" t="n"/>
      <c r="Q2507" s="414" t="inlineStr">
        <is>
          <t>TI-0229255</t>
        </is>
      </c>
      <c r="R2507" s="414" t="inlineStr">
        <is>
          <t>TI-0229255</t>
        </is>
      </c>
      <c r="S2507" s="414">
        <f>Q2507=R2507</f>
        <v/>
      </c>
      <c r="T2507" s="414">
        <f>AND(MONTH(F2507)=MONTH(X2507), YEAR(F2507)=YEAR(X2507))</f>
        <v/>
      </c>
      <c r="U2507" s="414">
        <f>AND(AB2507&lt;&gt;"", 'Company information'!D$4&lt;&gt;"", RIGHT(SUBSTITUTE(AB2507,"-",""),9)=RIGHT(SUBSTITUTE('Company information'!D$4,"-",""),9))</f>
        <v/>
      </c>
      <c r="V2507" s="414">
        <f>AH2507-I2507</f>
        <v/>
      </c>
      <c r="W2507" s="450" t="n"/>
      <c r="X2507" s="415" t="n">
        <v>44720</v>
      </c>
      <c r="Y2507" s="414" t="inlineStr">
        <is>
          <t>TI-0229255</t>
        </is>
      </c>
      <c r="Z2507" s="414" t="inlineStr"/>
      <c r="AA2507" s="414" t="inlineStr">
        <is>
          <t>បុគ្គលជាប់អាករ</t>
        </is>
      </c>
      <c r="AB2507" s="414" t="inlineStr">
        <is>
          <t>L001-901905215</t>
        </is>
      </c>
      <c r="AC2507" s="414" t="inlineStr">
        <is>
          <t>វីអ៊ីស៊ិន (ខេមបូឌា) អ៊ិនដាសស្ទ្រី ឯ.ក</t>
        </is>
      </c>
      <c r="AD2507" s="450" t="n">
        <v>909230</v>
      </c>
      <c r="AE2507" s="450" t="n">
        <v>826573</v>
      </c>
      <c r="AF2507" s="450" t="n">
        <v>0</v>
      </c>
      <c r="AG2507" s="450" t="n">
        <v>0</v>
      </c>
      <c r="AH2507" s="450" t="n">
        <v>82657</v>
      </c>
      <c r="AI2507" s="450" t="n">
        <v>0</v>
      </c>
      <c r="AJ2507" s="450" t="n">
        <v>0</v>
      </c>
      <c r="AK2507" s="450" t="n">
        <v>0</v>
      </c>
      <c r="AL2507" s="450" t="n">
        <v>0</v>
      </c>
      <c r="AM2507" s="450" t="n">
        <v>0</v>
      </c>
      <c r="AN2507" s="450" t="n">
        <v>0</v>
      </c>
      <c r="AO2507" s="450" t="n">
        <v>0</v>
      </c>
      <c r="AP2507" s="450" t="n">
        <v>0</v>
      </c>
      <c r="AQ2507" s="414" t="inlineStr"/>
      <c r="AR2507" s="414" t="inlineStr">
        <is>
          <t>Local Charge</t>
        </is>
      </c>
      <c r="AS2507" s="414" t="inlineStr">
        <is>
          <t>បានប្រកាសពន្ធ</t>
        </is>
      </c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0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0" t="n"/>
      <c r="N2508" s="450">
        <f>IF(W2508&lt;0,AH2508,I2508)</f>
        <v/>
      </c>
      <c r="O2508" s="450">
        <f>I2508-M2508</f>
        <v/>
      </c>
      <c r="P2508" s="414" t="n"/>
      <c r="Q2508" s="414" t="inlineStr">
        <is>
          <t>TI-0229194</t>
        </is>
      </c>
      <c r="R2508" s="414" t="inlineStr">
        <is>
          <t>TI-0229194</t>
        </is>
      </c>
      <c r="S2508" s="414">
        <f>Q2508=R2508</f>
        <v/>
      </c>
      <c r="T2508" s="414">
        <f>AND(MONTH(F2508)=MONTH(X2508), YEAR(F2508)=YEAR(X2508))</f>
        <v/>
      </c>
      <c r="U2508" s="414">
        <f>AND(AB2508&lt;&gt;"", 'Company information'!D$4&lt;&gt;"", RIGHT(SUBSTITUTE(AB2508,"-",""),9)=RIGHT(SUBSTITUTE('Company information'!D$4,"-",""),9))</f>
        <v/>
      </c>
      <c r="V2508" s="414">
        <f>AH2508-I2508</f>
        <v/>
      </c>
      <c r="W2508" s="450" t="n"/>
      <c r="X2508" s="415" t="n">
        <v>44720</v>
      </c>
      <c r="Y2508" s="414" t="inlineStr">
        <is>
          <t>TI-0229194</t>
        </is>
      </c>
      <c r="Z2508" s="414" t="inlineStr"/>
      <c r="AA2508" s="414" t="inlineStr">
        <is>
          <t>បុគ្គលជាប់អាករ</t>
        </is>
      </c>
      <c r="AB2508" s="414" t="inlineStr">
        <is>
          <t>L001-901905215</t>
        </is>
      </c>
      <c r="AC2508" s="414" t="inlineStr">
        <is>
          <t>វីអ៊ីស៊ិន (ខេមបូឌា) អ៊ិនដាសស្ទ្រី ឯ.ក</t>
        </is>
      </c>
      <c r="AD2508" s="450" t="n">
        <v>1807647</v>
      </c>
      <c r="AE2508" s="450" t="n">
        <v>1643315</v>
      </c>
      <c r="AF2508" s="450" t="n">
        <v>0</v>
      </c>
      <c r="AG2508" s="450" t="n">
        <v>0</v>
      </c>
      <c r="AH2508" s="450" t="n">
        <v>164332</v>
      </c>
      <c r="AI2508" s="450" t="n">
        <v>0</v>
      </c>
      <c r="AJ2508" s="450" t="n">
        <v>0</v>
      </c>
      <c r="AK2508" s="450" t="n">
        <v>0</v>
      </c>
      <c r="AL2508" s="450" t="n">
        <v>0</v>
      </c>
      <c r="AM2508" s="450" t="n">
        <v>0</v>
      </c>
      <c r="AN2508" s="450" t="n">
        <v>0</v>
      </c>
      <c r="AO2508" s="450" t="n">
        <v>0</v>
      </c>
      <c r="AP2508" s="450" t="n">
        <v>0</v>
      </c>
      <c r="AQ2508" s="414" t="inlineStr"/>
      <c r="AR2508" s="414" t="inlineStr">
        <is>
          <t>Local Charge</t>
        </is>
      </c>
      <c r="AS2508" s="414" t="inlineStr">
        <is>
          <t>បានប្រកាសពន្ធ</t>
        </is>
      </c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0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0" t="n"/>
      <c r="N2509" s="450">
        <f>IF(W2509&lt;0,AH2509,I2509)</f>
        <v/>
      </c>
      <c r="O2509" s="450">
        <f>I2509-M2509</f>
        <v/>
      </c>
      <c r="P2509" s="414" t="n"/>
      <c r="Q2509" s="414" t="inlineStr">
        <is>
          <t>22004316</t>
        </is>
      </c>
      <c r="R2509" s="414" t="inlineStr">
        <is>
          <t>22-004316</t>
        </is>
      </c>
      <c r="S2509" s="414">
        <f>Q2509=R2509</f>
        <v/>
      </c>
      <c r="T2509" s="414">
        <f>AND(MONTH(F2509)=MONTH(X2509), YEAR(F2509)=YEAR(X2509))</f>
        <v/>
      </c>
      <c r="U2509" s="414">
        <f>AND(AB2509&lt;&gt;"", 'Company information'!D$4&lt;&gt;"", RIGHT(SUBSTITUTE(AB2509,"-",""),9)=RIGHT(SUBSTITUTE('Company information'!D$4,"-",""),9))</f>
        <v/>
      </c>
      <c r="V2509" s="414">
        <f>AH2509-I2509</f>
        <v/>
      </c>
      <c r="W2509" s="450" t="n"/>
      <c r="X2509" s="415" t="n">
        <v>44742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L001-901905215</t>
        </is>
      </c>
      <c r="AC2509" s="414" t="inlineStr">
        <is>
          <t>វីអ៊ីស៊ិន (ខេមបូឌា) អ៊ិនដាសស្ទ្រី ឯ.ក</t>
        </is>
      </c>
      <c r="AD2509" s="450" t="n">
        <v>3697298</v>
      </c>
      <c r="AE2509" s="450" t="n">
        <v>3361180</v>
      </c>
      <c r="AF2509" s="450" t="n">
        <v>0</v>
      </c>
      <c r="AG2509" s="450" t="n">
        <v>0</v>
      </c>
      <c r="AH2509" s="450" t="n">
        <v>336118</v>
      </c>
      <c r="AI2509" s="450" t="n">
        <v>0</v>
      </c>
      <c r="AJ2509" s="450" t="n">
        <v>0</v>
      </c>
      <c r="AK2509" s="450" t="n">
        <v>0</v>
      </c>
      <c r="AL2509" s="450" t="n">
        <v>0</v>
      </c>
      <c r="AM2509" s="450" t="n">
        <v>0</v>
      </c>
      <c r="AN2509" s="450" t="n">
        <v>0</v>
      </c>
      <c r="AO2509" s="450" t="n">
        <v>0</v>
      </c>
      <c r="AP2509" s="450" t="n">
        <v>0</v>
      </c>
      <c r="AQ2509" s="414" t="inlineStr"/>
      <c r="AR2509" s="414" t="inlineStr">
        <is>
          <t>Sea Export</t>
        </is>
      </c>
      <c r="AS2509" s="414" t="inlineStr">
        <is>
          <t>បានប្រកាសពន្ធ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0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0" t="n"/>
      <c r="N2510" s="450">
        <f>IF(W2510&lt;0,AH2510,I2510)</f>
        <v/>
      </c>
      <c r="O2510" s="450">
        <f>I2510-M2510</f>
        <v/>
      </c>
      <c r="P2510" s="414" t="n"/>
      <c r="Q2510" s="414" t="inlineStr">
        <is>
          <t>22004120</t>
        </is>
      </c>
      <c r="R2510" s="414" t="inlineStr">
        <is>
          <t>22-004120</t>
        </is>
      </c>
      <c r="S2510" s="414">
        <f>Q2510=R2510</f>
        <v/>
      </c>
      <c r="T2510" s="414">
        <f>AND(MONTH(F2510)=MONTH(X2510), YEAR(F2510)=YEAR(X2510))</f>
        <v/>
      </c>
      <c r="U2510" s="414">
        <f>AND(AB2510&lt;&gt;"", 'Company information'!D$4&lt;&gt;"", RIGHT(SUBSTITUTE(AB2510,"-",""),9)=RIGHT(SUBSTITUTE('Company information'!D$4,"-",""),9))</f>
        <v/>
      </c>
      <c r="V2510" s="414">
        <f>AH2510-I2510</f>
        <v/>
      </c>
      <c r="W2510" s="450" t="n"/>
      <c r="X2510" s="415" t="n">
        <v>44734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L001-901905215</t>
        </is>
      </c>
      <c r="AC2510" s="414" t="inlineStr">
        <is>
          <t>វីអ៊ីស៊ិន (ខេមបូឌា) អ៊ិនដាសស្ទ្រី ឯ.ក</t>
        </is>
      </c>
      <c r="AD2510" s="450" t="n">
        <v>5115105</v>
      </c>
      <c r="AE2510" s="450" t="n">
        <v>4650095</v>
      </c>
      <c r="AF2510" s="450" t="n">
        <v>0</v>
      </c>
      <c r="AG2510" s="450" t="n">
        <v>0</v>
      </c>
      <c r="AH2510" s="450" t="n">
        <v>465010</v>
      </c>
      <c r="AI2510" s="450" t="n">
        <v>0</v>
      </c>
      <c r="AJ2510" s="450" t="n">
        <v>0</v>
      </c>
      <c r="AK2510" s="450" t="n">
        <v>0</v>
      </c>
      <c r="AL2510" s="450" t="n">
        <v>0</v>
      </c>
      <c r="AM2510" s="450" t="n">
        <v>0</v>
      </c>
      <c r="AN2510" s="450" t="n">
        <v>0</v>
      </c>
      <c r="AO2510" s="450" t="n">
        <v>0</v>
      </c>
      <c r="AP2510" s="450" t="n">
        <v>0</v>
      </c>
      <c r="AQ2510" s="414" t="inlineStr"/>
      <c r="AR2510" s="414" t="inlineStr">
        <is>
          <t>Sea Export</t>
        </is>
      </c>
      <c r="AS2510" s="414" t="inlineStr">
        <is>
          <t>បានប្រកាសពន្ធ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0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0" t="n"/>
      <c r="N2511" s="450">
        <f>IF(W2511&lt;0,AH2511,I2511)</f>
        <v/>
      </c>
      <c r="O2511" s="450">
        <f>I2511-M2511</f>
        <v/>
      </c>
      <c r="P2511" s="414" t="n"/>
      <c r="Q2511" s="414" t="inlineStr">
        <is>
          <t>22004116</t>
        </is>
      </c>
      <c r="R2511" s="414" t="inlineStr">
        <is>
          <t>22-004116</t>
        </is>
      </c>
      <c r="S2511" s="414">
        <f>Q2511=R2511</f>
        <v/>
      </c>
      <c r="T2511" s="414">
        <f>AND(MONTH(F2511)=MONTH(X2511), YEAR(F2511)=YEAR(X2511))</f>
        <v/>
      </c>
      <c r="U2511" s="414">
        <f>AND(AB2511&lt;&gt;"", 'Company information'!D$4&lt;&gt;"", RIGHT(SUBSTITUTE(AB2511,"-",""),9)=RIGHT(SUBSTITUTE('Company information'!D$4,"-",""),9))</f>
        <v/>
      </c>
      <c r="V2511" s="414">
        <f>AH2511-I2511</f>
        <v/>
      </c>
      <c r="W2511" s="450" t="n"/>
      <c r="X2511" s="415" t="n">
        <v>44734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L001-901905215</t>
        </is>
      </c>
      <c r="AC2511" s="414" t="inlineStr">
        <is>
          <t>វីអ៊ីស៊ិន (ខេមបូឌា) អ៊ិនដាសស្ទ្រី ឯ.ក</t>
        </is>
      </c>
      <c r="AD2511" s="450" t="n">
        <v>5115105</v>
      </c>
      <c r="AE2511" s="450" t="n">
        <v>4650095</v>
      </c>
      <c r="AF2511" s="450" t="n">
        <v>0</v>
      </c>
      <c r="AG2511" s="450" t="n">
        <v>0</v>
      </c>
      <c r="AH2511" s="450" t="n">
        <v>465010</v>
      </c>
      <c r="AI2511" s="450" t="n">
        <v>0</v>
      </c>
      <c r="AJ2511" s="450" t="n">
        <v>0</v>
      </c>
      <c r="AK2511" s="450" t="n">
        <v>0</v>
      </c>
      <c r="AL2511" s="450" t="n">
        <v>0</v>
      </c>
      <c r="AM2511" s="450" t="n">
        <v>0</v>
      </c>
      <c r="AN2511" s="450" t="n">
        <v>0</v>
      </c>
      <c r="AO2511" s="450" t="n">
        <v>0</v>
      </c>
      <c r="AP2511" s="450" t="n">
        <v>0</v>
      </c>
      <c r="AQ2511" s="414" t="inlineStr"/>
      <c r="AR2511" s="414" t="inlineStr">
        <is>
          <t>Sea Export</t>
        </is>
      </c>
      <c r="AS2511" s="414" t="inlineStr">
        <is>
          <t>បានប្រកាសពន្ធ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0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0" t="n"/>
      <c r="N2512" s="450">
        <f>IF(W2512&lt;0,AH2512,I2512)</f>
        <v/>
      </c>
      <c r="O2512" s="450">
        <f>I2512-M2512</f>
        <v/>
      </c>
      <c r="P2512" s="414" t="n"/>
      <c r="Q2512" s="414" t="inlineStr">
        <is>
          <t>2206007258</t>
        </is>
      </c>
      <c r="R2512" s="414" t="inlineStr">
        <is>
          <t>2206007258</t>
        </is>
      </c>
      <c r="S2512" s="414">
        <f>Q2512=R2512</f>
        <v/>
      </c>
      <c r="T2512" s="414">
        <f>AND(MONTH(F2512)=MONTH(X2512), YEAR(F2512)=YEAR(X2512))</f>
        <v/>
      </c>
      <c r="U2512" s="414">
        <f>AND(AB2512&lt;&gt;"", 'Company information'!D$4&lt;&gt;"", RIGHT(SUBSTITUTE(AB2512,"-",""),9)=RIGHT(SUBSTITUTE('Company information'!D$4,"-",""),9))</f>
        <v/>
      </c>
      <c r="V2512" s="414">
        <f>AH2512-I2512</f>
        <v/>
      </c>
      <c r="W2512" s="450" t="n"/>
      <c r="X2512" s="415" t="n">
        <v>44740</v>
      </c>
      <c r="Y2512" s="414" t="inlineStr">
        <is>
          <t>2206007258</t>
        </is>
      </c>
      <c r="Z2512" s="414" t="inlineStr"/>
      <c r="AA2512" s="414" t="inlineStr">
        <is>
          <t>បុគ្គលជាប់អាករ</t>
        </is>
      </c>
      <c r="AB2512" s="414" t="inlineStr">
        <is>
          <t>L001-901905215</t>
        </is>
      </c>
      <c r="AC2512" s="414" t="inlineStr">
        <is>
          <t>វីអ៊ីស៊ិន (ខេមបូឌា) អ៊ិនដាសស្ទ្រី ឯ.ក</t>
        </is>
      </c>
      <c r="AD2512" s="450" t="n">
        <v>67584</v>
      </c>
      <c r="AE2512" s="450" t="n">
        <v>61440</v>
      </c>
      <c r="AF2512" s="450" t="n">
        <v>0</v>
      </c>
      <c r="AG2512" s="450" t="n">
        <v>0</v>
      </c>
      <c r="AH2512" s="450" t="n">
        <v>6144</v>
      </c>
      <c r="AI2512" s="450" t="n">
        <v>0</v>
      </c>
      <c r="AJ2512" s="450" t="n">
        <v>0</v>
      </c>
      <c r="AK2512" s="450" t="n">
        <v>0</v>
      </c>
      <c r="AL2512" s="450" t="n">
        <v>0</v>
      </c>
      <c r="AM2512" s="450" t="n">
        <v>0</v>
      </c>
      <c r="AN2512" s="450" t="n">
        <v>0</v>
      </c>
      <c r="AO2512" s="450" t="n">
        <v>0</v>
      </c>
      <c r="AP2512" s="450" t="n">
        <v>0</v>
      </c>
      <c r="AQ2512" s="414" t="inlineStr"/>
      <c r="AR2512" s="414" t="inlineStr">
        <is>
          <t>Trucking Fee</t>
        </is>
      </c>
      <c r="AS2512" s="414" t="inlineStr">
        <is>
          <t>បានប្រកាសពន្ធ</t>
        </is>
      </c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0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0" t="n"/>
      <c r="N2513" s="450">
        <f>IF(W2513&lt;0,AH2513,I2513)</f>
        <v/>
      </c>
      <c r="O2513" s="450">
        <f>I2513-M2513</f>
        <v/>
      </c>
      <c r="P2513" s="414" t="n"/>
      <c r="Q2513" s="414" t="inlineStr">
        <is>
          <t>2206007192</t>
        </is>
      </c>
      <c r="R2513" s="414" t="inlineStr">
        <is>
          <t>2206007192</t>
        </is>
      </c>
      <c r="S2513" s="414">
        <f>Q2513=R2513</f>
        <v/>
      </c>
      <c r="T2513" s="414">
        <f>AND(MONTH(F2513)=MONTH(X2513), YEAR(F2513)=YEAR(X2513))</f>
        <v/>
      </c>
      <c r="U2513" s="414">
        <f>AND(AB2513&lt;&gt;"", 'Company information'!D$4&lt;&gt;"", RIGHT(SUBSTITUTE(AB2513,"-",""),9)=RIGHT(SUBSTITUTE('Company information'!D$4,"-",""),9))</f>
        <v/>
      </c>
      <c r="V2513" s="414">
        <f>AH2513-I2513</f>
        <v/>
      </c>
      <c r="W2513" s="450" t="n"/>
      <c r="X2513" s="415" t="n">
        <v>44739</v>
      </c>
      <c r="Y2513" s="414" t="inlineStr">
        <is>
          <t>2206007192</t>
        </is>
      </c>
      <c r="Z2513" s="414" t="inlineStr"/>
      <c r="AA2513" s="414" t="inlineStr">
        <is>
          <t>បុគ្គលជាប់អាករ</t>
        </is>
      </c>
      <c r="AB2513" s="414" t="inlineStr">
        <is>
          <t>L001-901905215</t>
        </is>
      </c>
      <c r="AC2513" s="414" t="inlineStr">
        <is>
          <t>វីអ៊ីស៊ិន (ខេមបូឌា) អ៊ិនដាសស្ទ្រី ឯ.ក</t>
        </is>
      </c>
      <c r="AD2513" s="450" t="n">
        <v>986486</v>
      </c>
      <c r="AE2513" s="450" t="n">
        <v>896805</v>
      </c>
      <c r="AF2513" s="450" t="n">
        <v>0</v>
      </c>
      <c r="AG2513" s="450" t="n">
        <v>0</v>
      </c>
      <c r="AH2513" s="450" t="n">
        <v>89681</v>
      </c>
      <c r="AI2513" s="450" t="n">
        <v>0</v>
      </c>
      <c r="AJ2513" s="450" t="n">
        <v>0</v>
      </c>
      <c r="AK2513" s="450" t="n">
        <v>0</v>
      </c>
      <c r="AL2513" s="450" t="n">
        <v>0</v>
      </c>
      <c r="AM2513" s="450" t="n">
        <v>0</v>
      </c>
      <c r="AN2513" s="450" t="n">
        <v>0</v>
      </c>
      <c r="AO2513" s="450" t="n">
        <v>0</v>
      </c>
      <c r="AP2513" s="450" t="n">
        <v>0</v>
      </c>
      <c r="AQ2513" s="414" t="inlineStr"/>
      <c r="AR2513" s="414" t="inlineStr">
        <is>
          <t>Export Administration Fee</t>
        </is>
      </c>
      <c r="AS2513" s="414" t="inlineStr">
        <is>
          <t>បានប្រកាសពន្ធ</t>
        </is>
      </c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0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0" t="n"/>
      <c r="N2514" s="450">
        <f>IF(W2514&lt;0,AH2514,I2514)</f>
        <v/>
      </c>
      <c r="O2514" s="450">
        <f>I2514-M2514</f>
        <v/>
      </c>
      <c r="P2514" s="414" t="n"/>
      <c r="Q2514" s="414" t="inlineStr">
        <is>
          <t>2206007191</t>
        </is>
      </c>
      <c r="R2514" s="414" t="inlineStr">
        <is>
          <t>2206007191</t>
        </is>
      </c>
      <c r="S2514" s="414">
        <f>Q2514=R2514</f>
        <v/>
      </c>
      <c r="T2514" s="414">
        <f>AND(MONTH(F2514)=MONTH(X2514), YEAR(F2514)=YEAR(X2514))</f>
        <v/>
      </c>
      <c r="U2514" s="414">
        <f>AND(AB2514&lt;&gt;"", 'Company information'!D$4&lt;&gt;"", RIGHT(SUBSTITUTE(AB2514,"-",""),9)=RIGHT(SUBSTITUTE('Company information'!D$4,"-",""),9))</f>
        <v/>
      </c>
      <c r="V2514" s="414">
        <f>AH2514-I2514</f>
        <v/>
      </c>
      <c r="W2514" s="450" t="n"/>
      <c r="X2514" s="415" t="n">
        <v>44739</v>
      </c>
      <c r="Y2514" s="414" t="inlineStr">
        <is>
          <t>2206007191</t>
        </is>
      </c>
      <c r="Z2514" s="414" t="inlineStr"/>
      <c r="AA2514" s="414" t="inlineStr">
        <is>
          <t>បុគ្គលជាប់អាករ</t>
        </is>
      </c>
      <c r="AB2514" s="414" t="inlineStr">
        <is>
          <t>L001-901905215</t>
        </is>
      </c>
      <c r="AC2514" s="414" t="inlineStr">
        <is>
          <t>វីអ៊ីស៊ិន (ខេមបូឌា) អ៊ិនដាសស្ទ្រី ឯ.ក</t>
        </is>
      </c>
      <c r="AD2514" s="450" t="n">
        <v>1662160</v>
      </c>
      <c r="AE2514" s="450" t="n">
        <v>1511055</v>
      </c>
      <c r="AF2514" s="450" t="n">
        <v>0</v>
      </c>
      <c r="AG2514" s="450" t="n">
        <v>0</v>
      </c>
      <c r="AH2514" s="450" t="n">
        <v>151105</v>
      </c>
      <c r="AI2514" s="450" t="n">
        <v>0</v>
      </c>
      <c r="AJ2514" s="450" t="n">
        <v>0</v>
      </c>
      <c r="AK2514" s="450" t="n">
        <v>0</v>
      </c>
      <c r="AL2514" s="450" t="n">
        <v>0</v>
      </c>
      <c r="AM2514" s="450" t="n">
        <v>0</v>
      </c>
      <c r="AN2514" s="450" t="n">
        <v>0</v>
      </c>
      <c r="AO2514" s="450" t="n">
        <v>0</v>
      </c>
      <c r="AP2514" s="450" t="n">
        <v>0</v>
      </c>
      <c r="AQ2514" s="414" t="inlineStr"/>
      <c r="AR2514" s="414" t="inlineStr">
        <is>
          <t>Export Administration Fee</t>
        </is>
      </c>
      <c r="AS2514" s="414" t="inlineStr">
        <is>
          <t>បានប្រកាសពន្ធ</t>
        </is>
      </c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0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0" t="n"/>
      <c r="N2515" s="450">
        <f>IF(W2515&lt;0,AH2515,I2515)</f>
        <v/>
      </c>
      <c r="O2515" s="450">
        <f>I2515-M2515</f>
        <v/>
      </c>
      <c r="P2515" s="414" t="n"/>
      <c r="Q2515" s="414" t="inlineStr">
        <is>
          <t>2206007190</t>
        </is>
      </c>
      <c r="R2515" s="414" t="inlineStr">
        <is>
          <t>2206007190</t>
        </is>
      </c>
      <c r="S2515" s="414">
        <f>Q2515=R2515</f>
        <v/>
      </c>
      <c r="T2515" s="414">
        <f>AND(MONTH(F2515)=MONTH(X2515), YEAR(F2515)=YEAR(X2515))</f>
        <v/>
      </c>
      <c r="U2515" s="414">
        <f>AND(AB2515&lt;&gt;"", 'Company information'!D$4&lt;&gt;"", RIGHT(SUBSTITUTE(AB2515,"-",""),9)=RIGHT(SUBSTITUTE('Company information'!D$4,"-",""),9))</f>
        <v/>
      </c>
      <c r="V2515" s="414">
        <f>AH2515-I2515</f>
        <v/>
      </c>
      <c r="W2515" s="450" t="n"/>
      <c r="X2515" s="415" t="n">
        <v>44739</v>
      </c>
      <c r="Y2515" s="414" t="inlineStr">
        <is>
          <t>2206007190</t>
        </is>
      </c>
      <c r="Z2515" s="414" t="inlineStr"/>
      <c r="AA2515" s="414" t="inlineStr">
        <is>
          <t>បុគ្គលជាប់អាករ</t>
        </is>
      </c>
      <c r="AB2515" s="414" t="inlineStr">
        <is>
          <t>L001-901905215</t>
        </is>
      </c>
      <c r="AC2515" s="414" t="inlineStr">
        <is>
          <t>វីអ៊ីស៊ិន (ខេមបូឌា) អ៊ិនដាសស្ទ្រី ឯ.ក</t>
        </is>
      </c>
      <c r="AD2515" s="450" t="n">
        <v>986486</v>
      </c>
      <c r="AE2515" s="450" t="n">
        <v>896805</v>
      </c>
      <c r="AF2515" s="450" t="n">
        <v>0</v>
      </c>
      <c r="AG2515" s="450" t="n">
        <v>0</v>
      </c>
      <c r="AH2515" s="450" t="n">
        <v>89681</v>
      </c>
      <c r="AI2515" s="450" t="n">
        <v>0</v>
      </c>
      <c r="AJ2515" s="450" t="n">
        <v>0</v>
      </c>
      <c r="AK2515" s="450" t="n">
        <v>0</v>
      </c>
      <c r="AL2515" s="450" t="n">
        <v>0</v>
      </c>
      <c r="AM2515" s="450" t="n">
        <v>0</v>
      </c>
      <c r="AN2515" s="450" t="n">
        <v>0</v>
      </c>
      <c r="AO2515" s="450" t="n">
        <v>0</v>
      </c>
      <c r="AP2515" s="450" t="n">
        <v>0</v>
      </c>
      <c r="AQ2515" s="414" t="inlineStr"/>
      <c r="AR2515" s="414" t="inlineStr">
        <is>
          <t>Export Administration Fee</t>
        </is>
      </c>
      <c r="AS2515" s="414" t="inlineStr">
        <is>
          <t>បានប្រកាសពន្ធ</t>
        </is>
      </c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0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0" t="n"/>
      <c r="N2516" s="450">
        <f>IF(W2516&lt;0,AH2516,I2516)</f>
        <v/>
      </c>
      <c r="O2516" s="450">
        <f>I2516-M2516</f>
        <v/>
      </c>
      <c r="P2516" s="414" t="n"/>
      <c r="Q2516" s="414" t="inlineStr">
        <is>
          <t>2206007188</t>
        </is>
      </c>
      <c r="R2516" s="414" t="inlineStr">
        <is>
          <t>2206007188</t>
        </is>
      </c>
      <c r="S2516" s="414">
        <f>Q2516=R2516</f>
        <v/>
      </c>
      <c r="T2516" s="414">
        <f>AND(MONTH(F2516)=MONTH(X2516), YEAR(F2516)=YEAR(X2516))</f>
        <v/>
      </c>
      <c r="U2516" s="414">
        <f>AND(AB2516&lt;&gt;"", 'Company information'!D$4&lt;&gt;"", RIGHT(SUBSTITUTE(AB2516,"-",""),9)=RIGHT(SUBSTITUTE('Company information'!D$4,"-",""),9))</f>
        <v/>
      </c>
      <c r="V2516" s="414">
        <f>AH2516-I2516</f>
        <v/>
      </c>
      <c r="W2516" s="450" t="n"/>
      <c r="X2516" s="415" t="n">
        <v>44739</v>
      </c>
      <c r="Y2516" s="414" t="inlineStr">
        <is>
          <t>2206007188</t>
        </is>
      </c>
      <c r="Z2516" s="414" t="inlineStr"/>
      <c r="AA2516" s="414" t="inlineStr">
        <is>
          <t>បុគ្គលជាប់អាករ</t>
        </is>
      </c>
      <c r="AB2516" s="414" t="inlineStr">
        <is>
          <t>L001-901905215</t>
        </is>
      </c>
      <c r="AC2516" s="414" t="inlineStr">
        <is>
          <t>វីអ៊ីស៊ិន (ខេមបូឌា) អ៊ិនដាសស្ទ្រី ឯ.ក</t>
        </is>
      </c>
      <c r="AD2516" s="450" t="n">
        <v>1662160</v>
      </c>
      <c r="AE2516" s="450" t="n">
        <v>1511055</v>
      </c>
      <c r="AF2516" s="450" t="n">
        <v>0</v>
      </c>
      <c r="AG2516" s="450" t="n">
        <v>0</v>
      </c>
      <c r="AH2516" s="450" t="n">
        <v>151105</v>
      </c>
      <c r="AI2516" s="450" t="n">
        <v>0</v>
      </c>
      <c r="AJ2516" s="450" t="n">
        <v>0</v>
      </c>
      <c r="AK2516" s="450" t="n">
        <v>0</v>
      </c>
      <c r="AL2516" s="450" t="n">
        <v>0</v>
      </c>
      <c r="AM2516" s="450" t="n">
        <v>0</v>
      </c>
      <c r="AN2516" s="450" t="n">
        <v>0</v>
      </c>
      <c r="AO2516" s="450" t="n">
        <v>0</v>
      </c>
      <c r="AP2516" s="450" t="n">
        <v>0</v>
      </c>
      <c r="AQ2516" s="414" t="inlineStr"/>
      <c r="AR2516" s="414" t="inlineStr">
        <is>
          <t>Export Administration Fee</t>
        </is>
      </c>
      <c r="AS2516" s="414" t="inlineStr">
        <is>
          <t>បានប្រកាសពន្ធ</t>
        </is>
      </c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0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0" t="n"/>
      <c r="N2517" s="450">
        <f>IF(W2517&lt;0,AH2517,I2517)</f>
        <v/>
      </c>
      <c r="O2517" s="450">
        <f>I2517-M2517</f>
        <v/>
      </c>
      <c r="P2517" s="414" t="n"/>
      <c r="Q2517" s="414" t="inlineStr">
        <is>
          <t>2206006842</t>
        </is>
      </c>
      <c r="R2517" s="414" t="inlineStr">
        <is>
          <t>2206006842</t>
        </is>
      </c>
      <c r="S2517" s="414">
        <f>Q2517=R2517</f>
        <v/>
      </c>
      <c r="T2517" s="414">
        <f>AND(MONTH(F2517)=MONTH(X2517), YEAR(F2517)=YEAR(X2517))</f>
        <v/>
      </c>
      <c r="U2517" s="414">
        <f>AND(AB2517&lt;&gt;"", 'Company information'!D$4&lt;&gt;"", RIGHT(SUBSTITUTE(AB2517,"-",""),9)=RIGHT(SUBSTITUTE('Company information'!D$4,"-",""),9))</f>
        <v/>
      </c>
      <c r="V2517" s="414">
        <f>AH2517-I2517</f>
        <v/>
      </c>
      <c r="W2517" s="450" t="n"/>
      <c r="X2517" s="415" t="n">
        <v>44733</v>
      </c>
      <c r="Y2517" s="414" t="inlineStr">
        <is>
          <t>2206006842</t>
        </is>
      </c>
      <c r="Z2517" s="414" t="inlineStr"/>
      <c r="AA2517" s="414" t="inlineStr">
        <is>
          <t>បុគ្គលជាប់អាករ</t>
        </is>
      </c>
      <c r="AB2517" s="414" t="inlineStr">
        <is>
          <t>L001-901905215</t>
        </is>
      </c>
      <c r="AC2517" s="414" t="inlineStr">
        <is>
          <t>វីអ៊ីស៊ិន (ខេមបូឌា) អ៊ិនដាសស្ទ្រី ឯ.ក</t>
        </is>
      </c>
      <c r="AD2517" s="450" t="n">
        <v>986967</v>
      </c>
      <c r="AE2517" s="450" t="n">
        <v>897243</v>
      </c>
      <c r="AF2517" s="450" t="n">
        <v>0</v>
      </c>
      <c r="AG2517" s="450" t="n">
        <v>0</v>
      </c>
      <c r="AH2517" s="450" t="n">
        <v>89724</v>
      </c>
      <c r="AI2517" s="450" t="n">
        <v>0</v>
      </c>
      <c r="AJ2517" s="450" t="n">
        <v>0</v>
      </c>
      <c r="AK2517" s="450" t="n">
        <v>0</v>
      </c>
      <c r="AL2517" s="450" t="n">
        <v>0</v>
      </c>
      <c r="AM2517" s="450" t="n">
        <v>0</v>
      </c>
      <c r="AN2517" s="450" t="n">
        <v>0</v>
      </c>
      <c r="AO2517" s="450" t="n">
        <v>0</v>
      </c>
      <c r="AP2517" s="450" t="n">
        <v>0</v>
      </c>
      <c r="AQ2517" s="414" t="inlineStr"/>
      <c r="AR2517" s="414" t="inlineStr">
        <is>
          <t>Export Administration Fee</t>
        </is>
      </c>
      <c r="AS2517" s="414" t="inlineStr">
        <is>
          <t>បានប្រកាសពន្ធ</t>
        </is>
      </c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0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0" t="n"/>
      <c r="N2518" s="450">
        <f>IF(W2518&lt;0,AH2518,I2518)</f>
        <v/>
      </c>
      <c r="O2518" s="450">
        <f>I2518-M2518</f>
        <v/>
      </c>
      <c r="P2518" s="414" t="n"/>
      <c r="Q2518" s="414" t="inlineStr">
        <is>
          <t>2206006840</t>
        </is>
      </c>
      <c r="R2518" s="414" t="inlineStr">
        <is>
          <t>2206006840</t>
        </is>
      </c>
      <c r="S2518" s="414">
        <f>Q2518=R2518</f>
        <v/>
      </c>
      <c r="T2518" s="414">
        <f>AND(MONTH(F2518)=MONTH(X2518), YEAR(F2518)=YEAR(X2518))</f>
        <v/>
      </c>
      <c r="U2518" s="414">
        <f>AND(AB2518&lt;&gt;"", 'Company information'!D$4&lt;&gt;"", RIGHT(SUBSTITUTE(AB2518,"-",""),9)=RIGHT(SUBSTITUTE('Company information'!D$4,"-",""),9))</f>
        <v/>
      </c>
      <c r="V2518" s="414">
        <f>AH2518-I2518</f>
        <v/>
      </c>
      <c r="W2518" s="450" t="n"/>
      <c r="X2518" s="415" t="n">
        <v>44733</v>
      </c>
      <c r="Y2518" s="414" t="inlineStr">
        <is>
          <t>2206006840</t>
        </is>
      </c>
      <c r="Z2518" s="414" t="inlineStr"/>
      <c r="AA2518" s="414" t="inlineStr">
        <is>
          <t>បុគ្គលជាប់អាករ</t>
        </is>
      </c>
      <c r="AB2518" s="414" t="inlineStr">
        <is>
          <t>L001-901905215</t>
        </is>
      </c>
      <c r="AC2518" s="414" t="inlineStr">
        <is>
          <t>វីអ៊ីស៊ិន (ខេមបូឌា) អ៊ិនដាសស្ទ្រី ឯ.ក</t>
        </is>
      </c>
      <c r="AD2518" s="450" t="n">
        <v>986967</v>
      </c>
      <c r="AE2518" s="450" t="n">
        <v>897243</v>
      </c>
      <c r="AF2518" s="450" t="n">
        <v>0</v>
      </c>
      <c r="AG2518" s="450" t="n">
        <v>0</v>
      </c>
      <c r="AH2518" s="450" t="n">
        <v>89724</v>
      </c>
      <c r="AI2518" s="450" t="n">
        <v>0</v>
      </c>
      <c r="AJ2518" s="450" t="n">
        <v>0</v>
      </c>
      <c r="AK2518" s="450" t="n">
        <v>0</v>
      </c>
      <c r="AL2518" s="450" t="n">
        <v>0</v>
      </c>
      <c r="AM2518" s="450" t="n">
        <v>0</v>
      </c>
      <c r="AN2518" s="450" t="n">
        <v>0</v>
      </c>
      <c r="AO2518" s="450" t="n">
        <v>0</v>
      </c>
      <c r="AP2518" s="450" t="n">
        <v>0</v>
      </c>
      <c r="AQ2518" s="414" t="inlineStr"/>
      <c r="AR2518" s="414" t="inlineStr">
        <is>
          <t>Export Administration Fee</t>
        </is>
      </c>
      <c r="AS2518" s="414" t="inlineStr">
        <is>
          <t>បានប្រកាសពន្ធ</t>
        </is>
      </c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0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0" t="n"/>
      <c r="N2519" s="450">
        <f>IF(W2519&lt;0,AH2519,I2519)</f>
        <v/>
      </c>
      <c r="O2519" s="450">
        <f>I2519-M2519</f>
        <v/>
      </c>
      <c r="P2519" s="414" t="n"/>
      <c r="Q2519" s="414" t="inlineStr">
        <is>
          <t>2206006830</t>
        </is>
      </c>
      <c r="R2519" s="414" t="inlineStr">
        <is>
          <t>2206006830</t>
        </is>
      </c>
      <c r="S2519" s="414">
        <f>Q2519=R2519</f>
        <v/>
      </c>
      <c r="T2519" s="414">
        <f>AND(MONTH(F2519)=MONTH(X2519), YEAR(F2519)=YEAR(X2519))</f>
        <v/>
      </c>
      <c r="U2519" s="414">
        <f>AND(AB2519&lt;&gt;"", 'Company information'!D$4&lt;&gt;"", RIGHT(SUBSTITUTE(AB2519,"-",""),9)=RIGHT(SUBSTITUTE('Company information'!D$4,"-",""),9))</f>
        <v/>
      </c>
      <c r="V2519" s="414">
        <f>AH2519-I2519</f>
        <v/>
      </c>
      <c r="W2519" s="450" t="n"/>
      <c r="X2519" s="415" t="n">
        <v>44733</v>
      </c>
      <c r="Y2519" s="414" t="inlineStr">
        <is>
          <t>2206006830</t>
        </is>
      </c>
      <c r="Z2519" s="414" t="inlineStr"/>
      <c r="AA2519" s="414" t="inlineStr">
        <is>
          <t>បុគ្គលជាប់អាករ</t>
        </is>
      </c>
      <c r="AB2519" s="414" t="inlineStr">
        <is>
          <t>L001-901905215</t>
        </is>
      </c>
      <c r="AC2519" s="414" t="inlineStr">
        <is>
          <t>វីអ៊ីស៊ិន (ខេមបូឌា) អ៊ិនដាសស្ទ្រី ឯ.ក</t>
        </is>
      </c>
      <c r="AD2519" s="450" t="n">
        <v>986967</v>
      </c>
      <c r="AE2519" s="450" t="n">
        <v>897243</v>
      </c>
      <c r="AF2519" s="450" t="n">
        <v>0</v>
      </c>
      <c r="AG2519" s="450" t="n">
        <v>0</v>
      </c>
      <c r="AH2519" s="450" t="n">
        <v>89724</v>
      </c>
      <c r="AI2519" s="450" t="n">
        <v>0</v>
      </c>
      <c r="AJ2519" s="450" t="n">
        <v>0</v>
      </c>
      <c r="AK2519" s="450" t="n">
        <v>0</v>
      </c>
      <c r="AL2519" s="450" t="n">
        <v>0</v>
      </c>
      <c r="AM2519" s="450" t="n">
        <v>0</v>
      </c>
      <c r="AN2519" s="450" t="n">
        <v>0</v>
      </c>
      <c r="AO2519" s="450" t="n">
        <v>0</v>
      </c>
      <c r="AP2519" s="450" t="n">
        <v>0</v>
      </c>
      <c r="AQ2519" s="414" t="inlineStr"/>
      <c r="AR2519" s="414" t="inlineStr">
        <is>
          <t>Export Administration Fee</t>
        </is>
      </c>
      <c r="AS2519" s="414" t="inlineStr">
        <is>
          <t>បានប្រកាសពន្ធ</t>
        </is>
      </c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0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0" t="n"/>
      <c r="N2520" s="450">
        <f>IF(W2520&lt;0,AH2520,I2520)</f>
        <v/>
      </c>
      <c r="O2520" s="450">
        <f>I2520-M2520</f>
        <v/>
      </c>
      <c r="P2520" s="414" t="n"/>
      <c r="Q2520" s="414" t="inlineStr">
        <is>
          <t>2206006446</t>
        </is>
      </c>
      <c r="R2520" s="414" t="inlineStr">
        <is>
          <t>2206006446</t>
        </is>
      </c>
      <c r="S2520" s="414">
        <f>Q2520=R2520</f>
        <v/>
      </c>
      <c r="T2520" s="414">
        <f>AND(MONTH(F2520)=MONTH(X2520), YEAR(F2520)=YEAR(X2520))</f>
        <v/>
      </c>
      <c r="U2520" s="414">
        <f>AND(AB2520&lt;&gt;"", 'Company information'!D$4&lt;&gt;"", RIGHT(SUBSTITUTE(AB2520,"-",""),9)=RIGHT(SUBSTITUTE('Company information'!D$4,"-",""),9))</f>
        <v/>
      </c>
      <c r="V2520" s="414">
        <f>AH2520-I2520</f>
        <v/>
      </c>
      <c r="W2520" s="450" t="n"/>
      <c r="X2520" s="415" t="n">
        <v>44725</v>
      </c>
      <c r="Y2520" s="414" t="inlineStr">
        <is>
          <t>2206006446</t>
        </is>
      </c>
      <c r="Z2520" s="414" t="inlineStr"/>
      <c r="AA2520" s="414" t="inlineStr">
        <is>
          <t>បុគ្គលជាប់អាករ</t>
        </is>
      </c>
      <c r="AB2520" s="414" t="inlineStr">
        <is>
          <t>L001-901905215</t>
        </is>
      </c>
      <c r="AC2520" s="414" t="inlineStr">
        <is>
          <t>វីអ៊ីស៊ិន (ខេមបូឌា) អ៊ិនដាសស្ទ្រី ឯ.ក</t>
        </is>
      </c>
      <c r="AD2520" s="450" t="n">
        <v>986967</v>
      </c>
      <c r="AE2520" s="450" t="n">
        <v>897243</v>
      </c>
      <c r="AF2520" s="450" t="n">
        <v>0</v>
      </c>
      <c r="AG2520" s="450" t="n">
        <v>0</v>
      </c>
      <c r="AH2520" s="450" t="n">
        <v>89724</v>
      </c>
      <c r="AI2520" s="450" t="n">
        <v>0</v>
      </c>
      <c r="AJ2520" s="450" t="n">
        <v>0</v>
      </c>
      <c r="AK2520" s="450" t="n">
        <v>0</v>
      </c>
      <c r="AL2520" s="450" t="n">
        <v>0</v>
      </c>
      <c r="AM2520" s="450" t="n">
        <v>0</v>
      </c>
      <c r="AN2520" s="450" t="n">
        <v>0</v>
      </c>
      <c r="AO2520" s="450" t="n">
        <v>0</v>
      </c>
      <c r="AP2520" s="450" t="n">
        <v>0</v>
      </c>
      <c r="AQ2520" s="414" t="inlineStr"/>
      <c r="AR2520" s="414" t="inlineStr">
        <is>
          <t>Export Administration Fee</t>
        </is>
      </c>
      <c r="AS2520" s="414" t="inlineStr">
        <is>
          <t>បានប្រកាសពន្ធ</t>
        </is>
      </c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0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0" t="n"/>
      <c r="N2521" s="450">
        <f>IF(W2521&lt;0,AH2521,I2521)</f>
        <v/>
      </c>
      <c r="O2521" s="450">
        <f>I2521-M2521</f>
        <v/>
      </c>
      <c r="P2521" s="414" t="n"/>
      <c r="Q2521" s="414" t="inlineStr">
        <is>
          <t>2206006116</t>
        </is>
      </c>
      <c r="R2521" s="414" t="inlineStr">
        <is>
          <t>2206006116</t>
        </is>
      </c>
      <c r="S2521" s="414">
        <f>Q2521=R2521</f>
        <v/>
      </c>
      <c r="T2521" s="414">
        <f>AND(MONTH(F2521)=MONTH(X2521), YEAR(F2521)=YEAR(X2521))</f>
        <v/>
      </c>
      <c r="U2521" s="414">
        <f>AND(AB2521&lt;&gt;"", 'Company information'!D$4&lt;&gt;"", RIGHT(SUBSTITUTE(AB2521,"-",""),9)=RIGHT(SUBSTITUTE('Company information'!D$4,"-",""),9))</f>
        <v/>
      </c>
      <c r="V2521" s="414">
        <f>AH2521-I2521</f>
        <v/>
      </c>
      <c r="W2521" s="450" t="n"/>
      <c r="X2521" s="415" t="n">
        <v>44719</v>
      </c>
      <c r="Y2521" s="414" t="inlineStr">
        <is>
          <t>2206006116</t>
        </is>
      </c>
      <c r="Z2521" s="414" t="inlineStr"/>
      <c r="AA2521" s="414" t="inlineStr">
        <is>
          <t>បុគ្គលជាប់អាករ</t>
        </is>
      </c>
      <c r="AB2521" s="414" t="inlineStr">
        <is>
          <t>L001-901905215</t>
        </is>
      </c>
      <c r="AC2521" s="414" t="inlineStr">
        <is>
          <t>វីអ៊ីស៊ិន (ខេមបូឌា) អ៊ិនដាសស្ទ្រី ឯ.ក</t>
        </is>
      </c>
      <c r="AD2521" s="450" t="n">
        <v>986726</v>
      </c>
      <c r="AE2521" s="450" t="n">
        <v>897024</v>
      </c>
      <c r="AF2521" s="450" t="n">
        <v>0</v>
      </c>
      <c r="AG2521" s="450" t="n">
        <v>0</v>
      </c>
      <c r="AH2521" s="450" t="n">
        <v>89702</v>
      </c>
      <c r="AI2521" s="450" t="n">
        <v>0</v>
      </c>
      <c r="AJ2521" s="450" t="n">
        <v>0</v>
      </c>
      <c r="AK2521" s="450" t="n">
        <v>0</v>
      </c>
      <c r="AL2521" s="450" t="n">
        <v>0</v>
      </c>
      <c r="AM2521" s="450" t="n">
        <v>0</v>
      </c>
      <c r="AN2521" s="450" t="n">
        <v>0</v>
      </c>
      <c r="AO2521" s="450" t="n">
        <v>0</v>
      </c>
      <c r="AP2521" s="450" t="n">
        <v>0</v>
      </c>
      <c r="AQ2521" s="414" t="inlineStr"/>
      <c r="AR2521" s="414" t="inlineStr">
        <is>
          <t>Export Administration Fee</t>
        </is>
      </c>
      <c r="AS2521" s="414" t="inlineStr">
        <is>
          <t>បានប្រកាសពន្ធ</t>
        </is>
      </c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0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0" t="n"/>
      <c r="N2522" s="450">
        <f>IF(W2522&lt;0,AH2522,I2522)</f>
        <v/>
      </c>
      <c r="O2522" s="450">
        <f>I2522-M2522</f>
        <v/>
      </c>
      <c r="P2522" s="414" t="n"/>
      <c r="Q2522" s="414" t="inlineStr">
        <is>
          <t>2206006087</t>
        </is>
      </c>
      <c r="R2522" s="414" t="inlineStr">
        <is>
          <t>2206006087</t>
        </is>
      </c>
      <c r="S2522" s="414">
        <f>Q2522=R2522</f>
        <v/>
      </c>
      <c r="T2522" s="414">
        <f>AND(MONTH(F2522)=MONTH(X2522), YEAR(F2522)=YEAR(X2522))</f>
        <v/>
      </c>
      <c r="U2522" s="414">
        <f>AND(AB2522&lt;&gt;"", 'Company information'!D$4&lt;&gt;"", RIGHT(SUBSTITUTE(AB2522,"-",""),9)=RIGHT(SUBSTITUTE('Company information'!D$4,"-",""),9))</f>
        <v/>
      </c>
      <c r="V2522" s="414">
        <f>AH2522-I2522</f>
        <v/>
      </c>
      <c r="W2522" s="450" t="n"/>
      <c r="X2522" s="415" t="n">
        <v>44719</v>
      </c>
      <c r="Y2522" s="414" t="inlineStr">
        <is>
          <t>2206006087</t>
        </is>
      </c>
      <c r="Z2522" s="414" t="inlineStr"/>
      <c r="AA2522" s="414" t="inlineStr">
        <is>
          <t>បុគ្គលជាប់អាករ</t>
        </is>
      </c>
      <c r="AB2522" s="414" t="inlineStr">
        <is>
          <t>L001-901905215</t>
        </is>
      </c>
      <c r="AC2522" s="414" t="inlineStr">
        <is>
          <t>វីអ៊ីស៊ិន (ខេមបូឌា) អ៊ិនដាសស្ទ្រី ឯ.ក</t>
        </is>
      </c>
      <c r="AD2522" s="450" t="n">
        <v>986726</v>
      </c>
      <c r="AE2522" s="450" t="n">
        <v>897024</v>
      </c>
      <c r="AF2522" s="450" t="n">
        <v>0</v>
      </c>
      <c r="AG2522" s="450" t="n">
        <v>0</v>
      </c>
      <c r="AH2522" s="450" t="n">
        <v>89702</v>
      </c>
      <c r="AI2522" s="450" t="n">
        <v>0</v>
      </c>
      <c r="AJ2522" s="450" t="n">
        <v>0</v>
      </c>
      <c r="AK2522" s="450" t="n">
        <v>0</v>
      </c>
      <c r="AL2522" s="450" t="n">
        <v>0</v>
      </c>
      <c r="AM2522" s="450" t="n">
        <v>0</v>
      </c>
      <c r="AN2522" s="450" t="n">
        <v>0</v>
      </c>
      <c r="AO2522" s="450" t="n">
        <v>0</v>
      </c>
      <c r="AP2522" s="450" t="n">
        <v>0</v>
      </c>
      <c r="AQ2522" s="414" t="inlineStr"/>
      <c r="AR2522" s="414" t="inlineStr">
        <is>
          <t>Export Administration Fee</t>
        </is>
      </c>
      <c r="AS2522" s="414" t="inlineStr">
        <is>
          <t>បានប្រកាសពន្ធ</t>
        </is>
      </c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0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0" t="n"/>
      <c r="N2523" s="450">
        <f>IF(W2523&lt;0,AH2523,I2523)</f>
        <v/>
      </c>
      <c r="O2523" s="450">
        <f>I2523-M2523</f>
        <v/>
      </c>
      <c r="P2523" s="414" t="n"/>
      <c r="Q2523" s="414" t="inlineStr">
        <is>
          <t>TI2022-0522</t>
        </is>
      </c>
      <c r="R2523" s="414" t="inlineStr">
        <is>
          <t>TI2022-0522</t>
        </is>
      </c>
      <c r="S2523" s="414">
        <f>Q2523=R2523</f>
        <v/>
      </c>
      <c r="T2523" s="414">
        <f>AND(MONTH(F2523)=MONTH(X2523), YEAR(F2523)=YEAR(X2523))</f>
        <v/>
      </c>
      <c r="U2523" s="414">
        <f>AND(AB2523&lt;&gt;"", 'Company information'!D$4&lt;&gt;"", RIGHT(SUBSTITUTE(AB2523,"-",""),9)=RIGHT(SUBSTITUTE('Company information'!D$4,"-",""),9))</f>
        <v/>
      </c>
      <c r="V2523" s="414">
        <f>AH2523-I2523</f>
        <v/>
      </c>
      <c r="W2523" s="450" t="n"/>
      <c r="X2523" s="415" t="n">
        <v>44742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L001-901905215</t>
        </is>
      </c>
      <c r="AC2523" s="414" t="inlineStr">
        <is>
          <t>វីអ៊ីស៊ិន (ខេមបូឌា) អ៊ិនដាសស្ទ្រី ឯ.ក</t>
        </is>
      </c>
      <c r="AD2523" s="450" t="n">
        <v>2322084</v>
      </c>
      <c r="AE2523" s="450" t="n">
        <v>2110985</v>
      </c>
      <c r="AF2523" s="450" t="n">
        <v>0</v>
      </c>
      <c r="AG2523" s="450" t="n">
        <v>0</v>
      </c>
      <c r="AH2523" s="450" t="n">
        <v>211099</v>
      </c>
      <c r="AI2523" s="450" t="n">
        <v>0</v>
      </c>
      <c r="AJ2523" s="450" t="n">
        <v>0</v>
      </c>
      <c r="AK2523" s="450" t="n">
        <v>0</v>
      </c>
      <c r="AL2523" s="450" t="n">
        <v>0</v>
      </c>
      <c r="AM2523" s="450" t="n">
        <v>0</v>
      </c>
      <c r="AN2523" s="450" t="n">
        <v>0</v>
      </c>
      <c r="AO2523" s="450" t="n">
        <v>0</v>
      </c>
      <c r="AP2523" s="450" t="n">
        <v>0</v>
      </c>
      <c r="AQ2523" s="414" t="inlineStr"/>
      <c r="AR2523" s="414" t="inlineStr">
        <is>
          <t>CLEARANCE &amp; TRUCKING FEE</t>
        </is>
      </c>
      <c r="AS2523" s="414" t="inlineStr">
        <is>
          <t>បានប្រកាសពន្ធ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0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0" t="n"/>
      <c r="N2524" s="450">
        <f>IF(W2524&lt;0,AH2524,I2524)</f>
        <v/>
      </c>
      <c r="O2524" s="450">
        <f>I2524-M2524</f>
        <v/>
      </c>
      <c r="P2524" s="414" t="n"/>
      <c r="Q2524" s="414" t="inlineStr">
        <is>
          <t>TI2022-0521</t>
        </is>
      </c>
      <c r="R2524" s="414" t="inlineStr">
        <is>
          <t>TI2022-0521</t>
        </is>
      </c>
      <c r="S2524" s="414">
        <f>Q2524=R2524</f>
        <v/>
      </c>
      <c r="T2524" s="414">
        <f>AND(MONTH(F2524)=MONTH(X2524), YEAR(F2524)=YEAR(X2524))</f>
        <v/>
      </c>
      <c r="U2524" s="414">
        <f>AND(AB2524&lt;&gt;"", 'Company information'!D$4&lt;&gt;"", RIGHT(SUBSTITUTE(AB2524,"-",""),9)=RIGHT(SUBSTITUTE('Company information'!D$4,"-",""),9))</f>
        <v/>
      </c>
      <c r="V2524" s="414">
        <f>AH2524-I2524</f>
        <v/>
      </c>
      <c r="W2524" s="450" t="n"/>
      <c r="X2524" s="415" t="n">
        <v>44742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L001-901905215</t>
        </is>
      </c>
      <c r="AC2524" s="414" t="inlineStr">
        <is>
          <t>វីអ៊ីស៊ិន (ខេមបូឌា) អ៊ិនដាសស្ទ្រី ឯ.ក</t>
        </is>
      </c>
      <c r="AD2524" s="450" t="n">
        <v>2051550</v>
      </c>
      <c r="AE2524" s="450" t="n">
        <v>1865045</v>
      </c>
      <c r="AF2524" s="450" t="n">
        <v>0</v>
      </c>
      <c r="AG2524" s="450" t="n">
        <v>0</v>
      </c>
      <c r="AH2524" s="450" t="n">
        <v>186505</v>
      </c>
      <c r="AI2524" s="450" t="n">
        <v>0</v>
      </c>
      <c r="AJ2524" s="450" t="n">
        <v>0</v>
      </c>
      <c r="AK2524" s="450" t="n">
        <v>0</v>
      </c>
      <c r="AL2524" s="450" t="n">
        <v>0</v>
      </c>
      <c r="AM2524" s="450" t="n">
        <v>0</v>
      </c>
      <c r="AN2524" s="450" t="n">
        <v>0</v>
      </c>
      <c r="AO2524" s="450" t="n">
        <v>0</v>
      </c>
      <c r="AP2524" s="450" t="n">
        <v>0</v>
      </c>
      <c r="AQ2524" s="414" t="inlineStr"/>
      <c r="AR2524" s="414" t="inlineStr">
        <is>
          <t>CLEARANCE &amp; TRUCKING FEE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0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0" t="n"/>
      <c r="N2525" s="450">
        <f>IF(W2525&lt;0,AH2525,I2525)</f>
        <v/>
      </c>
      <c r="O2525" s="450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AND(AB2525&lt;&gt;"", 'Company information'!D$4&lt;&gt;"", RIGHT(SUBSTITUTE(AB2525,"-",""),9)=RIGHT(SUBSTITUTE('Company information'!D$4,"-",""),9))</f>
        <v/>
      </c>
      <c r="V2525" s="414">
        <f>AH2525-I2525</f>
        <v/>
      </c>
      <c r="W2525" s="450" t="n"/>
      <c r="X2525" s="413" t="n"/>
      <c r="Y2525" s="414" t="n"/>
      <c r="Z2525" s="414" t="n"/>
      <c r="AA2525" s="414" t="n"/>
      <c r="AB2525" s="414" t="n"/>
      <c r="AC2525" s="414" t="n"/>
      <c r="AD2525" s="450" t="n"/>
      <c r="AE2525" s="450" t="n"/>
      <c r="AF2525" s="450" t="n"/>
      <c r="AG2525" s="450" t="n"/>
      <c r="AH2525" s="450" t="n"/>
      <c r="AI2525" s="450" t="n"/>
      <c r="AJ2525" s="450" t="n"/>
      <c r="AK2525" s="450" t="n"/>
      <c r="AL2525" s="450" t="n"/>
      <c r="AM2525" s="450" t="n"/>
      <c r="AN2525" s="450" t="n"/>
      <c r="AO2525" s="450" t="n"/>
      <c r="AP2525" s="450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0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0" t="n"/>
      <c r="N2526" s="450">
        <f>IF(W2526&lt;0,AH2526,I2526)</f>
        <v/>
      </c>
      <c r="O2526" s="450">
        <f>I2526-M2526</f>
        <v/>
      </c>
      <c r="P2526" s="414" t="n"/>
      <c r="Q2526" s="414" t="inlineStr">
        <is>
          <t>TI2022-0520</t>
        </is>
      </c>
      <c r="R2526" s="414" t="inlineStr">
        <is>
          <t>TI2022-0520</t>
        </is>
      </c>
      <c r="S2526" s="414">
        <f>Q2526=R2526</f>
        <v/>
      </c>
      <c r="T2526" s="414">
        <f>AND(MONTH(F2526)=MONTH(X2526), YEAR(F2526)=YEAR(X2526))</f>
        <v/>
      </c>
      <c r="U2526" s="414">
        <f>AND(AB2526&lt;&gt;"", 'Company information'!D$4&lt;&gt;"", RIGHT(SUBSTITUTE(AB2526,"-",""),9)=RIGHT(SUBSTITUTE('Company information'!D$4,"-",""),9))</f>
        <v/>
      </c>
      <c r="V2526" s="414">
        <f>AH2526-I2526</f>
        <v/>
      </c>
      <c r="W2526" s="450" t="n"/>
      <c r="X2526" s="415" t="n">
        <v>44742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L001-901905215</t>
        </is>
      </c>
      <c r="AC2526" s="414" t="inlineStr">
        <is>
          <t>វីអ៊ីស៊ិន (ខេមបូឌា) អ៊ិនដាសស្ទ្រី ឯ.ក</t>
        </is>
      </c>
      <c r="AD2526" s="450" t="n">
        <v>2998419</v>
      </c>
      <c r="AE2526" s="450" t="n">
        <v>2725835</v>
      </c>
      <c r="AF2526" s="450" t="n">
        <v>0</v>
      </c>
      <c r="AG2526" s="450" t="n">
        <v>0</v>
      </c>
      <c r="AH2526" s="450" t="n">
        <v>272584</v>
      </c>
      <c r="AI2526" s="450" t="n">
        <v>0</v>
      </c>
      <c r="AJ2526" s="450" t="n">
        <v>0</v>
      </c>
      <c r="AK2526" s="450" t="n">
        <v>0</v>
      </c>
      <c r="AL2526" s="450" t="n">
        <v>0</v>
      </c>
      <c r="AM2526" s="450" t="n">
        <v>0</v>
      </c>
      <c r="AN2526" s="450" t="n">
        <v>0</v>
      </c>
      <c r="AO2526" s="450" t="n">
        <v>0</v>
      </c>
      <c r="AP2526" s="450" t="n">
        <v>0</v>
      </c>
      <c r="AQ2526" s="414" t="inlineStr"/>
      <c r="AR2526" s="414" t="inlineStr">
        <is>
          <t>CLEARANCE &amp; TRUCKING FEE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0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0" t="n"/>
      <c r="N2527" s="450">
        <f>IF(W2527&lt;0,AH2527,I2527)</f>
        <v/>
      </c>
      <c r="O2527" s="450">
        <f>I2527-M2527</f>
        <v/>
      </c>
      <c r="P2527" s="414" t="n"/>
      <c r="Q2527" s="414" t="inlineStr">
        <is>
          <t>TI2022-0519</t>
        </is>
      </c>
      <c r="R2527" s="414" t="inlineStr">
        <is>
          <t>TI2022-0519</t>
        </is>
      </c>
      <c r="S2527" s="414">
        <f>Q2527=R2527</f>
        <v/>
      </c>
      <c r="T2527" s="414">
        <f>AND(MONTH(F2527)=MONTH(X2527), YEAR(F2527)=YEAR(X2527))</f>
        <v/>
      </c>
      <c r="U2527" s="414">
        <f>AND(AB2527&lt;&gt;"", 'Company information'!D$4&lt;&gt;"", RIGHT(SUBSTITUTE(AB2527,"-",""),9)=RIGHT(SUBSTITUTE('Company information'!D$4,"-",""),9))</f>
        <v/>
      </c>
      <c r="V2527" s="414">
        <f>AH2527-I2527</f>
        <v/>
      </c>
      <c r="W2527" s="450" t="n"/>
      <c r="X2527" s="415" t="n">
        <v>44742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L001-901905215</t>
        </is>
      </c>
      <c r="AC2527" s="414" t="inlineStr">
        <is>
          <t>វីអ៊ីស៊ិន (ខេមបូឌា) អ៊ិនដាសស្ទ្រី ឯ.ក</t>
        </is>
      </c>
      <c r="AD2527" s="450" t="n">
        <v>3832565</v>
      </c>
      <c r="AE2527" s="450" t="n">
        <v>3484150</v>
      </c>
      <c r="AF2527" s="450" t="n">
        <v>0</v>
      </c>
      <c r="AG2527" s="450" t="n">
        <v>0</v>
      </c>
      <c r="AH2527" s="450" t="n">
        <v>348415</v>
      </c>
      <c r="AI2527" s="450" t="n">
        <v>0</v>
      </c>
      <c r="AJ2527" s="450" t="n">
        <v>0</v>
      </c>
      <c r="AK2527" s="450" t="n">
        <v>0</v>
      </c>
      <c r="AL2527" s="450" t="n">
        <v>0</v>
      </c>
      <c r="AM2527" s="450" t="n">
        <v>0</v>
      </c>
      <c r="AN2527" s="450" t="n">
        <v>0</v>
      </c>
      <c r="AO2527" s="450" t="n">
        <v>0</v>
      </c>
      <c r="AP2527" s="450" t="n">
        <v>0</v>
      </c>
      <c r="AQ2527" s="414" t="inlineStr"/>
      <c r="AR2527" s="414" t="inlineStr">
        <is>
          <t>CLEARANCE &amp; TRUCKING FEE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0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0" t="n"/>
      <c r="N2528" s="450">
        <f>IF(W2528&lt;0,AH2528,I2528)</f>
        <v/>
      </c>
      <c r="O2528" s="450">
        <f>I2528-M2528</f>
        <v/>
      </c>
      <c r="P2528" s="414" t="n"/>
      <c r="Q2528" s="414" t="inlineStr">
        <is>
          <t>TI2022-0518</t>
        </is>
      </c>
      <c r="R2528" s="414" t="inlineStr">
        <is>
          <t>TI2022-0518</t>
        </is>
      </c>
      <c r="S2528" s="414">
        <f>Q2528=R2528</f>
        <v/>
      </c>
      <c r="T2528" s="414">
        <f>AND(MONTH(F2528)=MONTH(X2528), YEAR(F2528)=YEAR(X2528))</f>
        <v/>
      </c>
      <c r="U2528" s="414">
        <f>AND(AB2528&lt;&gt;"", 'Company information'!D$4&lt;&gt;"", RIGHT(SUBSTITUTE(AB2528,"-",""),9)=RIGHT(SUBSTITUTE('Company information'!D$4,"-",""),9))</f>
        <v/>
      </c>
      <c r="V2528" s="414">
        <f>AH2528-I2528</f>
        <v/>
      </c>
      <c r="W2528" s="450" t="n"/>
      <c r="X2528" s="415" t="n">
        <v>44742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L001-901905215</t>
        </is>
      </c>
      <c r="AC2528" s="414" t="inlineStr">
        <is>
          <t>វីអ៊ីស៊ិន (ខេមបូឌា) អ៊ិនដាសស្ទ្រី ឯ.ក</t>
        </is>
      </c>
      <c r="AD2528" s="450" t="n">
        <v>3832565</v>
      </c>
      <c r="AE2528" s="450" t="n">
        <v>3484150</v>
      </c>
      <c r="AF2528" s="450" t="n">
        <v>0</v>
      </c>
      <c r="AG2528" s="450" t="n">
        <v>0</v>
      </c>
      <c r="AH2528" s="450" t="n">
        <v>348415</v>
      </c>
      <c r="AI2528" s="450" t="n">
        <v>0</v>
      </c>
      <c r="AJ2528" s="450" t="n">
        <v>0</v>
      </c>
      <c r="AK2528" s="450" t="n">
        <v>0</v>
      </c>
      <c r="AL2528" s="450" t="n">
        <v>0</v>
      </c>
      <c r="AM2528" s="450" t="n">
        <v>0</v>
      </c>
      <c r="AN2528" s="450" t="n">
        <v>0</v>
      </c>
      <c r="AO2528" s="450" t="n">
        <v>0</v>
      </c>
      <c r="AP2528" s="450" t="n">
        <v>0</v>
      </c>
      <c r="AQ2528" s="414" t="inlineStr"/>
      <c r="AR2528" s="414" t="inlineStr">
        <is>
          <t>CLEARANCE &amp; TRUCKING FEE</t>
        </is>
      </c>
      <c r="AS2528" s="414" t="inlineStr">
        <is>
          <t>បានប្រកាសពន្ធ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0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0" t="n"/>
      <c r="N2529" s="450">
        <f>IF(W2529&lt;0,AH2529,I2529)</f>
        <v/>
      </c>
      <c r="O2529" s="450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AND(AB2529&lt;&gt;"", 'Company information'!D$4&lt;&gt;"", RIGHT(SUBSTITUTE(AB2529,"-",""),9)=RIGHT(SUBSTITUTE('Company information'!D$4,"-",""),9))</f>
        <v/>
      </c>
      <c r="V2529" s="414">
        <f>AH2529-I2529</f>
        <v/>
      </c>
      <c r="W2529" s="450" t="n"/>
      <c r="X2529" s="413" t="n"/>
      <c r="Y2529" s="414" t="n"/>
      <c r="Z2529" s="414" t="n"/>
      <c r="AA2529" s="414" t="n"/>
      <c r="AB2529" s="414" t="n"/>
      <c r="AC2529" s="414" t="n"/>
      <c r="AD2529" s="450" t="n"/>
      <c r="AE2529" s="450" t="n"/>
      <c r="AF2529" s="450" t="n"/>
      <c r="AG2529" s="450" t="n"/>
      <c r="AH2529" s="450" t="n"/>
      <c r="AI2529" s="450" t="n"/>
      <c r="AJ2529" s="450" t="n"/>
      <c r="AK2529" s="450" t="n"/>
      <c r="AL2529" s="450" t="n"/>
      <c r="AM2529" s="450" t="n"/>
      <c r="AN2529" s="450" t="n"/>
      <c r="AO2529" s="450" t="n"/>
      <c r="AP2529" s="450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0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0" t="n"/>
      <c r="N2530" s="450">
        <f>IF(W2530&lt;0,AH2530,I2530)</f>
        <v/>
      </c>
      <c r="O2530" s="450">
        <f>I2530-M2530</f>
        <v/>
      </c>
      <c r="P2530" s="414" t="n"/>
      <c r="Q2530" s="414" t="inlineStr">
        <is>
          <t>TI2022-0517</t>
        </is>
      </c>
      <c r="R2530" s="414" t="inlineStr">
        <is>
          <t>TI2022-0517</t>
        </is>
      </c>
      <c r="S2530" s="414">
        <f>Q2530=R2530</f>
        <v/>
      </c>
      <c r="T2530" s="414">
        <f>AND(MONTH(F2530)=MONTH(X2530), YEAR(F2530)=YEAR(X2530))</f>
        <v/>
      </c>
      <c r="U2530" s="414">
        <f>AND(AB2530&lt;&gt;"", 'Company information'!D$4&lt;&gt;"", RIGHT(SUBSTITUTE(AB2530,"-",""),9)=RIGHT(SUBSTITUTE('Company information'!D$4,"-",""),9))</f>
        <v/>
      </c>
      <c r="V2530" s="414">
        <f>AH2530-I2530</f>
        <v/>
      </c>
      <c r="W2530" s="450" t="n"/>
      <c r="X2530" s="415" t="n">
        <v>44742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L001-901905215</t>
        </is>
      </c>
      <c r="AC2530" s="414" t="inlineStr">
        <is>
          <t>វីអ៊ីស៊ិន (ខេមបូឌា) អ៊ិនដាសស្ទ្រី ឯ.ក</t>
        </is>
      </c>
      <c r="AD2530" s="450" t="n">
        <v>5365591</v>
      </c>
      <c r="AE2530" s="450" t="n">
        <v>4877810</v>
      </c>
      <c r="AF2530" s="450" t="n">
        <v>0</v>
      </c>
      <c r="AG2530" s="450" t="n">
        <v>0</v>
      </c>
      <c r="AH2530" s="450" t="n">
        <v>487781</v>
      </c>
      <c r="AI2530" s="450" t="n">
        <v>0</v>
      </c>
      <c r="AJ2530" s="450" t="n">
        <v>0</v>
      </c>
      <c r="AK2530" s="450" t="n">
        <v>0</v>
      </c>
      <c r="AL2530" s="450" t="n">
        <v>0</v>
      </c>
      <c r="AM2530" s="450" t="n">
        <v>0</v>
      </c>
      <c r="AN2530" s="450" t="n">
        <v>0</v>
      </c>
      <c r="AO2530" s="450" t="n">
        <v>0</v>
      </c>
      <c r="AP2530" s="450" t="n">
        <v>0</v>
      </c>
      <c r="AQ2530" s="414" t="inlineStr"/>
      <c r="AR2530" s="414" t="inlineStr">
        <is>
          <t>CLEARANCE &amp; TRUCKING FEE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0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0" t="n"/>
      <c r="N2531" s="450">
        <f>IF(W2531&lt;0,AH2531,I2531)</f>
        <v/>
      </c>
      <c r="O2531" s="450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AND(AB2531&lt;&gt;"", 'Company information'!D$4&lt;&gt;"", RIGHT(SUBSTITUTE(AB2531,"-",""),9)=RIGHT(SUBSTITUTE('Company information'!D$4,"-",""),9))</f>
        <v/>
      </c>
      <c r="V2531" s="414">
        <f>AH2531-I2531</f>
        <v/>
      </c>
      <c r="W2531" s="450" t="n"/>
      <c r="X2531" s="413" t="n"/>
      <c r="Y2531" s="414" t="n"/>
      <c r="Z2531" s="414" t="n"/>
      <c r="AA2531" s="414" t="n"/>
      <c r="AB2531" s="414" t="n"/>
      <c r="AC2531" s="414" t="n"/>
      <c r="AD2531" s="450" t="n"/>
      <c r="AE2531" s="450" t="n"/>
      <c r="AF2531" s="450" t="n"/>
      <c r="AG2531" s="450" t="n"/>
      <c r="AH2531" s="450" t="n"/>
      <c r="AI2531" s="450" t="n"/>
      <c r="AJ2531" s="450" t="n"/>
      <c r="AK2531" s="450" t="n"/>
      <c r="AL2531" s="450" t="n"/>
      <c r="AM2531" s="450" t="n"/>
      <c r="AN2531" s="450" t="n"/>
      <c r="AO2531" s="450" t="n"/>
      <c r="AP2531" s="450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0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0" t="n"/>
      <c r="N2532" s="450">
        <f>IF(W2532&lt;0,AH2532,I2532)</f>
        <v/>
      </c>
      <c r="O2532" s="450">
        <f>I2532-M2532</f>
        <v/>
      </c>
      <c r="P2532" s="414" t="n"/>
      <c r="Q2532" s="414" t="inlineStr">
        <is>
          <t>TI2022-0516</t>
        </is>
      </c>
      <c r="R2532" s="414" t="inlineStr">
        <is>
          <t>TI2022-0516</t>
        </is>
      </c>
      <c r="S2532" s="414">
        <f>Q2532=R2532</f>
        <v/>
      </c>
      <c r="T2532" s="414">
        <f>AND(MONTH(F2532)=MONTH(X2532), YEAR(F2532)=YEAR(X2532))</f>
        <v/>
      </c>
      <c r="U2532" s="414">
        <f>AND(AB2532&lt;&gt;"", 'Company information'!D$4&lt;&gt;"", RIGHT(SUBSTITUTE(AB2532,"-",""),9)=RIGHT(SUBSTITUTE('Company information'!D$4,"-",""),9))</f>
        <v/>
      </c>
      <c r="V2532" s="414">
        <f>AH2532-I2532</f>
        <v/>
      </c>
      <c r="W2532" s="450" t="n"/>
      <c r="X2532" s="415" t="n">
        <v>44742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L001-901905215</t>
        </is>
      </c>
      <c r="AC2532" s="414" t="inlineStr">
        <is>
          <t>វីអ៊ីស៊ិន (ខេមបូឌា) អ៊ិនដាសស្ទ្រី ឯ.ក</t>
        </is>
      </c>
      <c r="AD2532" s="450" t="n">
        <v>3314042</v>
      </c>
      <c r="AE2532" s="450" t="n">
        <v>3012765</v>
      </c>
      <c r="AF2532" s="450" t="n">
        <v>0</v>
      </c>
      <c r="AG2532" s="450" t="n">
        <v>0</v>
      </c>
      <c r="AH2532" s="450" t="n">
        <v>301277</v>
      </c>
      <c r="AI2532" s="450" t="n">
        <v>0</v>
      </c>
      <c r="AJ2532" s="450" t="n">
        <v>0</v>
      </c>
      <c r="AK2532" s="450" t="n">
        <v>0</v>
      </c>
      <c r="AL2532" s="450" t="n">
        <v>0</v>
      </c>
      <c r="AM2532" s="450" t="n">
        <v>0</v>
      </c>
      <c r="AN2532" s="450" t="n">
        <v>0</v>
      </c>
      <c r="AO2532" s="450" t="n">
        <v>0</v>
      </c>
      <c r="AP2532" s="450" t="n">
        <v>0</v>
      </c>
      <c r="AQ2532" s="414" t="inlineStr"/>
      <c r="AR2532" s="414" t="inlineStr">
        <is>
          <t>CLEARANCE &amp; TRUCKING FEE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0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0" t="n"/>
      <c r="N2533" s="450">
        <f>IF(W2533&lt;0,AH2533,I2533)</f>
        <v/>
      </c>
      <c r="O2533" s="450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AND(AB2533&lt;&gt;"", 'Company information'!D$4&lt;&gt;"", RIGHT(SUBSTITUTE(AB2533,"-",""),9)=RIGHT(SUBSTITUTE('Company information'!D$4,"-",""),9))</f>
        <v/>
      </c>
      <c r="V2533" s="414">
        <f>AH2533-I2533</f>
        <v/>
      </c>
      <c r="W2533" s="450" t="n"/>
      <c r="X2533" s="413" t="n"/>
      <c r="Y2533" s="414" t="n"/>
      <c r="Z2533" s="414" t="n"/>
      <c r="AA2533" s="414" t="n"/>
      <c r="AB2533" s="414" t="n"/>
      <c r="AC2533" s="414" t="n"/>
      <c r="AD2533" s="450" t="n"/>
      <c r="AE2533" s="450" t="n"/>
      <c r="AF2533" s="450" t="n"/>
      <c r="AG2533" s="450" t="n"/>
      <c r="AH2533" s="450" t="n"/>
      <c r="AI2533" s="450" t="n"/>
      <c r="AJ2533" s="450" t="n"/>
      <c r="AK2533" s="450" t="n"/>
      <c r="AL2533" s="450" t="n"/>
      <c r="AM2533" s="450" t="n"/>
      <c r="AN2533" s="450" t="n"/>
      <c r="AO2533" s="450" t="n"/>
      <c r="AP2533" s="450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0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0" t="n"/>
      <c r="N2534" s="450">
        <f>IF(W2534&lt;0,AH2534,I2534)</f>
        <v/>
      </c>
      <c r="O2534" s="450">
        <f>I2534-M2534</f>
        <v/>
      </c>
      <c r="P2534" s="414" t="n"/>
      <c r="Q2534" s="414" t="inlineStr">
        <is>
          <t>TI2022-0478</t>
        </is>
      </c>
      <c r="R2534" s="414" t="inlineStr">
        <is>
          <t>TI2022-0478</t>
        </is>
      </c>
      <c r="S2534" s="414">
        <f>Q2534=R2534</f>
        <v/>
      </c>
      <c r="T2534" s="414">
        <f>AND(MONTH(F2534)=MONTH(X2534), YEAR(F2534)=YEAR(X2534))</f>
        <v/>
      </c>
      <c r="U2534" s="414">
        <f>AND(AB2534&lt;&gt;"", 'Company information'!D$4&lt;&gt;"", RIGHT(SUBSTITUTE(AB2534,"-",""),9)=RIGHT(SUBSTITUTE('Company information'!D$4,"-",""),9))</f>
        <v/>
      </c>
      <c r="V2534" s="414">
        <f>AH2534-I2534</f>
        <v/>
      </c>
      <c r="W2534" s="450" t="n"/>
      <c r="X2534" s="415" t="n">
        <v>44732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L001-901905215</t>
        </is>
      </c>
      <c r="AC2534" s="414" t="inlineStr">
        <is>
          <t>វីអ៊ីស៊ិន (ខេមបូឌា) អ៊ិនដាសស្ទ្រី ឯ.ក</t>
        </is>
      </c>
      <c r="AD2534" s="450" t="n">
        <v>2996224</v>
      </c>
      <c r="AE2534" s="450" t="n">
        <v>2723840</v>
      </c>
      <c r="AF2534" s="450" t="n">
        <v>0</v>
      </c>
      <c r="AG2534" s="450" t="n">
        <v>0</v>
      </c>
      <c r="AH2534" s="450" t="n">
        <v>272384</v>
      </c>
      <c r="AI2534" s="450" t="n">
        <v>0</v>
      </c>
      <c r="AJ2534" s="450" t="n">
        <v>0</v>
      </c>
      <c r="AK2534" s="450" t="n">
        <v>0</v>
      </c>
      <c r="AL2534" s="450" t="n">
        <v>0</v>
      </c>
      <c r="AM2534" s="450" t="n">
        <v>0</v>
      </c>
      <c r="AN2534" s="450" t="n">
        <v>0</v>
      </c>
      <c r="AO2534" s="450" t="n">
        <v>0</v>
      </c>
      <c r="AP2534" s="450" t="n">
        <v>0</v>
      </c>
      <c r="AQ2534" s="414" t="inlineStr"/>
      <c r="AR2534" s="414" t="inlineStr">
        <is>
          <t>CLEARANCE &amp; TRUCKING FEE</t>
        </is>
      </c>
      <c r="AS2534" s="414" t="inlineStr">
        <is>
          <t>បានប្រកាសពន្ធ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0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0" t="n"/>
      <c r="N2535" s="450">
        <f>IF(W2535&lt;0,AH2535,I2535)</f>
        <v/>
      </c>
      <c r="O2535" s="450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AND(AB2535&lt;&gt;"", 'Company information'!D$4&lt;&gt;"", RIGHT(SUBSTITUTE(AB2535,"-",""),9)=RIGHT(SUBSTITUTE('Company information'!D$4,"-",""),9))</f>
        <v/>
      </c>
      <c r="V2535" s="414">
        <f>AH2535-I2535</f>
        <v/>
      </c>
      <c r="W2535" s="450" t="n"/>
      <c r="X2535" s="413" t="n"/>
      <c r="Y2535" s="414" t="n"/>
      <c r="Z2535" s="414" t="n"/>
      <c r="AA2535" s="414" t="n"/>
      <c r="AB2535" s="414" t="n"/>
      <c r="AC2535" s="414" t="n"/>
      <c r="AD2535" s="450" t="n"/>
      <c r="AE2535" s="450" t="n"/>
      <c r="AF2535" s="450" t="n"/>
      <c r="AG2535" s="450" t="n"/>
      <c r="AH2535" s="450" t="n"/>
      <c r="AI2535" s="450" t="n"/>
      <c r="AJ2535" s="450" t="n"/>
      <c r="AK2535" s="450" t="n"/>
      <c r="AL2535" s="450" t="n"/>
      <c r="AM2535" s="450" t="n"/>
      <c r="AN2535" s="450" t="n"/>
      <c r="AO2535" s="450" t="n"/>
      <c r="AP2535" s="450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0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0" t="n"/>
      <c r="N2536" s="450">
        <f>IF(W2536&lt;0,AH2536,I2536)</f>
        <v/>
      </c>
      <c r="O2536" s="450">
        <f>I2536-M2536</f>
        <v/>
      </c>
      <c r="P2536" s="414" t="n"/>
      <c r="Q2536" s="414" t="inlineStr">
        <is>
          <t>TI2022-0477</t>
        </is>
      </c>
      <c r="R2536" s="414" t="inlineStr">
        <is>
          <t>TI2022-0477</t>
        </is>
      </c>
      <c r="S2536" s="414">
        <f>Q2536=R2536</f>
        <v/>
      </c>
      <c r="T2536" s="414">
        <f>AND(MONTH(F2536)=MONTH(X2536), YEAR(F2536)=YEAR(X2536))</f>
        <v/>
      </c>
      <c r="U2536" s="414">
        <f>AND(AB2536&lt;&gt;"", 'Company information'!D$4&lt;&gt;"", RIGHT(SUBSTITUTE(AB2536,"-",""),9)=RIGHT(SUBSTITUTE('Company information'!D$4,"-",""),9))</f>
        <v/>
      </c>
      <c r="V2536" s="414">
        <f>AH2536-I2536</f>
        <v/>
      </c>
      <c r="W2536" s="450" t="n"/>
      <c r="X2536" s="415" t="n">
        <v>44732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L001-901905215</t>
        </is>
      </c>
      <c r="AC2536" s="414" t="inlineStr">
        <is>
          <t>វីអ៊ីស៊ិន (ខេមបូឌា) អ៊ិនដាសស្ទ្រី ឯ.ក</t>
        </is>
      </c>
      <c r="AD2536" s="450" t="n">
        <v>4257792</v>
      </c>
      <c r="AE2536" s="450" t="n">
        <v>3870720</v>
      </c>
      <c r="AF2536" s="450" t="n">
        <v>0</v>
      </c>
      <c r="AG2536" s="450" t="n">
        <v>0</v>
      </c>
      <c r="AH2536" s="450" t="n">
        <v>387072</v>
      </c>
      <c r="AI2536" s="450" t="n">
        <v>0</v>
      </c>
      <c r="AJ2536" s="450" t="n">
        <v>0</v>
      </c>
      <c r="AK2536" s="450" t="n">
        <v>0</v>
      </c>
      <c r="AL2536" s="450" t="n">
        <v>0</v>
      </c>
      <c r="AM2536" s="450" t="n">
        <v>0</v>
      </c>
      <c r="AN2536" s="450" t="n">
        <v>0</v>
      </c>
      <c r="AO2536" s="450" t="n">
        <v>0</v>
      </c>
      <c r="AP2536" s="450" t="n">
        <v>0</v>
      </c>
      <c r="AQ2536" s="414" t="inlineStr"/>
      <c r="AR2536" s="414" t="inlineStr">
        <is>
          <t>CLEARANCE &amp; TRUCKING FEE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0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0" t="n"/>
      <c r="N2537" s="450">
        <f>IF(W2537&lt;0,AH2537,I2537)</f>
        <v/>
      </c>
      <c r="O2537" s="450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AND(AB2537&lt;&gt;"", 'Company information'!D$4&lt;&gt;"", RIGHT(SUBSTITUTE(AB2537,"-",""),9)=RIGHT(SUBSTITUTE('Company information'!D$4,"-",""),9))</f>
        <v/>
      </c>
      <c r="V2537" s="414">
        <f>AH2537-I2537</f>
        <v/>
      </c>
      <c r="W2537" s="450" t="n"/>
      <c r="X2537" s="413" t="n"/>
      <c r="Y2537" s="414" t="n"/>
      <c r="Z2537" s="414" t="n"/>
      <c r="AA2537" s="414" t="n"/>
      <c r="AB2537" s="414" t="n"/>
      <c r="AC2537" s="414" t="n"/>
      <c r="AD2537" s="450" t="n"/>
      <c r="AE2537" s="450" t="n"/>
      <c r="AF2537" s="450" t="n"/>
      <c r="AG2537" s="450" t="n"/>
      <c r="AH2537" s="450" t="n"/>
      <c r="AI2537" s="450" t="n"/>
      <c r="AJ2537" s="450" t="n"/>
      <c r="AK2537" s="450" t="n"/>
      <c r="AL2537" s="450" t="n"/>
      <c r="AM2537" s="450" t="n"/>
      <c r="AN2537" s="450" t="n"/>
      <c r="AO2537" s="450" t="n"/>
      <c r="AP2537" s="450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0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0" t="n"/>
      <c r="N2538" s="450">
        <f>IF(W2538&lt;0,AH2538,I2538)</f>
        <v/>
      </c>
      <c r="O2538" s="450">
        <f>I2538-M2538</f>
        <v/>
      </c>
      <c r="P2538" s="414" t="n"/>
      <c r="Q2538" s="414" t="inlineStr">
        <is>
          <t>TI2022-0476</t>
        </is>
      </c>
      <c r="R2538" s="414" t="inlineStr">
        <is>
          <t>TI2022-0476</t>
        </is>
      </c>
      <c r="S2538" s="414">
        <f>Q2538=R2538</f>
        <v/>
      </c>
      <c r="T2538" s="414">
        <f>AND(MONTH(F2538)=MONTH(X2538), YEAR(F2538)=YEAR(X2538))</f>
        <v/>
      </c>
      <c r="U2538" s="414">
        <f>AND(AB2538&lt;&gt;"", 'Company information'!D$4&lt;&gt;"", RIGHT(SUBSTITUTE(AB2538,"-",""),9)=RIGHT(SUBSTITUTE('Company information'!D$4,"-",""),9))</f>
        <v/>
      </c>
      <c r="V2538" s="414">
        <f>AH2538-I2538</f>
        <v/>
      </c>
      <c r="W2538" s="450" t="n"/>
      <c r="X2538" s="415" t="n">
        <v>44732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L001-901905215</t>
        </is>
      </c>
      <c r="AC2538" s="414" t="inlineStr">
        <is>
          <t>វីអ៊ីស៊ិន (ខេមបូឌា) អ៊ិនដាសស្ទ្រី ឯ.ក</t>
        </is>
      </c>
      <c r="AD2538" s="450" t="n">
        <v>2996224</v>
      </c>
      <c r="AE2538" s="450" t="n">
        <v>2723840</v>
      </c>
      <c r="AF2538" s="450" t="n">
        <v>0</v>
      </c>
      <c r="AG2538" s="450" t="n">
        <v>0</v>
      </c>
      <c r="AH2538" s="450" t="n">
        <v>272384</v>
      </c>
      <c r="AI2538" s="450" t="n">
        <v>0</v>
      </c>
      <c r="AJ2538" s="450" t="n">
        <v>0</v>
      </c>
      <c r="AK2538" s="450" t="n">
        <v>0</v>
      </c>
      <c r="AL2538" s="450" t="n">
        <v>0</v>
      </c>
      <c r="AM2538" s="450" t="n">
        <v>0</v>
      </c>
      <c r="AN2538" s="450" t="n">
        <v>0</v>
      </c>
      <c r="AO2538" s="450" t="n">
        <v>0</v>
      </c>
      <c r="AP2538" s="450" t="n">
        <v>0</v>
      </c>
      <c r="AQ2538" s="414" t="inlineStr"/>
      <c r="AR2538" s="414" t="inlineStr">
        <is>
          <t>CLEARANCE &amp; TRUCKING FEE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0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0" t="n"/>
      <c r="N2539" s="450">
        <f>IF(W2539&lt;0,AH2539,I2539)</f>
        <v/>
      </c>
      <c r="O2539" s="450">
        <f>I2539-M2539</f>
        <v/>
      </c>
      <c r="P2539" s="414" t="n"/>
      <c r="Q2539" s="414" t="inlineStr">
        <is>
          <t>TI2022-0475</t>
        </is>
      </c>
      <c r="R2539" s="414" t="inlineStr">
        <is>
          <t>TI2022-0475</t>
        </is>
      </c>
      <c r="S2539" s="414">
        <f>Q2539=R2539</f>
        <v/>
      </c>
      <c r="T2539" s="414">
        <f>AND(MONTH(F2539)=MONTH(X2539), YEAR(F2539)=YEAR(X2539))</f>
        <v/>
      </c>
      <c r="U2539" s="414">
        <f>AND(AB2539&lt;&gt;"", 'Company information'!D$4&lt;&gt;"", RIGHT(SUBSTITUTE(AB2539,"-",""),9)=RIGHT(SUBSTITUTE('Company information'!D$4,"-",""),9))</f>
        <v/>
      </c>
      <c r="V2539" s="414">
        <f>AH2539-I2539</f>
        <v/>
      </c>
      <c r="W2539" s="450" t="n"/>
      <c r="X2539" s="415" t="n">
        <v>44732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L001-901905215</t>
        </is>
      </c>
      <c r="AC2539" s="414" t="inlineStr">
        <is>
          <t>វីអ៊ីស៊ិន (ខេមបូឌា) អ៊ិនដាសស្ទ្រី ឯ.ក</t>
        </is>
      </c>
      <c r="AD2539" s="450" t="n">
        <v>2320384</v>
      </c>
      <c r="AE2539" s="450" t="n">
        <v>2109440</v>
      </c>
      <c r="AF2539" s="450" t="n">
        <v>0</v>
      </c>
      <c r="AG2539" s="450" t="n">
        <v>0</v>
      </c>
      <c r="AH2539" s="450" t="n">
        <v>210944</v>
      </c>
      <c r="AI2539" s="450" t="n">
        <v>0</v>
      </c>
      <c r="AJ2539" s="450" t="n">
        <v>0</v>
      </c>
      <c r="AK2539" s="450" t="n">
        <v>0</v>
      </c>
      <c r="AL2539" s="450" t="n">
        <v>0</v>
      </c>
      <c r="AM2539" s="450" t="n">
        <v>0</v>
      </c>
      <c r="AN2539" s="450" t="n">
        <v>0</v>
      </c>
      <c r="AO2539" s="450" t="n">
        <v>0</v>
      </c>
      <c r="AP2539" s="450" t="n">
        <v>0</v>
      </c>
      <c r="AQ2539" s="414" t="inlineStr"/>
      <c r="AR2539" s="414" t="inlineStr">
        <is>
          <t>CLEARANCE &amp; TRUCKING FEE</t>
        </is>
      </c>
      <c r="AS2539" s="414" t="inlineStr">
        <is>
          <t>បានប្រកាសពន្ធ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0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0" t="n"/>
      <c r="N2540" s="450">
        <f>IF(W2540&lt;0,AH2540,I2540)</f>
        <v/>
      </c>
      <c r="O2540" s="450">
        <f>I2540-M2540</f>
        <v/>
      </c>
      <c r="P2540" s="414" t="n"/>
      <c r="Q2540" s="414" t="inlineStr">
        <is>
          <t>TI2022-0474</t>
        </is>
      </c>
      <c r="R2540" s="414" t="inlineStr">
        <is>
          <t>TI2022-0474</t>
        </is>
      </c>
      <c r="S2540" s="414">
        <f>Q2540=R2540</f>
        <v/>
      </c>
      <c r="T2540" s="414">
        <f>AND(MONTH(F2540)=MONTH(X2540), YEAR(F2540)=YEAR(X2540))</f>
        <v/>
      </c>
      <c r="U2540" s="414">
        <f>AND(AB2540&lt;&gt;"", 'Company information'!D$4&lt;&gt;"", RIGHT(SUBSTITUTE(AB2540,"-",""),9)=RIGHT(SUBSTITUTE('Company information'!D$4,"-",""),9))</f>
        <v/>
      </c>
      <c r="V2540" s="414">
        <f>AH2540-I2540</f>
        <v/>
      </c>
      <c r="W2540" s="450" t="n"/>
      <c r="X2540" s="415" t="n">
        <v>44732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L001-901905215</t>
        </is>
      </c>
      <c r="AC2540" s="414" t="inlineStr">
        <is>
          <t>វីអ៊ីស៊ិន (ខេមបូឌា) អ៊ិនដាសស្ទ្រី ឯ.ក</t>
        </is>
      </c>
      <c r="AD2540" s="450" t="n">
        <v>3829760</v>
      </c>
      <c r="AE2540" s="450" t="n">
        <v>3481600</v>
      </c>
      <c r="AF2540" s="450" t="n">
        <v>0</v>
      </c>
      <c r="AG2540" s="450" t="n">
        <v>0</v>
      </c>
      <c r="AH2540" s="450" t="n">
        <v>348160</v>
      </c>
      <c r="AI2540" s="450" t="n">
        <v>0</v>
      </c>
      <c r="AJ2540" s="450" t="n">
        <v>0</v>
      </c>
      <c r="AK2540" s="450" t="n">
        <v>0</v>
      </c>
      <c r="AL2540" s="450" t="n">
        <v>0</v>
      </c>
      <c r="AM2540" s="450" t="n">
        <v>0</v>
      </c>
      <c r="AN2540" s="450" t="n">
        <v>0</v>
      </c>
      <c r="AO2540" s="450" t="n">
        <v>0</v>
      </c>
      <c r="AP2540" s="450" t="n">
        <v>0</v>
      </c>
      <c r="AQ2540" s="414" t="inlineStr"/>
      <c r="AR2540" s="414" t="inlineStr">
        <is>
          <t>CLEARANCE &amp; TRUCKING FEE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0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0" t="n"/>
      <c r="N2541" s="450">
        <f>IF(W2541&lt;0,AH2541,I2541)</f>
        <v/>
      </c>
      <c r="O2541" s="450">
        <f>I2541-M2541</f>
        <v/>
      </c>
      <c r="P2541" s="414" t="n"/>
      <c r="Q2541" s="414" t="inlineStr">
        <is>
          <t>TI2022-0473</t>
        </is>
      </c>
      <c r="R2541" s="414" t="inlineStr">
        <is>
          <t>TI2022-0473</t>
        </is>
      </c>
      <c r="S2541" s="414">
        <f>Q2541=R2541</f>
        <v/>
      </c>
      <c r="T2541" s="414">
        <f>AND(MONTH(F2541)=MONTH(X2541), YEAR(F2541)=YEAR(X2541))</f>
        <v/>
      </c>
      <c r="U2541" s="414">
        <f>AND(AB2541&lt;&gt;"", 'Company information'!D$4&lt;&gt;"", RIGHT(SUBSTITUTE(AB2541,"-",""),9)=RIGHT(SUBSTITUTE('Company information'!D$4,"-",""),9))</f>
        <v/>
      </c>
      <c r="V2541" s="414">
        <f>AH2541-I2541</f>
        <v/>
      </c>
      <c r="W2541" s="450" t="n"/>
      <c r="X2541" s="415" t="n">
        <v>44732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L001-901905215</t>
        </is>
      </c>
      <c r="AC2541" s="414" t="inlineStr">
        <is>
          <t>វីអ៊ីស៊ិន (ខេមបូឌា) អ៊ិនដាសស្ទ្រី ឯ.ក</t>
        </is>
      </c>
      <c r="AD2541" s="450" t="n">
        <v>2050048</v>
      </c>
      <c r="AE2541" s="450" t="n">
        <v>1863680</v>
      </c>
      <c r="AF2541" s="450" t="n">
        <v>0</v>
      </c>
      <c r="AG2541" s="450" t="n">
        <v>0</v>
      </c>
      <c r="AH2541" s="450" t="n">
        <v>186368</v>
      </c>
      <c r="AI2541" s="450" t="n">
        <v>0</v>
      </c>
      <c r="AJ2541" s="450" t="n">
        <v>0</v>
      </c>
      <c r="AK2541" s="450" t="n">
        <v>0</v>
      </c>
      <c r="AL2541" s="450" t="n">
        <v>0</v>
      </c>
      <c r="AM2541" s="450" t="n">
        <v>0</v>
      </c>
      <c r="AN2541" s="450" t="n">
        <v>0</v>
      </c>
      <c r="AO2541" s="450" t="n">
        <v>0</v>
      </c>
      <c r="AP2541" s="450" t="n">
        <v>0</v>
      </c>
      <c r="AQ2541" s="414" t="inlineStr"/>
      <c r="AR2541" s="414" t="inlineStr">
        <is>
          <t>CLEARANCE &amp; TRUCKING FEE</t>
        </is>
      </c>
      <c r="AS2541" s="414" t="inlineStr">
        <is>
          <t>បានប្រកាសពន្ធ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0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0" t="n"/>
      <c r="N2542" s="450">
        <f>IF(W2542&lt;0,AH2542,I2542)</f>
        <v/>
      </c>
      <c r="O2542" s="450">
        <f>I2542-M2542</f>
        <v/>
      </c>
      <c r="P2542" s="414" t="n"/>
      <c r="Q2542" s="414" t="inlineStr">
        <is>
          <t>TI2022-0448</t>
        </is>
      </c>
      <c r="R2542" s="414" t="inlineStr">
        <is>
          <t>TI2022-0448</t>
        </is>
      </c>
      <c r="S2542" s="414">
        <f>Q2542=R2542</f>
        <v/>
      </c>
      <c r="T2542" s="414">
        <f>AND(MONTH(F2542)=MONTH(X2542), YEAR(F2542)=YEAR(X2542))</f>
        <v/>
      </c>
      <c r="U2542" s="414">
        <f>AND(AB2542&lt;&gt;"", 'Company information'!D$4&lt;&gt;"", RIGHT(SUBSTITUTE(AB2542,"-",""),9)=RIGHT(SUBSTITUTE('Company information'!D$4,"-",""),9))</f>
        <v/>
      </c>
      <c r="V2542" s="414">
        <f>AH2542-I2542</f>
        <v/>
      </c>
      <c r="W2542" s="450" t="n"/>
      <c r="X2542" s="415" t="n">
        <v>44725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L001-901905215</t>
        </is>
      </c>
      <c r="AC2542" s="414" t="inlineStr">
        <is>
          <t>វីអ៊ីស៊ិន (ខេមបូឌា) អ៊ិនដាសស្ទ្រី ឯ.ក</t>
        </is>
      </c>
      <c r="AD2542" s="450" t="n">
        <v>2320951</v>
      </c>
      <c r="AE2542" s="450" t="n">
        <v>2109955</v>
      </c>
      <c r="AF2542" s="450" t="n">
        <v>0</v>
      </c>
      <c r="AG2542" s="450" t="n">
        <v>0</v>
      </c>
      <c r="AH2542" s="450" t="n">
        <v>210996</v>
      </c>
      <c r="AI2542" s="450" t="n">
        <v>0</v>
      </c>
      <c r="AJ2542" s="450" t="n">
        <v>0</v>
      </c>
      <c r="AK2542" s="450" t="n">
        <v>0</v>
      </c>
      <c r="AL2542" s="450" t="n">
        <v>0</v>
      </c>
      <c r="AM2542" s="450" t="n">
        <v>0</v>
      </c>
      <c r="AN2542" s="450" t="n">
        <v>0</v>
      </c>
      <c r="AO2542" s="450" t="n">
        <v>0</v>
      </c>
      <c r="AP2542" s="450" t="n">
        <v>0</v>
      </c>
      <c r="AQ2542" s="414" t="inlineStr"/>
      <c r="AR2542" s="414" t="inlineStr">
        <is>
          <t>CLEARANCE &amp; TRUCKING FEE</t>
        </is>
      </c>
      <c r="AS2542" s="414" t="inlineStr">
        <is>
          <t>បានប្រកាសពន្ធ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0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0" t="n"/>
      <c r="N2543" s="450">
        <f>IF(W2543&lt;0,AH2543,I2543)</f>
        <v/>
      </c>
      <c r="O2543" s="450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AND(AB2543&lt;&gt;"", 'Company information'!D$4&lt;&gt;"", RIGHT(SUBSTITUTE(AB2543,"-",""),9)=RIGHT(SUBSTITUTE('Company information'!D$4,"-",""),9))</f>
        <v/>
      </c>
      <c r="V2543" s="414">
        <f>AH2543-I2543</f>
        <v/>
      </c>
      <c r="W2543" s="450" t="n"/>
      <c r="X2543" s="413" t="n"/>
      <c r="Y2543" s="414" t="n"/>
      <c r="Z2543" s="414" t="n"/>
      <c r="AA2543" s="414" t="n"/>
      <c r="AB2543" s="414" t="n"/>
      <c r="AC2543" s="414" t="n"/>
      <c r="AD2543" s="450" t="n"/>
      <c r="AE2543" s="450" t="n"/>
      <c r="AF2543" s="450" t="n"/>
      <c r="AG2543" s="450" t="n"/>
      <c r="AH2543" s="450" t="n"/>
      <c r="AI2543" s="450" t="n"/>
      <c r="AJ2543" s="450" t="n"/>
      <c r="AK2543" s="450" t="n"/>
      <c r="AL2543" s="450" t="n"/>
      <c r="AM2543" s="450" t="n"/>
      <c r="AN2543" s="450" t="n"/>
      <c r="AO2543" s="450" t="n"/>
      <c r="AP2543" s="450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0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0" t="n"/>
      <c r="N2544" s="450">
        <f>IF(W2544&lt;0,AH2544,I2544)</f>
        <v/>
      </c>
      <c r="O2544" s="450">
        <f>I2544-M2544</f>
        <v/>
      </c>
      <c r="P2544" s="414" t="n"/>
      <c r="Q2544" s="414" t="inlineStr">
        <is>
          <t>TI2022-0447</t>
        </is>
      </c>
      <c r="R2544" s="414" t="inlineStr">
        <is>
          <t>TI2022-0447</t>
        </is>
      </c>
      <c r="S2544" s="414">
        <f>Q2544=R2544</f>
        <v/>
      </c>
      <c r="T2544" s="414">
        <f>AND(MONTH(F2544)=MONTH(X2544), YEAR(F2544)=YEAR(X2544))</f>
        <v/>
      </c>
      <c r="U2544" s="414">
        <f>AND(AB2544&lt;&gt;"", 'Company information'!D$4&lt;&gt;"", RIGHT(SUBSTITUTE(AB2544,"-",""),9)=RIGHT(SUBSTITUTE('Company information'!D$4,"-",""),9))</f>
        <v/>
      </c>
      <c r="V2544" s="414">
        <f>AH2544-I2544</f>
        <v/>
      </c>
      <c r="W2544" s="450" t="n"/>
      <c r="X2544" s="415" t="n">
        <v>44725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L001-901905215</t>
        </is>
      </c>
      <c r="AC2544" s="414" t="inlineStr">
        <is>
          <t>វីអ៊ីស៊ិន (ខេមបូឌា) អ៊ិនដាសស្ទ្រី ឯ.ក</t>
        </is>
      </c>
      <c r="AD2544" s="450" t="n">
        <v>7458589</v>
      </c>
      <c r="AE2544" s="450" t="n">
        <v>6780535</v>
      </c>
      <c r="AF2544" s="450" t="n">
        <v>0</v>
      </c>
      <c r="AG2544" s="450" t="n">
        <v>0</v>
      </c>
      <c r="AH2544" s="450" t="n">
        <v>678054</v>
      </c>
      <c r="AI2544" s="450" t="n">
        <v>0</v>
      </c>
      <c r="AJ2544" s="450" t="n">
        <v>0</v>
      </c>
      <c r="AK2544" s="450" t="n">
        <v>0</v>
      </c>
      <c r="AL2544" s="450" t="n">
        <v>0</v>
      </c>
      <c r="AM2544" s="450" t="n">
        <v>0</v>
      </c>
      <c r="AN2544" s="450" t="n">
        <v>0</v>
      </c>
      <c r="AO2544" s="450" t="n">
        <v>0</v>
      </c>
      <c r="AP2544" s="450" t="n">
        <v>0</v>
      </c>
      <c r="AQ2544" s="414" t="inlineStr"/>
      <c r="AR2544" s="414" t="inlineStr">
        <is>
          <t>CLEARANCE &amp; TRUCKING FEE</t>
        </is>
      </c>
      <c r="AS2544" s="414" t="inlineStr">
        <is>
          <t>បានប្រកាសពន្ធ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0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0" t="n"/>
      <c r="N2545" s="450">
        <f>IF(W2545&lt;0,AH2545,I2545)</f>
        <v/>
      </c>
      <c r="O2545" s="450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AND(AB2545&lt;&gt;"", 'Company information'!D$4&lt;&gt;"", RIGHT(SUBSTITUTE(AB2545,"-",""),9)=RIGHT(SUBSTITUTE('Company information'!D$4,"-",""),9))</f>
        <v/>
      </c>
      <c r="V2545" s="414">
        <f>AH2545-I2545</f>
        <v/>
      </c>
      <c r="W2545" s="450" t="n"/>
      <c r="X2545" s="413" t="n"/>
      <c r="Y2545" s="414" t="n"/>
      <c r="Z2545" s="414" t="n"/>
      <c r="AA2545" s="414" t="n"/>
      <c r="AB2545" s="414" t="n"/>
      <c r="AC2545" s="414" t="n"/>
      <c r="AD2545" s="450" t="n"/>
      <c r="AE2545" s="450" t="n"/>
      <c r="AF2545" s="450" t="n"/>
      <c r="AG2545" s="450" t="n"/>
      <c r="AH2545" s="450" t="n"/>
      <c r="AI2545" s="450" t="n"/>
      <c r="AJ2545" s="450" t="n"/>
      <c r="AK2545" s="450" t="n"/>
      <c r="AL2545" s="450" t="n"/>
      <c r="AM2545" s="450" t="n"/>
      <c r="AN2545" s="450" t="n"/>
      <c r="AO2545" s="450" t="n"/>
      <c r="AP2545" s="450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0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0" t="n"/>
      <c r="N2546" s="450">
        <f>IF(W2546&lt;0,AH2546,I2546)</f>
        <v/>
      </c>
      <c r="O2546" s="450">
        <f>I2546-M2546</f>
        <v/>
      </c>
      <c r="P2546" s="414" t="n"/>
      <c r="Q2546" s="414" t="inlineStr">
        <is>
          <t>TI2022-0446</t>
        </is>
      </c>
      <c r="R2546" s="414" t="inlineStr">
        <is>
          <t>TI2022-0446</t>
        </is>
      </c>
      <c r="S2546" s="414">
        <f>Q2546=R2546</f>
        <v/>
      </c>
      <c r="T2546" s="414">
        <f>AND(MONTH(F2546)=MONTH(X2546), YEAR(F2546)=YEAR(X2546))</f>
        <v/>
      </c>
      <c r="U2546" s="414">
        <f>AND(AB2546&lt;&gt;"", 'Company information'!D$4&lt;&gt;"", RIGHT(SUBSTITUTE(AB2546,"-",""),9)=RIGHT(SUBSTITUTE('Company information'!D$4,"-",""),9))</f>
        <v/>
      </c>
      <c r="V2546" s="414">
        <f>AH2546-I2546</f>
        <v/>
      </c>
      <c r="W2546" s="450" t="n"/>
      <c r="X2546" s="415" t="n">
        <v>44725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L001-901905215</t>
        </is>
      </c>
      <c r="AC2546" s="414" t="inlineStr">
        <is>
          <t>វីអ៊ីស៊ិន (ខេមបូឌា) អ៊ិនដាសស្ទ្រី ឯ.ក</t>
        </is>
      </c>
      <c r="AD2546" s="450" t="n">
        <v>8675398</v>
      </c>
      <c r="AE2546" s="450" t="n">
        <v>7886725</v>
      </c>
      <c r="AF2546" s="450" t="n">
        <v>0</v>
      </c>
      <c r="AG2546" s="450" t="n">
        <v>0</v>
      </c>
      <c r="AH2546" s="450" t="n">
        <v>788673</v>
      </c>
      <c r="AI2546" s="450" t="n">
        <v>0</v>
      </c>
      <c r="AJ2546" s="450" t="n">
        <v>0</v>
      </c>
      <c r="AK2546" s="450" t="n">
        <v>0</v>
      </c>
      <c r="AL2546" s="450" t="n">
        <v>0</v>
      </c>
      <c r="AM2546" s="450" t="n">
        <v>0</v>
      </c>
      <c r="AN2546" s="450" t="n">
        <v>0</v>
      </c>
      <c r="AO2546" s="450" t="n">
        <v>0</v>
      </c>
      <c r="AP2546" s="450" t="n">
        <v>0</v>
      </c>
      <c r="AQ2546" s="414" t="inlineStr"/>
      <c r="AR2546" s="414" t="inlineStr">
        <is>
          <t>CLEARANCE &amp; TRUCKING FEE</t>
        </is>
      </c>
      <c r="AS2546" s="414" t="inlineStr">
        <is>
          <t>បានប្រកាសពន្ធ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0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0" t="n"/>
      <c r="N2547" s="450">
        <f>IF(W2547&lt;0,AH2547,I2547)</f>
        <v/>
      </c>
      <c r="O2547" s="450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AND(AB2547&lt;&gt;"", 'Company information'!D$4&lt;&gt;"", RIGHT(SUBSTITUTE(AB2547,"-",""),9)=RIGHT(SUBSTITUTE('Company information'!D$4,"-",""),9))</f>
        <v/>
      </c>
      <c r="V2547" s="414">
        <f>AH2547-I2547</f>
        <v/>
      </c>
      <c r="W2547" s="450" t="n"/>
      <c r="X2547" s="413" t="n"/>
      <c r="Y2547" s="414" t="n"/>
      <c r="Z2547" s="414" t="n"/>
      <c r="AA2547" s="414" t="n"/>
      <c r="AB2547" s="414" t="n"/>
      <c r="AC2547" s="414" t="n"/>
      <c r="AD2547" s="450" t="n"/>
      <c r="AE2547" s="450" t="n"/>
      <c r="AF2547" s="450" t="n"/>
      <c r="AG2547" s="450" t="n"/>
      <c r="AH2547" s="450" t="n"/>
      <c r="AI2547" s="450" t="n"/>
      <c r="AJ2547" s="450" t="n"/>
      <c r="AK2547" s="450" t="n"/>
      <c r="AL2547" s="450" t="n"/>
      <c r="AM2547" s="450" t="n"/>
      <c r="AN2547" s="450" t="n"/>
      <c r="AO2547" s="450" t="n"/>
      <c r="AP2547" s="450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0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0" t="n"/>
      <c r="N2548" s="450">
        <f>IF(W2548&lt;0,AH2548,I2548)</f>
        <v/>
      </c>
      <c r="O2548" s="450">
        <f>I2548-M2548</f>
        <v/>
      </c>
      <c r="P2548" s="414" t="n"/>
      <c r="Q2548" s="414" t="inlineStr">
        <is>
          <t>TI2022-0445</t>
        </is>
      </c>
      <c r="R2548" s="414" t="inlineStr">
        <is>
          <t>TI2022-0445</t>
        </is>
      </c>
      <c r="S2548" s="414">
        <f>Q2548=R2548</f>
        <v/>
      </c>
      <c r="T2548" s="414">
        <f>AND(MONTH(F2548)=MONTH(X2548), YEAR(F2548)=YEAR(X2548))</f>
        <v/>
      </c>
      <c r="U2548" s="414">
        <f>AND(AB2548&lt;&gt;"", 'Company information'!D$4&lt;&gt;"", RIGHT(SUBSTITUTE(AB2548,"-",""),9)=RIGHT(SUBSTITUTE('Company information'!D$4,"-",""),9))</f>
        <v/>
      </c>
      <c r="V2548" s="414">
        <f>AH2548-I2548</f>
        <v/>
      </c>
      <c r="W2548" s="450" t="n"/>
      <c r="X2548" s="415" t="n">
        <v>44725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L001-901905215</t>
        </is>
      </c>
      <c r="AC2548" s="414" t="inlineStr">
        <is>
          <t>វីអ៊ីស៊ិន (ខេមបូឌា) អ៊ិនដាសស្ទ្រី ឯ.ក</t>
        </is>
      </c>
      <c r="AD2548" s="450" t="n">
        <v>2861755</v>
      </c>
      <c r="AE2548" s="450" t="n">
        <v>2601595</v>
      </c>
      <c r="AF2548" s="450" t="n">
        <v>0</v>
      </c>
      <c r="AG2548" s="450" t="n">
        <v>0</v>
      </c>
      <c r="AH2548" s="450" t="n">
        <v>260160</v>
      </c>
      <c r="AI2548" s="450" t="n">
        <v>0</v>
      </c>
      <c r="AJ2548" s="450" t="n">
        <v>0</v>
      </c>
      <c r="AK2548" s="450" t="n">
        <v>0</v>
      </c>
      <c r="AL2548" s="450" t="n">
        <v>0</v>
      </c>
      <c r="AM2548" s="450" t="n">
        <v>0</v>
      </c>
      <c r="AN2548" s="450" t="n">
        <v>0</v>
      </c>
      <c r="AO2548" s="450" t="n">
        <v>0</v>
      </c>
      <c r="AP2548" s="450" t="n">
        <v>0</v>
      </c>
      <c r="AQ2548" s="414" t="inlineStr"/>
      <c r="AR2548" s="414" t="inlineStr">
        <is>
          <t>CLEARANCE &amp; TRUCKING FEE</t>
        </is>
      </c>
      <c r="AS2548" s="414" t="inlineStr">
        <is>
          <t>បានប្រកាសពន្ធ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0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0" t="n"/>
      <c r="N2549" s="450">
        <f>IF(W2549&lt;0,AH2549,I2549)</f>
        <v/>
      </c>
      <c r="O2549" s="450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AND(AB2549&lt;&gt;"", 'Company information'!D$4&lt;&gt;"", RIGHT(SUBSTITUTE(AB2549,"-",""),9)=RIGHT(SUBSTITUTE('Company information'!D$4,"-",""),9))</f>
        <v/>
      </c>
      <c r="V2549" s="414">
        <f>AH2549-I2549</f>
        <v/>
      </c>
      <c r="W2549" s="450" t="n"/>
      <c r="X2549" s="413" t="n"/>
      <c r="Y2549" s="414" t="n"/>
      <c r="Z2549" s="414" t="n"/>
      <c r="AA2549" s="414" t="n"/>
      <c r="AB2549" s="414" t="n"/>
      <c r="AC2549" s="414" t="n"/>
      <c r="AD2549" s="450" t="n"/>
      <c r="AE2549" s="450" t="n"/>
      <c r="AF2549" s="450" t="n"/>
      <c r="AG2549" s="450" t="n"/>
      <c r="AH2549" s="450" t="n"/>
      <c r="AI2549" s="450" t="n"/>
      <c r="AJ2549" s="450" t="n"/>
      <c r="AK2549" s="450" t="n"/>
      <c r="AL2549" s="450" t="n"/>
      <c r="AM2549" s="450" t="n"/>
      <c r="AN2549" s="450" t="n"/>
      <c r="AO2549" s="450" t="n"/>
      <c r="AP2549" s="450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0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0" t="n"/>
      <c r="N2550" s="450">
        <f>IF(W2550&lt;0,AH2550,I2550)</f>
        <v/>
      </c>
      <c r="O2550" s="450">
        <f>I2550-M2550</f>
        <v/>
      </c>
      <c r="P2550" s="414" t="n"/>
      <c r="Q2550" s="414" t="inlineStr">
        <is>
          <t>TI2022-0444</t>
        </is>
      </c>
      <c r="R2550" s="414" t="inlineStr">
        <is>
          <t>TI2022-0444</t>
        </is>
      </c>
      <c r="S2550" s="414">
        <f>Q2550=R2550</f>
        <v/>
      </c>
      <c r="T2550" s="414">
        <f>AND(MONTH(F2550)=MONTH(X2550), YEAR(F2550)=YEAR(X2550))</f>
        <v/>
      </c>
      <c r="U2550" s="414">
        <f>AND(AB2550&lt;&gt;"", 'Company information'!D$4&lt;&gt;"", RIGHT(SUBSTITUTE(AB2550,"-",""),9)=RIGHT(SUBSTITUTE('Company information'!D$4,"-",""),9))</f>
        <v/>
      </c>
      <c r="V2550" s="414">
        <f>AH2550-I2550</f>
        <v/>
      </c>
      <c r="W2550" s="450" t="n"/>
      <c r="X2550" s="415" t="n">
        <v>44722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L001-901905215</t>
        </is>
      </c>
      <c r="AC2550" s="414" t="inlineStr">
        <is>
          <t>វីអ៊ីស៊ិន (ខេមបូឌា) អ៊ិនដាសស្ទ្រី ឯ.ក</t>
        </is>
      </c>
      <c r="AD2550" s="450" t="n">
        <v>2996224</v>
      </c>
      <c r="AE2550" s="450" t="n">
        <v>2723840</v>
      </c>
      <c r="AF2550" s="450" t="n">
        <v>0</v>
      </c>
      <c r="AG2550" s="450" t="n">
        <v>0</v>
      </c>
      <c r="AH2550" s="450" t="n">
        <v>272384</v>
      </c>
      <c r="AI2550" s="450" t="n">
        <v>0</v>
      </c>
      <c r="AJ2550" s="450" t="n">
        <v>0</v>
      </c>
      <c r="AK2550" s="450" t="n">
        <v>0</v>
      </c>
      <c r="AL2550" s="450" t="n">
        <v>0</v>
      </c>
      <c r="AM2550" s="450" t="n">
        <v>0</v>
      </c>
      <c r="AN2550" s="450" t="n">
        <v>0</v>
      </c>
      <c r="AO2550" s="450" t="n">
        <v>0</v>
      </c>
      <c r="AP2550" s="450" t="n">
        <v>0</v>
      </c>
      <c r="AQ2550" s="414" t="inlineStr"/>
      <c r="AR2550" s="414" t="inlineStr">
        <is>
          <t>CLEARANCE &amp; TRUCKING FEE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0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0" t="n"/>
      <c r="N2551" s="450">
        <f>IF(W2551&lt;0,AH2551,I2551)</f>
        <v/>
      </c>
      <c r="O2551" s="450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AND(AB2551&lt;&gt;"", 'Company information'!D$4&lt;&gt;"", RIGHT(SUBSTITUTE(AB2551,"-",""),9)=RIGHT(SUBSTITUTE('Company information'!D$4,"-",""),9))</f>
        <v/>
      </c>
      <c r="V2551" s="414">
        <f>AH2551-I2551</f>
        <v/>
      </c>
      <c r="W2551" s="450" t="n"/>
      <c r="X2551" s="413" t="n"/>
      <c r="Y2551" s="414" t="n"/>
      <c r="Z2551" s="414" t="n"/>
      <c r="AA2551" s="414" t="n"/>
      <c r="AB2551" s="414" t="n"/>
      <c r="AC2551" s="414" t="n"/>
      <c r="AD2551" s="450" t="n"/>
      <c r="AE2551" s="450" t="n"/>
      <c r="AF2551" s="450" t="n"/>
      <c r="AG2551" s="450" t="n"/>
      <c r="AH2551" s="450" t="n"/>
      <c r="AI2551" s="450" t="n"/>
      <c r="AJ2551" s="450" t="n"/>
      <c r="AK2551" s="450" t="n"/>
      <c r="AL2551" s="450" t="n"/>
      <c r="AM2551" s="450" t="n"/>
      <c r="AN2551" s="450" t="n"/>
      <c r="AO2551" s="450" t="n"/>
      <c r="AP2551" s="450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0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0" t="n"/>
      <c r="N2552" s="450">
        <f>IF(W2552&lt;0,AH2552,I2552)</f>
        <v/>
      </c>
      <c r="O2552" s="450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AND(AB2552&lt;&gt;"", 'Company information'!D$4&lt;&gt;"", RIGHT(SUBSTITUTE(AB2552,"-",""),9)=RIGHT(SUBSTITUTE('Company information'!D$4,"-",""),9))</f>
        <v/>
      </c>
      <c r="V2552" s="414">
        <f>AH2552-I2552</f>
        <v/>
      </c>
      <c r="W2552" s="450" t="n"/>
      <c r="X2552" s="413" t="n"/>
      <c r="Y2552" s="414" t="n"/>
      <c r="Z2552" s="414" t="n"/>
      <c r="AA2552" s="414" t="n"/>
      <c r="AB2552" s="414" t="n"/>
      <c r="AC2552" s="414" t="n"/>
      <c r="AD2552" s="450" t="n"/>
      <c r="AE2552" s="450" t="n"/>
      <c r="AF2552" s="450" t="n"/>
      <c r="AG2552" s="450" t="n"/>
      <c r="AH2552" s="450" t="n"/>
      <c r="AI2552" s="450" t="n"/>
      <c r="AJ2552" s="450" t="n"/>
      <c r="AK2552" s="450" t="n"/>
      <c r="AL2552" s="450" t="n"/>
      <c r="AM2552" s="450" t="n"/>
      <c r="AN2552" s="450" t="n"/>
      <c r="AO2552" s="450" t="n"/>
      <c r="AP2552" s="450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0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0" t="n"/>
      <c r="N2553" s="450">
        <f>IF(W2553&lt;0,AH2553,I2553)</f>
        <v/>
      </c>
      <c r="O2553" s="450">
        <f>I2553-M2553</f>
        <v/>
      </c>
      <c r="P2553" s="414" t="n"/>
      <c r="Q2553" s="414" t="inlineStr">
        <is>
          <t>TI2022-0436</t>
        </is>
      </c>
      <c r="R2553" s="414" t="inlineStr">
        <is>
          <t>TI2022-0436</t>
        </is>
      </c>
      <c r="S2553" s="414">
        <f>Q2553=R2553</f>
        <v/>
      </c>
      <c r="T2553" s="414">
        <f>AND(MONTH(F2553)=MONTH(X2553), YEAR(F2553)=YEAR(X2553))</f>
        <v/>
      </c>
      <c r="U2553" s="414">
        <f>AND(AB2553&lt;&gt;"", 'Company information'!D$4&lt;&gt;"", RIGHT(SUBSTITUTE(AB2553,"-",""),9)=RIGHT(SUBSTITUTE('Company information'!D$4,"-",""),9))</f>
        <v/>
      </c>
      <c r="V2553" s="414">
        <f>AH2553-I2553</f>
        <v/>
      </c>
      <c r="W2553" s="450" t="n"/>
      <c r="X2553" s="415" t="n">
        <v>44715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L001-901905215</t>
        </is>
      </c>
      <c r="AC2553" s="414" t="inlineStr">
        <is>
          <t>វីអ៊ីស៊ិន (ខេមបូឌា) អ៊ិនដាសស្ទ្រី ឯ.ក</t>
        </is>
      </c>
      <c r="AD2553" s="450" t="n">
        <v>2996956</v>
      </c>
      <c r="AE2553" s="450" t="n">
        <v>2724505</v>
      </c>
      <c r="AF2553" s="450" t="n">
        <v>0</v>
      </c>
      <c r="AG2553" s="450" t="n">
        <v>0</v>
      </c>
      <c r="AH2553" s="450" t="n">
        <v>272451</v>
      </c>
      <c r="AI2553" s="450" t="n">
        <v>0</v>
      </c>
      <c r="AJ2553" s="450" t="n">
        <v>0</v>
      </c>
      <c r="AK2553" s="450" t="n">
        <v>0</v>
      </c>
      <c r="AL2553" s="450" t="n">
        <v>0</v>
      </c>
      <c r="AM2553" s="450" t="n">
        <v>0</v>
      </c>
      <c r="AN2553" s="450" t="n">
        <v>0</v>
      </c>
      <c r="AO2553" s="450" t="n">
        <v>0</v>
      </c>
      <c r="AP2553" s="450" t="n">
        <v>0</v>
      </c>
      <c r="AQ2553" s="414" t="inlineStr"/>
      <c r="AR2553" s="414" t="inlineStr">
        <is>
          <t>CLEARANCE &amp; TRUCKING FEE</t>
        </is>
      </c>
      <c r="AS2553" s="414" t="inlineStr">
        <is>
          <t>បានប្រកាសពន្ធ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0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0" t="n"/>
      <c r="N2554" s="450">
        <f>IF(W2554&lt;0,AH2554,I2554)</f>
        <v/>
      </c>
      <c r="O2554" s="450">
        <f>I2554-M2554</f>
        <v/>
      </c>
      <c r="P2554" s="414" t="n"/>
      <c r="Q2554" s="414" t="inlineStr">
        <is>
          <t>TI2022-0435</t>
        </is>
      </c>
      <c r="R2554" s="414" t="inlineStr">
        <is>
          <t>TI2022-0435</t>
        </is>
      </c>
      <c r="S2554" s="414">
        <f>Q2554=R2554</f>
        <v/>
      </c>
      <c r="T2554" s="414">
        <f>AND(MONTH(F2554)=MONTH(X2554), YEAR(F2554)=YEAR(X2554))</f>
        <v/>
      </c>
      <c r="U2554" s="414">
        <f>AND(AB2554&lt;&gt;"", 'Company information'!D$4&lt;&gt;"", RIGHT(SUBSTITUTE(AB2554,"-",""),9)=RIGHT(SUBSTITUTE('Company information'!D$4,"-",""),9))</f>
        <v/>
      </c>
      <c r="V2554" s="414">
        <f>AH2554-I2554</f>
        <v/>
      </c>
      <c r="W2554" s="450" t="n"/>
      <c r="X2554" s="415" t="n">
        <v>44715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L001-901905215</t>
        </is>
      </c>
      <c r="AC2554" s="414" t="inlineStr">
        <is>
          <t>វីអ៊ីស៊ិន (ខេមបូឌា) អ៊ិនដាសស្ទ្រី ឯ.ក</t>
        </is>
      </c>
      <c r="AD2554" s="450" t="n">
        <v>2140683</v>
      </c>
      <c r="AE2554" s="450" t="n">
        <v>1946075</v>
      </c>
      <c r="AF2554" s="450" t="n">
        <v>0</v>
      </c>
      <c r="AG2554" s="450" t="n">
        <v>0</v>
      </c>
      <c r="AH2554" s="450" t="n">
        <v>194608</v>
      </c>
      <c r="AI2554" s="450" t="n">
        <v>0</v>
      </c>
      <c r="AJ2554" s="450" t="n">
        <v>0</v>
      </c>
      <c r="AK2554" s="450" t="n">
        <v>0</v>
      </c>
      <c r="AL2554" s="450" t="n">
        <v>0</v>
      </c>
      <c r="AM2554" s="450" t="n">
        <v>0</v>
      </c>
      <c r="AN2554" s="450" t="n">
        <v>0</v>
      </c>
      <c r="AO2554" s="450" t="n">
        <v>0</v>
      </c>
      <c r="AP2554" s="450" t="n">
        <v>0</v>
      </c>
      <c r="AQ2554" s="414" t="inlineStr"/>
      <c r="AR2554" s="414" t="inlineStr">
        <is>
          <t>CLEARANCE &amp; TRUCKING FEE</t>
        </is>
      </c>
      <c r="AS2554" s="414" t="inlineStr">
        <is>
          <t>បានប្រកាសពន្ធ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0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0" t="n"/>
      <c r="N2555" s="450">
        <f>IF(W2555&lt;0,AH2555,I2555)</f>
        <v/>
      </c>
      <c r="O2555" s="450">
        <f>I2555-M2555</f>
        <v/>
      </c>
      <c r="P2555" s="414" t="n"/>
      <c r="Q2555" s="414" t="inlineStr">
        <is>
          <t>TI2022-0434</t>
        </is>
      </c>
      <c r="R2555" s="414" t="inlineStr">
        <is>
          <t>TI2022-0434</t>
        </is>
      </c>
      <c r="S2555" s="414">
        <f>Q2555=R2555</f>
        <v/>
      </c>
      <c r="T2555" s="414">
        <f>AND(MONTH(F2555)=MONTH(X2555), YEAR(F2555)=YEAR(X2555))</f>
        <v/>
      </c>
      <c r="U2555" s="414">
        <f>AND(AB2555&lt;&gt;"", 'Company information'!D$4&lt;&gt;"", RIGHT(SUBSTITUTE(AB2555,"-",""),9)=RIGHT(SUBSTITUTE('Company information'!D$4,"-",""),9))</f>
        <v/>
      </c>
      <c r="V2555" s="414">
        <f>AH2555-I2555</f>
        <v/>
      </c>
      <c r="W2555" s="450" t="n"/>
      <c r="X2555" s="415" t="n">
        <v>44715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L001-901905215</t>
        </is>
      </c>
      <c r="AC2555" s="414" t="inlineStr">
        <is>
          <t>វីអ៊ីស៊ិន (ខេមបូឌា) អ៊ិនដាសស្ទ្រី ឯ.ក</t>
        </is>
      </c>
      <c r="AD2555" s="450" t="n">
        <v>2320951</v>
      </c>
      <c r="AE2555" s="450" t="n">
        <v>2109955</v>
      </c>
      <c r="AF2555" s="450" t="n">
        <v>0</v>
      </c>
      <c r="AG2555" s="450" t="n">
        <v>0</v>
      </c>
      <c r="AH2555" s="450" t="n">
        <v>210996</v>
      </c>
      <c r="AI2555" s="450" t="n">
        <v>0</v>
      </c>
      <c r="AJ2555" s="450" t="n">
        <v>0</v>
      </c>
      <c r="AK2555" s="450" t="n">
        <v>0</v>
      </c>
      <c r="AL2555" s="450" t="n">
        <v>0</v>
      </c>
      <c r="AM2555" s="450" t="n">
        <v>0</v>
      </c>
      <c r="AN2555" s="450" t="n">
        <v>0</v>
      </c>
      <c r="AO2555" s="450" t="n">
        <v>0</v>
      </c>
      <c r="AP2555" s="450" t="n">
        <v>0</v>
      </c>
      <c r="AQ2555" s="414" t="inlineStr"/>
      <c r="AR2555" s="414" t="inlineStr">
        <is>
          <t>CLEARANCE &amp; TRUCKING FEE</t>
        </is>
      </c>
      <c r="AS2555" s="414" t="inlineStr">
        <is>
          <t>បានប្រកាសពន្ធ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0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0" t="n"/>
      <c r="N2556" s="450">
        <f>IF(W2556&lt;0,AH2556,I2556)</f>
        <v/>
      </c>
      <c r="O2556" s="450">
        <f>I2556-M2556</f>
        <v/>
      </c>
      <c r="P2556" s="414" t="n"/>
      <c r="Q2556" s="414" t="inlineStr">
        <is>
          <t>XFY-YD20220099</t>
        </is>
      </c>
      <c r="R2556" s="414" t="inlineStr">
        <is>
          <t>XFY-YD20220099</t>
        </is>
      </c>
      <c r="S2556" s="414">
        <f>Q2556=R2556</f>
        <v/>
      </c>
      <c r="T2556" s="414">
        <f>AND(MONTH(F2556)=MONTH(X2556), YEAR(F2556)=YEAR(X2556))</f>
        <v/>
      </c>
      <c r="U2556" s="414">
        <f>AND(AB2556&lt;&gt;"", 'Company information'!D$4&lt;&gt;"", RIGHT(SUBSTITUTE(AB2556,"-",""),9)=RIGHT(SUBSTITUTE('Company information'!D$4,"-",""),9))</f>
        <v/>
      </c>
      <c r="V2556" s="414">
        <f>AH2556-I2556</f>
        <v/>
      </c>
      <c r="W2556" s="450" t="n"/>
      <c r="X2556" s="415" t="n">
        <v>44739</v>
      </c>
      <c r="Y2556" s="414" t="inlineStr">
        <is>
          <t>XFY-YD20220099</t>
        </is>
      </c>
      <c r="Z2556" s="414" t="inlineStr"/>
      <c r="AA2556" s="414" t="inlineStr">
        <is>
          <t>បុគ្គលជាប់អាករ</t>
        </is>
      </c>
      <c r="AB2556" s="414" t="inlineStr">
        <is>
          <t>L001-901905215</t>
        </is>
      </c>
      <c r="AC2556" s="414" t="inlineStr">
        <is>
          <t>វីអ៊ីស៊ិន (ខេមបូឌា) អ៊ិនដាសស្ទ្រី ឯ.ក</t>
        </is>
      </c>
      <c r="AD2556" s="450" t="n">
        <v>7223867</v>
      </c>
      <c r="AE2556" s="450" t="n">
        <v>6567152</v>
      </c>
      <c r="AF2556" s="450" t="n">
        <v>0</v>
      </c>
      <c r="AG2556" s="450" t="n">
        <v>0</v>
      </c>
      <c r="AH2556" s="450" t="n">
        <v>656715</v>
      </c>
      <c r="AI2556" s="450" t="n">
        <v>0</v>
      </c>
      <c r="AJ2556" s="450" t="n">
        <v>0</v>
      </c>
      <c r="AK2556" s="450" t="n">
        <v>0</v>
      </c>
      <c r="AL2556" s="450" t="n">
        <v>0</v>
      </c>
      <c r="AM2556" s="450" t="n">
        <v>0</v>
      </c>
      <c r="AN2556" s="450" t="n">
        <v>0</v>
      </c>
      <c r="AO2556" s="450" t="n">
        <v>0</v>
      </c>
      <c r="AP2556" s="450" t="n">
        <v>0</v>
      </c>
      <c r="AQ2556" s="414" t="inlineStr"/>
      <c r="AR2556" s="414" t="inlineStr">
        <is>
          <t>Paper Label</t>
        </is>
      </c>
      <c r="AS2556" s="414" t="inlineStr">
        <is>
          <t>បានប្រកាសពន្ធ</t>
        </is>
      </c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0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0" t="n"/>
      <c r="N2557" s="450">
        <f>IF(W2557&lt;0,AH2557,I2557)</f>
        <v/>
      </c>
      <c r="O2557" s="450">
        <f>I2557-M2557</f>
        <v/>
      </c>
      <c r="P2557" s="414" t="n"/>
      <c r="Q2557" s="414" t="inlineStr">
        <is>
          <t>20221067</t>
        </is>
      </c>
      <c r="R2557" s="414" t="inlineStr">
        <is>
          <t>20221067</t>
        </is>
      </c>
      <c r="S2557" s="414">
        <f>Q2557=R2557</f>
        <v/>
      </c>
      <c r="T2557" s="414">
        <f>AND(MONTH(F2557)=MONTH(X2557), YEAR(F2557)=YEAR(X2557))</f>
        <v/>
      </c>
      <c r="U2557" s="414">
        <f>AND(AB2557&lt;&gt;"", 'Company information'!D$4&lt;&gt;"", RIGHT(SUBSTITUTE(AB2557,"-",""),9)=RIGHT(SUBSTITUTE('Company information'!D$4,"-",""),9))</f>
        <v/>
      </c>
      <c r="V2557" s="414">
        <f>AH2557-I2557</f>
        <v/>
      </c>
      <c r="W2557" s="450" t="n"/>
      <c r="X2557" s="415" t="n">
        <v>44732</v>
      </c>
      <c r="Y2557" s="414" t="inlineStr">
        <is>
          <t>20221067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L001-901905215</t>
        </is>
      </c>
      <c r="AC2557" s="414" t="inlineStr">
        <is>
          <t>វីអ៊ីស៊ិន (ខេមបូឌា) អ៊ិនដាសស្ទ្រី ឯ.ក</t>
        </is>
      </c>
      <c r="AD2557" s="450" t="n">
        <v>2523136</v>
      </c>
      <c r="AE2557" s="450" t="n">
        <v>2293760</v>
      </c>
      <c r="AF2557" s="450" t="n">
        <v>0</v>
      </c>
      <c r="AG2557" s="450" t="n">
        <v>0</v>
      </c>
      <c r="AH2557" s="450" t="n">
        <v>229376</v>
      </c>
      <c r="AI2557" s="450" t="n">
        <v>0</v>
      </c>
      <c r="AJ2557" s="450" t="n">
        <v>0</v>
      </c>
      <c r="AK2557" s="450" t="n">
        <v>0</v>
      </c>
      <c r="AL2557" s="450" t="n">
        <v>0</v>
      </c>
      <c r="AM2557" s="450" t="n">
        <v>0</v>
      </c>
      <c r="AN2557" s="450" t="n">
        <v>0</v>
      </c>
      <c r="AO2557" s="450" t="n">
        <v>0</v>
      </c>
      <c r="AP2557" s="450" t="n">
        <v>0</v>
      </c>
      <c r="AQ2557" s="414" t="inlineStr"/>
      <c r="AR2557" s="414" t="inlineStr">
        <is>
          <t>Security Guard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0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0" t="n"/>
      <c r="N2558" s="450">
        <f>IF(W2558&lt;0,AH2558,I2558)</f>
        <v/>
      </c>
      <c r="O2558" s="450">
        <f>I2558-M2558</f>
        <v/>
      </c>
      <c r="P2558" s="414" t="n"/>
      <c r="Q2558" s="414" t="inlineStr">
        <is>
          <t>22001740</t>
        </is>
      </c>
      <c r="R2558" s="414" t="inlineStr">
        <is>
          <t>22-001740</t>
        </is>
      </c>
      <c r="S2558" s="414">
        <f>Q2558=R2558</f>
        <v/>
      </c>
      <c r="T2558" s="414">
        <f>AND(MONTH(F2558)=MONTH(X2558), YEAR(F2558)=YEAR(X2558))</f>
        <v/>
      </c>
      <c r="U2558" s="414">
        <f>AND(AB2558&lt;&gt;"", 'Company information'!D$4&lt;&gt;"", RIGHT(SUBSTITUTE(AB2558,"-",""),9)=RIGHT(SUBSTITUTE('Company information'!D$4,"-",""),9))</f>
        <v/>
      </c>
      <c r="V2558" s="414">
        <f>AH2558-I2558</f>
        <v/>
      </c>
      <c r="W2558" s="450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0" t="n">
        <v>223410</v>
      </c>
      <c r="AE2558" s="450" t="n">
        <v>203100</v>
      </c>
      <c r="AF2558" s="450" t="n">
        <v>0</v>
      </c>
      <c r="AG2558" s="450" t="n">
        <v>0</v>
      </c>
      <c r="AH2558" s="450" t="n">
        <v>20310</v>
      </c>
      <c r="AI2558" s="450" t="n">
        <v>0</v>
      </c>
      <c r="AJ2558" s="450" t="n">
        <v>0</v>
      </c>
      <c r="AK2558" s="450" t="n">
        <v>0</v>
      </c>
      <c r="AL2558" s="450" t="n">
        <v>0</v>
      </c>
      <c r="AM2558" s="450" t="n">
        <v>0</v>
      </c>
      <c r="AN2558" s="450" t="n">
        <v>0</v>
      </c>
      <c r="AO2558" s="450" t="n">
        <v>0</v>
      </c>
      <c r="AP2558" s="450" t="n">
        <v>0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0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0" t="n"/>
      <c r="N2559" s="450">
        <f>IF(W2559&lt;0,AH2559,I2559)</f>
        <v/>
      </c>
      <c r="O2559" s="450">
        <f>I2559-M2559</f>
        <v/>
      </c>
      <c r="P2559" s="414" t="n"/>
      <c r="Q2559" s="414" t="inlineStr">
        <is>
          <t>PNHR000426287</t>
        </is>
      </c>
      <c r="R2559" s="414" t="inlineStr">
        <is>
          <t>PNHR000426287.</t>
        </is>
      </c>
      <c r="S2559" s="414">
        <f>Q2559=R2559</f>
        <v/>
      </c>
      <c r="T2559" s="414">
        <f>AND(MONTH(F2559)=MONTH(X2559), YEAR(F2559)=YEAR(X2559))</f>
        <v/>
      </c>
      <c r="U2559" s="414">
        <f>AND(AB2559&lt;&gt;"", 'Company information'!D$4&lt;&gt;"", RIGHT(SUBSTITUTE(AB2559,"-",""),9)=RIGHT(SUBSTITUTE('Company information'!D$4,"-",""),9))</f>
        <v/>
      </c>
      <c r="V2559" s="414">
        <f>AH2559-I2559</f>
        <v/>
      </c>
      <c r="W2559" s="450" t="n"/>
      <c r="X2559" s="415" t="n">
        <v>44735</v>
      </c>
      <c r="Y2559" s="414" t="inlineStr">
        <is>
          <t>PNHR000426287.</t>
        </is>
      </c>
      <c r="Z2559" s="414" t="inlineStr"/>
      <c r="AA2559" s="414" t="inlineStr">
        <is>
          <t>បុគ្គលជាប់អាករ</t>
        </is>
      </c>
      <c r="AB2559" s="414" t="inlineStr">
        <is>
          <t>L001-901905215</t>
        </is>
      </c>
      <c r="AC2559" s="414" t="inlineStr">
        <is>
          <t>វីអ៊ីស៊ិន (ខេមបូឌា) អ៊ិនដាសស្ទ្រី ឯ.ក</t>
        </is>
      </c>
      <c r="AD2559" s="450" t="n">
        <v>663345</v>
      </c>
      <c r="AE2559" s="450" t="n">
        <v>663345</v>
      </c>
      <c r="AF2559" s="450" t="n">
        <v>0</v>
      </c>
      <c r="AG2559" s="450" t="n">
        <v>0</v>
      </c>
      <c r="AH2559" s="450" t="n">
        <v>0</v>
      </c>
      <c r="AI2559" s="450" t="n">
        <v>0</v>
      </c>
      <c r="AJ2559" s="450" t="n">
        <v>0</v>
      </c>
      <c r="AK2559" s="450" t="n">
        <v>0</v>
      </c>
      <c r="AL2559" s="450" t="n">
        <v>0</v>
      </c>
      <c r="AM2559" s="450" t="n">
        <v>0</v>
      </c>
      <c r="AN2559" s="450" t="n">
        <v>0</v>
      </c>
      <c r="AO2559" s="450" t="n">
        <v>0</v>
      </c>
      <c r="AP2559" s="450" t="n">
        <v>0</v>
      </c>
      <c r="AQ2559" s="414" t="inlineStr"/>
      <c r="AR2559" s="414" t="inlineStr">
        <is>
          <t>Revenue for June  2022</t>
        </is>
      </c>
      <c r="AS2559" s="414" t="inlineStr">
        <is>
          <t>បានប្រកាសពន្ធ</t>
        </is>
      </c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0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0" t="n"/>
      <c r="N2560" s="450">
        <f>IF(W2560&lt;0,AH2560,I2560)</f>
        <v/>
      </c>
      <c r="O2560" s="450">
        <f>I2560-M2560</f>
        <v/>
      </c>
      <c r="P2560" s="414" t="n"/>
      <c r="Q2560" s="414" t="inlineStr">
        <is>
          <t>PNHIR00137276</t>
        </is>
      </c>
      <c r="R2560" s="414" t="inlineStr">
        <is>
          <t>PNHIR00137276</t>
        </is>
      </c>
      <c r="S2560" s="414">
        <f>Q2560=R2560</f>
        <v/>
      </c>
      <c r="T2560" s="414">
        <f>AND(MONTH(F2560)=MONTH(X2560), YEAR(F2560)=YEAR(X2560))</f>
        <v/>
      </c>
      <c r="U2560" s="414">
        <f>AND(AB2560&lt;&gt;"", 'Company information'!D$4&lt;&gt;"", RIGHT(SUBSTITUTE(AB2560,"-",""),9)=RIGHT(SUBSTITUTE('Company information'!D$4,"-",""),9))</f>
        <v/>
      </c>
      <c r="V2560" s="414">
        <f>AH2560-I2560</f>
        <v/>
      </c>
      <c r="W2560" s="450" t="n"/>
      <c r="X2560" s="415" t="n">
        <v>44715</v>
      </c>
      <c r="Y2560" s="414" t="inlineStr">
        <is>
          <t>PNHIR00137276</t>
        </is>
      </c>
      <c r="Z2560" s="414" t="inlineStr"/>
      <c r="AA2560" s="414" t="inlineStr">
        <is>
          <t>បុគ្គលជាប់អាករ</t>
        </is>
      </c>
      <c r="AB2560" s="414" t="inlineStr">
        <is>
          <t>L001-901905215</t>
        </is>
      </c>
      <c r="AC2560" s="414" t="inlineStr">
        <is>
          <t>វីអ៊ីស៊ិន (ខេមបូឌា) អ៊ិនដាសស្ទ្រី ឯ.ក</t>
        </is>
      </c>
      <c r="AD2560" s="450" t="n">
        <v>18027</v>
      </c>
      <c r="AE2560" s="450" t="n">
        <v>16388</v>
      </c>
      <c r="AF2560" s="450" t="n">
        <v>0</v>
      </c>
      <c r="AG2560" s="450" t="n">
        <v>0</v>
      </c>
      <c r="AH2560" s="450" t="n">
        <v>1639</v>
      </c>
      <c r="AI2560" s="450" t="n">
        <v>0</v>
      </c>
      <c r="AJ2560" s="450" t="n">
        <v>0</v>
      </c>
      <c r="AK2560" s="450" t="n">
        <v>0</v>
      </c>
      <c r="AL2560" s="450" t="n">
        <v>0</v>
      </c>
      <c r="AM2560" s="450" t="n">
        <v>0</v>
      </c>
      <c r="AN2560" s="450" t="n">
        <v>0</v>
      </c>
      <c r="AO2560" s="450" t="n">
        <v>0</v>
      </c>
      <c r="AP2560" s="450" t="n">
        <v>0</v>
      </c>
      <c r="AQ2560" s="414" t="inlineStr"/>
      <c r="AR2560" s="414" t="inlineStr">
        <is>
          <t>Revenue for June  2022</t>
        </is>
      </c>
      <c r="AS2560" s="414" t="inlineStr">
        <is>
          <t>បានប្រកាសពន្ធ</t>
        </is>
      </c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0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0" t="n"/>
      <c r="N2561" s="450">
        <f>IF(W2561&lt;0,AH2561,I2561)</f>
        <v/>
      </c>
      <c r="O2561" s="450">
        <f>I2561-M2561</f>
        <v/>
      </c>
      <c r="P2561" s="414" t="n"/>
      <c r="Q2561" s="414" t="inlineStr">
        <is>
          <t>AL22216</t>
        </is>
      </c>
      <c r="R2561" s="414" t="inlineStr">
        <is>
          <t>AL22216</t>
        </is>
      </c>
      <c r="S2561" s="414">
        <f>Q2561=R2561</f>
        <v/>
      </c>
      <c r="T2561" s="414">
        <f>AND(MONTH(F2561)=MONTH(X2561), YEAR(F2561)=YEAR(X2561))</f>
        <v/>
      </c>
      <c r="U2561" s="414">
        <f>AND(AB2561&lt;&gt;"", 'Company information'!D$4&lt;&gt;"", RIGHT(SUBSTITUTE(AB2561,"-",""),9)=RIGHT(SUBSTITUTE('Company information'!D$4,"-",""),9))</f>
        <v/>
      </c>
      <c r="V2561" s="414">
        <f>AH2561-I2561</f>
        <v/>
      </c>
      <c r="W2561" s="450" t="n"/>
      <c r="X2561" s="415" t="n">
        <v>44727</v>
      </c>
      <c r="Y2561" s="414" t="inlineStr">
        <is>
          <t>AL22216</t>
        </is>
      </c>
      <c r="Z2561" s="414" t="inlineStr"/>
      <c r="AA2561" s="414" t="inlineStr">
        <is>
          <t>បុគ្គលជាប់អាករ</t>
        </is>
      </c>
      <c r="AB2561" s="414" t="inlineStr">
        <is>
          <t>L001-901905215</t>
        </is>
      </c>
      <c r="AC2561" s="414" t="inlineStr">
        <is>
          <t>វីអ៊ីស៊ិន (ខេមបូឌា) អ៊ិនដាសស្ទ្រី ឯ.ក</t>
        </is>
      </c>
      <c r="AD2561" s="450" t="n">
        <v>12390400</v>
      </c>
      <c r="AE2561" s="450" t="n">
        <v>11264000</v>
      </c>
      <c r="AF2561" s="450" t="n">
        <v>0</v>
      </c>
      <c r="AG2561" s="450" t="n">
        <v>0</v>
      </c>
      <c r="AH2561" s="450" t="n">
        <v>1126400</v>
      </c>
      <c r="AI2561" s="450" t="n">
        <v>0</v>
      </c>
      <c r="AJ2561" s="450" t="n">
        <v>0</v>
      </c>
      <c r="AK2561" s="450" t="n">
        <v>0</v>
      </c>
      <c r="AL2561" s="450" t="n">
        <v>0</v>
      </c>
      <c r="AM2561" s="450" t="n">
        <v>0</v>
      </c>
      <c r="AN2561" s="450" t="n">
        <v>0</v>
      </c>
      <c r="AO2561" s="450" t="n">
        <v>0</v>
      </c>
      <c r="AP2561" s="450" t="n">
        <v>0</v>
      </c>
      <c r="AQ2561" s="414" t="inlineStr"/>
      <c r="AR2561" s="414" t="inlineStr">
        <is>
          <t>External Audit Service fee for the year ended 2021 (First payment 50% of total $5500)</t>
        </is>
      </c>
      <c r="AS2561" s="414" t="inlineStr">
        <is>
          <t>បានប្រកាសពន្ធ</t>
        </is>
      </c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0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0" t="n"/>
      <c r="N2562" s="450">
        <f>IF(W2562&lt;0,AH2562,I2562)</f>
        <v/>
      </c>
      <c r="O2562" s="450">
        <f>I2562-M2562</f>
        <v/>
      </c>
      <c r="P2562" s="414" t="n"/>
      <c r="Q2562" s="414" t="inlineStr">
        <is>
          <t>2022-02894</t>
        </is>
      </c>
      <c r="R2562" s="414" t="inlineStr">
        <is>
          <t>2022-02894</t>
        </is>
      </c>
      <c r="S2562" s="414">
        <f>Q2562=R2562</f>
        <v/>
      </c>
      <c r="T2562" s="414">
        <f>AND(MONTH(F2562)=MONTH(X2562), YEAR(F2562)=YEAR(X2562))</f>
        <v/>
      </c>
      <c r="U2562" s="414">
        <f>AND(AB2562&lt;&gt;"", 'Company information'!D$4&lt;&gt;"", RIGHT(SUBSTITUTE(AB2562,"-",""),9)=RIGHT(SUBSTITUTE('Company information'!D$4,"-",""),9))</f>
        <v/>
      </c>
      <c r="V2562" s="414">
        <f>AH2562-I2562</f>
        <v/>
      </c>
      <c r="W2562" s="450" t="n"/>
      <c r="X2562" s="415" t="n">
        <v>44729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L001-901905215</t>
        </is>
      </c>
      <c r="AC2562" s="414" t="inlineStr">
        <is>
          <t>វីអ៊ីស៊ិន (ខេមបូឌា) អ៊ិនដាសស្ទ្រី ឯ.ក</t>
        </is>
      </c>
      <c r="AD2562" s="450" t="n">
        <v>2221639</v>
      </c>
      <c r="AE2562" s="450" t="n">
        <v>2019672</v>
      </c>
      <c r="AF2562" s="450" t="n">
        <v>0</v>
      </c>
      <c r="AG2562" s="450" t="n">
        <v>0</v>
      </c>
      <c r="AH2562" s="450" t="n">
        <v>201967</v>
      </c>
      <c r="AI2562" s="450" t="n">
        <v>0</v>
      </c>
      <c r="AJ2562" s="450" t="n">
        <v>0</v>
      </c>
      <c r="AK2562" s="450" t="n">
        <v>0</v>
      </c>
      <c r="AL2562" s="450" t="n">
        <v>0</v>
      </c>
      <c r="AM2562" s="450" t="n">
        <v>0</v>
      </c>
      <c r="AN2562" s="450" t="n">
        <v>0</v>
      </c>
      <c r="AO2562" s="450" t="n">
        <v>0</v>
      </c>
      <c r="AP2562" s="450" t="n">
        <v>0</v>
      </c>
      <c r="AQ2562" s="414" t="inlineStr"/>
      <c r="AR2562" s="414" t="inlineStr">
        <is>
          <t>Infrastructure Maintenance fee for Jun 2022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0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0" t="n"/>
      <c r="N2563" s="450">
        <f>IF(W2563&lt;0,AH2563,I2563)</f>
        <v/>
      </c>
      <c r="O2563" s="450">
        <f>I2563-M2563</f>
        <v/>
      </c>
      <c r="P2563" s="414" t="n"/>
      <c r="Q2563" s="414" t="inlineStr">
        <is>
          <t>2022-02903</t>
        </is>
      </c>
      <c r="R2563" s="414" t="inlineStr">
        <is>
          <t>2022-02903</t>
        </is>
      </c>
      <c r="S2563" s="414">
        <f>Q2563=R2563</f>
        <v/>
      </c>
      <c r="T2563" s="414">
        <f>AND(MONTH(F2563)=MONTH(X2563), YEAR(F2563)=YEAR(X2563))</f>
        <v/>
      </c>
      <c r="U2563" s="414">
        <f>AND(AB2563&lt;&gt;"", 'Company information'!D$4&lt;&gt;"", RIGHT(SUBSTITUTE(AB2563,"-",""),9)=RIGHT(SUBSTITUTE('Company information'!D$4,"-",""),9))</f>
        <v/>
      </c>
      <c r="V2563" s="414">
        <f>AH2563-I2563</f>
        <v/>
      </c>
      <c r="W2563" s="450" t="n"/>
      <c r="X2563" s="415" t="n">
        <v>44729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L001-901905215</t>
        </is>
      </c>
      <c r="AC2563" s="414" t="inlineStr">
        <is>
          <t>វីអ៊ីស៊ិន (ខេមបូឌា) អ៊ិនដាសស្ទ្រី ឯ.ក</t>
        </is>
      </c>
      <c r="AD2563" s="450" t="n">
        <v>1824681</v>
      </c>
      <c r="AE2563" s="450" t="n">
        <v>1658801</v>
      </c>
      <c r="AF2563" s="450" t="n">
        <v>0</v>
      </c>
      <c r="AG2563" s="450" t="n">
        <v>0</v>
      </c>
      <c r="AH2563" s="450" t="n">
        <v>165880</v>
      </c>
      <c r="AI2563" s="450" t="n">
        <v>0</v>
      </c>
      <c r="AJ2563" s="450" t="n">
        <v>0</v>
      </c>
      <c r="AK2563" s="450" t="n">
        <v>0</v>
      </c>
      <c r="AL2563" s="450" t="n">
        <v>0</v>
      </c>
      <c r="AM2563" s="450" t="n">
        <v>0</v>
      </c>
      <c r="AN2563" s="450" t="n">
        <v>0</v>
      </c>
      <c r="AO2563" s="450" t="n">
        <v>0</v>
      </c>
      <c r="AP2563" s="450" t="n">
        <v>0</v>
      </c>
      <c r="AQ2563" s="414" t="inlineStr"/>
      <c r="AR2563" s="414" t="inlineStr">
        <is>
          <t>Infrastructure Maintenance fee for Jun 2022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0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0" t="n"/>
      <c r="N2564" s="450">
        <f>IF(W2564&lt;0,AH2564,I2564)</f>
        <v/>
      </c>
      <c r="O2564" s="450">
        <f>I2564-M2564</f>
        <v/>
      </c>
      <c r="P2564" s="414" t="n"/>
      <c r="Q2564" s="414" t="inlineStr">
        <is>
          <t>59012759</t>
        </is>
      </c>
      <c r="R2564" s="414" t="inlineStr">
        <is>
          <t>59012759</t>
        </is>
      </c>
      <c r="S2564" s="414">
        <f>Q2564=R2564</f>
        <v/>
      </c>
      <c r="T2564" s="414">
        <f>AND(MONTH(F2564)=MONTH(X2564), YEAR(F2564)=YEAR(X2564))</f>
        <v/>
      </c>
      <c r="U2564" s="414">
        <f>AND(AB2564&lt;&gt;"", 'Company information'!D$4&lt;&gt;"", RIGHT(SUBSTITUTE(AB2564,"-",""),9)=RIGHT(SUBSTITUTE('Company information'!D$4,"-",""),9))</f>
        <v/>
      </c>
      <c r="V2564" s="414">
        <f>AH2564-I2564</f>
        <v/>
      </c>
      <c r="W2564" s="450" t="n"/>
      <c r="X2564" s="415" t="n">
        <v>44742</v>
      </c>
      <c r="Y2564" s="414" t="inlineStr">
        <is>
          <t>59012759</t>
        </is>
      </c>
      <c r="Z2564" s="414" t="inlineStr"/>
      <c r="AA2564" s="414" t="inlineStr">
        <is>
          <t>បុគ្គលជាប់អាករ</t>
        </is>
      </c>
      <c r="AB2564" s="414" t="inlineStr">
        <is>
          <t>L001-901905215</t>
        </is>
      </c>
      <c r="AC2564" s="414" t="inlineStr">
        <is>
          <t>វីអ៊ីស៊ិន (ខេមបូឌា) អ៊ិនដាសស្ទ្រី ឯ.ក</t>
        </is>
      </c>
      <c r="AD2564" s="450" t="n">
        <v>610751</v>
      </c>
      <c r="AE2564" s="450" t="n">
        <v>555228</v>
      </c>
      <c r="AF2564" s="450" t="n">
        <v>0</v>
      </c>
      <c r="AG2564" s="450" t="n">
        <v>0</v>
      </c>
      <c r="AH2564" s="450" t="n">
        <v>55523</v>
      </c>
      <c r="AI2564" s="450" t="n">
        <v>0</v>
      </c>
      <c r="AJ2564" s="450" t="n">
        <v>0</v>
      </c>
      <c r="AK2564" s="450" t="n">
        <v>0</v>
      </c>
      <c r="AL2564" s="450" t="n">
        <v>0</v>
      </c>
      <c r="AM2564" s="450" t="n">
        <v>0</v>
      </c>
      <c r="AN2564" s="450" t="n">
        <v>0</v>
      </c>
      <c r="AO2564" s="450" t="n">
        <v>0</v>
      </c>
      <c r="AP2564" s="450" t="n">
        <v>0</v>
      </c>
      <c r="AQ2564" s="414" t="inlineStr"/>
      <c r="AR2564" s="414" t="inlineStr">
        <is>
          <t>ចំនូលបានមកពីការលក់</t>
        </is>
      </c>
      <c r="AS2564" s="414" t="inlineStr">
        <is>
          <t>បានប្រកាសពន្ធ</t>
        </is>
      </c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0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0" t="n"/>
      <c r="N2565" s="450">
        <f>IF(W2565&lt;0,AH2565,I2565)</f>
        <v/>
      </c>
      <c r="O2565" s="450">
        <f>I2565-M2565</f>
        <v/>
      </c>
      <c r="P2565" s="414" t="n"/>
      <c r="Q2565" s="414" t="inlineStr">
        <is>
          <t>59012700</t>
        </is>
      </c>
      <c r="R2565" s="414" t="inlineStr">
        <is>
          <t>59012700</t>
        </is>
      </c>
      <c r="S2565" s="414">
        <f>Q2565=R2565</f>
        <v/>
      </c>
      <c r="T2565" s="414">
        <f>AND(MONTH(F2565)=MONTH(X2565), YEAR(F2565)=YEAR(X2565))</f>
        <v/>
      </c>
      <c r="U2565" s="414">
        <f>AND(AB2565&lt;&gt;"", 'Company information'!D$4&lt;&gt;"", RIGHT(SUBSTITUTE(AB2565,"-",""),9)=RIGHT(SUBSTITUTE('Company information'!D$4,"-",""),9))</f>
        <v/>
      </c>
      <c r="V2565" s="414">
        <f>AH2565-I2565</f>
        <v/>
      </c>
      <c r="W2565" s="450" t="n"/>
      <c r="X2565" s="415" t="n">
        <v>44737</v>
      </c>
      <c r="Y2565" s="414" t="inlineStr">
        <is>
          <t>59012700</t>
        </is>
      </c>
      <c r="Z2565" s="414" t="inlineStr"/>
      <c r="AA2565" s="414" t="inlineStr">
        <is>
          <t>បុគ្គលជាប់អាករ</t>
        </is>
      </c>
      <c r="AB2565" s="414" t="inlineStr">
        <is>
          <t>L001-901905215</t>
        </is>
      </c>
      <c r="AC2565" s="414" t="inlineStr">
        <is>
          <t>វីអ៊ីស៊ិន (ខេមបូឌា) អ៊ិនដាសស្ទ្រី ឯ.ក</t>
        </is>
      </c>
      <c r="AD2565" s="450" t="n">
        <v>2595226</v>
      </c>
      <c r="AE2565" s="450" t="n">
        <v>2359296</v>
      </c>
      <c r="AF2565" s="450" t="n">
        <v>0</v>
      </c>
      <c r="AG2565" s="450" t="n">
        <v>0</v>
      </c>
      <c r="AH2565" s="450" t="n">
        <v>235930</v>
      </c>
      <c r="AI2565" s="450" t="n">
        <v>0</v>
      </c>
      <c r="AJ2565" s="450" t="n">
        <v>0</v>
      </c>
      <c r="AK2565" s="450" t="n">
        <v>0</v>
      </c>
      <c r="AL2565" s="450" t="n">
        <v>0</v>
      </c>
      <c r="AM2565" s="450" t="n">
        <v>0</v>
      </c>
      <c r="AN2565" s="450" t="n">
        <v>0</v>
      </c>
      <c r="AO2565" s="450" t="n">
        <v>0</v>
      </c>
      <c r="AP2565" s="450" t="n">
        <v>0</v>
      </c>
      <c r="AQ2565" s="414" t="inlineStr"/>
      <c r="AR2565" s="414" t="inlineStr">
        <is>
          <t>ចំនូលបានមកពីការលក់</t>
        </is>
      </c>
      <c r="AS2565" s="414" t="inlineStr">
        <is>
          <t>បានប្រកាសពន្ធ</t>
        </is>
      </c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0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0" t="n"/>
      <c r="N2566" s="450">
        <f>IF(W2566&lt;0,AH2566,I2566)</f>
        <v/>
      </c>
      <c r="O2566" s="450">
        <f>I2566-M2566</f>
        <v/>
      </c>
      <c r="P2566" s="414" t="n"/>
      <c r="Q2566" s="414" t="inlineStr">
        <is>
          <t>59012692</t>
        </is>
      </c>
      <c r="R2566" s="414" t="inlineStr">
        <is>
          <t>59012692</t>
        </is>
      </c>
      <c r="S2566" s="414">
        <f>Q2566=R2566</f>
        <v/>
      </c>
      <c r="T2566" s="414">
        <f>AND(MONTH(F2566)=MONTH(X2566), YEAR(F2566)=YEAR(X2566))</f>
        <v/>
      </c>
      <c r="U2566" s="414">
        <f>AND(AB2566&lt;&gt;"", 'Company information'!D$4&lt;&gt;"", RIGHT(SUBSTITUTE(AB2566,"-",""),9)=RIGHT(SUBSTITUTE('Company information'!D$4,"-",""),9))</f>
        <v/>
      </c>
      <c r="V2566" s="414">
        <f>AH2566-I2566</f>
        <v/>
      </c>
      <c r="W2566" s="450" t="n"/>
      <c r="X2566" s="415" t="n">
        <v>44736</v>
      </c>
      <c r="Y2566" s="414" t="inlineStr">
        <is>
          <t>59012692</t>
        </is>
      </c>
      <c r="Z2566" s="414" t="inlineStr"/>
      <c r="AA2566" s="414" t="inlineStr">
        <is>
          <t>បុគ្គលជាប់អាករ</t>
        </is>
      </c>
      <c r="AB2566" s="414" t="inlineStr">
        <is>
          <t>L001-901905215</t>
        </is>
      </c>
      <c r="AC2566" s="414" t="inlineStr">
        <is>
          <t>វីអ៊ីស៊ិន (ខេមបូឌា) អ៊ិនដាសស្ទ្រី ឯ.ក</t>
        </is>
      </c>
      <c r="AD2566" s="450" t="n">
        <v>2595226</v>
      </c>
      <c r="AE2566" s="450" t="n">
        <v>2359296</v>
      </c>
      <c r="AF2566" s="450" t="n">
        <v>0</v>
      </c>
      <c r="AG2566" s="450" t="n">
        <v>0</v>
      </c>
      <c r="AH2566" s="450" t="n">
        <v>235930</v>
      </c>
      <c r="AI2566" s="450" t="n">
        <v>0</v>
      </c>
      <c r="AJ2566" s="450" t="n">
        <v>0</v>
      </c>
      <c r="AK2566" s="450" t="n">
        <v>0</v>
      </c>
      <c r="AL2566" s="450" t="n">
        <v>0</v>
      </c>
      <c r="AM2566" s="450" t="n">
        <v>0</v>
      </c>
      <c r="AN2566" s="450" t="n">
        <v>0</v>
      </c>
      <c r="AO2566" s="450" t="n">
        <v>0</v>
      </c>
      <c r="AP2566" s="450" t="n">
        <v>0</v>
      </c>
      <c r="AQ2566" s="414" t="inlineStr"/>
      <c r="AR2566" s="414" t="inlineStr">
        <is>
          <t>ចំនូលបានមកពីការលក់</t>
        </is>
      </c>
      <c r="AS2566" s="414" t="inlineStr">
        <is>
          <t>បានប្រកាសពន្ធ</t>
        </is>
      </c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0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0" t="n"/>
      <c r="N2567" s="450">
        <f>IF(W2567&lt;0,AH2567,I2567)</f>
        <v/>
      </c>
      <c r="O2567" s="450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AND(AB2567&lt;&gt;"", 'Company information'!D$4&lt;&gt;"", RIGHT(SUBSTITUTE(AB2567,"-",""),9)=RIGHT(SUBSTITUTE('Company information'!D$4,"-",""),9))</f>
        <v/>
      </c>
      <c r="V2567" s="414">
        <f>AH2567-I2567</f>
        <v/>
      </c>
      <c r="W2567" s="450" t="n"/>
      <c r="X2567" s="413" t="n"/>
      <c r="Y2567" s="414" t="n"/>
      <c r="Z2567" s="414" t="n"/>
      <c r="AA2567" s="414" t="n"/>
      <c r="AB2567" s="414" t="n"/>
      <c r="AC2567" s="414" t="n"/>
      <c r="AD2567" s="450" t="n"/>
      <c r="AE2567" s="450" t="n"/>
      <c r="AF2567" s="450" t="n"/>
      <c r="AG2567" s="450" t="n"/>
      <c r="AH2567" s="450" t="n"/>
      <c r="AI2567" s="450" t="n"/>
      <c r="AJ2567" s="450" t="n"/>
      <c r="AK2567" s="450" t="n"/>
      <c r="AL2567" s="450" t="n"/>
      <c r="AM2567" s="450" t="n"/>
      <c r="AN2567" s="450" t="n"/>
      <c r="AO2567" s="450" t="n"/>
      <c r="AP2567" s="450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0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0" t="n"/>
      <c r="N2568" s="450">
        <f>IF(W2568&lt;0,AH2568,I2568)</f>
        <v/>
      </c>
      <c r="O2568" s="450">
        <f>I2568-M2568</f>
        <v/>
      </c>
      <c r="P2568" s="414" t="n"/>
      <c r="Q2568" s="414" t="inlineStr">
        <is>
          <t>59012686</t>
        </is>
      </c>
      <c r="R2568" s="414" t="inlineStr">
        <is>
          <t>59012686</t>
        </is>
      </c>
      <c r="S2568" s="414">
        <f>Q2568=R2568</f>
        <v/>
      </c>
      <c r="T2568" s="414">
        <f>AND(MONTH(F2568)=MONTH(X2568), YEAR(F2568)=YEAR(X2568))</f>
        <v/>
      </c>
      <c r="U2568" s="414">
        <f>AND(AB2568&lt;&gt;"", 'Company information'!D$4&lt;&gt;"", RIGHT(SUBSTITUTE(AB2568,"-",""),9)=RIGHT(SUBSTITUTE('Company information'!D$4,"-",""),9))</f>
        <v/>
      </c>
      <c r="V2568" s="414">
        <f>AH2568-I2568</f>
        <v/>
      </c>
      <c r="W2568" s="450" t="n"/>
      <c r="X2568" s="415" t="n">
        <v>44736</v>
      </c>
      <c r="Y2568" s="414" t="inlineStr">
        <is>
          <t>59012686</t>
        </is>
      </c>
      <c r="Z2568" s="414" t="inlineStr"/>
      <c r="AA2568" s="414" t="inlineStr">
        <is>
          <t>បុគ្គលជាប់អាករ</t>
        </is>
      </c>
      <c r="AB2568" s="414" t="inlineStr">
        <is>
          <t>L001-901905215</t>
        </is>
      </c>
      <c r="AC2568" s="414" t="inlineStr">
        <is>
          <t>វីអ៊ីស៊ិន (ខេមបូឌា) អ៊ិនដាសស្ទ្រី ឯ.ក</t>
        </is>
      </c>
      <c r="AD2568" s="450" t="n">
        <v>610304</v>
      </c>
      <c r="AE2568" s="450" t="n">
        <v>554822</v>
      </c>
      <c r="AF2568" s="450" t="n">
        <v>0</v>
      </c>
      <c r="AG2568" s="450" t="n">
        <v>0</v>
      </c>
      <c r="AH2568" s="450" t="n">
        <v>55482</v>
      </c>
      <c r="AI2568" s="450" t="n">
        <v>0</v>
      </c>
      <c r="AJ2568" s="450" t="n">
        <v>0</v>
      </c>
      <c r="AK2568" s="450" t="n">
        <v>0</v>
      </c>
      <c r="AL2568" s="450" t="n">
        <v>0</v>
      </c>
      <c r="AM2568" s="450" t="n">
        <v>0</v>
      </c>
      <c r="AN2568" s="450" t="n">
        <v>0</v>
      </c>
      <c r="AO2568" s="450" t="n">
        <v>0</v>
      </c>
      <c r="AP2568" s="450" t="n">
        <v>0</v>
      </c>
      <c r="AQ2568" s="414" t="inlineStr"/>
      <c r="AR2568" s="414" t="inlineStr">
        <is>
          <t>ចំនូលបានមកពីការលក់</t>
        </is>
      </c>
      <c r="AS2568" s="414" t="inlineStr">
        <is>
          <t>បានប្រកាសពន្ធ</t>
        </is>
      </c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0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0" t="n"/>
      <c r="N2569" s="450">
        <f>IF(W2569&lt;0,AH2569,I2569)</f>
        <v/>
      </c>
      <c r="O2569" s="450">
        <f>I2569-M2569</f>
        <v/>
      </c>
      <c r="P2569" s="414" t="n"/>
      <c r="Q2569" s="414" t="inlineStr">
        <is>
          <t>59012670</t>
        </is>
      </c>
      <c r="R2569" s="414" t="inlineStr">
        <is>
          <t>59012670</t>
        </is>
      </c>
      <c r="S2569" s="414">
        <f>Q2569=R2569</f>
        <v/>
      </c>
      <c r="T2569" s="414">
        <f>AND(MONTH(F2569)=MONTH(X2569), YEAR(F2569)=YEAR(X2569))</f>
        <v/>
      </c>
      <c r="U2569" s="414">
        <f>AND(AB2569&lt;&gt;"", 'Company information'!D$4&lt;&gt;"", RIGHT(SUBSTITUTE(AB2569,"-",""),9)=RIGHT(SUBSTITUTE('Company information'!D$4,"-",""),9))</f>
        <v/>
      </c>
      <c r="V2569" s="414">
        <f>AH2569-I2569</f>
        <v/>
      </c>
      <c r="W2569" s="450" t="n"/>
      <c r="X2569" s="415" t="n">
        <v>44734</v>
      </c>
      <c r="Y2569" s="414" t="inlineStr">
        <is>
          <t>59012670</t>
        </is>
      </c>
      <c r="Z2569" s="414" t="inlineStr"/>
      <c r="AA2569" s="414" t="inlineStr">
        <is>
          <t>បុគ្គលជាប់អាករ</t>
        </is>
      </c>
      <c r="AB2569" s="414" t="inlineStr">
        <is>
          <t>L001-901905215</t>
        </is>
      </c>
      <c r="AC2569" s="414" t="inlineStr">
        <is>
          <t>វីអ៊ីស៊ិន (ខេមបូឌា) អ៊ិនដាសស្ទ្រី ឯ.ក</t>
        </is>
      </c>
      <c r="AD2569" s="450" t="n">
        <v>7787578</v>
      </c>
      <c r="AE2569" s="450" t="n">
        <v>7079616</v>
      </c>
      <c r="AF2569" s="450" t="n">
        <v>0</v>
      </c>
      <c r="AG2569" s="450" t="n">
        <v>0</v>
      </c>
      <c r="AH2569" s="450" t="n">
        <v>707962</v>
      </c>
      <c r="AI2569" s="450" t="n">
        <v>0</v>
      </c>
      <c r="AJ2569" s="450" t="n">
        <v>0</v>
      </c>
      <c r="AK2569" s="450" t="n">
        <v>0</v>
      </c>
      <c r="AL2569" s="450" t="n">
        <v>0</v>
      </c>
      <c r="AM2569" s="450" t="n">
        <v>0</v>
      </c>
      <c r="AN2569" s="450" t="n">
        <v>0</v>
      </c>
      <c r="AO2569" s="450" t="n">
        <v>0</v>
      </c>
      <c r="AP2569" s="450" t="n">
        <v>0</v>
      </c>
      <c r="AQ2569" s="414" t="inlineStr"/>
      <c r="AR2569" s="414" t="inlineStr">
        <is>
          <t>ចំនូលបានមកពីការលក់</t>
        </is>
      </c>
      <c r="AS2569" s="414" t="inlineStr">
        <is>
          <t>បានប្រកាសពន្ធ</t>
        </is>
      </c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0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0" t="n"/>
      <c r="N2570" s="450">
        <f>IF(W2570&lt;0,AH2570,I2570)</f>
        <v/>
      </c>
      <c r="O2570" s="450">
        <f>I2570-M2570</f>
        <v/>
      </c>
      <c r="P2570" s="414" t="n"/>
      <c r="Q2570" s="414" t="inlineStr">
        <is>
          <t>59012595</t>
        </is>
      </c>
      <c r="R2570" s="414" t="inlineStr">
        <is>
          <t>59012595</t>
        </is>
      </c>
      <c r="S2570" s="414">
        <f>Q2570=R2570</f>
        <v/>
      </c>
      <c r="T2570" s="414">
        <f>AND(MONTH(F2570)=MONTH(X2570), YEAR(F2570)=YEAR(X2570))</f>
        <v/>
      </c>
      <c r="U2570" s="414">
        <f>AND(AB2570&lt;&gt;"", 'Company information'!D$4&lt;&gt;"", RIGHT(SUBSTITUTE(AB2570,"-",""),9)=RIGHT(SUBSTITUTE('Company information'!D$4,"-",""),9))</f>
        <v/>
      </c>
      <c r="V2570" s="414">
        <f>AH2570-I2570</f>
        <v/>
      </c>
      <c r="W2570" s="450" t="n"/>
      <c r="X2570" s="415" t="n">
        <v>44727</v>
      </c>
      <c r="Y2570" s="414" t="inlineStr">
        <is>
          <t>59012595</t>
        </is>
      </c>
      <c r="Z2570" s="414" t="inlineStr"/>
      <c r="AA2570" s="414" t="inlineStr">
        <is>
          <t>បុគ្គលជាប់អាករ</t>
        </is>
      </c>
      <c r="AB2570" s="414" t="inlineStr">
        <is>
          <t>L001-901905215</t>
        </is>
      </c>
      <c r="AC2570" s="414" t="inlineStr">
        <is>
          <t>វីអ៊ីស៊ិន (ខេមបូឌា) អ៊ិនដាសស្ទ្រី ឯ.ក</t>
        </is>
      </c>
      <c r="AD2570" s="450" t="n">
        <v>1220567</v>
      </c>
      <c r="AE2570" s="450" t="n">
        <v>1109606</v>
      </c>
      <c r="AF2570" s="450" t="n">
        <v>0</v>
      </c>
      <c r="AG2570" s="450" t="n">
        <v>0</v>
      </c>
      <c r="AH2570" s="450" t="n">
        <v>110961</v>
      </c>
      <c r="AI2570" s="450" t="n">
        <v>0</v>
      </c>
      <c r="AJ2570" s="450" t="n">
        <v>0</v>
      </c>
      <c r="AK2570" s="450" t="n">
        <v>0</v>
      </c>
      <c r="AL2570" s="450" t="n">
        <v>0</v>
      </c>
      <c r="AM2570" s="450" t="n">
        <v>0</v>
      </c>
      <c r="AN2570" s="450" t="n">
        <v>0</v>
      </c>
      <c r="AO2570" s="450" t="n">
        <v>0</v>
      </c>
      <c r="AP2570" s="450" t="n">
        <v>0</v>
      </c>
      <c r="AQ2570" s="414" t="inlineStr"/>
      <c r="AR2570" s="414" t="inlineStr">
        <is>
          <t>ចំនូលបានមកពីការលក់</t>
        </is>
      </c>
      <c r="AS2570" s="414" t="inlineStr">
        <is>
          <t>បានប្រកាសពន្ធ</t>
        </is>
      </c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0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0" t="n"/>
      <c r="N2571" s="450">
        <f>IF(W2571&lt;0,AH2571,I2571)</f>
        <v/>
      </c>
      <c r="O2571" s="450">
        <f>I2571-M2571</f>
        <v/>
      </c>
      <c r="P2571" s="414" t="n"/>
      <c r="Q2571" s="414" t="inlineStr">
        <is>
          <t>59012578</t>
        </is>
      </c>
      <c r="R2571" s="414" t="inlineStr">
        <is>
          <t>59012578</t>
        </is>
      </c>
      <c r="S2571" s="414">
        <f>Q2571=R2571</f>
        <v/>
      </c>
      <c r="T2571" s="414">
        <f>AND(MONTH(F2571)=MONTH(X2571), YEAR(F2571)=YEAR(X2571))</f>
        <v/>
      </c>
      <c r="U2571" s="414">
        <f>AND(AB2571&lt;&gt;"", 'Company information'!D$4&lt;&gt;"", RIGHT(SUBSTITUTE(AB2571,"-",""),9)=RIGHT(SUBSTITUTE('Company information'!D$4,"-",""),9))</f>
        <v/>
      </c>
      <c r="V2571" s="414">
        <f>AH2571-I2571</f>
        <v/>
      </c>
      <c r="W2571" s="450" t="n"/>
      <c r="X2571" s="415" t="n">
        <v>44725</v>
      </c>
      <c r="Y2571" s="414" t="inlineStr">
        <is>
          <t>59012578</t>
        </is>
      </c>
      <c r="Z2571" s="414" t="inlineStr"/>
      <c r="AA2571" s="414" t="inlineStr">
        <is>
          <t>បុគ្គលជាប់អាករ</t>
        </is>
      </c>
      <c r="AB2571" s="414" t="inlineStr">
        <is>
          <t>L001-901905215</t>
        </is>
      </c>
      <c r="AC2571" s="414" t="inlineStr">
        <is>
          <t>វីអ៊ីស៊ិន (ខេមបូឌា) អ៊ិនដាសស្ទ្រី ឯ.ក</t>
        </is>
      </c>
      <c r="AD2571" s="450" t="n">
        <v>5191718</v>
      </c>
      <c r="AE2571" s="450" t="n">
        <v>4719744</v>
      </c>
      <c r="AF2571" s="450" t="n">
        <v>0</v>
      </c>
      <c r="AG2571" s="450" t="n">
        <v>0</v>
      </c>
      <c r="AH2571" s="450" t="n">
        <v>471974</v>
      </c>
      <c r="AI2571" s="450" t="n">
        <v>0</v>
      </c>
      <c r="AJ2571" s="450" t="n">
        <v>0</v>
      </c>
      <c r="AK2571" s="450" t="n">
        <v>0</v>
      </c>
      <c r="AL2571" s="450" t="n">
        <v>0</v>
      </c>
      <c r="AM2571" s="450" t="n">
        <v>0</v>
      </c>
      <c r="AN2571" s="450" t="n">
        <v>0</v>
      </c>
      <c r="AO2571" s="450" t="n">
        <v>0</v>
      </c>
      <c r="AP2571" s="450" t="n">
        <v>0</v>
      </c>
      <c r="AQ2571" s="414" t="inlineStr"/>
      <c r="AR2571" s="414" t="inlineStr">
        <is>
          <t>ចំនូលបានមកពីការលក់</t>
        </is>
      </c>
      <c r="AS2571" s="414" t="inlineStr">
        <is>
          <t>បានប្រកាសពន្ធ</t>
        </is>
      </c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0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0" t="n"/>
      <c r="N2572" s="450">
        <f>IF(W2572&lt;0,AH2572,I2572)</f>
        <v/>
      </c>
      <c r="O2572" s="450">
        <f>I2572-M2572</f>
        <v/>
      </c>
      <c r="P2572" s="414" t="n"/>
      <c r="Q2572" s="414" t="inlineStr">
        <is>
          <t>59012564</t>
        </is>
      </c>
      <c r="R2572" s="414" t="inlineStr">
        <is>
          <t>59012564</t>
        </is>
      </c>
      <c r="S2572" s="414">
        <f>Q2572=R2572</f>
        <v/>
      </c>
      <c r="T2572" s="414">
        <f>AND(MONTH(F2572)=MONTH(X2572), YEAR(F2572)=YEAR(X2572))</f>
        <v/>
      </c>
      <c r="U2572" s="414">
        <f>AND(AB2572&lt;&gt;"", 'Company information'!D$4&lt;&gt;"", RIGHT(SUBSTITUTE(AB2572,"-",""),9)=RIGHT(SUBSTITUTE('Company information'!D$4,"-",""),9))</f>
        <v/>
      </c>
      <c r="V2572" s="414">
        <f>AH2572-I2572</f>
        <v/>
      </c>
      <c r="W2572" s="450" t="n"/>
      <c r="X2572" s="415" t="n">
        <v>44722</v>
      </c>
      <c r="Y2572" s="414" t="inlineStr">
        <is>
          <t>59012564</t>
        </is>
      </c>
      <c r="Z2572" s="414" t="inlineStr"/>
      <c r="AA2572" s="414" t="inlineStr">
        <is>
          <t>បុគ្គលជាប់អាករ</t>
        </is>
      </c>
      <c r="AB2572" s="414" t="inlineStr">
        <is>
          <t>L001-901905215</t>
        </is>
      </c>
      <c r="AC2572" s="414" t="inlineStr">
        <is>
          <t>វីអ៊ីស៊ិន (ខេមបូឌា) អ៊ិនដាសស្ទ្រី ឯ.ក</t>
        </is>
      </c>
      <c r="AD2572" s="450" t="n">
        <v>610304</v>
      </c>
      <c r="AE2572" s="450" t="n">
        <v>554822</v>
      </c>
      <c r="AF2572" s="450" t="n">
        <v>0</v>
      </c>
      <c r="AG2572" s="450" t="n">
        <v>0</v>
      </c>
      <c r="AH2572" s="450" t="n">
        <v>55482</v>
      </c>
      <c r="AI2572" s="450" t="n">
        <v>0</v>
      </c>
      <c r="AJ2572" s="450" t="n">
        <v>0</v>
      </c>
      <c r="AK2572" s="450" t="n">
        <v>0</v>
      </c>
      <c r="AL2572" s="450" t="n">
        <v>0</v>
      </c>
      <c r="AM2572" s="450" t="n">
        <v>0</v>
      </c>
      <c r="AN2572" s="450" t="n">
        <v>0</v>
      </c>
      <c r="AO2572" s="450" t="n">
        <v>0</v>
      </c>
      <c r="AP2572" s="450" t="n">
        <v>0</v>
      </c>
      <c r="AQ2572" s="414" t="inlineStr"/>
      <c r="AR2572" s="414" t="inlineStr">
        <is>
          <t>ចំនូលបានមកពីការលក់</t>
        </is>
      </c>
      <c r="AS2572" s="414" t="inlineStr">
        <is>
          <t>បានប្រកាសពន្ធ</t>
        </is>
      </c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0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0" t="n"/>
      <c r="N2573" s="450">
        <f>IF(W2573&lt;0,AH2573,I2573)</f>
        <v/>
      </c>
      <c r="O2573" s="450">
        <f>I2573-M2573</f>
        <v/>
      </c>
      <c r="P2573" s="414" t="n"/>
      <c r="Q2573" s="414" t="inlineStr">
        <is>
          <t>59012558</t>
        </is>
      </c>
      <c r="R2573" s="414" t="inlineStr">
        <is>
          <t>59012558</t>
        </is>
      </c>
      <c r="S2573" s="414">
        <f>Q2573=R2573</f>
        <v/>
      </c>
      <c r="T2573" s="414">
        <f>AND(MONTH(F2573)=MONTH(X2573), YEAR(F2573)=YEAR(X2573))</f>
        <v/>
      </c>
      <c r="U2573" s="414">
        <f>AND(AB2573&lt;&gt;"", 'Company information'!D$4&lt;&gt;"", RIGHT(SUBSTITUTE(AB2573,"-",""),9)=RIGHT(SUBSTITUTE('Company information'!D$4,"-",""),9))</f>
        <v/>
      </c>
      <c r="V2573" s="414">
        <f>AH2573-I2573</f>
        <v/>
      </c>
      <c r="W2573" s="450" t="n"/>
      <c r="X2573" s="415" t="n">
        <v>44721</v>
      </c>
      <c r="Y2573" s="414" t="inlineStr">
        <is>
          <t>59012558</t>
        </is>
      </c>
      <c r="Z2573" s="414" t="inlineStr"/>
      <c r="AA2573" s="414" t="inlineStr">
        <is>
          <t>បុគ្គលជាប់អាករ</t>
        </is>
      </c>
      <c r="AB2573" s="414" t="inlineStr">
        <is>
          <t>L001-901905215</t>
        </is>
      </c>
      <c r="AC2573" s="414" t="inlineStr">
        <is>
          <t>វីអ៊ីស៊ិន (ខេមបូឌា) អ៊ិនដាសស្ទ្រី ឯ.ក</t>
        </is>
      </c>
      <c r="AD2573" s="450" t="n">
        <v>610304</v>
      </c>
      <c r="AE2573" s="450" t="n">
        <v>554822</v>
      </c>
      <c r="AF2573" s="450" t="n">
        <v>0</v>
      </c>
      <c r="AG2573" s="450" t="n">
        <v>0</v>
      </c>
      <c r="AH2573" s="450" t="n">
        <v>55482</v>
      </c>
      <c r="AI2573" s="450" t="n">
        <v>0</v>
      </c>
      <c r="AJ2573" s="450" t="n">
        <v>0</v>
      </c>
      <c r="AK2573" s="450" t="n">
        <v>0</v>
      </c>
      <c r="AL2573" s="450" t="n">
        <v>0</v>
      </c>
      <c r="AM2573" s="450" t="n">
        <v>0</v>
      </c>
      <c r="AN2573" s="450" t="n">
        <v>0</v>
      </c>
      <c r="AO2573" s="450" t="n">
        <v>0</v>
      </c>
      <c r="AP2573" s="450" t="n">
        <v>0</v>
      </c>
      <c r="AQ2573" s="414" t="inlineStr"/>
      <c r="AR2573" s="414" t="inlineStr">
        <is>
          <t>ចំនូលបានមកពីការលក់</t>
        </is>
      </c>
      <c r="AS2573" s="414" t="inlineStr">
        <is>
          <t>បានប្រកាសពន្ធ</t>
        </is>
      </c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0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0" t="n"/>
      <c r="N2574" s="450">
        <f>IF(W2574&lt;0,AH2574,I2574)</f>
        <v/>
      </c>
      <c r="O2574" s="450">
        <f>I2574-M2574</f>
        <v/>
      </c>
      <c r="P2574" s="414" t="n"/>
      <c r="Q2574" s="414" t="inlineStr">
        <is>
          <t>59012530</t>
        </is>
      </c>
      <c r="R2574" s="414" t="inlineStr">
        <is>
          <t>59012530</t>
        </is>
      </c>
      <c r="S2574" s="414">
        <f>Q2574=R2574</f>
        <v/>
      </c>
      <c r="T2574" s="414">
        <f>AND(MONTH(F2574)=MONTH(X2574), YEAR(F2574)=YEAR(X2574))</f>
        <v/>
      </c>
      <c r="U2574" s="414">
        <f>AND(AB2574&lt;&gt;"", 'Company information'!D$4&lt;&gt;"", RIGHT(SUBSTITUTE(AB2574,"-",""),9)=RIGHT(SUBSTITUTE('Company information'!D$4,"-",""),9))</f>
        <v/>
      </c>
      <c r="V2574" s="414">
        <f>AH2574-I2574</f>
        <v/>
      </c>
      <c r="W2574" s="450" t="n"/>
      <c r="X2574" s="415" t="n">
        <v>44718</v>
      </c>
      <c r="Y2574" s="414" t="inlineStr">
        <is>
          <t>59012530</t>
        </is>
      </c>
      <c r="Z2574" s="414" t="inlineStr"/>
      <c r="AA2574" s="414" t="inlineStr">
        <is>
          <t>បុគ្គលជាប់អាករ</t>
        </is>
      </c>
      <c r="AB2574" s="414" t="inlineStr">
        <is>
          <t>L001-901905215</t>
        </is>
      </c>
      <c r="AC2574" s="414" t="inlineStr">
        <is>
          <t>វីអ៊ីស៊ិន (ខេមបូឌា) អ៊ិនដាសស្ទ្រី ឯ.ក</t>
        </is>
      </c>
      <c r="AD2574" s="450" t="n">
        <v>610304</v>
      </c>
      <c r="AE2574" s="450" t="n">
        <v>554822</v>
      </c>
      <c r="AF2574" s="450" t="n">
        <v>0</v>
      </c>
      <c r="AG2574" s="450" t="n">
        <v>0</v>
      </c>
      <c r="AH2574" s="450" t="n">
        <v>55482</v>
      </c>
      <c r="AI2574" s="450" t="n">
        <v>0</v>
      </c>
      <c r="AJ2574" s="450" t="n">
        <v>0</v>
      </c>
      <c r="AK2574" s="450" t="n">
        <v>0</v>
      </c>
      <c r="AL2574" s="450" t="n">
        <v>0</v>
      </c>
      <c r="AM2574" s="450" t="n">
        <v>0</v>
      </c>
      <c r="AN2574" s="450" t="n">
        <v>0</v>
      </c>
      <c r="AO2574" s="450" t="n">
        <v>0</v>
      </c>
      <c r="AP2574" s="450" t="n">
        <v>0</v>
      </c>
      <c r="AQ2574" s="414" t="inlineStr"/>
      <c r="AR2574" s="414" t="inlineStr">
        <is>
          <t>ចំនូលបានមកពីការលក់</t>
        </is>
      </c>
      <c r="AS2574" s="414" t="inlineStr">
        <is>
          <t>បានប្រកាសពន្ធ</t>
        </is>
      </c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0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0" t="n"/>
      <c r="N2575" s="450">
        <f>IF(W2575&lt;0,AH2575,I2575)</f>
        <v/>
      </c>
      <c r="O2575" s="450">
        <f>I2575-M2575</f>
        <v/>
      </c>
      <c r="P2575" s="414" t="n"/>
      <c r="Q2575" s="414" t="inlineStr">
        <is>
          <t>YM-0022</t>
        </is>
      </c>
      <c r="R2575" s="414" t="inlineStr">
        <is>
          <t>YM-0022</t>
        </is>
      </c>
      <c r="S2575" s="414">
        <f>Q2575=R2575</f>
        <v/>
      </c>
      <c r="T2575" s="414">
        <f>AND(MONTH(F2575)=MONTH(X2575), YEAR(F2575)=YEAR(X2575))</f>
        <v/>
      </c>
      <c r="U2575" s="414">
        <f>AND(AB2575&lt;&gt;"", 'Company information'!D$4&lt;&gt;"", RIGHT(SUBSTITUTE(AB2575,"-",""),9)=RIGHT(SUBSTITUTE('Company information'!D$4,"-",""),9))</f>
        <v/>
      </c>
      <c r="V2575" s="414">
        <f>AH2575-I2575</f>
        <v/>
      </c>
      <c r="W2575" s="450" t="n"/>
      <c r="X2575" s="415" t="n">
        <v>44742</v>
      </c>
      <c r="Y2575" s="414" t="inlineStr">
        <is>
          <t>YM-0022</t>
        </is>
      </c>
      <c r="Z2575" s="414" t="inlineStr"/>
      <c r="AA2575" s="414" t="inlineStr">
        <is>
          <t>បុគ្គលជាប់អាករ</t>
        </is>
      </c>
      <c r="AB2575" s="414" t="inlineStr">
        <is>
          <t>L001-902103327</t>
        </is>
      </c>
      <c r="AC2575" s="414" t="inlineStr">
        <is>
          <t>ជេនេរ៉ល អេនធើប្រាយ ហ្គាម៉ិន (ខេមបូឌា) ឯ.ក</t>
        </is>
      </c>
      <c r="AD2575" s="450" t="n">
        <v>27779087</v>
      </c>
      <c r="AE2575" s="450" t="n">
        <v>25253715</v>
      </c>
      <c r="AF2575" s="450" t="n">
        <v>0</v>
      </c>
      <c r="AG2575" s="450" t="n">
        <v>0</v>
      </c>
      <c r="AH2575" s="450" t="n">
        <v>2525372</v>
      </c>
      <c r="AI2575" s="450" t="n">
        <v>0</v>
      </c>
      <c r="AJ2575" s="450" t="n">
        <v>0</v>
      </c>
      <c r="AK2575" s="450" t="n">
        <v>0</v>
      </c>
      <c r="AL2575" s="450" t="n">
        <v>0</v>
      </c>
      <c r="AM2575" s="450" t="n">
        <v>0</v>
      </c>
      <c r="AN2575" s="450" t="n">
        <v>0</v>
      </c>
      <c r="AO2575" s="450" t="n">
        <v>0</v>
      </c>
      <c r="AP2575" s="450" t="n">
        <v>0</v>
      </c>
      <c r="AQ2575" s="414" t="inlineStr"/>
      <c r="AR2575" s="414" t="inlineStr">
        <is>
          <t>Carton</t>
        </is>
      </c>
      <c r="AS2575" s="414" t="inlineStr">
        <is>
          <t>បានប្រកាសពន្ធ</t>
        </is>
      </c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0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0" t="n"/>
      <c r="N2576" s="450">
        <f>IF(W2576&lt;0,AH2576,I2576)</f>
        <v/>
      </c>
      <c r="O2576" s="450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AND(AB2576&lt;&gt;"", 'Company information'!D$4&lt;&gt;"", RIGHT(SUBSTITUTE(AB2576,"-",""),9)=RIGHT(SUBSTITUTE('Company information'!D$4,"-",""),9))</f>
        <v/>
      </c>
      <c r="V2576" s="414">
        <f>AH2576-I2576</f>
        <v/>
      </c>
      <c r="W2576" s="450" t="n"/>
      <c r="X2576" s="415" t="n">
        <v>44742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L001-901905215</t>
        </is>
      </c>
      <c r="AC2576" s="414" t="inlineStr">
        <is>
          <t>វីអ៊ីស៊ិន (ខេមបូឌា) អ៊ិនដាសស្ទ្រី ឯ.ក</t>
        </is>
      </c>
      <c r="AD2576" s="450" t="n">
        <v>6124767</v>
      </c>
      <c r="AE2576" s="450" t="n">
        <v>5567970</v>
      </c>
      <c r="AF2576" s="450" t="n">
        <v>0</v>
      </c>
      <c r="AG2576" s="450" t="n">
        <v>0</v>
      </c>
      <c r="AH2576" s="450" t="n">
        <v>556797</v>
      </c>
      <c r="AI2576" s="450" t="n">
        <v>0</v>
      </c>
      <c r="AJ2576" s="450" t="n">
        <v>0</v>
      </c>
      <c r="AK2576" s="450" t="n">
        <v>0</v>
      </c>
      <c r="AL2576" s="450" t="n">
        <v>0</v>
      </c>
      <c r="AM2576" s="450" t="n">
        <v>0</v>
      </c>
      <c r="AN2576" s="450" t="n">
        <v>0</v>
      </c>
      <c r="AO2576" s="450" t="n">
        <v>0</v>
      </c>
      <c r="AP2576" s="450" t="n">
        <v>0</v>
      </c>
      <c r="AQ2576" s="414" t="inlineStr"/>
      <c r="AR2576" s="414" t="inlineStr">
        <is>
          <t>ចំណូលពីការលក់ប្រអប់ពណ៍ Color Box នឹង PDQ</t>
        </is>
      </c>
      <c r="AS2576" s="414" t="inlineStr">
        <is>
          <t>បានប្រកាសពន្ធ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0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0" t="n"/>
      <c r="N2577" s="450">
        <f>IF(W2577&lt;0,AH2577,I2577)</f>
        <v/>
      </c>
      <c r="O2577" s="450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AND(AB2577&lt;&gt;"", 'Company information'!D$4&lt;&gt;"", RIGHT(SUBSTITUTE(AB2577,"-",""),9)=RIGHT(SUBSTITUTE('Company information'!D$4,"-",""),9))</f>
        <v/>
      </c>
      <c r="V2577" s="414">
        <f>AH2577-I2577</f>
        <v/>
      </c>
      <c r="W2577" s="450" t="n"/>
      <c r="X2577" s="413" t="n"/>
      <c r="Y2577" s="414" t="n"/>
      <c r="Z2577" s="414" t="n"/>
      <c r="AA2577" s="414" t="n"/>
      <c r="AB2577" s="414" t="n"/>
      <c r="AC2577" s="414" t="n"/>
      <c r="AD2577" s="450" t="n"/>
      <c r="AE2577" s="450" t="n"/>
      <c r="AF2577" s="450" t="n"/>
      <c r="AG2577" s="450" t="n"/>
      <c r="AH2577" s="450" t="n"/>
      <c r="AI2577" s="450" t="n"/>
      <c r="AJ2577" s="450" t="n"/>
      <c r="AK2577" s="450" t="n"/>
      <c r="AL2577" s="450" t="n"/>
      <c r="AM2577" s="450" t="n"/>
      <c r="AN2577" s="450" t="n"/>
      <c r="AO2577" s="450" t="n"/>
      <c r="AP2577" s="450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0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0" t="n"/>
      <c r="N2578" s="450">
        <f>IF(W2578&lt;0,AH2578,I2578)</f>
        <v/>
      </c>
      <c r="O2578" s="450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AND(AB2578&lt;&gt;"", 'Company information'!D$4&lt;&gt;"", RIGHT(SUBSTITUTE(AB2578,"-",""),9)=RIGHT(SUBSTITUTE('Company information'!D$4,"-",""),9))</f>
        <v/>
      </c>
      <c r="V2578" s="414">
        <f>AH2578-I2578</f>
        <v/>
      </c>
      <c r="W2578" s="450" t="n"/>
      <c r="X2578" s="413" t="n"/>
      <c r="Y2578" s="414" t="n"/>
      <c r="Z2578" s="414" t="n"/>
      <c r="AA2578" s="414" t="n"/>
      <c r="AB2578" s="414" t="n"/>
      <c r="AC2578" s="414" t="n"/>
      <c r="AD2578" s="450" t="n"/>
      <c r="AE2578" s="450" t="n"/>
      <c r="AF2578" s="450" t="n"/>
      <c r="AG2578" s="450" t="n"/>
      <c r="AH2578" s="450" t="n"/>
      <c r="AI2578" s="450" t="n"/>
      <c r="AJ2578" s="450" t="n"/>
      <c r="AK2578" s="450" t="n"/>
      <c r="AL2578" s="450" t="n"/>
      <c r="AM2578" s="450" t="n"/>
      <c r="AN2578" s="450" t="n"/>
      <c r="AO2578" s="450" t="n"/>
      <c r="AP2578" s="450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0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0" t="n"/>
      <c r="N2579" s="450">
        <f>IF(W2579&lt;0,AH2579,I2579)</f>
        <v/>
      </c>
      <c r="O2579" s="450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AND(AB2579&lt;&gt;"", 'Company information'!D$4&lt;&gt;"", RIGHT(SUBSTITUTE(AB2579,"-",""),9)=RIGHT(SUBSTITUTE('Company information'!D$4,"-",""),9))</f>
        <v/>
      </c>
      <c r="V2579" s="414">
        <f>AH2579-I2579</f>
        <v/>
      </c>
      <c r="W2579" s="450" t="n"/>
      <c r="X2579" s="413" t="n"/>
      <c r="Y2579" s="414" t="n"/>
      <c r="Z2579" s="414" t="n"/>
      <c r="AA2579" s="414" t="n"/>
      <c r="AB2579" s="414" t="n"/>
      <c r="AC2579" s="414" t="n"/>
      <c r="AD2579" s="450" t="n"/>
      <c r="AE2579" s="450" t="n"/>
      <c r="AF2579" s="450" t="n"/>
      <c r="AG2579" s="450" t="n"/>
      <c r="AH2579" s="450" t="n"/>
      <c r="AI2579" s="450" t="n"/>
      <c r="AJ2579" s="450" t="n"/>
      <c r="AK2579" s="450" t="n"/>
      <c r="AL2579" s="450" t="n"/>
      <c r="AM2579" s="450" t="n"/>
      <c r="AN2579" s="450" t="n"/>
      <c r="AO2579" s="450" t="n"/>
      <c r="AP2579" s="450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0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0" t="n"/>
      <c r="N2580" s="450">
        <f>IF(W2580&lt;0,AH2580,I2580)</f>
        <v/>
      </c>
      <c r="O2580" s="450">
        <f>I2580-M2580</f>
        <v/>
      </c>
      <c r="P2580" s="414" t="n"/>
      <c r="Q2580" s="414" t="inlineStr">
        <is>
          <t>YKT22-127</t>
        </is>
      </c>
      <c r="R2580" s="414" t="inlineStr">
        <is>
          <t>YKT22-127</t>
        </is>
      </c>
      <c r="S2580" s="414">
        <f>Q2580=R2580</f>
        <v/>
      </c>
      <c r="T2580" s="414">
        <f>AND(MONTH(F2580)=MONTH(X2580), YEAR(F2580)=YEAR(X2580))</f>
        <v/>
      </c>
      <c r="U2580" s="414">
        <f>AND(AB2580&lt;&gt;"", 'Company information'!D$4&lt;&gt;"", RIGHT(SUBSTITUTE(AB2580,"-",""),9)=RIGHT(SUBSTITUTE('Company information'!D$4,"-",""),9))</f>
        <v/>
      </c>
      <c r="V2580" s="414">
        <f>AH2580-I2580</f>
        <v/>
      </c>
      <c r="W2580" s="450" t="n"/>
      <c r="X2580" s="415" t="n">
        <v>44713</v>
      </c>
      <c r="Y2580" s="414" t="inlineStr">
        <is>
          <t>YKT22-127</t>
        </is>
      </c>
      <c r="Z2580" s="414" t="inlineStr"/>
      <c r="AA2580" s="414" t="inlineStr">
        <is>
          <t>បុគ្គលជាប់អាករ</t>
        </is>
      </c>
      <c r="AB2580" s="414" t="inlineStr">
        <is>
          <t>L001-901905215</t>
        </is>
      </c>
      <c r="AC2580" s="414" t="inlineStr">
        <is>
          <t>វីអ៊ីស៊ិន (ខេមបូឌា) អ៊ិនដាសស្ទ្រី ឯ.ក</t>
        </is>
      </c>
      <c r="AD2580" s="450" t="n">
        <v>6312460</v>
      </c>
      <c r="AE2580" s="450" t="n">
        <v>5738600</v>
      </c>
      <c r="AF2580" s="450" t="n">
        <v>0</v>
      </c>
      <c r="AG2580" s="450" t="n">
        <v>0</v>
      </c>
      <c r="AH2580" s="450" t="n">
        <v>573860</v>
      </c>
      <c r="AI2580" s="450" t="n">
        <v>0</v>
      </c>
      <c r="AJ2580" s="450" t="n">
        <v>0</v>
      </c>
      <c r="AK2580" s="450" t="n">
        <v>0</v>
      </c>
      <c r="AL2580" s="450" t="n">
        <v>0</v>
      </c>
      <c r="AM2580" s="450" t="n">
        <v>0</v>
      </c>
      <c r="AN2580" s="450" t="n">
        <v>0</v>
      </c>
      <c r="AO2580" s="450" t="n">
        <v>0</v>
      </c>
      <c r="AP2580" s="450" t="n">
        <v>0</v>
      </c>
      <c r="AQ2580" s="414" t="inlineStr"/>
      <c r="AR2580" s="414" t="inlineStr">
        <is>
          <t>Monthly Tax declaration for Jun 2022 service</t>
        </is>
      </c>
      <c r="AS2580" s="414" t="inlineStr">
        <is>
          <t>បានប្រកាសពន្ធ</t>
        </is>
      </c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0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0" t="n"/>
      <c r="N2581" s="450">
        <f>IF(W2581&lt;0,AH2581,I2581)</f>
        <v/>
      </c>
      <c r="O2581" s="450">
        <f>I2581-M2581</f>
        <v/>
      </c>
      <c r="P2581" s="414" t="n"/>
      <c r="Q2581" s="414" t="inlineStr">
        <is>
          <t>YK20053</t>
        </is>
      </c>
      <c r="R2581" s="414" t="inlineStr">
        <is>
          <t>YK20053</t>
        </is>
      </c>
      <c r="S2581" s="414">
        <f>Q2581=R2581</f>
        <v/>
      </c>
      <c r="T2581" s="414">
        <f>AND(MONTH(F2581)=MONTH(X2581), YEAR(F2581)=YEAR(X2581))</f>
        <v/>
      </c>
      <c r="U2581" s="414">
        <f>AND(AB2581&lt;&gt;"", 'Company information'!D$4&lt;&gt;"", RIGHT(SUBSTITUTE(AB2581,"-",""),9)=RIGHT(SUBSTITUTE('Company information'!D$4,"-",""),9))</f>
        <v/>
      </c>
      <c r="V2581" s="414">
        <f>AH2581-I2581</f>
        <v/>
      </c>
      <c r="W2581" s="450" t="n"/>
      <c r="X2581" s="415" t="n">
        <v>44018</v>
      </c>
      <c r="Y2581" s="414" t="inlineStr">
        <is>
          <t>YK20053</t>
        </is>
      </c>
      <c r="Z2581" s="414" t="inlineStr"/>
      <c r="AA2581" s="414" t="inlineStr">
        <is>
          <t>បុគ្គលជាប់អាករ</t>
        </is>
      </c>
      <c r="AB2581" s="414" t="inlineStr">
        <is>
          <t>L001-901905215</t>
        </is>
      </c>
      <c r="AC2581" s="414" t="inlineStr">
        <is>
          <t>វីអ៊ីស៊ិន (ខេមបូឌា) អ៊ិនដាសស្ទ្រី ឯ.ក</t>
        </is>
      </c>
      <c r="AD2581" s="450" t="n">
        <v>2659800</v>
      </c>
      <c r="AE2581" s="450" t="n">
        <v>2418000</v>
      </c>
      <c r="AF2581" s="450" t="n">
        <v>0</v>
      </c>
      <c r="AG2581" s="450" t="n">
        <v>0</v>
      </c>
      <c r="AH2581" s="450" t="n">
        <v>241800</v>
      </c>
      <c r="AI2581" s="450" t="n">
        <v>0</v>
      </c>
      <c r="AJ2581" s="450" t="n">
        <v>0</v>
      </c>
      <c r="AK2581" s="450" t="n">
        <v>0</v>
      </c>
      <c r="AL2581" s="450" t="n">
        <v>0</v>
      </c>
      <c r="AM2581" s="450" t="n">
        <v>0</v>
      </c>
      <c r="AN2581" s="450" t="n">
        <v>0</v>
      </c>
      <c r="AO2581" s="450" t="n">
        <v>0</v>
      </c>
      <c r="AP2581" s="450" t="n">
        <v>0</v>
      </c>
      <c r="AQ2581" s="414" t="inlineStr"/>
      <c r="AR2581" s="414" t="inlineStr"/>
      <c r="AS2581" s="414" t="inlineStr">
        <is>
          <t>បានប្រកាសពន្ធ</t>
        </is>
      </c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0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0" t="n"/>
      <c r="N2582" s="450">
        <f>IF(W2582&lt;0,AH2582,I2582)</f>
        <v/>
      </c>
      <c r="O2582" s="450">
        <f>I2582-M2582</f>
        <v/>
      </c>
      <c r="P2582" s="414" t="n"/>
      <c r="Q2582" s="414" t="inlineStr">
        <is>
          <t>GRIN2020274</t>
        </is>
      </c>
      <c r="R2582" s="414" t="inlineStr">
        <is>
          <t>GRIN2020274</t>
        </is>
      </c>
      <c r="S2582" s="414">
        <f>Q2582=R2582</f>
        <v/>
      </c>
      <c r="T2582" s="414">
        <f>AND(MONTH(F2582)=MONTH(X2582), YEAR(F2582)=YEAR(X2582))</f>
        <v/>
      </c>
      <c r="U2582" s="414">
        <f>AND(AB2582&lt;&gt;"", 'Company information'!D$4&lt;&gt;"", RIGHT(SUBSTITUTE(AB2582,"-",""),9)=RIGHT(SUBSTITUTE('Company information'!D$4,"-",""),9))</f>
        <v/>
      </c>
      <c r="V2582" s="414">
        <f>AH2582-I2582</f>
        <v/>
      </c>
      <c r="W2582" s="450" t="n"/>
      <c r="X2582" s="415" t="n">
        <v>44013</v>
      </c>
      <c r="Y2582" s="414" t="inlineStr">
        <is>
          <t>GRIN2020274</t>
        </is>
      </c>
      <c r="Z2582" s="414" t="inlineStr"/>
      <c r="AA2582" s="414" t="inlineStr">
        <is>
          <t>បុគ្គលមិនជាប់អាករ</t>
        </is>
      </c>
      <c r="AB2582" s="414" t="inlineStr">
        <is>
          <t>GC0000001</t>
        </is>
      </c>
      <c r="AC2582" s="414" t="inlineStr">
        <is>
          <t>អតិថិជនទូទៅ</t>
        </is>
      </c>
      <c r="AD2582" s="450" t="n">
        <v>360360</v>
      </c>
      <c r="AE2582" s="450" t="n">
        <v>327600</v>
      </c>
      <c r="AF2582" s="450" t="n">
        <v>0</v>
      </c>
      <c r="AG2582" s="450" t="n">
        <v>0</v>
      </c>
      <c r="AH2582" s="450" t="n">
        <v>32760</v>
      </c>
      <c r="AI2582" s="450" t="n">
        <v>0</v>
      </c>
      <c r="AJ2582" s="450" t="n">
        <v>0</v>
      </c>
      <c r="AK2582" s="450" t="n">
        <v>0</v>
      </c>
      <c r="AL2582" s="450" t="n">
        <v>0</v>
      </c>
      <c r="AM2582" s="450" t="n">
        <v>0</v>
      </c>
      <c r="AN2582" s="450" t="n">
        <v>0</v>
      </c>
      <c r="AO2582" s="450" t="n">
        <v>0</v>
      </c>
      <c r="AP2582" s="450" t="n">
        <v>0</v>
      </c>
      <c r="AQ2582" s="414" t="inlineStr"/>
      <c r="AR2582" s="414" t="inlineStr"/>
      <c r="AS2582" s="414" t="inlineStr">
        <is>
          <t>បានប្រកាសពន្ធ</t>
        </is>
      </c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0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0" t="n"/>
      <c r="N2583" s="450">
        <f>IF(W2583&lt;0,AH2583,I2583)</f>
        <v/>
      </c>
      <c r="O2583" s="450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AND(AB2583&lt;&gt;"", 'Company information'!D$4&lt;&gt;"", RIGHT(SUBSTITUTE(AB2583,"-",""),9)=RIGHT(SUBSTITUTE('Company information'!D$4,"-",""),9))</f>
        <v/>
      </c>
      <c r="V2583" s="414">
        <f>AH2583-I2583</f>
        <v/>
      </c>
      <c r="W2583" s="450" t="n"/>
      <c r="X2583" s="413" t="n"/>
      <c r="Y2583" s="414" t="n"/>
      <c r="Z2583" s="414" t="n"/>
      <c r="AA2583" s="414" t="n"/>
      <c r="AB2583" s="414" t="n"/>
      <c r="AC2583" s="414" t="n"/>
      <c r="AD2583" s="450" t="n"/>
      <c r="AE2583" s="450" t="n"/>
      <c r="AF2583" s="450" t="n"/>
      <c r="AG2583" s="450" t="n"/>
      <c r="AH2583" s="450" t="n"/>
      <c r="AI2583" s="450" t="n"/>
      <c r="AJ2583" s="450" t="n"/>
      <c r="AK2583" s="450" t="n"/>
      <c r="AL2583" s="450" t="n"/>
      <c r="AM2583" s="450" t="n"/>
      <c r="AN2583" s="450" t="n"/>
      <c r="AO2583" s="450" t="n"/>
      <c r="AP2583" s="450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0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0" t="n"/>
      <c r="N2584" s="450">
        <f>IF(W2584&lt;0,AH2584,I2584)</f>
        <v/>
      </c>
      <c r="O2584" s="450">
        <f>I2584-M2584</f>
        <v/>
      </c>
      <c r="P2584" s="414" t="n"/>
      <c r="Q2584" s="414" t="inlineStr">
        <is>
          <t>INV200812</t>
        </is>
      </c>
      <c r="R2584" s="414" t="inlineStr">
        <is>
          <t>INV200812</t>
        </is>
      </c>
      <c r="S2584" s="414">
        <f>Q2584=R2584</f>
        <v/>
      </c>
      <c r="T2584" s="414">
        <f>AND(MONTH(F2584)=MONTH(X2584), YEAR(F2584)=YEAR(X2584))</f>
        <v/>
      </c>
      <c r="U2584" s="414">
        <f>AND(AB2584&lt;&gt;"", 'Company information'!D$4&lt;&gt;"", RIGHT(SUBSTITUTE(AB2584,"-",""),9)=RIGHT(SUBSTITUTE('Company information'!D$4,"-",""),9))</f>
        <v/>
      </c>
      <c r="V2584" s="414">
        <f>AH2584-I2584</f>
        <v/>
      </c>
      <c r="W2584" s="450" t="n"/>
      <c r="X2584" s="415" t="n">
        <v>44035</v>
      </c>
      <c r="Y2584" s="414" t="inlineStr">
        <is>
          <t>INV200812</t>
        </is>
      </c>
      <c r="Z2584" s="414" t="inlineStr"/>
      <c r="AA2584" s="414" t="inlineStr">
        <is>
          <t>បុគ្គលជាប់អាករ</t>
        </is>
      </c>
      <c r="AB2584" s="414" t="inlineStr">
        <is>
          <t>L001-901905215</t>
        </is>
      </c>
      <c r="AC2584" s="414" t="inlineStr">
        <is>
          <t>វីអ៊ីស៊ិន (ខេមបូឌា) អ៊ិនដាសស្ទ្រី ឯ.ក</t>
        </is>
      </c>
      <c r="AD2584" s="450" t="n">
        <v>2570073</v>
      </c>
      <c r="AE2584" s="450" t="n">
        <v>2336430</v>
      </c>
      <c r="AF2584" s="450" t="n">
        <v>0</v>
      </c>
      <c r="AG2584" s="450" t="n">
        <v>0</v>
      </c>
      <c r="AH2584" s="450" t="n">
        <v>233643</v>
      </c>
      <c r="AI2584" s="450" t="n">
        <v>0</v>
      </c>
      <c r="AJ2584" s="450" t="n">
        <v>0</v>
      </c>
      <c r="AK2584" s="450" t="n">
        <v>0</v>
      </c>
      <c r="AL2584" s="450" t="n">
        <v>0</v>
      </c>
      <c r="AM2584" s="450" t="n">
        <v>0</v>
      </c>
      <c r="AN2584" s="450" t="n">
        <v>0</v>
      </c>
      <c r="AO2584" s="450" t="n">
        <v>0</v>
      </c>
      <c r="AP2584" s="450" t="n">
        <v>0</v>
      </c>
      <c r="AQ2584" s="414" t="inlineStr"/>
      <c r="AR2584" s="414" t="inlineStr"/>
      <c r="AS2584" s="414" t="inlineStr">
        <is>
          <t>បានប្រកាសពន្ធ</t>
        </is>
      </c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0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0" t="n"/>
      <c r="N2585" s="450">
        <f>IF(W2585&lt;0,AH2585,I2585)</f>
        <v/>
      </c>
      <c r="O2585" s="450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AND(AB2585&lt;&gt;"", 'Company information'!D$4&lt;&gt;"", RIGHT(SUBSTITUTE(AB2585,"-",""),9)=RIGHT(SUBSTITUTE('Company information'!D$4,"-",""),9))</f>
        <v/>
      </c>
      <c r="V2585" s="414">
        <f>AH2585-I2585</f>
        <v/>
      </c>
      <c r="W2585" s="450" t="n"/>
      <c r="X2585" s="413" t="n"/>
      <c r="Y2585" s="414" t="n"/>
      <c r="Z2585" s="414" t="n"/>
      <c r="AA2585" s="414" t="n"/>
      <c r="AB2585" s="414" t="n"/>
      <c r="AC2585" s="414" t="n"/>
      <c r="AD2585" s="450" t="n"/>
      <c r="AE2585" s="450" t="n"/>
      <c r="AF2585" s="450" t="n"/>
      <c r="AG2585" s="450" t="n"/>
      <c r="AH2585" s="450" t="n"/>
      <c r="AI2585" s="450" t="n"/>
      <c r="AJ2585" s="450" t="n"/>
      <c r="AK2585" s="450" t="n"/>
      <c r="AL2585" s="450" t="n"/>
      <c r="AM2585" s="450" t="n"/>
      <c r="AN2585" s="450" t="n"/>
      <c r="AO2585" s="450" t="n"/>
      <c r="AP2585" s="450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0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0" t="n"/>
      <c r="N2586" s="450">
        <f>IF(W2586&lt;0,AH2586,I2586)</f>
        <v/>
      </c>
      <c r="O2586" s="450">
        <f>I2586-M2586</f>
        <v/>
      </c>
      <c r="P2586" s="414" t="n"/>
      <c r="Q2586" s="414" t="inlineStr">
        <is>
          <t>INV200775</t>
        </is>
      </c>
      <c r="R2586" s="414" t="inlineStr">
        <is>
          <t>INV200775</t>
        </is>
      </c>
      <c r="S2586" s="414">
        <f>Q2586=R2586</f>
        <v/>
      </c>
      <c r="T2586" s="414">
        <f>AND(MONTH(F2586)=MONTH(X2586), YEAR(F2586)=YEAR(X2586))</f>
        <v/>
      </c>
      <c r="U2586" s="414">
        <f>AND(AB2586&lt;&gt;"", 'Company information'!D$4&lt;&gt;"", RIGHT(SUBSTITUTE(AB2586,"-",""),9)=RIGHT(SUBSTITUTE('Company information'!D$4,"-",""),9))</f>
        <v/>
      </c>
      <c r="V2586" s="414">
        <f>AH2586-I2586</f>
        <v/>
      </c>
      <c r="W2586" s="450" t="n"/>
      <c r="X2586" s="415" t="n">
        <v>44029</v>
      </c>
      <c r="Y2586" s="414" t="inlineStr">
        <is>
          <t>INV200775</t>
        </is>
      </c>
      <c r="Z2586" s="414" t="inlineStr"/>
      <c r="AA2586" s="414" t="inlineStr">
        <is>
          <t>បុគ្គលជាប់អាករ</t>
        </is>
      </c>
      <c r="AB2586" s="414" t="inlineStr">
        <is>
          <t>L001-901905215</t>
        </is>
      </c>
      <c r="AC2586" s="414" t="inlineStr">
        <is>
          <t>វីអ៊ីស៊ិន (ខេមបូឌា) អ៊ិនដាសស្ទ្រី ឯ.ក</t>
        </is>
      </c>
      <c r="AD2586" s="450" t="n">
        <v>2024550</v>
      </c>
      <c r="AE2586" s="450" t="n">
        <v>1840500</v>
      </c>
      <c r="AF2586" s="450" t="n">
        <v>0</v>
      </c>
      <c r="AG2586" s="450" t="n">
        <v>0</v>
      </c>
      <c r="AH2586" s="450" t="n">
        <v>184050</v>
      </c>
      <c r="AI2586" s="450" t="n">
        <v>0</v>
      </c>
      <c r="AJ2586" s="450" t="n">
        <v>0</v>
      </c>
      <c r="AK2586" s="450" t="n">
        <v>0</v>
      </c>
      <c r="AL2586" s="450" t="n">
        <v>0</v>
      </c>
      <c r="AM2586" s="450" t="n">
        <v>0</v>
      </c>
      <c r="AN2586" s="450" t="n">
        <v>0</v>
      </c>
      <c r="AO2586" s="450" t="n">
        <v>0</v>
      </c>
      <c r="AP2586" s="450" t="n">
        <v>0</v>
      </c>
      <c r="AQ2586" s="414" t="inlineStr"/>
      <c r="AR2586" s="414" t="inlineStr"/>
      <c r="AS2586" s="414" t="inlineStr">
        <is>
          <t>បានប្រកាសពន្ធ</t>
        </is>
      </c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0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0" t="n"/>
      <c r="N2587" s="450">
        <f>IF(W2587&lt;0,AH2587,I2587)</f>
        <v/>
      </c>
      <c r="O2587" s="450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AND(AB2587&lt;&gt;"", 'Company information'!D$4&lt;&gt;"", RIGHT(SUBSTITUTE(AB2587,"-",""),9)=RIGHT(SUBSTITUTE('Company information'!D$4,"-",""),9))</f>
        <v/>
      </c>
      <c r="V2587" s="414">
        <f>AH2587-I2587</f>
        <v/>
      </c>
      <c r="W2587" s="450" t="n"/>
      <c r="X2587" s="415" t="n">
        <v>44034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L001-901905215</t>
        </is>
      </c>
      <c r="AC2587" s="414" t="inlineStr">
        <is>
          <t>វីអ៊ីស៊ិន (ខេមបូឌា) អ៊ិនដាសស្ទ្រី ឯ.ក</t>
        </is>
      </c>
      <c r="AD2587" s="450" t="n">
        <v>24632797</v>
      </c>
      <c r="AE2587" s="450" t="n">
        <v>22393452</v>
      </c>
      <c r="AF2587" s="450" t="n">
        <v>0</v>
      </c>
      <c r="AG2587" s="450" t="n">
        <v>0</v>
      </c>
      <c r="AH2587" s="450" t="n">
        <v>2239345</v>
      </c>
      <c r="AI2587" s="450" t="n">
        <v>0</v>
      </c>
      <c r="AJ2587" s="450" t="n">
        <v>0</v>
      </c>
      <c r="AK2587" s="450" t="n">
        <v>0</v>
      </c>
      <c r="AL2587" s="450" t="n">
        <v>0</v>
      </c>
      <c r="AM2587" s="450" t="n">
        <v>0</v>
      </c>
      <c r="AN2587" s="450" t="n">
        <v>0</v>
      </c>
      <c r="AO2587" s="450" t="n">
        <v>0</v>
      </c>
      <c r="AP2587" s="450" t="n">
        <v>0</v>
      </c>
      <c r="AQ2587" s="414" t="inlineStr"/>
      <c r="AR2587" s="414" t="inlineStr"/>
      <c r="AS2587" s="414" t="inlineStr">
        <is>
          <t>បានប្រកាសពន្ធ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0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0" t="n"/>
      <c r="N2588" s="450">
        <f>IF(W2588&lt;0,AH2588,I2588)</f>
        <v/>
      </c>
      <c r="O2588" s="450">
        <f>I2588-M2588</f>
        <v/>
      </c>
      <c r="P2588" s="414" t="n"/>
      <c r="Q2588" s="414" t="inlineStr">
        <is>
          <t>TI0180011</t>
        </is>
      </c>
      <c r="R2588" s="414" t="inlineStr">
        <is>
          <t>TI-0180011</t>
        </is>
      </c>
      <c r="S2588" s="414">
        <f>Q2588=R2588</f>
        <v/>
      </c>
      <c r="T2588" s="414">
        <f>AND(MONTH(F2588)=MONTH(X2588), YEAR(F2588)=YEAR(X2588))</f>
        <v/>
      </c>
      <c r="U2588" s="414">
        <f>AND(AB2588&lt;&gt;"", 'Company information'!D$4&lt;&gt;"", RIGHT(SUBSTITUTE(AB2588,"-",""),9)=RIGHT(SUBSTITUTE('Company information'!D$4,"-",""),9))</f>
        <v/>
      </c>
      <c r="V2588" s="414">
        <f>AH2588-I2588</f>
        <v/>
      </c>
      <c r="W2588" s="450" t="n"/>
      <c r="X2588" s="415" t="n">
        <v>44027</v>
      </c>
      <c r="Y2588" s="414" t="inlineStr">
        <is>
          <t>TI-0180011</t>
        </is>
      </c>
      <c r="Z2588" s="414" t="inlineStr"/>
      <c r="AA2588" s="414" t="inlineStr">
        <is>
          <t>បុគ្គលជាប់អាករ</t>
        </is>
      </c>
      <c r="AB2588" s="414" t="inlineStr">
        <is>
          <t>L001-901905215</t>
        </is>
      </c>
      <c r="AC2588" s="414" t="inlineStr">
        <is>
          <t>វីអ៊ីស៊ិន (ខេមបូឌា) អ៊ិនដាសស្ទ្រី ឯ.ក</t>
        </is>
      </c>
      <c r="AD2588" s="450" t="n">
        <v>2923900</v>
      </c>
      <c r="AE2588" s="450" t="n">
        <v>2658091</v>
      </c>
      <c r="AF2588" s="450" t="n">
        <v>0</v>
      </c>
      <c r="AG2588" s="450" t="n">
        <v>0</v>
      </c>
      <c r="AH2588" s="450" t="n">
        <v>265809</v>
      </c>
      <c r="AI2588" s="450" t="n">
        <v>0</v>
      </c>
      <c r="AJ2588" s="450" t="n">
        <v>0</v>
      </c>
      <c r="AK2588" s="450" t="n">
        <v>0</v>
      </c>
      <c r="AL2588" s="450" t="n">
        <v>0</v>
      </c>
      <c r="AM2588" s="450" t="n">
        <v>0</v>
      </c>
      <c r="AN2588" s="450" t="n">
        <v>0</v>
      </c>
      <c r="AO2588" s="450" t="n">
        <v>0</v>
      </c>
      <c r="AP2588" s="450" t="n">
        <v>0</v>
      </c>
      <c r="AQ2588" s="414" t="inlineStr"/>
      <c r="AR2588" s="414" t="inlineStr"/>
      <c r="AS2588" s="414" t="inlineStr">
        <is>
          <t>បានប្រកាសពន្ធ</t>
        </is>
      </c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0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0" t="n"/>
      <c r="N2589" s="450">
        <f>IF(W2589&lt;0,AH2589,I2589)</f>
        <v/>
      </c>
      <c r="O2589" s="450">
        <f>I2589-M2589</f>
        <v/>
      </c>
      <c r="P2589" s="414" t="n"/>
      <c r="Q2589" s="414" t="inlineStr">
        <is>
          <t>TI0180054</t>
        </is>
      </c>
      <c r="R2589" s="414" t="inlineStr">
        <is>
          <t>TI-0180054</t>
        </is>
      </c>
      <c r="S2589" s="414">
        <f>Q2589=R2589</f>
        <v/>
      </c>
      <c r="T2589" s="414">
        <f>AND(MONTH(F2589)=MONTH(X2589), YEAR(F2589)=YEAR(X2589))</f>
        <v/>
      </c>
      <c r="U2589" s="414">
        <f>AND(AB2589&lt;&gt;"", 'Company information'!D$4&lt;&gt;"", RIGHT(SUBSTITUTE(AB2589,"-",""),9)=RIGHT(SUBSTITUTE('Company information'!D$4,"-",""),9))</f>
        <v/>
      </c>
      <c r="V2589" s="414">
        <f>AH2589-I2589</f>
        <v/>
      </c>
      <c r="W2589" s="450" t="n"/>
      <c r="X2589" s="415" t="n">
        <v>44027</v>
      </c>
      <c r="Y2589" s="414" t="inlineStr">
        <is>
          <t>TI-0180054</t>
        </is>
      </c>
      <c r="Z2589" s="414" t="inlineStr"/>
      <c r="AA2589" s="414" t="inlineStr">
        <is>
          <t>បុគ្គលជាប់អាករ</t>
        </is>
      </c>
      <c r="AB2589" s="414" t="inlineStr">
        <is>
          <t>L001-901905215</t>
        </is>
      </c>
      <c r="AC2589" s="414" t="inlineStr">
        <is>
          <t>វីអ៊ីស៊ិន (ខេមបូឌា) អ៊ិនដាសស្ទ្រី ឯ.ក</t>
        </is>
      </c>
      <c r="AD2589" s="450" t="n">
        <v>3164147</v>
      </c>
      <c r="AE2589" s="450" t="n">
        <v>2876497</v>
      </c>
      <c r="AF2589" s="450" t="n">
        <v>0</v>
      </c>
      <c r="AG2589" s="450" t="n">
        <v>0</v>
      </c>
      <c r="AH2589" s="450" t="n">
        <v>287650</v>
      </c>
      <c r="AI2589" s="450" t="n">
        <v>0</v>
      </c>
      <c r="AJ2589" s="450" t="n">
        <v>0</v>
      </c>
      <c r="AK2589" s="450" t="n">
        <v>0</v>
      </c>
      <c r="AL2589" s="450" t="n">
        <v>0</v>
      </c>
      <c r="AM2589" s="450" t="n">
        <v>0</v>
      </c>
      <c r="AN2589" s="450" t="n">
        <v>0</v>
      </c>
      <c r="AO2589" s="450" t="n">
        <v>0</v>
      </c>
      <c r="AP2589" s="450" t="n">
        <v>0</v>
      </c>
      <c r="AQ2589" s="414" t="inlineStr"/>
      <c r="AR2589" s="414" t="inlineStr"/>
      <c r="AS2589" s="414" t="inlineStr">
        <is>
          <t>បានប្រកាសពន្ធ</t>
        </is>
      </c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0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0" t="n"/>
      <c r="N2590" s="450">
        <f>IF(W2590&lt;0,AH2590,I2590)</f>
        <v/>
      </c>
      <c r="O2590" s="450">
        <f>I2590-M2590</f>
        <v/>
      </c>
      <c r="P2590" s="414" t="n"/>
      <c r="Q2590" s="414" t="inlineStr">
        <is>
          <t>TI0180014</t>
        </is>
      </c>
      <c r="R2590" s="414" t="inlineStr">
        <is>
          <t>TI-0180014</t>
        </is>
      </c>
      <c r="S2590" s="414">
        <f>Q2590=R2590</f>
        <v/>
      </c>
      <c r="T2590" s="414">
        <f>AND(MONTH(F2590)=MONTH(X2590), YEAR(F2590)=YEAR(X2590))</f>
        <v/>
      </c>
      <c r="U2590" s="414">
        <f>AND(AB2590&lt;&gt;"", 'Company information'!D$4&lt;&gt;"", RIGHT(SUBSTITUTE(AB2590,"-",""),9)=RIGHT(SUBSTITUTE('Company information'!D$4,"-",""),9))</f>
        <v/>
      </c>
      <c r="V2590" s="414">
        <f>AH2590-I2590</f>
        <v/>
      </c>
      <c r="W2590" s="450" t="n"/>
      <c r="X2590" s="415" t="n">
        <v>44027</v>
      </c>
      <c r="Y2590" s="414" t="inlineStr">
        <is>
          <t>TI-0180014</t>
        </is>
      </c>
      <c r="Z2590" s="414" t="inlineStr"/>
      <c r="AA2590" s="414" t="inlineStr">
        <is>
          <t>បុគ្គលជាប់អាករ</t>
        </is>
      </c>
      <c r="AB2590" s="414" t="inlineStr">
        <is>
          <t>L001-901905215</t>
        </is>
      </c>
      <c r="AC2590" s="414" t="inlineStr">
        <is>
          <t>វីអ៊ីស៊ិន (ខេមបូឌា) អ៊ិនដាសស្ទ្រី ឯ.ក</t>
        </is>
      </c>
      <c r="AD2590" s="450" t="n">
        <v>1615141</v>
      </c>
      <c r="AE2590" s="450" t="n">
        <v>1468310</v>
      </c>
      <c r="AF2590" s="450" t="n">
        <v>0</v>
      </c>
      <c r="AG2590" s="450" t="n">
        <v>0</v>
      </c>
      <c r="AH2590" s="450" t="n">
        <v>146831</v>
      </c>
      <c r="AI2590" s="450" t="n">
        <v>0</v>
      </c>
      <c r="AJ2590" s="450" t="n">
        <v>0</v>
      </c>
      <c r="AK2590" s="450" t="n">
        <v>0</v>
      </c>
      <c r="AL2590" s="450" t="n">
        <v>0</v>
      </c>
      <c r="AM2590" s="450" t="n">
        <v>0</v>
      </c>
      <c r="AN2590" s="450" t="n">
        <v>0</v>
      </c>
      <c r="AO2590" s="450" t="n">
        <v>0</v>
      </c>
      <c r="AP2590" s="450" t="n">
        <v>0</v>
      </c>
      <c r="AQ2590" s="414" t="inlineStr"/>
      <c r="AR2590" s="414" t="inlineStr"/>
      <c r="AS2590" s="414" t="inlineStr">
        <is>
          <t>បានប្រកាសពន្ធ</t>
        </is>
      </c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0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0" t="n"/>
      <c r="N2591" s="450">
        <f>IF(W2591&lt;0,AH2591,I2591)</f>
        <v/>
      </c>
      <c r="O2591" s="450">
        <f>I2591-M2591</f>
        <v/>
      </c>
      <c r="P2591" s="414" t="n"/>
      <c r="Q2591" s="414" t="inlineStr">
        <is>
          <t>TI0179628</t>
        </is>
      </c>
      <c r="R2591" s="414" t="inlineStr">
        <is>
          <t>TI-0179628</t>
        </is>
      </c>
      <c r="S2591" s="414">
        <f>Q2591=R2591</f>
        <v/>
      </c>
      <c r="T2591" s="414">
        <f>AND(MONTH(F2591)=MONTH(X2591), YEAR(F2591)=YEAR(X2591))</f>
        <v/>
      </c>
      <c r="U2591" s="414">
        <f>AND(AB2591&lt;&gt;"", 'Company information'!D$4&lt;&gt;"", RIGHT(SUBSTITUTE(AB2591,"-",""),9)=RIGHT(SUBSTITUTE('Company information'!D$4,"-",""),9))</f>
        <v/>
      </c>
      <c r="V2591" s="414">
        <f>AH2591-I2591</f>
        <v/>
      </c>
      <c r="W2591" s="450" t="n"/>
      <c r="X2591" s="415" t="n">
        <v>44021</v>
      </c>
      <c r="Y2591" s="414" t="inlineStr">
        <is>
          <t>TI-0179628</t>
        </is>
      </c>
      <c r="Z2591" s="414" t="inlineStr"/>
      <c r="AA2591" s="414" t="inlineStr">
        <is>
          <t>បុគ្គលជាប់អាករ</t>
        </is>
      </c>
      <c r="AB2591" s="414" t="inlineStr">
        <is>
          <t>L001-901905215</t>
        </is>
      </c>
      <c r="AC2591" s="414" t="inlineStr">
        <is>
          <t>វីអ៊ីស៊ិន (ខេមបូឌា) អ៊ិនដាសស្ទ្រី ឯ.ក</t>
        </is>
      </c>
      <c r="AD2591" s="450" t="n">
        <v>1614351</v>
      </c>
      <c r="AE2591" s="450" t="n">
        <v>1467592</v>
      </c>
      <c r="AF2591" s="450" t="n">
        <v>0</v>
      </c>
      <c r="AG2591" s="450" t="n">
        <v>0</v>
      </c>
      <c r="AH2591" s="450" t="n">
        <v>146759</v>
      </c>
      <c r="AI2591" s="450" t="n">
        <v>0</v>
      </c>
      <c r="AJ2591" s="450" t="n">
        <v>0</v>
      </c>
      <c r="AK2591" s="450" t="n">
        <v>0</v>
      </c>
      <c r="AL2591" s="450" t="n">
        <v>0</v>
      </c>
      <c r="AM2591" s="450" t="n">
        <v>0</v>
      </c>
      <c r="AN2591" s="450" t="n">
        <v>0</v>
      </c>
      <c r="AO2591" s="450" t="n">
        <v>0</v>
      </c>
      <c r="AP2591" s="450" t="n">
        <v>0</v>
      </c>
      <c r="AQ2591" s="414" t="inlineStr"/>
      <c r="AR2591" s="414" t="inlineStr"/>
      <c r="AS2591" s="414" t="inlineStr">
        <is>
          <t>បានប្រកាសពន្ធ</t>
        </is>
      </c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0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0" t="n"/>
      <c r="N2592" s="450">
        <f>IF(W2592&lt;0,AH2592,I2592)</f>
        <v/>
      </c>
      <c r="O2592" s="450">
        <f>I2592-M2592</f>
        <v/>
      </c>
      <c r="P2592" s="414" t="n"/>
      <c r="Q2592" s="414" t="inlineStr">
        <is>
          <t>TI0179652</t>
        </is>
      </c>
      <c r="R2592" s="414" t="inlineStr">
        <is>
          <t>TI-0179652</t>
        </is>
      </c>
      <c r="S2592" s="414">
        <f>Q2592=R2592</f>
        <v/>
      </c>
      <c r="T2592" s="414">
        <f>AND(MONTH(F2592)=MONTH(X2592), YEAR(F2592)=YEAR(X2592))</f>
        <v/>
      </c>
      <c r="U2592" s="414">
        <f>AND(AB2592&lt;&gt;"", 'Company information'!D$4&lt;&gt;"", RIGHT(SUBSTITUTE(AB2592,"-",""),9)=RIGHT(SUBSTITUTE('Company information'!D$4,"-",""),9))</f>
        <v/>
      </c>
      <c r="V2592" s="414">
        <f>AH2592-I2592</f>
        <v/>
      </c>
      <c r="W2592" s="450" t="n"/>
      <c r="X2592" s="415" t="n">
        <v>44021</v>
      </c>
      <c r="Y2592" s="414" t="inlineStr">
        <is>
          <t>TI-0179652</t>
        </is>
      </c>
      <c r="Z2592" s="414" t="inlineStr"/>
      <c r="AA2592" s="414" t="inlineStr">
        <is>
          <t>បុគ្គលជាប់អាករ</t>
        </is>
      </c>
      <c r="AB2592" s="414" t="inlineStr">
        <is>
          <t>L001-901905215</t>
        </is>
      </c>
      <c r="AC2592" s="414" t="inlineStr">
        <is>
          <t>វីអ៊ីស៊ិន (ខេមបូឌា) អ៊ិនដាសស្ទ្រី ឯ.ក</t>
        </is>
      </c>
      <c r="AD2592" s="450" t="n">
        <v>1479447</v>
      </c>
      <c r="AE2592" s="450" t="n">
        <v>1344952</v>
      </c>
      <c r="AF2592" s="450" t="n">
        <v>0</v>
      </c>
      <c r="AG2592" s="450" t="n">
        <v>0</v>
      </c>
      <c r="AH2592" s="450" t="n">
        <v>134495</v>
      </c>
      <c r="AI2592" s="450" t="n">
        <v>0</v>
      </c>
      <c r="AJ2592" s="450" t="n">
        <v>0</v>
      </c>
      <c r="AK2592" s="450" t="n">
        <v>0</v>
      </c>
      <c r="AL2592" s="450" t="n">
        <v>0</v>
      </c>
      <c r="AM2592" s="450" t="n">
        <v>0</v>
      </c>
      <c r="AN2592" s="450" t="n">
        <v>0</v>
      </c>
      <c r="AO2592" s="450" t="n">
        <v>0</v>
      </c>
      <c r="AP2592" s="450" t="n">
        <v>0</v>
      </c>
      <c r="AQ2592" s="414" t="inlineStr"/>
      <c r="AR2592" s="414" t="inlineStr"/>
      <c r="AS2592" s="414" t="inlineStr">
        <is>
          <t>បានប្រកាសពន្ធ</t>
        </is>
      </c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0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0" t="n"/>
      <c r="N2593" s="450">
        <f>IF(W2593&lt;0,AH2593,I2593)</f>
        <v/>
      </c>
      <c r="O2593" s="450">
        <f>I2593-M2593</f>
        <v/>
      </c>
      <c r="P2593" s="414" t="n"/>
      <c r="Q2593" s="414" t="inlineStr">
        <is>
          <t>TI0179644</t>
        </is>
      </c>
      <c r="R2593" s="414" t="inlineStr">
        <is>
          <t>TI-0179644</t>
        </is>
      </c>
      <c r="S2593" s="414">
        <f>Q2593=R2593</f>
        <v/>
      </c>
      <c r="T2593" s="414">
        <f>AND(MONTH(F2593)=MONTH(X2593), YEAR(F2593)=YEAR(X2593))</f>
        <v/>
      </c>
      <c r="U2593" s="414">
        <f>AND(AB2593&lt;&gt;"", 'Company information'!D$4&lt;&gt;"", RIGHT(SUBSTITUTE(AB2593,"-",""),9)=RIGHT(SUBSTITUTE('Company information'!D$4,"-",""),9))</f>
        <v/>
      </c>
      <c r="V2593" s="414">
        <f>AH2593-I2593</f>
        <v/>
      </c>
      <c r="W2593" s="450" t="n"/>
      <c r="X2593" s="415" t="n">
        <v>44021</v>
      </c>
      <c r="Y2593" s="414" t="inlineStr">
        <is>
          <t>TI-0179644</t>
        </is>
      </c>
      <c r="Z2593" s="414" t="inlineStr"/>
      <c r="AA2593" s="414" t="inlineStr">
        <is>
          <t>បុគ្គលជាប់អាករ</t>
        </is>
      </c>
      <c r="AB2593" s="414" t="inlineStr">
        <is>
          <t>L001-901905215</t>
        </is>
      </c>
      <c r="AC2593" s="414" t="inlineStr">
        <is>
          <t>វីអ៊ីស៊ិន (ខេមបូឌា) អ៊ិនដាសស្ទ្រី ឯ.ក</t>
        </is>
      </c>
      <c r="AD2593" s="450" t="n">
        <v>1283387</v>
      </c>
      <c r="AE2593" s="450" t="n">
        <v>1166715</v>
      </c>
      <c r="AF2593" s="450" t="n">
        <v>0</v>
      </c>
      <c r="AG2593" s="450" t="n">
        <v>0</v>
      </c>
      <c r="AH2593" s="450" t="n">
        <v>116672</v>
      </c>
      <c r="AI2593" s="450" t="n">
        <v>0</v>
      </c>
      <c r="AJ2593" s="450" t="n">
        <v>0</v>
      </c>
      <c r="AK2593" s="450" t="n">
        <v>0</v>
      </c>
      <c r="AL2593" s="450" t="n">
        <v>0</v>
      </c>
      <c r="AM2593" s="450" t="n">
        <v>0</v>
      </c>
      <c r="AN2593" s="450" t="n">
        <v>0</v>
      </c>
      <c r="AO2593" s="450" t="n">
        <v>0</v>
      </c>
      <c r="AP2593" s="450" t="n">
        <v>0</v>
      </c>
      <c r="AQ2593" s="414" t="inlineStr"/>
      <c r="AR2593" s="414" t="inlineStr"/>
      <c r="AS2593" s="414" t="inlineStr">
        <is>
          <t>បានប្រកាសពន្ធ</t>
        </is>
      </c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0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0" t="n"/>
      <c r="N2594" s="450">
        <f>IF(W2594&lt;0,AH2594,I2594)</f>
        <v/>
      </c>
      <c r="O2594" s="450">
        <f>I2594-M2594</f>
        <v/>
      </c>
      <c r="P2594" s="414" t="n"/>
      <c r="Q2594" s="414" t="inlineStr">
        <is>
          <t>INV200735</t>
        </is>
      </c>
      <c r="R2594" s="414" t="inlineStr">
        <is>
          <t>INV200735</t>
        </is>
      </c>
      <c r="S2594" s="414">
        <f>Q2594=R2594</f>
        <v/>
      </c>
      <c r="T2594" s="414">
        <f>AND(MONTH(F2594)=MONTH(X2594), YEAR(F2594)=YEAR(X2594))</f>
        <v/>
      </c>
      <c r="U2594" s="414">
        <f>AND(AB2594&lt;&gt;"", 'Company information'!D$4&lt;&gt;"", RIGHT(SUBSTITUTE(AB2594,"-",""),9)=RIGHT(SUBSTITUTE('Company information'!D$4,"-",""),9))</f>
        <v/>
      </c>
      <c r="V2594" s="414">
        <f>AH2594-I2594</f>
        <v/>
      </c>
      <c r="W2594" s="450" t="n"/>
      <c r="X2594" s="415" t="n">
        <v>44019</v>
      </c>
      <c r="Y2594" s="414" t="inlineStr">
        <is>
          <t>INV200735</t>
        </is>
      </c>
      <c r="Z2594" s="414" t="inlineStr"/>
      <c r="AA2594" s="414" t="inlineStr">
        <is>
          <t>បុគ្គលជាប់អាករ</t>
        </is>
      </c>
      <c r="AB2594" s="414" t="inlineStr">
        <is>
          <t>L001-901905215</t>
        </is>
      </c>
      <c r="AC2594" s="414" t="inlineStr">
        <is>
          <t>វីអ៊ីស៊ិន (ខេមបូឌា) អ៊ិនដាសស្ទ្រី ឯ.ក</t>
        </is>
      </c>
      <c r="AD2594" s="450" t="n">
        <v>2475660</v>
      </c>
      <c r="AE2594" s="450" t="n">
        <v>2250600</v>
      </c>
      <c r="AF2594" s="450" t="n">
        <v>0</v>
      </c>
      <c r="AG2594" s="450" t="n">
        <v>0</v>
      </c>
      <c r="AH2594" s="450" t="n">
        <v>225060</v>
      </c>
      <c r="AI2594" s="450" t="n">
        <v>0</v>
      </c>
      <c r="AJ2594" s="450" t="n">
        <v>0</v>
      </c>
      <c r="AK2594" s="450" t="n">
        <v>0</v>
      </c>
      <c r="AL2594" s="450" t="n">
        <v>0</v>
      </c>
      <c r="AM2594" s="450" t="n">
        <v>0</v>
      </c>
      <c r="AN2594" s="450" t="n">
        <v>0</v>
      </c>
      <c r="AO2594" s="450" t="n">
        <v>0</v>
      </c>
      <c r="AP2594" s="450" t="n">
        <v>0</v>
      </c>
      <c r="AQ2594" s="414" t="inlineStr"/>
      <c r="AR2594" s="414" t="inlineStr"/>
      <c r="AS2594" s="414" t="inlineStr">
        <is>
          <t>បានប្រកាសពន្ធ</t>
        </is>
      </c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0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0" t="n"/>
      <c r="N2595" s="450">
        <f>IF(W2595&lt;0,AH2595,I2595)</f>
        <v/>
      </c>
      <c r="O2595" s="450">
        <f>I2595-M2595</f>
        <v/>
      </c>
      <c r="P2595" s="414" t="n"/>
      <c r="Q2595" s="414" t="inlineStr">
        <is>
          <t>INV200734</t>
        </is>
      </c>
      <c r="R2595" s="414" t="inlineStr">
        <is>
          <t>INV200734</t>
        </is>
      </c>
      <c r="S2595" s="414">
        <f>Q2595=R2595</f>
        <v/>
      </c>
      <c r="T2595" s="414">
        <f>AND(MONTH(F2595)=MONTH(X2595), YEAR(F2595)=YEAR(X2595))</f>
        <v/>
      </c>
      <c r="U2595" s="414">
        <f>AND(AB2595&lt;&gt;"", 'Company information'!D$4&lt;&gt;"", RIGHT(SUBSTITUTE(AB2595,"-",""),9)=RIGHT(SUBSTITUTE('Company information'!D$4,"-",""),9))</f>
        <v/>
      </c>
      <c r="V2595" s="414">
        <f>AH2595-I2595</f>
        <v/>
      </c>
      <c r="W2595" s="450" t="n"/>
      <c r="X2595" s="415" t="n">
        <v>44019</v>
      </c>
      <c r="Y2595" s="414" t="inlineStr">
        <is>
          <t>INV200734</t>
        </is>
      </c>
      <c r="Z2595" s="414" t="inlineStr"/>
      <c r="AA2595" s="414" t="inlineStr">
        <is>
          <t>បុគ្គលជាប់អាករ</t>
        </is>
      </c>
      <c r="AB2595" s="414" t="inlineStr">
        <is>
          <t>L001-901905215</t>
        </is>
      </c>
      <c r="AC2595" s="414" t="inlineStr">
        <is>
          <t>វីអ៊ីស៊ិន (ខេមបូឌា) អ៊ិនដាសស្ទ្រី ឯ.ក</t>
        </is>
      </c>
      <c r="AD2595" s="450" t="n">
        <v>2025540</v>
      </c>
      <c r="AE2595" s="450" t="n">
        <v>1841400</v>
      </c>
      <c r="AF2595" s="450" t="n">
        <v>0</v>
      </c>
      <c r="AG2595" s="450" t="n">
        <v>0</v>
      </c>
      <c r="AH2595" s="450" t="n">
        <v>184140</v>
      </c>
      <c r="AI2595" s="450" t="n">
        <v>0</v>
      </c>
      <c r="AJ2595" s="450" t="n">
        <v>0</v>
      </c>
      <c r="AK2595" s="450" t="n">
        <v>0</v>
      </c>
      <c r="AL2595" s="450" t="n">
        <v>0</v>
      </c>
      <c r="AM2595" s="450" t="n">
        <v>0</v>
      </c>
      <c r="AN2595" s="450" t="n">
        <v>0</v>
      </c>
      <c r="AO2595" s="450" t="n">
        <v>0</v>
      </c>
      <c r="AP2595" s="450" t="n">
        <v>0</v>
      </c>
      <c r="AQ2595" s="414" t="inlineStr"/>
      <c r="AR2595" s="414" t="inlineStr"/>
      <c r="AS2595" s="414" t="inlineStr">
        <is>
          <t>បានប្រកាសពន្ធ</t>
        </is>
      </c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0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0" t="n"/>
      <c r="N2596" s="450">
        <f>IF(W2596&lt;0,AH2596,I2596)</f>
        <v/>
      </c>
      <c r="O2596" s="450">
        <f>I2596-M2596</f>
        <v/>
      </c>
      <c r="P2596" s="414" t="n"/>
      <c r="Q2596" s="414" t="inlineStr">
        <is>
          <t>TI0181035</t>
        </is>
      </c>
      <c r="R2596" s="414" t="inlineStr">
        <is>
          <t>TI-0181035</t>
        </is>
      </c>
      <c r="S2596" s="414">
        <f>Q2596=R2596</f>
        <v/>
      </c>
      <c r="T2596" s="414">
        <f>AND(MONTH(F2596)=MONTH(X2596), YEAR(F2596)=YEAR(X2596))</f>
        <v/>
      </c>
      <c r="U2596" s="414">
        <f>AND(AB2596&lt;&gt;"", 'Company information'!D$4&lt;&gt;"", RIGHT(SUBSTITUTE(AB2596,"-",""),9)=RIGHT(SUBSTITUTE('Company information'!D$4,"-",""),9))</f>
        <v/>
      </c>
      <c r="V2596" s="414">
        <f>AH2596-I2596</f>
        <v/>
      </c>
      <c r="W2596" s="450" t="n"/>
      <c r="X2596" s="415" t="n">
        <v>44041</v>
      </c>
      <c r="Y2596" s="414" t="inlineStr">
        <is>
          <t>TI-0181035</t>
        </is>
      </c>
      <c r="Z2596" s="414" t="inlineStr"/>
      <c r="AA2596" s="414" t="inlineStr">
        <is>
          <t>បុគ្គលជាប់អាករ</t>
        </is>
      </c>
      <c r="AB2596" s="414" t="inlineStr">
        <is>
          <t>L001-901905215</t>
        </is>
      </c>
      <c r="AC2596" s="414" t="inlineStr">
        <is>
          <t>វីអ៊ីស៊ិន (ខេមបូឌា) អ៊ិនដាសស្ទ្រី ឯ.ក</t>
        </is>
      </c>
      <c r="AD2596" s="450" t="n">
        <v>1933374</v>
      </c>
      <c r="AE2596" s="450" t="n">
        <v>1757613</v>
      </c>
      <c r="AF2596" s="450" t="n">
        <v>0</v>
      </c>
      <c r="AG2596" s="450" t="n">
        <v>0</v>
      </c>
      <c r="AH2596" s="450" t="n">
        <v>175761</v>
      </c>
      <c r="AI2596" s="450" t="n">
        <v>0</v>
      </c>
      <c r="AJ2596" s="450" t="n">
        <v>0</v>
      </c>
      <c r="AK2596" s="450" t="n">
        <v>0</v>
      </c>
      <c r="AL2596" s="450" t="n">
        <v>0</v>
      </c>
      <c r="AM2596" s="450" t="n">
        <v>0</v>
      </c>
      <c r="AN2596" s="450" t="n">
        <v>0</v>
      </c>
      <c r="AO2596" s="450" t="n">
        <v>0</v>
      </c>
      <c r="AP2596" s="450" t="n">
        <v>0</v>
      </c>
      <c r="AQ2596" s="414" t="inlineStr"/>
      <c r="AR2596" s="414" t="inlineStr"/>
      <c r="AS2596" s="414" t="inlineStr">
        <is>
          <t>បានប្រកាសពន្ធ</t>
        </is>
      </c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0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0" t="n"/>
      <c r="N2597" s="450">
        <f>IF(W2597&lt;0,AH2597,I2597)</f>
        <v/>
      </c>
      <c r="O2597" s="450">
        <f>I2597-M2597</f>
        <v/>
      </c>
      <c r="P2597" s="414" t="n"/>
      <c r="Q2597" s="414" t="inlineStr">
        <is>
          <t>59007976</t>
        </is>
      </c>
      <c r="R2597" s="414" t="inlineStr">
        <is>
          <t>59007976</t>
        </is>
      </c>
      <c r="S2597" s="414">
        <f>Q2597=R2597</f>
        <v/>
      </c>
      <c r="T2597" s="414">
        <f>AND(MONTH(F2597)=MONTH(X2597), YEAR(F2597)=YEAR(X2597))</f>
        <v/>
      </c>
      <c r="U2597" s="414">
        <f>AND(AB2597&lt;&gt;"", 'Company information'!D$4&lt;&gt;"", RIGHT(SUBSTITUTE(AB2597,"-",""),9)=RIGHT(SUBSTITUTE('Company information'!D$4,"-",""),9))</f>
        <v/>
      </c>
      <c r="V2597" s="414">
        <f>AH2597-I2597</f>
        <v/>
      </c>
      <c r="W2597" s="450" t="n"/>
      <c r="X2597" s="415" t="n">
        <v>44021</v>
      </c>
      <c r="Y2597" s="414" t="inlineStr">
        <is>
          <t>59007976</t>
        </is>
      </c>
      <c r="Z2597" s="414" t="inlineStr"/>
      <c r="AA2597" s="414" t="inlineStr">
        <is>
          <t>បុគ្គលជាប់អាករ</t>
        </is>
      </c>
      <c r="AB2597" s="414" t="inlineStr">
        <is>
          <t>L001-901905215</t>
        </is>
      </c>
      <c r="AC2597" s="414" t="inlineStr">
        <is>
          <t>វីអ៊ីស៊ិន (ខេមបូឌា) អ៊ិនដាសស្ទ្រី ឯ.ក</t>
        </is>
      </c>
      <c r="AD2597" s="450" t="n">
        <v>674520</v>
      </c>
      <c r="AE2597" s="450" t="n">
        <v>613200</v>
      </c>
      <c r="AF2597" s="450" t="n">
        <v>0</v>
      </c>
      <c r="AG2597" s="450" t="n">
        <v>0</v>
      </c>
      <c r="AH2597" s="450" t="n">
        <v>61320</v>
      </c>
      <c r="AI2597" s="450" t="n">
        <v>0</v>
      </c>
      <c r="AJ2597" s="450" t="n">
        <v>0</v>
      </c>
      <c r="AK2597" s="450" t="n">
        <v>0</v>
      </c>
      <c r="AL2597" s="450" t="n">
        <v>0</v>
      </c>
      <c r="AM2597" s="450" t="n">
        <v>0</v>
      </c>
      <c r="AN2597" s="450" t="n">
        <v>0</v>
      </c>
      <c r="AO2597" s="450" t="n">
        <v>0</v>
      </c>
      <c r="AP2597" s="450" t="n">
        <v>0</v>
      </c>
      <c r="AQ2597" s="414" t="inlineStr"/>
      <c r="AR2597" s="414" t="inlineStr"/>
      <c r="AS2597" s="414" t="inlineStr">
        <is>
          <t>បានប្រកាសពន្ធ</t>
        </is>
      </c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0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0" t="n"/>
      <c r="N2598" s="450">
        <f>IF(W2598&lt;0,AH2598,I2598)</f>
        <v/>
      </c>
      <c r="O2598" s="450">
        <f>I2598-M2598</f>
        <v/>
      </c>
      <c r="P2598" s="414" t="n"/>
      <c r="Q2598" s="414" t="inlineStr">
        <is>
          <t>59007928</t>
        </is>
      </c>
      <c r="R2598" s="414" t="inlineStr">
        <is>
          <t>59007928</t>
        </is>
      </c>
      <c r="S2598" s="414">
        <f>Q2598=R2598</f>
        <v/>
      </c>
      <c r="T2598" s="414">
        <f>AND(MONTH(F2598)=MONTH(X2598), YEAR(F2598)=YEAR(X2598))</f>
        <v/>
      </c>
      <c r="U2598" s="414">
        <f>AND(AB2598&lt;&gt;"", 'Company information'!D$4&lt;&gt;"", RIGHT(SUBSTITUTE(AB2598,"-",""),9)=RIGHT(SUBSTITUTE('Company information'!D$4,"-",""),9))</f>
        <v/>
      </c>
      <c r="V2598" s="414">
        <f>AH2598-I2598</f>
        <v/>
      </c>
      <c r="W2598" s="450" t="n"/>
      <c r="X2598" s="415" t="n">
        <v>44018</v>
      </c>
      <c r="Y2598" s="414" t="inlineStr">
        <is>
          <t>59007928</t>
        </is>
      </c>
      <c r="Z2598" s="414" t="inlineStr"/>
      <c r="AA2598" s="414" t="inlineStr">
        <is>
          <t>បុគ្គលជាប់អាករ</t>
        </is>
      </c>
      <c r="AB2598" s="414" t="inlineStr">
        <is>
          <t>L001-901905215</t>
        </is>
      </c>
      <c r="AC2598" s="414" t="inlineStr">
        <is>
          <t>វីអ៊ីស៊ិន (ខេមបូឌា) អ៊ិនដាសស្ទ្រី ឯ.ក</t>
        </is>
      </c>
      <c r="AD2598" s="450" t="n">
        <v>675180</v>
      </c>
      <c r="AE2598" s="450" t="n">
        <v>613800</v>
      </c>
      <c r="AF2598" s="450" t="n">
        <v>0</v>
      </c>
      <c r="AG2598" s="450" t="n">
        <v>0</v>
      </c>
      <c r="AH2598" s="450" t="n">
        <v>61380</v>
      </c>
      <c r="AI2598" s="450" t="n">
        <v>0</v>
      </c>
      <c r="AJ2598" s="450" t="n">
        <v>0</v>
      </c>
      <c r="AK2598" s="450" t="n">
        <v>0</v>
      </c>
      <c r="AL2598" s="450" t="n">
        <v>0</v>
      </c>
      <c r="AM2598" s="450" t="n">
        <v>0</v>
      </c>
      <c r="AN2598" s="450" t="n">
        <v>0</v>
      </c>
      <c r="AO2598" s="450" t="n">
        <v>0</v>
      </c>
      <c r="AP2598" s="450" t="n">
        <v>0</v>
      </c>
      <c r="AQ2598" s="414" t="inlineStr"/>
      <c r="AR2598" s="414" t="inlineStr"/>
      <c r="AS2598" s="414" t="inlineStr">
        <is>
          <t>បានប្រកាសពន្ធ</t>
        </is>
      </c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0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0" t="n"/>
      <c r="N2599" s="450">
        <f>IF(W2599&lt;0,AH2599,I2599)</f>
        <v/>
      </c>
      <c r="O2599" s="450">
        <f>I2599-M2599</f>
        <v/>
      </c>
      <c r="P2599" s="414" t="n"/>
      <c r="Q2599" s="414" t="inlineStr">
        <is>
          <t>INV200776</t>
        </is>
      </c>
      <c r="R2599" s="414" t="inlineStr">
        <is>
          <t>INV200776</t>
        </is>
      </c>
      <c r="S2599" s="414">
        <f>Q2599=R2599</f>
        <v/>
      </c>
      <c r="T2599" s="414">
        <f>AND(MONTH(F2599)=MONTH(X2599), YEAR(F2599)=YEAR(X2599))</f>
        <v/>
      </c>
      <c r="U2599" s="414">
        <f>AND(AB2599&lt;&gt;"", 'Company information'!D$4&lt;&gt;"", RIGHT(SUBSTITUTE(AB2599,"-",""),9)=RIGHT(SUBSTITUTE('Company information'!D$4,"-",""),9))</f>
        <v/>
      </c>
      <c r="V2599" s="414">
        <f>AH2599-I2599</f>
        <v/>
      </c>
      <c r="W2599" s="450" t="n"/>
      <c r="X2599" s="415" t="n">
        <v>44029</v>
      </c>
      <c r="Y2599" s="414" t="inlineStr">
        <is>
          <t>INV200776</t>
        </is>
      </c>
      <c r="Z2599" s="414" t="inlineStr"/>
      <c r="AA2599" s="414" t="inlineStr">
        <is>
          <t>បុគ្គលជាប់អាករ</t>
        </is>
      </c>
      <c r="AB2599" s="414" t="inlineStr">
        <is>
          <t>L001-901905215</t>
        </is>
      </c>
      <c r="AC2599" s="414" t="inlineStr">
        <is>
          <t>វីអ៊ីស៊ិន (ខេមបូឌា) អ៊ិនដាសស្ទ្រី ឯ.ក</t>
        </is>
      </c>
      <c r="AD2599" s="450" t="n">
        <v>944790</v>
      </c>
      <c r="AE2599" s="450" t="n">
        <v>858900</v>
      </c>
      <c r="AF2599" s="450" t="n">
        <v>0</v>
      </c>
      <c r="AG2599" s="450" t="n">
        <v>0</v>
      </c>
      <c r="AH2599" s="450" t="n">
        <v>85890</v>
      </c>
      <c r="AI2599" s="450" t="n">
        <v>0</v>
      </c>
      <c r="AJ2599" s="450" t="n">
        <v>0</v>
      </c>
      <c r="AK2599" s="450" t="n">
        <v>0</v>
      </c>
      <c r="AL2599" s="450" t="n">
        <v>0</v>
      </c>
      <c r="AM2599" s="450" t="n">
        <v>0</v>
      </c>
      <c r="AN2599" s="450" t="n">
        <v>0</v>
      </c>
      <c r="AO2599" s="450" t="n">
        <v>0</v>
      </c>
      <c r="AP2599" s="450" t="n">
        <v>0</v>
      </c>
      <c r="AQ2599" s="414" t="inlineStr"/>
      <c r="AR2599" s="414" t="inlineStr"/>
      <c r="AS2599" s="414" t="inlineStr">
        <is>
          <t>បានប្រកាសពន្ធ</t>
        </is>
      </c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0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0" t="n"/>
      <c r="N2600" s="450">
        <f>IF(W2600&lt;0,AH2600,I2600)</f>
        <v/>
      </c>
      <c r="O2600" s="450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AND(AB2600&lt;&gt;"", 'Company information'!D$4&lt;&gt;"", RIGHT(SUBSTITUTE(AB2600,"-",""),9)=RIGHT(SUBSTITUTE('Company information'!D$4,"-",""),9))</f>
        <v/>
      </c>
      <c r="V2600" s="414">
        <f>AH2600-I2600</f>
        <v/>
      </c>
      <c r="W2600" s="450" t="n"/>
      <c r="X2600" s="413" t="n"/>
      <c r="Y2600" s="414" t="n"/>
      <c r="Z2600" s="414" t="n"/>
      <c r="AA2600" s="414" t="n"/>
      <c r="AB2600" s="414" t="n"/>
      <c r="AC2600" s="414" t="n"/>
      <c r="AD2600" s="450" t="n"/>
      <c r="AE2600" s="450" t="n"/>
      <c r="AF2600" s="450" t="n"/>
      <c r="AG2600" s="450" t="n"/>
      <c r="AH2600" s="450" t="n"/>
      <c r="AI2600" s="450" t="n"/>
      <c r="AJ2600" s="450" t="n"/>
      <c r="AK2600" s="450" t="n"/>
      <c r="AL2600" s="450" t="n"/>
      <c r="AM2600" s="450" t="n"/>
      <c r="AN2600" s="450" t="n"/>
      <c r="AO2600" s="450" t="n"/>
      <c r="AP2600" s="450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0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0" t="n"/>
      <c r="N2601" s="450">
        <f>IF(W2601&lt;0,AH2601,I2601)</f>
        <v/>
      </c>
      <c r="O2601" s="450">
        <f>I2601-M2601</f>
        <v/>
      </c>
      <c r="P2601" s="414" t="n"/>
      <c r="Q2601" s="414" t="inlineStr">
        <is>
          <t>INV200751</t>
        </is>
      </c>
      <c r="R2601" s="414" t="inlineStr">
        <is>
          <t>INV200751</t>
        </is>
      </c>
      <c r="S2601" s="414">
        <f>Q2601=R2601</f>
        <v/>
      </c>
      <c r="T2601" s="414">
        <f>AND(MONTH(F2601)=MONTH(X2601), YEAR(F2601)=YEAR(X2601))</f>
        <v/>
      </c>
      <c r="U2601" s="414">
        <f>AND(AB2601&lt;&gt;"", 'Company information'!D$4&lt;&gt;"", RIGHT(SUBSTITUTE(AB2601,"-",""),9)=RIGHT(SUBSTITUTE('Company information'!D$4,"-",""),9))</f>
        <v/>
      </c>
      <c r="V2601" s="414">
        <f>AH2601-I2601</f>
        <v/>
      </c>
      <c r="W2601" s="450" t="n"/>
      <c r="X2601" s="415" t="n">
        <v>44022</v>
      </c>
      <c r="Y2601" s="414" t="inlineStr">
        <is>
          <t>INV200751</t>
        </is>
      </c>
      <c r="Z2601" s="414" t="inlineStr"/>
      <c r="AA2601" s="414" t="inlineStr">
        <is>
          <t>បុគ្គលជាប់អាករ</t>
        </is>
      </c>
      <c r="AB2601" s="414" t="inlineStr">
        <is>
          <t>L001-901905215</t>
        </is>
      </c>
      <c r="AC2601" s="414" t="inlineStr">
        <is>
          <t>វីអ៊ីស៊ិន (ខេមបូឌា) អ៊ិនដាសស្ទ្រី ឯ.ក</t>
        </is>
      </c>
      <c r="AD2601" s="450" t="n">
        <v>2022075</v>
      </c>
      <c r="AE2601" s="450" t="n">
        <v>1838250</v>
      </c>
      <c r="AF2601" s="450" t="n">
        <v>0</v>
      </c>
      <c r="AG2601" s="450" t="n">
        <v>0</v>
      </c>
      <c r="AH2601" s="450" t="n">
        <v>183825</v>
      </c>
      <c r="AI2601" s="450" t="n">
        <v>0</v>
      </c>
      <c r="AJ2601" s="450" t="n">
        <v>0</v>
      </c>
      <c r="AK2601" s="450" t="n">
        <v>0</v>
      </c>
      <c r="AL2601" s="450" t="n">
        <v>0</v>
      </c>
      <c r="AM2601" s="450" t="n">
        <v>0</v>
      </c>
      <c r="AN2601" s="450" t="n">
        <v>0</v>
      </c>
      <c r="AO2601" s="450" t="n">
        <v>0</v>
      </c>
      <c r="AP2601" s="450" t="n">
        <v>0</v>
      </c>
      <c r="AQ2601" s="414" t="inlineStr"/>
      <c r="AR2601" s="414" t="inlineStr"/>
      <c r="AS2601" s="414" t="inlineStr">
        <is>
          <t>បានប្រកាសពន្ធ</t>
        </is>
      </c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0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0" t="n"/>
      <c r="N2602" s="450">
        <f>IF(W2602&lt;0,AH2602,I2602)</f>
        <v/>
      </c>
      <c r="O2602" s="450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AND(AB2602&lt;&gt;"", 'Company information'!D$4&lt;&gt;"", RIGHT(SUBSTITUTE(AB2602,"-",""),9)=RIGHT(SUBSTITUTE('Company information'!D$4,"-",""),9))</f>
        <v/>
      </c>
      <c r="V2602" s="414">
        <f>AH2602-I2602</f>
        <v/>
      </c>
      <c r="W2602" s="450" t="n"/>
      <c r="X2602" s="413" t="n"/>
      <c r="Y2602" s="414" t="n"/>
      <c r="Z2602" s="414" t="n"/>
      <c r="AA2602" s="414" t="n"/>
      <c r="AB2602" s="414" t="n"/>
      <c r="AC2602" s="414" t="n"/>
      <c r="AD2602" s="450" t="n"/>
      <c r="AE2602" s="450" t="n"/>
      <c r="AF2602" s="450" t="n"/>
      <c r="AG2602" s="450" t="n"/>
      <c r="AH2602" s="450" t="n"/>
      <c r="AI2602" s="450" t="n"/>
      <c r="AJ2602" s="450" t="n"/>
      <c r="AK2602" s="450" t="n"/>
      <c r="AL2602" s="450" t="n"/>
      <c r="AM2602" s="450" t="n"/>
      <c r="AN2602" s="450" t="n"/>
      <c r="AO2602" s="450" t="n"/>
      <c r="AP2602" s="450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0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0" t="n"/>
      <c r="N2603" s="450">
        <f>IF(W2603&lt;0,AH2603,I2603)</f>
        <v/>
      </c>
      <c r="O2603" s="450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AND(AB2603&lt;&gt;"", 'Company information'!D$4&lt;&gt;"", RIGHT(SUBSTITUTE(AB2603,"-",""),9)=RIGHT(SUBSTITUTE('Company information'!D$4,"-",""),9))</f>
        <v/>
      </c>
      <c r="V2603" s="414">
        <f>AH2603-I2603</f>
        <v/>
      </c>
      <c r="W2603" s="450" t="n"/>
      <c r="X2603" s="413" t="n"/>
      <c r="Y2603" s="414" t="n"/>
      <c r="Z2603" s="414" t="n"/>
      <c r="AA2603" s="414" t="n"/>
      <c r="AB2603" s="414" t="n"/>
      <c r="AC2603" s="414" t="n"/>
      <c r="AD2603" s="450" t="n"/>
      <c r="AE2603" s="450" t="n"/>
      <c r="AF2603" s="450" t="n"/>
      <c r="AG2603" s="450" t="n"/>
      <c r="AH2603" s="450" t="n"/>
      <c r="AI2603" s="450" t="n"/>
      <c r="AJ2603" s="450" t="n"/>
      <c r="AK2603" s="450" t="n"/>
      <c r="AL2603" s="450" t="n"/>
      <c r="AM2603" s="450" t="n"/>
      <c r="AN2603" s="450" t="n"/>
      <c r="AO2603" s="450" t="n"/>
      <c r="AP2603" s="450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0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0" t="n"/>
      <c r="N2604" s="450">
        <f>IF(W2604&lt;0,AH2604,I2604)</f>
        <v/>
      </c>
      <c r="O2604" s="450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AND(AB2604&lt;&gt;"", 'Company information'!D$4&lt;&gt;"", RIGHT(SUBSTITUTE(AB2604,"-",""),9)=RIGHT(SUBSTITUTE('Company information'!D$4,"-",""),9))</f>
        <v/>
      </c>
      <c r="V2604" s="414">
        <f>AH2604-I2604</f>
        <v/>
      </c>
      <c r="W2604" s="450" t="n"/>
      <c r="X2604" s="413" t="n"/>
      <c r="Y2604" s="414" t="n"/>
      <c r="Z2604" s="414" t="n"/>
      <c r="AA2604" s="414" t="n"/>
      <c r="AB2604" s="414" t="n"/>
      <c r="AC2604" s="414" t="n"/>
      <c r="AD2604" s="450" t="n"/>
      <c r="AE2604" s="450" t="n"/>
      <c r="AF2604" s="450" t="n"/>
      <c r="AG2604" s="450" t="n"/>
      <c r="AH2604" s="450" t="n"/>
      <c r="AI2604" s="450" t="n"/>
      <c r="AJ2604" s="450" t="n"/>
      <c r="AK2604" s="450" t="n"/>
      <c r="AL2604" s="450" t="n"/>
      <c r="AM2604" s="450" t="n"/>
      <c r="AN2604" s="450" t="n"/>
      <c r="AO2604" s="450" t="n"/>
      <c r="AP2604" s="450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0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0" t="n"/>
      <c r="N2605" s="450">
        <f>IF(W2605&lt;0,AH2605,I2605)</f>
        <v/>
      </c>
      <c r="O2605" s="450">
        <f>I2605-M2605</f>
        <v/>
      </c>
      <c r="P2605" s="414" t="n"/>
      <c r="Q2605" s="414" t="inlineStr">
        <is>
          <t>166281</t>
        </is>
      </c>
      <c r="R2605" s="414" t="inlineStr">
        <is>
          <t>166281</t>
        </is>
      </c>
      <c r="S2605" s="414">
        <f>Q2605=R2605</f>
        <v/>
      </c>
      <c r="T2605" s="414">
        <f>AND(MONTH(F2605)=MONTH(X2605), YEAR(F2605)=YEAR(X2605))</f>
        <v/>
      </c>
      <c r="U2605" s="414">
        <f>AND(AB2605&lt;&gt;"", 'Company information'!D$4&lt;&gt;"", RIGHT(SUBSTITUTE(AB2605,"-",""),9)=RIGHT(SUBSTITUTE('Company information'!D$4,"-",""),9))</f>
        <v/>
      </c>
      <c r="V2605" s="414">
        <f>AH2605-I2605</f>
        <v/>
      </c>
      <c r="W2605" s="450" t="n"/>
      <c r="X2605" s="415" t="n">
        <v>44392</v>
      </c>
      <c r="Y2605" s="414" t="inlineStr">
        <is>
          <t>166281</t>
        </is>
      </c>
      <c r="Z2605" s="414" t="inlineStr"/>
      <c r="AA2605" s="414" t="inlineStr">
        <is>
          <t>បុគ្គលមិនជាប់អាករ</t>
        </is>
      </c>
      <c r="AB2605" s="414" t="inlineStr">
        <is>
          <t>GS0000001</t>
        </is>
      </c>
      <c r="AC2605" s="414" t="inlineStr">
        <is>
          <t>អ្នកផ្គត់ផ្គងទូទៅ</t>
        </is>
      </c>
      <c r="AD2605" s="450" t="n">
        <v>61080</v>
      </c>
      <c r="AE2605" s="450" t="n">
        <v>55527</v>
      </c>
      <c r="AF2605" s="450" t="n">
        <v>0</v>
      </c>
      <c r="AG2605" s="450" t="n">
        <v>0</v>
      </c>
      <c r="AH2605" s="450" t="n">
        <v>5553</v>
      </c>
      <c r="AI2605" s="450" t="n">
        <v>0</v>
      </c>
      <c r="AJ2605" s="450" t="n">
        <v>0</v>
      </c>
      <c r="AK2605" s="450" t="n">
        <v>0</v>
      </c>
      <c r="AL2605" s="450" t="n">
        <v>0</v>
      </c>
      <c r="AM2605" s="450" t="n">
        <v>0</v>
      </c>
      <c r="AN2605" s="450" t="n">
        <v>0</v>
      </c>
      <c r="AO2605" s="450" t="n">
        <v>0</v>
      </c>
      <c r="AP2605" s="450" t="n">
        <v>0</v>
      </c>
      <c r="AQ2605" s="414" t="inlineStr"/>
      <c r="AR2605" s="414" t="inlineStr">
        <is>
          <t>Lift on Empty 20F</t>
        </is>
      </c>
      <c r="AS2605" s="414" t="inlineStr">
        <is>
          <t>បានប្រកាសពន្ធ</t>
        </is>
      </c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0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0" t="n"/>
      <c r="N2606" s="450">
        <f>IF(W2606&lt;0,AH2606,I2606)</f>
        <v/>
      </c>
      <c r="O2606" s="450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AND(AB2606&lt;&gt;"", 'Company information'!D$4&lt;&gt;"", RIGHT(SUBSTITUTE(AB2606,"-",""),9)=RIGHT(SUBSTITUTE('Company information'!D$4,"-",""),9))</f>
        <v/>
      </c>
      <c r="V2606" s="414">
        <f>AH2606-I2606</f>
        <v/>
      </c>
      <c r="W2606" s="450" t="n"/>
      <c r="X2606" s="413" t="n"/>
      <c r="Y2606" s="414" t="n"/>
      <c r="Z2606" s="414" t="n"/>
      <c r="AA2606" s="414" t="n"/>
      <c r="AB2606" s="414" t="n"/>
      <c r="AC2606" s="414" t="n"/>
      <c r="AD2606" s="450" t="n"/>
      <c r="AE2606" s="450" t="n"/>
      <c r="AF2606" s="450" t="n"/>
      <c r="AG2606" s="450" t="n"/>
      <c r="AH2606" s="450" t="n"/>
      <c r="AI2606" s="450" t="n"/>
      <c r="AJ2606" s="450" t="n"/>
      <c r="AK2606" s="450" t="n"/>
      <c r="AL2606" s="450" t="n"/>
      <c r="AM2606" s="450" t="n"/>
      <c r="AN2606" s="450" t="n"/>
      <c r="AO2606" s="450" t="n"/>
      <c r="AP2606" s="450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0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0" t="n"/>
      <c r="N2607" s="450">
        <f>IF(W2607&lt;0,AH2607,I2607)</f>
        <v/>
      </c>
      <c r="O2607" s="450">
        <f>I2607-M2607</f>
        <v/>
      </c>
      <c r="P2607" s="414" t="n"/>
      <c r="Q2607" s="414" t="inlineStr">
        <is>
          <t>IN202107-0369</t>
        </is>
      </c>
      <c r="R2607" s="414" t="inlineStr">
        <is>
          <t>IN202107-0369</t>
        </is>
      </c>
      <c r="S2607" s="414">
        <f>Q2607=R2607</f>
        <v/>
      </c>
      <c r="T2607" s="414">
        <f>AND(MONTH(F2607)=MONTH(X2607), YEAR(F2607)=YEAR(X2607))</f>
        <v/>
      </c>
      <c r="U2607" s="414">
        <f>AND(AB2607&lt;&gt;"", 'Company information'!D$4&lt;&gt;"", RIGHT(SUBSTITUTE(AB2607,"-",""),9)=RIGHT(SUBSTITUTE('Company information'!D$4,"-",""),9))</f>
        <v/>
      </c>
      <c r="V2607" s="414">
        <f>AH2607-I2607</f>
        <v/>
      </c>
      <c r="W2607" s="450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0" t="n">
        <v>1836021</v>
      </c>
      <c r="AE2607" s="450" t="n">
        <v>1669110</v>
      </c>
      <c r="AF2607" s="450" t="n">
        <v>0</v>
      </c>
      <c r="AG2607" s="450" t="n">
        <v>0</v>
      </c>
      <c r="AH2607" s="450" t="n">
        <v>166911</v>
      </c>
      <c r="AI2607" s="450" t="n">
        <v>0</v>
      </c>
      <c r="AJ2607" s="450" t="n">
        <v>0</v>
      </c>
      <c r="AK2607" s="450" t="n">
        <v>0</v>
      </c>
      <c r="AL2607" s="450" t="n">
        <v>0</v>
      </c>
      <c r="AM2607" s="450" t="n">
        <v>0</v>
      </c>
      <c r="AN2607" s="450" t="n">
        <v>0</v>
      </c>
      <c r="AO2607" s="450" t="n">
        <v>0</v>
      </c>
      <c r="AP2607" s="450" t="n">
        <v>0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0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0" t="n"/>
      <c r="N2608" s="450">
        <f>IF(W2608&lt;0,AH2608,I2608)</f>
        <v/>
      </c>
      <c r="O2608" s="450">
        <f>I2608-M2608</f>
        <v/>
      </c>
      <c r="P2608" s="414" t="n"/>
      <c r="Q2608" s="414" t="inlineStr">
        <is>
          <t>IN202107-0370</t>
        </is>
      </c>
      <c r="R2608" s="414" t="inlineStr">
        <is>
          <t>IN202107-0370</t>
        </is>
      </c>
      <c r="S2608" s="414">
        <f>Q2608=R2608</f>
        <v/>
      </c>
      <c r="T2608" s="414">
        <f>AND(MONTH(F2608)=MONTH(X2608), YEAR(F2608)=YEAR(X2608))</f>
        <v/>
      </c>
      <c r="U2608" s="414">
        <f>AND(AB2608&lt;&gt;"", 'Company information'!D$4&lt;&gt;"", RIGHT(SUBSTITUTE(AB2608,"-",""),9)=RIGHT(SUBSTITUTE('Company information'!D$4,"-",""),9))</f>
        <v/>
      </c>
      <c r="V2608" s="414">
        <f>AH2608-I2608</f>
        <v/>
      </c>
      <c r="W2608" s="450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0" t="n">
        <v>3224232</v>
      </c>
      <c r="AE2608" s="450" t="n">
        <v>2931120</v>
      </c>
      <c r="AF2608" s="450" t="n">
        <v>0</v>
      </c>
      <c r="AG2608" s="450" t="n">
        <v>0</v>
      </c>
      <c r="AH2608" s="450" t="n">
        <v>293112</v>
      </c>
      <c r="AI2608" s="450" t="n">
        <v>0</v>
      </c>
      <c r="AJ2608" s="450" t="n">
        <v>0</v>
      </c>
      <c r="AK2608" s="450" t="n">
        <v>0</v>
      </c>
      <c r="AL2608" s="450" t="n">
        <v>0</v>
      </c>
      <c r="AM2608" s="450" t="n">
        <v>0</v>
      </c>
      <c r="AN2608" s="450" t="n">
        <v>0</v>
      </c>
      <c r="AO2608" s="450" t="n">
        <v>0</v>
      </c>
      <c r="AP2608" s="450" t="n">
        <v>0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0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0" t="n"/>
      <c r="N2609" s="450">
        <f>IF(W2609&lt;0,AH2609,I2609)</f>
        <v/>
      </c>
      <c r="O2609" s="450">
        <f>I2609-M2609</f>
        <v/>
      </c>
      <c r="P2609" s="414" t="n"/>
      <c r="Q2609" s="414" t="inlineStr">
        <is>
          <t>IN202107-0371</t>
        </is>
      </c>
      <c r="R2609" s="414" t="inlineStr">
        <is>
          <t>IN202107-0371</t>
        </is>
      </c>
      <c r="S2609" s="414">
        <f>Q2609=R2609</f>
        <v/>
      </c>
      <c r="T2609" s="414">
        <f>AND(MONTH(F2609)=MONTH(X2609), YEAR(F2609)=YEAR(X2609))</f>
        <v/>
      </c>
      <c r="U2609" s="414">
        <f>AND(AB2609&lt;&gt;"", 'Company information'!D$4&lt;&gt;"", RIGHT(SUBSTITUTE(AB2609,"-",""),9)=RIGHT(SUBSTITUTE('Company information'!D$4,"-",""),9))</f>
        <v/>
      </c>
      <c r="V2609" s="414">
        <f>AH2609-I2609</f>
        <v/>
      </c>
      <c r="W2609" s="450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0" t="n">
        <v>6045435</v>
      </c>
      <c r="AE2609" s="450" t="n">
        <v>5495850</v>
      </c>
      <c r="AF2609" s="450" t="n">
        <v>0</v>
      </c>
      <c r="AG2609" s="450" t="n">
        <v>0</v>
      </c>
      <c r="AH2609" s="450" t="n">
        <v>549585</v>
      </c>
      <c r="AI2609" s="450" t="n">
        <v>0</v>
      </c>
      <c r="AJ2609" s="450" t="n">
        <v>0</v>
      </c>
      <c r="AK2609" s="450" t="n">
        <v>0</v>
      </c>
      <c r="AL2609" s="450" t="n">
        <v>0</v>
      </c>
      <c r="AM2609" s="450" t="n">
        <v>0</v>
      </c>
      <c r="AN2609" s="450" t="n">
        <v>0</v>
      </c>
      <c r="AO2609" s="450" t="n">
        <v>0</v>
      </c>
      <c r="AP2609" s="450" t="n">
        <v>0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0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0" t="n"/>
      <c r="N2610" s="450">
        <f>IF(W2610&lt;0,AH2610,I2610)</f>
        <v/>
      </c>
      <c r="O2610" s="450">
        <f>I2610-M2610</f>
        <v/>
      </c>
      <c r="P2610" s="414" t="n"/>
      <c r="Q2610" s="414" t="inlineStr">
        <is>
          <t>IN202107-0372</t>
        </is>
      </c>
      <c r="R2610" s="414" t="inlineStr">
        <is>
          <t>IN202107-0372</t>
        </is>
      </c>
      <c r="S2610" s="414">
        <f>Q2610=R2610</f>
        <v/>
      </c>
      <c r="T2610" s="414">
        <f>AND(MONTH(F2610)=MONTH(X2610), YEAR(F2610)=YEAR(X2610))</f>
        <v/>
      </c>
      <c r="U2610" s="414">
        <f>AND(AB2610&lt;&gt;"", 'Company information'!D$4&lt;&gt;"", RIGHT(SUBSTITUTE(AB2610,"-",""),9)=RIGHT(SUBSTITUTE('Company information'!D$4,"-",""),9))</f>
        <v/>
      </c>
      <c r="V2610" s="414">
        <f>AH2610-I2610</f>
        <v/>
      </c>
      <c r="W2610" s="450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0" t="n">
        <v>3448137</v>
      </c>
      <c r="AE2610" s="450" t="n">
        <v>3134670</v>
      </c>
      <c r="AF2610" s="450" t="n">
        <v>0</v>
      </c>
      <c r="AG2610" s="450" t="n">
        <v>0</v>
      </c>
      <c r="AH2610" s="450" t="n">
        <v>313467</v>
      </c>
      <c r="AI2610" s="450" t="n">
        <v>0</v>
      </c>
      <c r="AJ2610" s="450" t="n">
        <v>0</v>
      </c>
      <c r="AK2610" s="450" t="n">
        <v>0</v>
      </c>
      <c r="AL2610" s="450" t="n">
        <v>0</v>
      </c>
      <c r="AM2610" s="450" t="n">
        <v>0</v>
      </c>
      <c r="AN2610" s="450" t="n">
        <v>0</v>
      </c>
      <c r="AO2610" s="450" t="n">
        <v>0</v>
      </c>
      <c r="AP2610" s="450" t="n">
        <v>0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0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0" t="n"/>
      <c r="N2611" s="450">
        <f>IF(W2611&lt;0,AH2611,I2611)</f>
        <v/>
      </c>
      <c r="O2611" s="450">
        <f>I2611-M2611</f>
        <v/>
      </c>
      <c r="P2611" s="414" t="n"/>
      <c r="Q2611" s="414" t="inlineStr">
        <is>
          <t>IN202107-0384</t>
        </is>
      </c>
      <c r="R2611" s="414" t="inlineStr">
        <is>
          <t>IN202107-0384</t>
        </is>
      </c>
      <c r="S2611" s="414">
        <f>Q2611=R2611</f>
        <v/>
      </c>
      <c r="T2611" s="414">
        <f>AND(MONTH(F2611)=MONTH(X2611), YEAR(F2611)=YEAR(X2611))</f>
        <v/>
      </c>
      <c r="U2611" s="414">
        <f>AND(AB2611&lt;&gt;"", 'Company information'!D$4&lt;&gt;"", RIGHT(SUBSTITUTE(AB2611,"-",""),9)=RIGHT(SUBSTITUTE('Company information'!D$4,"-",""),9))</f>
        <v/>
      </c>
      <c r="V2611" s="414">
        <f>AH2611-I2611</f>
        <v/>
      </c>
      <c r="W2611" s="450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0" t="n">
        <v>3247420</v>
      </c>
      <c r="AE2611" s="450" t="n">
        <v>2952200</v>
      </c>
      <c r="AF2611" s="450" t="n">
        <v>0</v>
      </c>
      <c r="AG2611" s="450" t="n">
        <v>0</v>
      </c>
      <c r="AH2611" s="450" t="n">
        <v>295220</v>
      </c>
      <c r="AI2611" s="450" t="n">
        <v>0</v>
      </c>
      <c r="AJ2611" s="450" t="n">
        <v>0</v>
      </c>
      <c r="AK2611" s="450" t="n">
        <v>0</v>
      </c>
      <c r="AL2611" s="450" t="n">
        <v>0</v>
      </c>
      <c r="AM2611" s="450" t="n">
        <v>0</v>
      </c>
      <c r="AN2611" s="450" t="n">
        <v>0</v>
      </c>
      <c r="AO2611" s="450" t="n">
        <v>0</v>
      </c>
      <c r="AP2611" s="450" t="n">
        <v>0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0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0" t="n"/>
      <c r="N2612" s="450">
        <f>IF(W2612&lt;0,AH2612,I2612)</f>
        <v/>
      </c>
      <c r="O2612" s="450">
        <f>I2612-M2612</f>
        <v/>
      </c>
      <c r="P2612" s="414" t="n"/>
      <c r="Q2612" s="414" t="inlineStr">
        <is>
          <t>IN202107-0385</t>
        </is>
      </c>
      <c r="R2612" s="414" t="inlineStr">
        <is>
          <t>IN202107-0385</t>
        </is>
      </c>
      <c r="S2612" s="414">
        <f>Q2612=R2612</f>
        <v/>
      </c>
      <c r="T2612" s="414">
        <f>AND(MONTH(F2612)=MONTH(X2612), YEAR(F2612)=YEAR(X2612))</f>
        <v/>
      </c>
      <c r="U2612" s="414">
        <f>AND(AB2612&lt;&gt;"", 'Company information'!D$4&lt;&gt;"", RIGHT(SUBSTITUTE(AB2612,"-",""),9)=RIGHT(SUBSTITUTE('Company information'!D$4,"-",""),9))</f>
        <v/>
      </c>
      <c r="V2612" s="414">
        <f>AH2612-I2612</f>
        <v/>
      </c>
      <c r="W2612" s="450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0" t="n">
        <v>5397436</v>
      </c>
      <c r="AE2612" s="450" t="n">
        <v>4906760</v>
      </c>
      <c r="AF2612" s="450" t="n">
        <v>0</v>
      </c>
      <c r="AG2612" s="450" t="n">
        <v>0</v>
      </c>
      <c r="AH2612" s="450" t="n">
        <v>490676</v>
      </c>
      <c r="AI2612" s="450" t="n">
        <v>0</v>
      </c>
      <c r="AJ2612" s="450" t="n">
        <v>0</v>
      </c>
      <c r="AK2612" s="450" t="n">
        <v>0</v>
      </c>
      <c r="AL2612" s="450" t="n">
        <v>0</v>
      </c>
      <c r="AM2612" s="450" t="n">
        <v>0</v>
      </c>
      <c r="AN2612" s="450" t="n">
        <v>0</v>
      </c>
      <c r="AO2612" s="450" t="n">
        <v>0</v>
      </c>
      <c r="AP2612" s="450" t="n">
        <v>0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0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0" t="n"/>
      <c r="N2613" s="450">
        <f>IF(W2613&lt;0,AH2613,I2613)</f>
        <v/>
      </c>
      <c r="O2613" s="450">
        <f>I2613-M2613</f>
        <v/>
      </c>
      <c r="P2613" s="414" t="n"/>
      <c r="Q2613" s="414" t="inlineStr">
        <is>
          <t>IN202107-0386</t>
        </is>
      </c>
      <c r="R2613" s="414" t="inlineStr">
        <is>
          <t>IN202107-0386</t>
        </is>
      </c>
      <c r="S2613" s="414">
        <f>Q2613=R2613</f>
        <v/>
      </c>
      <c r="T2613" s="414">
        <f>AND(MONTH(F2613)=MONTH(X2613), YEAR(F2613)=YEAR(X2613))</f>
        <v/>
      </c>
      <c r="U2613" s="414">
        <f>AND(AB2613&lt;&gt;"", 'Company information'!D$4&lt;&gt;"", RIGHT(SUBSTITUTE(AB2613,"-",""),9)=RIGHT(SUBSTITUTE('Company information'!D$4,"-",""),9))</f>
        <v/>
      </c>
      <c r="V2613" s="414">
        <f>AH2613-I2613</f>
        <v/>
      </c>
      <c r="W2613" s="450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0" t="n">
        <v>5330248</v>
      </c>
      <c r="AE2613" s="450" t="n">
        <v>4845680</v>
      </c>
      <c r="AF2613" s="450" t="n">
        <v>0</v>
      </c>
      <c r="AG2613" s="450" t="n">
        <v>0</v>
      </c>
      <c r="AH2613" s="450" t="n">
        <v>484568</v>
      </c>
      <c r="AI2613" s="450" t="n">
        <v>0</v>
      </c>
      <c r="AJ2613" s="450" t="n">
        <v>0</v>
      </c>
      <c r="AK2613" s="450" t="n">
        <v>0</v>
      </c>
      <c r="AL2613" s="450" t="n">
        <v>0</v>
      </c>
      <c r="AM2613" s="450" t="n">
        <v>0</v>
      </c>
      <c r="AN2613" s="450" t="n">
        <v>0</v>
      </c>
      <c r="AO2613" s="450" t="n">
        <v>0</v>
      </c>
      <c r="AP2613" s="450" t="n">
        <v>0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0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0" t="n"/>
      <c r="N2614" s="450">
        <f>IF(W2614&lt;0,AH2614,I2614)</f>
        <v/>
      </c>
      <c r="O2614" s="450">
        <f>I2614-M2614</f>
        <v/>
      </c>
      <c r="P2614" s="414" t="n"/>
      <c r="Q2614" s="414" t="inlineStr">
        <is>
          <t>IN202107-0387</t>
        </is>
      </c>
      <c r="R2614" s="414" t="inlineStr">
        <is>
          <t>IN202107-0387</t>
        </is>
      </c>
      <c r="S2614" s="414">
        <f>Q2614=R2614</f>
        <v/>
      </c>
      <c r="T2614" s="414">
        <f>AND(MONTH(F2614)=MONTH(X2614), YEAR(F2614)=YEAR(X2614))</f>
        <v/>
      </c>
      <c r="U2614" s="414">
        <f>AND(AB2614&lt;&gt;"", 'Company information'!D$4&lt;&gt;"", RIGHT(SUBSTITUTE(AB2614,"-",""),9)=RIGHT(SUBSTITUTE('Company information'!D$4,"-",""),9))</f>
        <v/>
      </c>
      <c r="V2614" s="414">
        <f>AH2614-I2614</f>
        <v/>
      </c>
      <c r="W2614" s="450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0" t="n">
        <v>8084956</v>
      </c>
      <c r="AE2614" s="450" t="n">
        <v>7349960</v>
      </c>
      <c r="AF2614" s="450" t="n">
        <v>0</v>
      </c>
      <c r="AG2614" s="450" t="n">
        <v>0</v>
      </c>
      <c r="AH2614" s="450" t="n">
        <v>734996</v>
      </c>
      <c r="AI2614" s="450" t="n">
        <v>0</v>
      </c>
      <c r="AJ2614" s="450" t="n">
        <v>0</v>
      </c>
      <c r="AK2614" s="450" t="n">
        <v>0</v>
      </c>
      <c r="AL2614" s="450" t="n">
        <v>0</v>
      </c>
      <c r="AM2614" s="450" t="n">
        <v>0</v>
      </c>
      <c r="AN2614" s="450" t="n">
        <v>0</v>
      </c>
      <c r="AO2614" s="450" t="n">
        <v>0</v>
      </c>
      <c r="AP2614" s="450" t="n">
        <v>0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0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0" t="n"/>
      <c r="N2615" s="450">
        <f>IF(W2615&lt;0,AH2615,I2615)</f>
        <v/>
      </c>
      <c r="O2615" s="450">
        <f>I2615-M2615</f>
        <v/>
      </c>
      <c r="P2615" s="414" t="n"/>
      <c r="Q2615" s="414" t="inlineStr">
        <is>
          <t>IN202107-0388</t>
        </is>
      </c>
      <c r="R2615" s="414" t="inlineStr">
        <is>
          <t>IN202107-0388</t>
        </is>
      </c>
      <c r="S2615" s="414">
        <f>Q2615=R2615</f>
        <v/>
      </c>
      <c r="T2615" s="414">
        <f>AND(MONTH(F2615)=MONTH(X2615), YEAR(F2615)=YEAR(X2615))</f>
        <v/>
      </c>
      <c r="U2615" s="414">
        <f>AND(AB2615&lt;&gt;"", 'Company information'!D$4&lt;&gt;"", RIGHT(SUBSTITUTE(AB2615,"-",""),9)=RIGHT(SUBSTITUTE('Company information'!D$4,"-",""),9))</f>
        <v/>
      </c>
      <c r="V2615" s="414">
        <f>AH2615-I2615</f>
        <v/>
      </c>
      <c r="W2615" s="450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0" t="n">
        <v>2844292</v>
      </c>
      <c r="AE2615" s="450" t="n">
        <v>2585720</v>
      </c>
      <c r="AF2615" s="450" t="n">
        <v>0</v>
      </c>
      <c r="AG2615" s="450" t="n">
        <v>0</v>
      </c>
      <c r="AH2615" s="450" t="n">
        <v>258572</v>
      </c>
      <c r="AI2615" s="450" t="n">
        <v>0</v>
      </c>
      <c r="AJ2615" s="450" t="n">
        <v>0</v>
      </c>
      <c r="AK2615" s="450" t="n">
        <v>0</v>
      </c>
      <c r="AL2615" s="450" t="n">
        <v>0</v>
      </c>
      <c r="AM2615" s="450" t="n">
        <v>0</v>
      </c>
      <c r="AN2615" s="450" t="n">
        <v>0</v>
      </c>
      <c r="AO2615" s="450" t="n">
        <v>0</v>
      </c>
      <c r="AP2615" s="450" t="n">
        <v>0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0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0" t="n"/>
      <c r="N2616" s="450">
        <f>IF(W2616&lt;0,AH2616,I2616)</f>
        <v/>
      </c>
      <c r="O2616" s="450">
        <f>I2616-M2616</f>
        <v/>
      </c>
      <c r="P2616" s="414" t="n"/>
      <c r="Q2616" s="414" t="inlineStr">
        <is>
          <t>IN202107-0389</t>
        </is>
      </c>
      <c r="R2616" s="414" t="inlineStr">
        <is>
          <t>IN202107-0389</t>
        </is>
      </c>
      <c r="S2616" s="414">
        <f>Q2616=R2616</f>
        <v/>
      </c>
      <c r="T2616" s="414">
        <f>AND(MONTH(F2616)=MONTH(X2616), YEAR(F2616)=YEAR(X2616))</f>
        <v/>
      </c>
      <c r="U2616" s="414">
        <f>AND(AB2616&lt;&gt;"", 'Company information'!D$4&lt;&gt;"", RIGHT(SUBSTITUTE(AB2616,"-",""),9)=RIGHT(SUBSTITUTE('Company information'!D$4,"-",""),9))</f>
        <v/>
      </c>
      <c r="V2616" s="414">
        <f>AH2616-I2616</f>
        <v/>
      </c>
      <c r="W2616" s="450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0" t="n">
        <v>2978668</v>
      </c>
      <c r="AE2616" s="450" t="n">
        <v>2707880</v>
      </c>
      <c r="AF2616" s="450" t="n">
        <v>0</v>
      </c>
      <c r="AG2616" s="450" t="n">
        <v>0</v>
      </c>
      <c r="AH2616" s="450" t="n">
        <v>270788</v>
      </c>
      <c r="AI2616" s="450" t="n">
        <v>0</v>
      </c>
      <c r="AJ2616" s="450" t="n">
        <v>0</v>
      </c>
      <c r="AK2616" s="450" t="n">
        <v>0</v>
      </c>
      <c r="AL2616" s="450" t="n">
        <v>0</v>
      </c>
      <c r="AM2616" s="450" t="n">
        <v>0</v>
      </c>
      <c r="AN2616" s="450" t="n">
        <v>0</v>
      </c>
      <c r="AO2616" s="450" t="n">
        <v>0</v>
      </c>
      <c r="AP2616" s="450" t="n">
        <v>0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0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0" t="n"/>
      <c r="N2617" s="450">
        <f>IF(W2617&lt;0,AH2617,I2617)</f>
        <v/>
      </c>
      <c r="O2617" s="450">
        <f>I2617-M2617</f>
        <v/>
      </c>
      <c r="P2617" s="414" t="n"/>
      <c r="Q2617" s="414" t="inlineStr">
        <is>
          <t>IN202107-0390</t>
        </is>
      </c>
      <c r="R2617" s="414" t="inlineStr">
        <is>
          <t>IN202107-0390</t>
        </is>
      </c>
      <c r="S2617" s="414">
        <f>Q2617=R2617</f>
        <v/>
      </c>
      <c r="T2617" s="414">
        <f>AND(MONTH(F2617)=MONTH(X2617), YEAR(F2617)=YEAR(X2617))</f>
        <v/>
      </c>
      <c r="U2617" s="414">
        <f>AND(AB2617&lt;&gt;"", 'Company information'!D$4&lt;&gt;"", RIGHT(SUBSTITUTE(AB2617,"-",""),9)=RIGHT(SUBSTITUTE('Company information'!D$4,"-",""),9))</f>
        <v/>
      </c>
      <c r="V2617" s="414">
        <f>AH2617-I2617</f>
        <v/>
      </c>
      <c r="W2617" s="450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0" t="n">
        <v>11287584</v>
      </c>
      <c r="AE2617" s="450" t="n">
        <v>10261440</v>
      </c>
      <c r="AF2617" s="450" t="n">
        <v>0</v>
      </c>
      <c r="AG2617" s="450" t="n">
        <v>0</v>
      </c>
      <c r="AH2617" s="450" t="n">
        <v>1026144</v>
      </c>
      <c r="AI2617" s="450" t="n">
        <v>0</v>
      </c>
      <c r="AJ2617" s="450" t="n">
        <v>0</v>
      </c>
      <c r="AK2617" s="450" t="n">
        <v>0</v>
      </c>
      <c r="AL2617" s="450" t="n">
        <v>0</v>
      </c>
      <c r="AM2617" s="450" t="n">
        <v>0</v>
      </c>
      <c r="AN2617" s="450" t="n">
        <v>0</v>
      </c>
      <c r="AO2617" s="450" t="n">
        <v>0</v>
      </c>
      <c r="AP2617" s="450" t="n">
        <v>0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0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0" t="n"/>
      <c r="N2618" s="450">
        <f>IF(W2618&lt;0,AH2618,I2618)</f>
        <v/>
      </c>
      <c r="O2618" s="450">
        <f>I2618-M2618</f>
        <v/>
      </c>
      <c r="P2618" s="414" t="n"/>
      <c r="Q2618" s="414" t="inlineStr">
        <is>
          <t>IN202107-0391</t>
        </is>
      </c>
      <c r="R2618" s="414" t="inlineStr">
        <is>
          <t>IN202107-0391</t>
        </is>
      </c>
      <c r="S2618" s="414">
        <f>Q2618=R2618</f>
        <v/>
      </c>
      <c r="T2618" s="414">
        <f>AND(MONTH(F2618)=MONTH(X2618), YEAR(F2618)=YEAR(X2618))</f>
        <v/>
      </c>
      <c r="U2618" s="414">
        <f>AND(AB2618&lt;&gt;"", 'Company information'!D$4&lt;&gt;"", RIGHT(SUBSTITUTE(AB2618,"-",""),9)=RIGHT(SUBSTITUTE('Company information'!D$4,"-",""),9))</f>
        <v/>
      </c>
      <c r="V2618" s="414">
        <f>AH2618-I2618</f>
        <v/>
      </c>
      <c r="W2618" s="450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0" t="n">
        <v>2978668</v>
      </c>
      <c r="AE2618" s="450" t="n">
        <v>2707880</v>
      </c>
      <c r="AF2618" s="450" t="n">
        <v>0</v>
      </c>
      <c r="AG2618" s="450" t="n">
        <v>0</v>
      </c>
      <c r="AH2618" s="450" t="n">
        <v>270788</v>
      </c>
      <c r="AI2618" s="450" t="n">
        <v>0</v>
      </c>
      <c r="AJ2618" s="450" t="n">
        <v>0</v>
      </c>
      <c r="AK2618" s="450" t="n">
        <v>0</v>
      </c>
      <c r="AL2618" s="450" t="n">
        <v>0</v>
      </c>
      <c r="AM2618" s="450" t="n">
        <v>0</v>
      </c>
      <c r="AN2618" s="450" t="n">
        <v>0</v>
      </c>
      <c r="AO2618" s="450" t="n">
        <v>0</v>
      </c>
      <c r="AP2618" s="450" t="n">
        <v>0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0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0" t="n"/>
      <c r="N2619" s="450">
        <f>IF(W2619&lt;0,AH2619,I2619)</f>
        <v/>
      </c>
      <c r="O2619" s="450">
        <f>I2619-M2619</f>
        <v/>
      </c>
      <c r="P2619" s="414" t="n"/>
      <c r="Q2619" s="414" t="inlineStr">
        <is>
          <t>IN202107-0392</t>
        </is>
      </c>
      <c r="R2619" s="414" t="inlineStr">
        <is>
          <t>IN202107-0392</t>
        </is>
      </c>
      <c r="S2619" s="414">
        <f>Q2619=R2619</f>
        <v/>
      </c>
      <c r="T2619" s="414">
        <f>AND(MONTH(F2619)=MONTH(X2619), YEAR(F2619)=YEAR(X2619))</f>
        <v/>
      </c>
      <c r="U2619" s="414">
        <f>AND(AB2619&lt;&gt;"", 'Company information'!D$4&lt;&gt;"", RIGHT(SUBSTITUTE(AB2619,"-",""),9)=RIGHT(SUBSTITUTE('Company information'!D$4,"-",""),9))</f>
        <v/>
      </c>
      <c r="V2619" s="414">
        <f>AH2619-I2619</f>
        <v/>
      </c>
      <c r="W2619" s="450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0" t="n">
        <v>3225024</v>
      </c>
      <c r="AE2619" s="450" t="n">
        <v>2931840</v>
      </c>
      <c r="AF2619" s="450" t="n">
        <v>0</v>
      </c>
      <c r="AG2619" s="450" t="n">
        <v>0</v>
      </c>
      <c r="AH2619" s="450" t="n">
        <v>293184</v>
      </c>
      <c r="AI2619" s="450" t="n">
        <v>0</v>
      </c>
      <c r="AJ2619" s="450" t="n">
        <v>0</v>
      </c>
      <c r="AK2619" s="450" t="n">
        <v>0</v>
      </c>
      <c r="AL2619" s="450" t="n">
        <v>0</v>
      </c>
      <c r="AM2619" s="450" t="n">
        <v>0</v>
      </c>
      <c r="AN2619" s="450" t="n">
        <v>0</v>
      </c>
      <c r="AO2619" s="450" t="n">
        <v>0</v>
      </c>
      <c r="AP2619" s="450" t="n">
        <v>0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0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0" t="n"/>
      <c r="N2620" s="450">
        <f>IF(W2620&lt;0,AH2620,I2620)</f>
        <v/>
      </c>
      <c r="O2620" s="450">
        <f>I2620-M2620</f>
        <v/>
      </c>
      <c r="P2620" s="414" t="n"/>
      <c r="Q2620" s="414" t="inlineStr">
        <is>
          <t>IN202107-0393</t>
        </is>
      </c>
      <c r="R2620" s="414" t="inlineStr">
        <is>
          <t>IN202107-0393</t>
        </is>
      </c>
      <c r="S2620" s="414">
        <f>Q2620=R2620</f>
        <v/>
      </c>
      <c r="T2620" s="414">
        <f>AND(MONTH(F2620)=MONTH(X2620), YEAR(F2620)=YEAR(X2620))</f>
        <v/>
      </c>
      <c r="U2620" s="414">
        <f>AND(AB2620&lt;&gt;"", 'Company information'!D$4&lt;&gt;"", RIGHT(SUBSTITUTE(AB2620,"-",""),9)=RIGHT(SUBSTITUTE('Company information'!D$4,"-",""),9))</f>
        <v/>
      </c>
      <c r="V2620" s="414">
        <f>AH2620-I2620</f>
        <v/>
      </c>
      <c r="W2620" s="450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0" t="n">
        <v>3225024</v>
      </c>
      <c r="AE2620" s="450" t="n">
        <v>2931840</v>
      </c>
      <c r="AF2620" s="450" t="n">
        <v>0</v>
      </c>
      <c r="AG2620" s="450" t="n">
        <v>0</v>
      </c>
      <c r="AH2620" s="450" t="n">
        <v>293184</v>
      </c>
      <c r="AI2620" s="450" t="n">
        <v>0</v>
      </c>
      <c r="AJ2620" s="450" t="n">
        <v>0</v>
      </c>
      <c r="AK2620" s="450" t="n">
        <v>0</v>
      </c>
      <c r="AL2620" s="450" t="n">
        <v>0</v>
      </c>
      <c r="AM2620" s="450" t="n">
        <v>0</v>
      </c>
      <c r="AN2620" s="450" t="n">
        <v>0</v>
      </c>
      <c r="AO2620" s="450" t="n">
        <v>0</v>
      </c>
      <c r="AP2620" s="450" t="n">
        <v>0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0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0" t="n"/>
      <c r="N2621" s="450">
        <f>IF(W2621&lt;0,AH2621,I2621)</f>
        <v/>
      </c>
      <c r="O2621" s="450">
        <f>I2621-M2621</f>
        <v/>
      </c>
      <c r="P2621" s="414" t="n"/>
      <c r="Q2621" s="414" t="inlineStr">
        <is>
          <t>IN202107-0394</t>
        </is>
      </c>
      <c r="R2621" s="414" t="inlineStr">
        <is>
          <t>IN202107-0394</t>
        </is>
      </c>
      <c r="S2621" s="414">
        <f>Q2621=R2621</f>
        <v/>
      </c>
      <c r="T2621" s="414">
        <f>AND(MONTH(F2621)=MONTH(X2621), YEAR(F2621)=YEAR(X2621))</f>
        <v/>
      </c>
      <c r="U2621" s="414">
        <f>AND(AB2621&lt;&gt;"", 'Company information'!D$4&lt;&gt;"", RIGHT(SUBSTITUTE(AB2621,"-",""),9)=RIGHT(SUBSTITUTE('Company information'!D$4,"-",""),9))</f>
        <v/>
      </c>
      <c r="V2621" s="414">
        <f>AH2621-I2621</f>
        <v/>
      </c>
      <c r="W2621" s="450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0" t="n">
        <v>5710980</v>
      </c>
      <c r="AE2621" s="450" t="n">
        <v>5191800</v>
      </c>
      <c r="AF2621" s="450" t="n">
        <v>0</v>
      </c>
      <c r="AG2621" s="450" t="n">
        <v>0</v>
      </c>
      <c r="AH2621" s="450" t="n">
        <v>519180</v>
      </c>
      <c r="AI2621" s="450" t="n">
        <v>0</v>
      </c>
      <c r="AJ2621" s="450" t="n">
        <v>0</v>
      </c>
      <c r="AK2621" s="450" t="n">
        <v>0</v>
      </c>
      <c r="AL2621" s="450" t="n">
        <v>0</v>
      </c>
      <c r="AM2621" s="450" t="n">
        <v>0</v>
      </c>
      <c r="AN2621" s="450" t="n">
        <v>0</v>
      </c>
      <c r="AO2621" s="450" t="n">
        <v>0</v>
      </c>
      <c r="AP2621" s="450" t="n">
        <v>0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0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0" t="n"/>
      <c r="N2622" s="450">
        <f>IF(W2622&lt;0,AH2622,I2622)</f>
        <v/>
      </c>
      <c r="O2622" s="450">
        <f>I2622-M2622</f>
        <v/>
      </c>
      <c r="P2622" s="414" t="n"/>
      <c r="Q2622" s="414" t="inlineStr">
        <is>
          <t>IN202107-0395</t>
        </is>
      </c>
      <c r="R2622" s="414" t="inlineStr">
        <is>
          <t>IN202107-0395</t>
        </is>
      </c>
      <c r="S2622" s="414">
        <f>Q2622=R2622</f>
        <v/>
      </c>
      <c r="T2622" s="414">
        <f>AND(MONTH(F2622)=MONTH(X2622), YEAR(F2622)=YEAR(X2622))</f>
        <v/>
      </c>
      <c r="U2622" s="414">
        <f>AND(AB2622&lt;&gt;"", 'Company information'!D$4&lt;&gt;"", RIGHT(SUBSTITUTE(AB2622,"-",""),9)=RIGHT(SUBSTITUTE('Company information'!D$4,"-",""),9))</f>
        <v/>
      </c>
      <c r="V2622" s="414">
        <f>AH2622-I2622</f>
        <v/>
      </c>
      <c r="W2622" s="450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0" t="n">
        <v>5330248</v>
      </c>
      <c r="AE2622" s="450" t="n">
        <v>4845680</v>
      </c>
      <c r="AF2622" s="450" t="n">
        <v>0</v>
      </c>
      <c r="AG2622" s="450" t="n">
        <v>0</v>
      </c>
      <c r="AH2622" s="450" t="n">
        <v>484568</v>
      </c>
      <c r="AI2622" s="450" t="n">
        <v>0</v>
      </c>
      <c r="AJ2622" s="450" t="n">
        <v>0</v>
      </c>
      <c r="AK2622" s="450" t="n">
        <v>0</v>
      </c>
      <c r="AL2622" s="450" t="n">
        <v>0</v>
      </c>
      <c r="AM2622" s="450" t="n">
        <v>0</v>
      </c>
      <c r="AN2622" s="450" t="n">
        <v>0</v>
      </c>
      <c r="AO2622" s="450" t="n">
        <v>0</v>
      </c>
      <c r="AP2622" s="450" t="n">
        <v>0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0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0" t="n"/>
      <c r="N2623" s="450">
        <f>IF(W2623&lt;0,AH2623,I2623)</f>
        <v/>
      </c>
      <c r="O2623" s="450">
        <f>I2623-M2623</f>
        <v/>
      </c>
      <c r="P2623" s="414" t="n"/>
      <c r="Q2623" s="414" t="inlineStr">
        <is>
          <t>IN202107-0396</t>
        </is>
      </c>
      <c r="R2623" s="414" t="inlineStr">
        <is>
          <t>IN202107-0396</t>
        </is>
      </c>
      <c r="S2623" s="414">
        <f>Q2623=R2623</f>
        <v/>
      </c>
      <c r="T2623" s="414">
        <f>AND(MONTH(F2623)=MONTH(X2623), YEAR(F2623)=YEAR(X2623))</f>
        <v/>
      </c>
      <c r="U2623" s="414">
        <f>AND(AB2623&lt;&gt;"", 'Company information'!D$4&lt;&gt;"", RIGHT(SUBSTITUTE(AB2623,"-",""),9)=RIGHT(SUBSTITUTE('Company information'!D$4,"-",""),9))</f>
        <v/>
      </c>
      <c r="V2623" s="414">
        <f>AH2623-I2623</f>
        <v/>
      </c>
      <c r="W2623" s="450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0" t="n">
        <v>5061496</v>
      </c>
      <c r="AE2623" s="450" t="n">
        <v>4601360</v>
      </c>
      <c r="AF2623" s="450" t="n">
        <v>0</v>
      </c>
      <c r="AG2623" s="450" t="n">
        <v>0</v>
      </c>
      <c r="AH2623" s="450" t="n">
        <v>460136</v>
      </c>
      <c r="AI2623" s="450" t="n">
        <v>0</v>
      </c>
      <c r="AJ2623" s="450" t="n">
        <v>0</v>
      </c>
      <c r="AK2623" s="450" t="n">
        <v>0</v>
      </c>
      <c r="AL2623" s="450" t="n">
        <v>0</v>
      </c>
      <c r="AM2623" s="450" t="n">
        <v>0</v>
      </c>
      <c r="AN2623" s="450" t="n">
        <v>0</v>
      </c>
      <c r="AO2623" s="450" t="n">
        <v>0</v>
      </c>
      <c r="AP2623" s="450" t="n">
        <v>0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0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0" t="n"/>
      <c r="N2624" s="450">
        <f>IF(W2624&lt;0,AH2624,I2624)</f>
        <v/>
      </c>
      <c r="O2624" s="450">
        <f>I2624-M2624</f>
        <v/>
      </c>
      <c r="P2624" s="414" t="n"/>
      <c r="Q2624" s="414" t="inlineStr">
        <is>
          <t>IN202107-0397</t>
        </is>
      </c>
      <c r="R2624" s="414" t="inlineStr">
        <is>
          <t>IN202107-0397</t>
        </is>
      </c>
      <c r="S2624" s="414">
        <f>Q2624=R2624</f>
        <v/>
      </c>
      <c r="T2624" s="414">
        <f>AND(MONTH(F2624)=MONTH(X2624), YEAR(F2624)=YEAR(X2624))</f>
        <v/>
      </c>
      <c r="U2624" s="414">
        <f>AND(AB2624&lt;&gt;"", 'Company information'!D$4&lt;&gt;"", RIGHT(SUBSTITUTE(AB2624,"-",""),9)=RIGHT(SUBSTITUTE('Company information'!D$4,"-",""),9))</f>
        <v/>
      </c>
      <c r="V2624" s="414">
        <f>AH2624-I2624</f>
        <v/>
      </c>
      <c r="W2624" s="450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0" t="n">
        <v>3292212</v>
      </c>
      <c r="AE2624" s="450" t="n">
        <v>2992920</v>
      </c>
      <c r="AF2624" s="450" t="n">
        <v>0</v>
      </c>
      <c r="AG2624" s="450" t="n">
        <v>0</v>
      </c>
      <c r="AH2624" s="450" t="n">
        <v>299292</v>
      </c>
      <c r="AI2624" s="450" t="n">
        <v>0</v>
      </c>
      <c r="AJ2624" s="450" t="n">
        <v>0</v>
      </c>
      <c r="AK2624" s="450" t="n">
        <v>0</v>
      </c>
      <c r="AL2624" s="450" t="n">
        <v>0</v>
      </c>
      <c r="AM2624" s="450" t="n">
        <v>0</v>
      </c>
      <c r="AN2624" s="450" t="n">
        <v>0</v>
      </c>
      <c r="AO2624" s="450" t="n">
        <v>0</v>
      </c>
      <c r="AP2624" s="450" t="n">
        <v>0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0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0" t="n"/>
      <c r="N2625" s="450">
        <f>IF(W2625&lt;0,AH2625,I2625)</f>
        <v/>
      </c>
      <c r="O2625" s="450">
        <f>I2625-M2625</f>
        <v/>
      </c>
      <c r="P2625" s="414" t="n"/>
      <c r="Q2625" s="414" t="inlineStr">
        <is>
          <t>IN202107-0398</t>
        </is>
      </c>
      <c r="R2625" s="414" t="inlineStr">
        <is>
          <t>IN202107-0398</t>
        </is>
      </c>
      <c r="S2625" s="414">
        <f>Q2625=R2625</f>
        <v/>
      </c>
      <c r="T2625" s="414">
        <f>AND(MONTH(F2625)=MONTH(X2625), YEAR(F2625)=YEAR(X2625))</f>
        <v/>
      </c>
      <c r="U2625" s="414">
        <f>AND(AB2625&lt;&gt;"", 'Company information'!D$4&lt;&gt;"", RIGHT(SUBSTITUTE(AB2625,"-",""),9)=RIGHT(SUBSTITUTE('Company information'!D$4,"-",""),9))</f>
        <v/>
      </c>
      <c r="V2625" s="414">
        <f>AH2625-I2625</f>
        <v/>
      </c>
      <c r="W2625" s="450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0" t="n">
        <v>8622460</v>
      </c>
      <c r="AE2625" s="450" t="n">
        <v>7838600</v>
      </c>
      <c r="AF2625" s="450" t="n">
        <v>0</v>
      </c>
      <c r="AG2625" s="450" t="n">
        <v>0</v>
      </c>
      <c r="AH2625" s="450" t="n">
        <v>783860</v>
      </c>
      <c r="AI2625" s="450" t="n">
        <v>0</v>
      </c>
      <c r="AJ2625" s="450" t="n">
        <v>0</v>
      </c>
      <c r="AK2625" s="450" t="n">
        <v>0</v>
      </c>
      <c r="AL2625" s="450" t="n">
        <v>0</v>
      </c>
      <c r="AM2625" s="450" t="n">
        <v>0</v>
      </c>
      <c r="AN2625" s="450" t="n">
        <v>0</v>
      </c>
      <c r="AO2625" s="450" t="n">
        <v>0</v>
      </c>
      <c r="AP2625" s="450" t="n">
        <v>0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0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0" t="n"/>
      <c r="N2626" s="450">
        <f>IF(W2626&lt;0,AH2626,I2626)</f>
        <v/>
      </c>
      <c r="O2626" s="450">
        <f>I2626-M2626</f>
        <v/>
      </c>
      <c r="P2626" s="414" t="n"/>
      <c r="Q2626" s="414" t="inlineStr">
        <is>
          <t>IN202107-0399</t>
        </is>
      </c>
      <c r="R2626" s="414" t="inlineStr">
        <is>
          <t>IN202107-0399</t>
        </is>
      </c>
      <c r="S2626" s="414">
        <f>Q2626=R2626</f>
        <v/>
      </c>
      <c r="T2626" s="414">
        <f>AND(MONTH(F2626)=MONTH(X2626), YEAR(F2626)=YEAR(X2626))</f>
        <v/>
      </c>
      <c r="U2626" s="414">
        <f>AND(AB2626&lt;&gt;"", 'Company information'!D$4&lt;&gt;"", RIGHT(SUBSTITUTE(AB2626,"-",""),9)=RIGHT(SUBSTITUTE('Company information'!D$4,"-",""),9))</f>
        <v/>
      </c>
      <c r="V2626" s="414">
        <f>AH2626-I2626</f>
        <v/>
      </c>
      <c r="W2626" s="450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0" t="n">
        <v>2038036</v>
      </c>
      <c r="AE2626" s="450" t="n">
        <v>1852760</v>
      </c>
      <c r="AF2626" s="450" t="n">
        <v>0</v>
      </c>
      <c r="AG2626" s="450" t="n">
        <v>0</v>
      </c>
      <c r="AH2626" s="450" t="n">
        <v>185276</v>
      </c>
      <c r="AI2626" s="450" t="n">
        <v>0</v>
      </c>
      <c r="AJ2626" s="450" t="n">
        <v>0</v>
      </c>
      <c r="AK2626" s="450" t="n">
        <v>0</v>
      </c>
      <c r="AL2626" s="450" t="n">
        <v>0</v>
      </c>
      <c r="AM2626" s="450" t="n">
        <v>0</v>
      </c>
      <c r="AN2626" s="450" t="n">
        <v>0</v>
      </c>
      <c r="AO2626" s="450" t="n">
        <v>0</v>
      </c>
      <c r="AP2626" s="450" t="n">
        <v>0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0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0" t="n"/>
      <c r="N2627" s="450">
        <f>IF(W2627&lt;0,AH2627,I2627)</f>
        <v/>
      </c>
      <c r="O2627" s="450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AND(AB2627&lt;&gt;"", 'Company information'!D$4&lt;&gt;"", RIGHT(SUBSTITUTE(AB2627,"-",""),9)=RIGHT(SUBSTITUTE('Company information'!D$4,"-",""),9))</f>
        <v/>
      </c>
      <c r="V2627" s="414">
        <f>AH2627-I2627</f>
        <v/>
      </c>
      <c r="W2627" s="450" t="n"/>
      <c r="X2627" s="413" t="n"/>
      <c r="Y2627" s="414" t="n"/>
      <c r="Z2627" s="414" t="n"/>
      <c r="AA2627" s="414" t="n"/>
      <c r="AB2627" s="414" t="n"/>
      <c r="AC2627" s="414" t="n"/>
      <c r="AD2627" s="450" t="n"/>
      <c r="AE2627" s="450" t="n"/>
      <c r="AF2627" s="450" t="n"/>
      <c r="AG2627" s="450" t="n"/>
      <c r="AH2627" s="450" t="n"/>
      <c r="AI2627" s="450" t="n"/>
      <c r="AJ2627" s="450" t="n"/>
      <c r="AK2627" s="450" t="n"/>
      <c r="AL2627" s="450" t="n"/>
      <c r="AM2627" s="450" t="n"/>
      <c r="AN2627" s="450" t="n"/>
      <c r="AO2627" s="450" t="n"/>
      <c r="AP2627" s="450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0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0" t="n"/>
      <c r="N2628" s="450">
        <f>IF(W2628&lt;0,AH2628,I2628)</f>
        <v/>
      </c>
      <c r="O2628" s="450">
        <f>I2628-M2628</f>
        <v/>
      </c>
      <c r="P2628" s="414" t="n"/>
      <c r="Q2628" s="414" t="inlineStr">
        <is>
          <t>PN1CAD13CA-210704-0006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AND(AB2628&lt;&gt;"", 'Company information'!D$4&lt;&gt;"", RIGHT(SUBSTITUTE(AB2628,"-",""),9)=RIGHT(SUBSTITUTE('Company information'!D$4,"-",""),9))</f>
        <v/>
      </c>
      <c r="V2628" s="414">
        <f>AH2628-I2628</f>
        <v/>
      </c>
      <c r="W2628" s="450" t="n"/>
      <c r="X2628" s="413" t="n"/>
      <c r="Y2628" s="414" t="n"/>
      <c r="Z2628" s="414" t="n"/>
      <c r="AA2628" s="414" t="n"/>
      <c r="AB2628" s="414" t="n"/>
      <c r="AC2628" s="414" t="n"/>
      <c r="AD2628" s="450" t="n"/>
      <c r="AE2628" s="450" t="n"/>
      <c r="AF2628" s="450" t="n"/>
      <c r="AG2628" s="450" t="n"/>
      <c r="AH2628" s="450" t="n"/>
      <c r="AI2628" s="450" t="n"/>
      <c r="AJ2628" s="450" t="n"/>
      <c r="AK2628" s="450" t="n"/>
      <c r="AL2628" s="450" t="n"/>
      <c r="AM2628" s="450" t="n"/>
      <c r="AN2628" s="450" t="n"/>
      <c r="AO2628" s="450" t="n"/>
      <c r="AP2628" s="450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0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0" t="n"/>
      <c r="N2629" s="450">
        <f>IF(W2629&lt;0,AH2629,I2629)</f>
        <v/>
      </c>
      <c r="O2629" s="450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AND(AB2629&lt;&gt;"", 'Company information'!D$4&lt;&gt;"", RIGHT(SUBSTITUTE(AB2629,"-",""),9)=RIGHT(SUBSTITUTE('Company information'!D$4,"-",""),9))</f>
        <v/>
      </c>
      <c r="V2629" s="414">
        <f>AH2629-I2629</f>
        <v/>
      </c>
      <c r="W2629" s="450" t="n"/>
      <c r="X2629" s="413" t="n"/>
      <c r="Y2629" s="414" t="n"/>
      <c r="Z2629" s="414" t="n"/>
      <c r="AA2629" s="414" t="n"/>
      <c r="AB2629" s="414" t="n"/>
      <c r="AC2629" s="414" t="n"/>
      <c r="AD2629" s="450" t="n"/>
      <c r="AE2629" s="450" t="n"/>
      <c r="AF2629" s="450" t="n"/>
      <c r="AG2629" s="450" t="n"/>
      <c r="AH2629" s="450" t="n"/>
      <c r="AI2629" s="450" t="n"/>
      <c r="AJ2629" s="450" t="n"/>
      <c r="AK2629" s="450" t="n"/>
      <c r="AL2629" s="450" t="n"/>
      <c r="AM2629" s="450" t="n"/>
      <c r="AN2629" s="450" t="n"/>
      <c r="AO2629" s="450" t="n"/>
      <c r="AP2629" s="450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0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0" t="n"/>
      <c r="N2630" s="450">
        <f>IF(W2630&lt;0,AH2630,I2630)</f>
        <v/>
      </c>
      <c r="O2630" s="450">
        <f>I2630-M2630</f>
        <v/>
      </c>
      <c r="P2630" s="414" t="n"/>
      <c r="Q2630" s="414" t="inlineStr">
        <is>
          <t>2021-0150</t>
        </is>
      </c>
      <c r="R2630" s="414" t="inlineStr">
        <is>
          <t>2021-0150</t>
        </is>
      </c>
      <c r="S2630" s="414">
        <f>Q2630=R2630</f>
        <v/>
      </c>
      <c r="T2630" s="414">
        <f>AND(MONTH(F2630)=MONTH(X2630), YEAR(F2630)=YEAR(X2630))</f>
        <v/>
      </c>
      <c r="U2630" s="414">
        <f>AND(AB2630&lt;&gt;"", 'Company information'!D$4&lt;&gt;"", RIGHT(SUBSTITUTE(AB2630,"-",""),9)=RIGHT(SUBSTITUTE('Company information'!D$4,"-",""),9))</f>
        <v/>
      </c>
      <c r="V2630" s="414">
        <f>AH2630-I2630</f>
        <v/>
      </c>
      <c r="W2630" s="450" t="n"/>
      <c r="X2630" s="415" t="n">
        <v>44436</v>
      </c>
      <c r="Y2630" s="414" t="inlineStr">
        <is>
          <t>2021-0150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L001-901501538</t>
        </is>
      </c>
      <c r="AC2630" s="414" t="inlineStr">
        <is>
          <t>អៈអុអុិ ហ្វូតវ៊ែរ ឯ.ក</t>
        </is>
      </c>
      <c r="AD2630" s="450" t="n">
        <v>807444</v>
      </c>
      <c r="AE2630" s="450" t="n">
        <v>734040</v>
      </c>
      <c r="AF2630" s="450" t="n">
        <v>0</v>
      </c>
      <c r="AG2630" s="450" t="n">
        <v>0</v>
      </c>
      <c r="AH2630" s="450" t="n">
        <v>73404</v>
      </c>
      <c r="AI2630" s="450" t="n">
        <v>0</v>
      </c>
      <c r="AJ2630" s="450" t="n">
        <v>0</v>
      </c>
      <c r="AK2630" s="450" t="n">
        <v>0</v>
      </c>
      <c r="AL2630" s="450" t="n">
        <v>0</v>
      </c>
      <c r="AM2630" s="450" t="n">
        <v>0</v>
      </c>
      <c r="AN2630" s="450" t="n">
        <v>0</v>
      </c>
      <c r="AO2630" s="450" t="n">
        <v>0</v>
      </c>
      <c r="AP2630" s="450" t="n">
        <v>0</v>
      </c>
      <c r="AQ2630" s="414" t="inlineStr"/>
      <c r="AR2630" s="414" t="inlineStr">
        <is>
          <t>សេវាកម្មកំចាត់សត្វល្អិត</t>
        </is>
      </c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0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0" t="n"/>
      <c r="N2631" s="450">
        <f>IF(W2631&lt;0,AH2631,I2631)</f>
        <v/>
      </c>
      <c r="O2631" s="450">
        <f>I2631-M2631</f>
        <v/>
      </c>
      <c r="P2631" s="414" t="n"/>
      <c r="Q2631" s="414" t="inlineStr">
        <is>
          <t>GR-TIN21/07-004</t>
        </is>
      </c>
      <c r="R2631" s="414" t="inlineStr">
        <is>
          <t>GR-TIN21/07-004</t>
        </is>
      </c>
      <c r="S2631" s="414">
        <f>Q2631=R2631</f>
        <v/>
      </c>
      <c r="T2631" s="414">
        <f>AND(MONTH(F2631)=MONTH(X2631), YEAR(F2631)=YEAR(X2631))</f>
        <v/>
      </c>
      <c r="U2631" s="414">
        <f>AND(AB2631&lt;&gt;"", 'Company information'!D$4&lt;&gt;"", RIGHT(SUBSTITUTE(AB2631,"-",""),9)=RIGHT(SUBSTITUTE('Company information'!D$4,"-",""),9))</f>
        <v/>
      </c>
      <c r="V2631" s="414">
        <f>AH2631-I2631</f>
        <v/>
      </c>
      <c r="W2631" s="450" t="n"/>
      <c r="X2631" s="415" t="n">
        <v>44403</v>
      </c>
      <c r="Y2631" s="414" t="inlineStr">
        <is>
          <t>GR-TIN21/07-004</t>
        </is>
      </c>
      <c r="Z2631" s="414" t="inlineStr"/>
      <c r="AA2631" s="414" t="inlineStr">
        <is>
          <t>បុគ្គលជាប់អាករ</t>
        </is>
      </c>
      <c r="AB2631" s="414" t="inlineStr">
        <is>
          <t>L001-901905215</t>
        </is>
      </c>
      <c r="AC2631" s="414" t="inlineStr">
        <is>
          <t>វីអ៊ីស៊ិន (ខេមបូឌា) អ៊ិនដាសស្ទ្រី ឯ.ក</t>
        </is>
      </c>
      <c r="AD2631" s="450" t="n">
        <v>179124</v>
      </c>
      <c r="AE2631" s="450" t="n">
        <v>162840</v>
      </c>
      <c r="AF2631" s="450" t="n">
        <v>0</v>
      </c>
      <c r="AG2631" s="450" t="n">
        <v>0</v>
      </c>
      <c r="AH2631" s="450" t="n">
        <v>16284</v>
      </c>
      <c r="AI2631" s="450" t="n">
        <v>0</v>
      </c>
      <c r="AJ2631" s="450" t="n">
        <v>0</v>
      </c>
      <c r="AK2631" s="450" t="n">
        <v>0</v>
      </c>
      <c r="AL2631" s="450" t="n">
        <v>0</v>
      </c>
      <c r="AM2631" s="450" t="n">
        <v>0</v>
      </c>
      <c r="AN2631" s="450" t="n">
        <v>0</v>
      </c>
      <c r="AO2631" s="450" t="n">
        <v>0</v>
      </c>
      <c r="AP2631" s="450" t="n">
        <v>0</v>
      </c>
      <c r="AQ2631" s="414" t="inlineStr"/>
      <c r="AR2631" s="414" t="inlineStr">
        <is>
          <t>Waste Collection</t>
        </is>
      </c>
      <c r="AS2631" s="414" t="inlineStr">
        <is>
          <t>បានប្រកាសពន្ធ</t>
        </is>
      </c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0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0" t="n"/>
      <c r="N2632" s="450">
        <f>IF(W2632&lt;0,AH2632,I2632)</f>
        <v/>
      </c>
      <c r="O2632" s="450">
        <f>I2632-M2632</f>
        <v/>
      </c>
      <c r="P2632" s="414" t="n"/>
      <c r="Q2632" s="414" t="inlineStr">
        <is>
          <t>2021-03285</t>
        </is>
      </c>
      <c r="R2632" s="414" t="inlineStr">
        <is>
          <t>2021-03285</t>
        </is>
      </c>
      <c r="S2632" s="414">
        <f>Q2632=R2632</f>
        <v/>
      </c>
      <c r="T2632" s="414">
        <f>AND(MONTH(F2632)=MONTH(X2632), YEAR(F2632)=YEAR(X2632))</f>
        <v/>
      </c>
      <c r="U2632" s="414">
        <f>AND(AB2632&lt;&gt;"", 'Company information'!D$4&lt;&gt;"", RIGHT(SUBSTITUTE(AB2632,"-",""),9)=RIGHT(SUBSTITUTE('Company information'!D$4,"-",""),9))</f>
        <v/>
      </c>
      <c r="V2632" s="414">
        <f>AH2632-I2632</f>
        <v/>
      </c>
      <c r="W2632" s="450" t="n"/>
      <c r="X2632" s="415" t="n">
        <v>44393</v>
      </c>
      <c r="Y2632" s="414" t="inlineStr">
        <is>
          <t>2021-03285</t>
        </is>
      </c>
      <c r="Z2632" s="414" t="inlineStr"/>
      <c r="AA2632" s="414" t="inlineStr">
        <is>
          <t>បុគ្គលជាប់អាករ</t>
        </is>
      </c>
      <c r="AB2632" s="414" t="inlineStr">
        <is>
          <t>L001-901905215</t>
        </is>
      </c>
      <c r="AC2632" s="414" t="inlineStr">
        <is>
          <t>វីអ៊ីស៊ិន (ខេមបូឌា) អ៊ិនដាសស្ទ្រី ឯ.ក</t>
        </is>
      </c>
      <c r="AD2632" s="450" t="n">
        <v>1813538</v>
      </c>
      <c r="AE2632" s="450" t="n">
        <v>1648671</v>
      </c>
      <c r="AF2632" s="450" t="n">
        <v>0</v>
      </c>
      <c r="AG2632" s="450" t="n">
        <v>0</v>
      </c>
      <c r="AH2632" s="450" t="n">
        <v>164867</v>
      </c>
      <c r="AI2632" s="450" t="n">
        <v>0</v>
      </c>
      <c r="AJ2632" s="450" t="n">
        <v>0</v>
      </c>
      <c r="AK2632" s="450" t="n">
        <v>0</v>
      </c>
      <c r="AL2632" s="450" t="n">
        <v>0</v>
      </c>
      <c r="AM2632" s="450" t="n">
        <v>0</v>
      </c>
      <c r="AN2632" s="450" t="n">
        <v>0</v>
      </c>
      <c r="AO2632" s="450" t="n">
        <v>0</v>
      </c>
      <c r="AP2632" s="450" t="n">
        <v>0</v>
      </c>
      <c r="AQ2632" s="414" t="inlineStr"/>
      <c r="AR2632" s="414" t="inlineStr">
        <is>
          <t>Infrastructure Maintenance fee for July 2021</t>
        </is>
      </c>
      <c r="AS2632" s="414" t="inlineStr">
        <is>
          <t>បានប្រកាសពន្ធ</t>
        </is>
      </c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0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0" t="n"/>
      <c r="N2633" s="450">
        <f>IF(W2633&lt;0,AH2633,I2633)</f>
        <v/>
      </c>
      <c r="O2633" s="450">
        <f>I2633-M2633</f>
        <v/>
      </c>
      <c r="P2633" s="414" t="n"/>
      <c r="Q2633" s="414" t="inlineStr">
        <is>
          <t>2021-03276</t>
        </is>
      </c>
      <c r="R2633" s="414" t="inlineStr">
        <is>
          <t>2021-03276</t>
        </is>
      </c>
      <c r="S2633" s="414">
        <f>Q2633=R2633</f>
        <v/>
      </c>
      <c r="T2633" s="414">
        <f>AND(MONTH(F2633)=MONTH(X2633), YEAR(F2633)=YEAR(X2633))</f>
        <v/>
      </c>
      <c r="U2633" s="414">
        <f>AND(AB2633&lt;&gt;"", 'Company information'!D$4&lt;&gt;"", RIGHT(SUBSTITUTE(AB2633,"-",""),9)=RIGHT(SUBSTITUTE('Company information'!D$4,"-",""),9))</f>
        <v/>
      </c>
      <c r="V2633" s="414">
        <f>AH2633-I2633</f>
        <v/>
      </c>
      <c r="W2633" s="450" t="n"/>
      <c r="X2633" s="415" t="n">
        <v>44393</v>
      </c>
      <c r="Y2633" s="414" t="inlineStr">
        <is>
          <t>2021-03276</t>
        </is>
      </c>
      <c r="Z2633" s="414" t="inlineStr"/>
      <c r="AA2633" s="414" t="inlineStr">
        <is>
          <t>បុគ្គលជាប់អាករ</t>
        </is>
      </c>
      <c r="AB2633" s="414" t="inlineStr">
        <is>
          <t>L001-901905215</t>
        </is>
      </c>
      <c r="AC2633" s="414" t="inlineStr">
        <is>
          <t>វីអ៊ីស៊ិន (ខេមបូឌា) អ៊ិនដាសស្ទ្រី ឯ.ក</t>
        </is>
      </c>
      <c r="AD2633" s="450" t="n">
        <v>2208066</v>
      </c>
      <c r="AE2633" s="450" t="n">
        <v>2007333</v>
      </c>
      <c r="AF2633" s="450" t="n">
        <v>0</v>
      </c>
      <c r="AG2633" s="450" t="n">
        <v>0</v>
      </c>
      <c r="AH2633" s="450" t="n">
        <v>200733</v>
      </c>
      <c r="AI2633" s="450" t="n">
        <v>0</v>
      </c>
      <c r="AJ2633" s="450" t="n">
        <v>0</v>
      </c>
      <c r="AK2633" s="450" t="n">
        <v>0</v>
      </c>
      <c r="AL2633" s="450" t="n">
        <v>0</v>
      </c>
      <c r="AM2633" s="450" t="n">
        <v>0</v>
      </c>
      <c r="AN2633" s="450" t="n">
        <v>0</v>
      </c>
      <c r="AO2633" s="450" t="n">
        <v>0</v>
      </c>
      <c r="AP2633" s="450" t="n">
        <v>0</v>
      </c>
      <c r="AQ2633" s="414" t="inlineStr"/>
      <c r="AR2633" s="414" t="inlineStr">
        <is>
          <t>Infrastructure Maintenance fee for July 2021</t>
        </is>
      </c>
      <c r="AS2633" s="414" t="inlineStr">
        <is>
          <t>បានប្រកាសពន្ធ</t>
        </is>
      </c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0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0" t="n"/>
      <c r="N2634" s="450">
        <f>IF(W2634&lt;0,AH2634,I2634)</f>
        <v/>
      </c>
      <c r="O2634" s="450">
        <f>I2634-M2634</f>
        <v/>
      </c>
      <c r="P2634" s="414" t="n"/>
      <c r="Q2634" s="414" t="inlineStr">
        <is>
          <t>SHTI210295</t>
        </is>
      </c>
      <c r="R2634" s="414" t="inlineStr">
        <is>
          <t>SHTI210295</t>
        </is>
      </c>
      <c r="S2634" s="414">
        <f>Q2634=R2634</f>
        <v/>
      </c>
      <c r="T2634" s="414">
        <f>AND(MONTH(F2634)=MONTH(X2634), YEAR(F2634)=YEAR(X2634))</f>
        <v/>
      </c>
      <c r="U2634" s="414">
        <f>AND(AB2634&lt;&gt;"", 'Company information'!D$4&lt;&gt;"", RIGHT(SUBSTITUTE(AB2634,"-",""),9)=RIGHT(SUBSTITUTE('Company information'!D$4,"-",""),9))</f>
        <v/>
      </c>
      <c r="V2634" s="414">
        <f>AH2634-I2634</f>
        <v/>
      </c>
      <c r="W2634" s="450" t="n"/>
      <c r="X2634" s="415" t="n">
        <v>44400</v>
      </c>
      <c r="Y2634" s="414" t="inlineStr">
        <is>
          <t>SHTI210295</t>
        </is>
      </c>
      <c r="Z2634" s="414" t="inlineStr"/>
      <c r="AA2634" s="414" t="inlineStr">
        <is>
          <t>បុគ្គលជាប់អាករ</t>
        </is>
      </c>
      <c r="AB2634" s="414" t="inlineStr">
        <is>
          <t>L001-901905215</t>
        </is>
      </c>
      <c r="AC2634" s="414" t="inlineStr">
        <is>
          <t>វីអ៊ីស៊ិន (ខេមបូឌា) អ៊ិនដាសស្ទ្រី ឯ.ក</t>
        </is>
      </c>
      <c r="AD2634" s="450" t="n">
        <v>2507736</v>
      </c>
      <c r="AE2634" s="450" t="n">
        <v>2279760</v>
      </c>
      <c r="AF2634" s="450" t="n">
        <v>0</v>
      </c>
      <c r="AG2634" s="450" t="n">
        <v>0</v>
      </c>
      <c r="AH2634" s="450" t="n">
        <v>227976</v>
      </c>
      <c r="AI2634" s="450" t="n">
        <v>0</v>
      </c>
      <c r="AJ2634" s="450" t="n">
        <v>0</v>
      </c>
      <c r="AK2634" s="450" t="n">
        <v>0</v>
      </c>
      <c r="AL2634" s="450" t="n">
        <v>0</v>
      </c>
      <c r="AM2634" s="450" t="n">
        <v>0</v>
      </c>
      <c r="AN2634" s="450" t="n">
        <v>0</v>
      </c>
      <c r="AO2634" s="450" t="n">
        <v>0</v>
      </c>
      <c r="AP2634" s="450" t="n">
        <v>0</v>
      </c>
      <c r="AQ2634" s="414" t="inlineStr"/>
      <c r="AR2634" s="414" t="inlineStr">
        <is>
          <t>Security guards service fee in July 2021</t>
        </is>
      </c>
      <c r="AS2634" s="414" t="inlineStr">
        <is>
          <t>បានប្រកាសពន្ធ</t>
        </is>
      </c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0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0" t="n"/>
      <c r="N2635" s="450">
        <f>IF(W2635&lt;0,AH2635,I2635)</f>
        <v/>
      </c>
      <c r="O2635" s="450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AND(AB2635&lt;&gt;"", 'Company information'!D$4&lt;&gt;"", RIGHT(SUBSTITUTE(AB2635,"-",""),9)=RIGHT(SUBSTITUTE('Company information'!D$4,"-",""),9))</f>
        <v/>
      </c>
      <c r="V2635" s="414">
        <f>AH2635-I2635</f>
        <v/>
      </c>
      <c r="W2635" s="450" t="n"/>
      <c r="X2635" s="413" t="n"/>
      <c r="Y2635" s="414" t="n"/>
      <c r="Z2635" s="414" t="n"/>
      <c r="AA2635" s="414" t="n"/>
      <c r="AB2635" s="414" t="n"/>
      <c r="AC2635" s="414" t="n"/>
      <c r="AD2635" s="450" t="n"/>
      <c r="AE2635" s="450" t="n"/>
      <c r="AF2635" s="450" t="n"/>
      <c r="AG2635" s="450" t="n"/>
      <c r="AH2635" s="450" t="n"/>
      <c r="AI2635" s="450" t="n"/>
      <c r="AJ2635" s="450" t="n"/>
      <c r="AK2635" s="450" t="n"/>
      <c r="AL2635" s="450" t="n"/>
      <c r="AM2635" s="450" t="n"/>
      <c r="AN2635" s="450" t="n"/>
      <c r="AO2635" s="450" t="n"/>
      <c r="AP2635" s="450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0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0" t="n"/>
      <c r="N2636" s="450">
        <f>IF(W2636&lt;0,AH2636,I2636)</f>
        <v/>
      </c>
      <c r="O2636" s="450">
        <f>I2636-M2636</f>
        <v/>
      </c>
      <c r="P2636" s="414" t="n"/>
      <c r="Q2636" s="414" t="inlineStr">
        <is>
          <t>2107006824</t>
        </is>
      </c>
      <c r="R2636" s="414" t="inlineStr">
        <is>
          <t>2107006824</t>
        </is>
      </c>
      <c r="S2636" s="414">
        <f>Q2636=R2636</f>
        <v/>
      </c>
      <c r="T2636" s="414">
        <f>AND(MONTH(F2636)=MONTH(X2636), YEAR(F2636)=YEAR(X2636))</f>
        <v/>
      </c>
      <c r="U2636" s="414">
        <f>AND(AB2636&lt;&gt;"", 'Company information'!D$4&lt;&gt;"", RIGHT(SUBSTITUTE(AB2636,"-",""),9)=RIGHT(SUBSTITUTE('Company information'!D$4,"-",""),9))</f>
        <v/>
      </c>
      <c r="V2636" s="414">
        <f>AH2636-I2636</f>
        <v/>
      </c>
      <c r="W2636" s="450" t="n"/>
      <c r="X2636" s="415" t="n">
        <v>44382</v>
      </c>
      <c r="Y2636" s="414" t="inlineStr">
        <is>
          <t>2107006824</t>
        </is>
      </c>
      <c r="Z2636" s="414" t="inlineStr"/>
      <c r="AA2636" s="414" t="inlineStr">
        <is>
          <t>បុគ្គលជាប់អាករ</t>
        </is>
      </c>
      <c r="AB2636" s="414" t="inlineStr">
        <is>
          <t>L001-901905215</t>
        </is>
      </c>
      <c r="AC2636" s="414" t="inlineStr">
        <is>
          <t>វីអ៊ីស៊ិន (ខេមបូឌា) អ៊ិនដាសស្ទ្រី ឯ.ក</t>
        </is>
      </c>
      <c r="AD2636" s="450" t="n">
        <v>2124184</v>
      </c>
      <c r="AE2636" s="450" t="n">
        <v>1931076</v>
      </c>
      <c r="AF2636" s="450" t="n">
        <v>0</v>
      </c>
      <c r="AG2636" s="450" t="n">
        <v>0</v>
      </c>
      <c r="AH2636" s="450" t="n">
        <v>193108</v>
      </c>
      <c r="AI2636" s="450" t="n">
        <v>0</v>
      </c>
      <c r="AJ2636" s="450" t="n">
        <v>0</v>
      </c>
      <c r="AK2636" s="450" t="n">
        <v>0</v>
      </c>
      <c r="AL2636" s="450" t="n">
        <v>0</v>
      </c>
      <c r="AM2636" s="450" t="n">
        <v>0</v>
      </c>
      <c r="AN2636" s="450" t="n">
        <v>0</v>
      </c>
      <c r="AO2636" s="450" t="n">
        <v>0</v>
      </c>
      <c r="AP2636" s="450" t="n">
        <v>0</v>
      </c>
      <c r="AQ2636" s="414" t="inlineStr"/>
      <c r="AR2636" s="414" t="inlineStr">
        <is>
          <t>Export Administration Fee</t>
        </is>
      </c>
      <c r="AS2636" s="414" t="inlineStr">
        <is>
          <t>បានប្រកាសពន្ធ</t>
        </is>
      </c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0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0" t="n"/>
      <c r="N2637" s="450">
        <f>IF(W2637&lt;0,AH2637,I2637)</f>
        <v/>
      </c>
      <c r="O2637" s="450">
        <f>I2637-M2637</f>
        <v/>
      </c>
      <c r="P2637" s="414" t="n"/>
      <c r="Q2637" s="414" t="inlineStr">
        <is>
          <t>TI-0202901</t>
        </is>
      </c>
      <c r="R2637" s="414" t="inlineStr">
        <is>
          <t>TI-0202901</t>
        </is>
      </c>
      <c r="S2637" s="414">
        <f>Q2637=R2637</f>
        <v/>
      </c>
      <c r="T2637" s="414">
        <f>AND(MONTH(F2637)=MONTH(X2637), YEAR(F2637)=YEAR(X2637))</f>
        <v/>
      </c>
      <c r="U2637" s="414">
        <f>AND(AB2637&lt;&gt;"", 'Company information'!D$4&lt;&gt;"", RIGHT(SUBSTITUTE(AB2637,"-",""),9)=RIGHT(SUBSTITUTE('Company information'!D$4,"-",""),9))</f>
        <v/>
      </c>
      <c r="V2637" s="414">
        <f>AH2637-I2637</f>
        <v/>
      </c>
      <c r="W2637" s="450" t="n"/>
      <c r="X2637" s="415" t="n">
        <v>44384</v>
      </c>
      <c r="Y2637" s="414" t="inlineStr">
        <is>
          <t>TI-0202901</t>
        </is>
      </c>
      <c r="Z2637" s="414" t="inlineStr"/>
      <c r="AA2637" s="414" t="inlineStr">
        <is>
          <t>បុគ្គលជាប់អាករ</t>
        </is>
      </c>
      <c r="AB2637" s="414" t="inlineStr">
        <is>
          <t>L001-901905215</t>
        </is>
      </c>
      <c r="AC2637" s="414" t="inlineStr">
        <is>
          <t>វីអ៊ីស៊ិន (ខេមបូឌា) អ៊ិនដាសស្ទ្រី ឯ.ក</t>
        </is>
      </c>
      <c r="AD2637" s="450" t="n">
        <v>2231737</v>
      </c>
      <c r="AE2637" s="450" t="n">
        <v>2028852</v>
      </c>
      <c r="AF2637" s="450" t="n">
        <v>0</v>
      </c>
      <c r="AG2637" s="450" t="n">
        <v>0</v>
      </c>
      <c r="AH2637" s="450" t="n">
        <v>202885</v>
      </c>
      <c r="AI2637" s="450" t="n">
        <v>0</v>
      </c>
      <c r="AJ2637" s="450" t="n">
        <v>0</v>
      </c>
      <c r="AK2637" s="450" t="n">
        <v>0</v>
      </c>
      <c r="AL2637" s="450" t="n">
        <v>0</v>
      </c>
      <c r="AM2637" s="450" t="n">
        <v>0</v>
      </c>
      <c r="AN2637" s="450" t="n">
        <v>0</v>
      </c>
      <c r="AO2637" s="450" t="n">
        <v>0</v>
      </c>
      <c r="AP2637" s="450" t="n">
        <v>0</v>
      </c>
      <c r="AQ2637" s="414" t="inlineStr"/>
      <c r="AR2637" s="414" t="inlineStr">
        <is>
          <t>Local Charge</t>
        </is>
      </c>
      <c r="AS2637" s="414" t="inlineStr">
        <is>
          <t>បានប្រកាសពន្ធ</t>
        </is>
      </c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0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0" t="n"/>
      <c r="N2638" s="450">
        <f>IF(W2638&lt;0,AH2638,I2638)</f>
        <v/>
      </c>
      <c r="O2638" s="450">
        <f>I2638-M2638</f>
        <v/>
      </c>
      <c r="P2638" s="414" t="n"/>
      <c r="Q2638" s="414" t="inlineStr">
        <is>
          <t>TI-0202902</t>
        </is>
      </c>
      <c r="R2638" s="414" t="inlineStr">
        <is>
          <t>TI-0202902</t>
        </is>
      </c>
      <c r="S2638" s="414">
        <f>Q2638=R2638</f>
        <v/>
      </c>
      <c r="T2638" s="414">
        <f>AND(MONTH(F2638)=MONTH(X2638), YEAR(F2638)=YEAR(X2638))</f>
        <v/>
      </c>
      <c r="U2638" s="414">
        <f>AND(AB2638&lt;&gt;"", 'Company information'!D$4&lt;&gt;"", RIGHT(SUBSTITUTE(AB2638,"-",""),9)=RIGHT(SUBSTITUTE('Company information'!D$4,"-",""),9))</f>
        <v/>
      </c>
      <c r="V2638" s="414">
        <f>AH2638-I2638</f>
        <v/>
      </c>
      <c r="W2638" s="450" t="n"/>
      <c r="X2638" s="415" t="n">
        <v>44384</v>
      </c>
      <c r="Y2638" s="414" t="inlineStr">
        <is>
          <t>TI-0202902</t>
        </is>
      </c>
      <c r="Z2638" s="414" t="inlineStr"/>
      <c r="AA2638" s="414" t="inlineStr">
        <is>
          <t>បុគ្គលជាប់អាករ</t>
        </is>
      </c>
      <c r="AB2638" s="414" t="inlineStr">
        <is>
          <t>L001-901905215</t>
        </is>
      </c>
      <c r="AC2638" s="414" t="inlineStr">
        <is>
          <t>វីអ៊ីស៊ិន (ខេមបូឌា) អ៊ិនដាសស្ទ្រី ឯ.ក</t>
        </is>
      </c>
      <c r="AD2638" s="450" t="n">
        <v>7268831</v>
      </c>
      <c r="AE2638" s="450" t="n">
        <v>6608028</v>
      </c>
      <c r="AF2638" s="450" t="n">
        <v>0</v>
      </c>
      <c r="AG2638" s="450" t="n">
        <v>0</v>
      </c>
      <c r="AH2638" s="450" t="n">
        <v>660803</v>
      </c>
      <c r="AI2638" s="450" t="n">
        <v>0</v>
      </c>
      <c r="AJ2638" s="450" t="n">
        <v>0</v>
      </c>
      <c r="AK2638" s="450" t="n">
        <v>0</v>
      </c>
      <c r="AL2638" s="450" t="n">
        <v>0</v>
      </c>
      <c r="AM2638" s="450" t="n">
        <v>0</v>
      </c>
      <c r="AN2638" s="450" t="n">
        <v>0</v>
      </c>
      <c r="AO2638" s="450" t="n">
        <v>0</v>
      </c>
      <c r="AP2638" s="450" t="n">
        <v>0</v>
      </c>
      <c r="AQ2638" s="414" t="inlineStr"/>
      <c r="AR2638" s="414" t="inlineStr">
        <is>
          <t>Local Charge</t>
        </is>
      </c>
      <c r="AS2638" s="414" t="inlineStr">
        <is>
          <t>បានប្រកាសពន្ធ</t>
        </is>
      </c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0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0" t="n"/>
      <c r="N2639" s="450">
        <f>IF(W2639&lt;0,AH2639,I2639)</f>
        <v/>
      </c>
      <c r="O2639" s="450">
        <f>I2639-M2639</f>
        <v/>
      </c>
      <c r="P2639" s="414" t="n"/>
      <c r="Q2639" s="414" t="inlineStr">
        <is>
          <t>TI-0202907</t>
        </is>
      </c>
      <c r="R2639" s="414" t="inlineStr">
        <is>
          <t>TI-0202907</t>
        </is>
      </c>
      <c r="S2639" s="414">
        <f>Q2639=R2639</f>
        <v/>
      </c>
      <c r="T2639" s="414">
        <f>AND(MONTH(F2639)=MONTH(X2639), YEAR(F2639)=YEAR(X2639))</f>
        <v/>
      </c>
      <c r="U2639" s="414">
        <f>AND(AB2639&lt;&gt;"", 'Company information'!D$4&lt;&gt;"", RIGHT(SUBSTITUTE(AB2639,"-",""),9)=RIGHT(SUBSTITUTE('Company information'!D$4,"-",""),9))</f>
        <v/>
      </c>
      <c r="V2639" s="414">
        <f>AH2639-I2639</f>
        <v/>
      </c>
      <c r="W2639" s="450" t="n"/>
      <c r="X2639" s="415" t="n">
        <v>44384</v>
      </c>
      <c r="Y2639" s="414" t="inlineStr">
        <is>
          <t>TI-0202907</t>
        </is>
      </c>
      <c r="Z2639" s="414" t="inlineStr"/>
      <c r="AA2639" s="414" t="inlineStr">
        <is>
          <t>បុគ្គលជាប់អាករ</t>
        </is>
      </c>
      <c r="AB2639" s="414" t="inlineStr">
        <is>
          <t>L001-901905215</t>
        </is>
      </c>
      <c r="AC2639" s="414" t="inlineStr">
        <is>
          <t>វីអ៊ីស៊ិន (ខេមបូឌា) អ៊ិនដាសស្ទ្រី ឯ.ក</t>
        </is>
      </c>
      <c r="AD2639" s="450" t="n">
        <v>5290741</v>
      </c>
      <c r="AE2639" s="450" t="n">
        <v>4809765</v>
      </c>
      <c r="AF2639" s="450" t="n">
        <v>0</v>
      </c>
      <c r="AG2639" s="450" t="n">
        <v>0</v>
      </c>
      <c r="AH2639" s="450" t="n">
        <v>480976</v>
      </c>
      <c r="AI2639" s="450" t="n">
        <v>0</v>
      </c>
      <c r="AJ2639" s="450" t="n">
        <v>0</v>
      </c>
      <c r="AK2639" s="450" t="n">
        <v>0</v>
      </c>
      <c r="AL2639" s="450" t="n">
        <v>0</v>
      </c>
      <c r="AM2639" s="450" t="n">
        <v>0</v>
      </c>
      <c r="AN2639" s="450" t="n">
        <v>0</v>
      </c>
      <c r="AO2639" s="450" t="n">
        <v>0</v>
      </c>
      <c r="AP2639" s="450" t="n">
        <v>0</v>
      </c>
      <c r="AQ2639" s="414" t="inlineStr"/>
      <c r="AR2639" s="414" t="inlineStr">
        <is>
          <t>Local Charge</t>
        </is>
      </c>
      <c r="AS2639" s="414" t="inlineStr">
        <is>
          <t>បានប្រកាសពន្ធ</t>
        </is>
      </c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0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0" t="n"/>
      <c r="N2640" s="450">
        <f>IF(W2640&lt;0,AH2640,I2640)</f>
        <v/>
      </c>
      <c r="O2640" s="450">
        <f>I2640-M2640</f>
        <v/>
      </c>
      <c r="P2640" s="414" t="n"/>
      <c r="Q2640" s="414" t="inlineStr">
        <is>
          <t>TI-0203727</t>
        </is>
      </c>
      <c r="R2640" s="414" t="inlineStr">
        <is>
          <t>TI-0203727</t>
        </is>
      </c>
      <c r="S2640" s="414">
        <f>Q2640=R2640</f>
        <v/>
      </c>
      <c r="T2640" s="414">
        <f>AND(MONTH(F2640)=MONTH(X2640), YEAR(F2640)=YEAR(X2640))</f>
        <v/>
      </c>
      <c r="U2640" s="414">
        <f>AND(AB2640&lt;&gt;"", 'Company information'!D$4&lt;&gt;"", RIGHT(SUBSTITUTE(AB2640,"-",""),9)=RIGHT(SUBSTITUTE('Company information'!D$4,"-",""),9))</f>
        <v/>
      </c>
      <c r="V2640" s="414">
        <f>AH2640-I2640</f>
        <v/>
      </c>
      <c r="W2640" s="450" t="n"/>
      <c r="X2640" s="415" t="n">
        <v>44392</v>
      </c>
      <c r="Y2640" s="414" t="inlineStr">
        <is>
          <t>TI-0203727</t>
        </is>
      </c>
      <c r="Z2640" s="414" t="inlineStr"/>
      <c r="AA2640" s="414" t="inlineStr">
        <is>
          <t>បុគ្គលជាប់អាករ</t>
        </is>
      </c>
      <c r="AB2640" s="414" t="inlineStr">
        <is>
          <t>L001-901905215</t>
        </is>
      </c>
      <c r="AC2640" s="414" t="inlineStr">
        <is>
          <t>វីអ៊ីស៊ិន (ខេមបូឌា) អ៊ិនដាសស្ទ្រី ឯ.ក</t>
        </is>
      </c>
      <c r="AD2640" s="450" t="n">
        <v>3587839</v>
      </c>
      <c r="AE2640" s="450" t="n">
        <v>3261672</v>
      </c>
      <c r="AF2640" s="450" t="n">
        <v>0</v>
      </c>
      <c r="AG2640" s="450" t="n">
        <v>0</v>
      </c>
      <c r="AH2640" s="450" t="n">
        <v>326167</v>
      </c>
      <c r="AI2640" s="450" t="n">
        <v>0</v>
      </c>
      <c r="AJ2640" s="450" t="n">
        <v>0</v>
      </c>
      <c r="AK2640" s="450" t="n">
        <v>0</v>
      </c>
      <c r="AL2640" s="450" t="n">
        <v>0</v>
      </c>
      <c r="AM2640" s="450" t="n">
        <v>0</v>
      </c>
      <c r="AN2640" s="450" t="n">
        <v>0</v>
      </c>
      <c r="AO2640" s="450" t="n">
        <v>0</v>
      </c>
      <c r="AP2640" s="450" t="n">
        <v>0</v>
      </c>
      <c r="AQ2640" s="414" t="inlineStr"/>
      <c r="AR2640" s="414" t="inlineStr">
        <is>
          <t>Local Charge</t>
        </is>
      </c>
      <c r="AS2640" s="414" t="inlineStr">
        <is>
          <t>បានប្រកាសពន្ធ</t>
        </is>
      </c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0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0" t="n"/>
      <c r="N2641" s="450">
        <f>IF(W2641&lt;0,AH2641,I2641)</f>
        <v/>
      </c>
      <c r="O2641" s="450">
        <f>I2641-M2641</f>
        <v/>
      </c>
      <c r="P2641" s="414" t="n"/>
      <c r="Q2641" s="414" t="inlineStr">
        <is>
          <t>TI-0203728</t>
        </is>
      </c>
      <c r="R2641" s="414" t="inlineStr">
        <is>
          <t>TI-0203728</t>
        </is>
      </c>
      <c r="S2641" s="414">
        <f>Q2641=R2641</f>
        <v/>
      </c>
      <c r="T2641" s="414">
        <f>AND(MONTH(F2641)=MONTH(X2641), YEAR(F2641)=YEAR(X2641))</f>
        <v/>
      </c>
      <c r="U2641" s="414">
        <f>AND(AB2641&lt;&gt;"", 'Company information'!D$4&lt;&gt;"", RIGHT(SUBSTITUTE(AB2641,"-",""),9)=RIGHT(SUBSTITUTE('Company information'!D$4,"-",""),9))</f>
        <v/>
      </c>
      <c r="V2641" s="414">
        <f>AH2641-I2641</f>
        <v/>
      </c>
      <c r="W2641" s="450" t="n"/>
      <c r="X2641" s="415" t="n">
        <v>44392</v>
      </c>
      <c r="Y2641" s="414" t="inlineStr">
        <is>
          <t>TI-0203728</t>
        </is>
      </c>
      <c r="Z2641" s="414" t="inlineStr"/>
      <c r="AA2641" s="414" t="inlineStr">
        <is>
          <t>បុគ្គលជាប់អាករ</t>
        </is>
      </c>
      <c r="AB2641" s="414" t="inlineStr">
        <is>
          <t>L001-901905215</t>
        </is>
      </c>
      <c r="AC2641" s="414" t="inlineStr">
        <is>
          <t>វីអ៊ីស៊ិន (ខេមបូឌា) អ៊ិនដាសស្ទ្រី ឯ.ក</t>
        </is>
      </c>
      <c r="AD2641" s="450" t="n">
        <v>3122002</v>
      </c>
      <c r="AE2641" s="450" t="n">
        <v>2838184</v>
      </c>
      <c r="AF2641" s="450" t="n">
        <v>0</v>
      </c>
      <c r="AG2641" s="450" t="n">
        <v>0</v>
      </c>
      <c r="AH2641" s="450" t="n">
        <v>283818</v>
      </c>
      <c r="AI2641" s="450" t="n">
        <v>0</v>
      </c>
      <c r="AJ2641" s="450" t="n">
        <v>0</v>
      </c>
      <c r="AK2641" s="450" t="n">
        <v>0</v>
      </c>
      <c r="AL2641" s="450" t="n">
        <v>0</v>
      </c>
      <c r="AM2641" s="450" t="n">
        <v>0</v>
      </c>
      <c r="AN2641" s="450" t="n">
        <v>0</v>
      </c>
      <c r="AO2641" s="450" t="n">
        <v>0</v>
      </c>
      <c r="AP2641" s="450" t="n">
        <v>0</v>
      </c>
      <c r="AQ2641" s="414" t="inlineStr"/>
      <c r="AR2641" s="414" t="inlineStr">
        <is>
          <t>Local Charge</t>
        </is>
      </c>
      <c r="AS2641" s="414" t="inlineStr">
        <is>
          <t>បានប្រកាសពន្ធ</t>
        </is>
      </c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0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0" t="n"/>
      <c r="N2642" s="450">
        <f>IF(W2642&lt;0,AH2642,I2642)</f>
        <v/>
      </c>
      <c r="O2642" s="450">
        <f>I2642-M2642</f>
        <v/>
      </c>
      <c r="P2642" s="414" t="n"/>
      <c r="Q2642" s="414" t="inlineStr">
        <is>
          <t>TI-0203729</t>
        </is>
      </c>
      <c r="R2642" s="414" t="inlineStr">
        <is>
          <t>TI-0203729</t>
        </is>
      </c>
      <c r="S2642" s="414">
        <f>Q2642=R2642</f>
        <v/>
      </c>
      <c r="T2642" s="414">
        <f>AND(MONTH(F2642)=MONTH(X2642), YEAR(F2642)=YEAR(X2642))</f>
        <v/>
      </c>
      <c r="U2642" s="414">
        <f>AND(AB2642&lt;&gt;"", 'Company information'!D$4&lt;&gt;"", RIGHT(SUBSTITUTE(AB2642,"-",""),9)=RIGHT(SUBSTITUTE('Company information'!D$4,"-",""),9))</f>
        <v/>
      </c>
      <c r="V2642" s="414">
        <f>AH2642-I2642</f>
        <v/>
      </c>
      <c r="W2642" s="450" t="n"/>
      <c r="X2642" s="415" t="n">
        <v>44392</v>
      </c>
      <c r="Y2642" s="414" t="inlineStr">
        <is>
          <t>TI-0203729</t>
        </is>
      </c>
      <c r="Z2642" s="414" t="inlineStr"/>
      <c r="AA2642" s="414" t="inlineStr">
        <is>
          <t>បុគ្គលជាប់អាករ</t>
        </is>
      </c>
      <c r="AB2642" s="414" t="inlineStr">
        <is>
          <t>L001-901905215</t>
        </is>
      </c>
      <c r="AC2642" s="414" t="inlineStr">
        <is>
          <t>វីអ៊ីស៊ិន (ខេមបូឌា) អ៊ិនដាសស្ទ្រី ឯ.ក</t>
        </is>
      </c>
      <c r="AD2642" s="450" t="n">
        <v>11677274</v>
      </c>
      <c r="AE2642" s="450" t="n">
        <v>10615704</v>
      </c>
      <c r="AF2642" s="450" t="n">
        <v>0</v>
      </c>
      <c r="AG2642" s="450" t="n">
        <v>0</v>
      </c>
      <c r="AH2642" s="450" t="n">
        <v>1061570</v>
      </c>
      <c r="AI2642" s="450" t="n">
        <v>0</v>
      </c>
      <c r="AJ2642" s="450" t="n">
        <v>0</v>
      </c>
      <c r="AK2642" s="450" t="n">
        <v>0</v>
      </c>
      <c r="AL2642" s="450" t="n">
        <v>0</v>
      </c>
      <c r="AM2642" s="450" t="n">
        <v>0</v>
      </c>
      <c r="AN2642" s="450" t="n">
        <v>0</v>
      </c>
      <c r="AO2642" s="450" t="n">
        <v>0</v>
      </c>
      <c r="AP2642" s="450" t="n">
        <v>0</v>
      </c>
      <c r="AQ2642" s="414" t="inlineStr"/>
      <c r="AR2642" s="414" t="inlineStr">
        <is>
          <t>Local Charge</t>
        </is>
      </c>
      <c r="AS2642" s="414" t="inlineStr">
        <is>
          <t>បានប្រកាសពន្ធ</t>
        </is>
      </c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0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0" t="n"/>
      <c r="N2643" s="450">
        <f>IF(W2643&lt;0,AH2643,I2643)</f>
        <v/>
      </c>
      <c r="O2643" s="450">
        <f>I2643-M2643</f>
        <v/>
      </c>
      <c r="P2643" s="414" t="n"/>
      <c r="Q2643" s="414" t="inlineStr">
        <is>
          <t>TI-0203730</t>
        </is>
      </c>
      <c r="R2643" s="414" t="inlineStr">
        <is>
          <t>TI-0203730</t>
        </is>
      </c>
      <c r="S2643" s="414">
        <f>Q2643=R2643</f>
        <v/>
      </c>
      <c r="T2643" s="414">
        <f>AND(MONTH(F2643)=MONTH(X2643), YEAR(F2643)=YEAR(X2643))</f>
        <v/>
      </c>
      <c r="U2643" s="414">
        <f>AND(AB2643&lt;&gt;"", 'Company information'!D$4&lt;&gt;"", RIGHT(SUBSTITUTE(AB2643,"-",""),9)=RIGHT(SUBSTITUTE('Company information'!D$4,"-",""),9))</f>
        <v/>
      </c>
      <c r="V2643" s="414">
        <f>AH2643-I2643</f>
        <v/>
      </c>
      <c r="W2643" s="450" t="n"/>
      <c r="X2643" s="415" t="n">
        <v>44392</v>
      </c>
      <c r="Y2643" s="414" t="inlineStr">
        <is>
          <t>TI-0203730</t>
        </is>
      </c>
      <c r="Z2643" s="414" t="inlineStr"/>
      <c r="AA2643" s="414" t="inlineStr">
        <is>
          <t>បុគ្គលជាប់អាករ</t>
        </is>
      </c>
      <c r="AB2643" s="414" t="inlineStr">
        <is>
          <t>L001-901905215</t>
        </is>
      </c>
      <c r="AC2643" s="414" t="inlineStr">
        <is>
          <t>វីអ៊ីស៊ិន (ខេមបូឌា) អ៊ិនដាសស្ទ្រី ឯ.ក</t>
        </is>
      </c>
      <c r="AD2643" s="450" t="n">
        <v>8026726</v>
      </c>
      <c r="AE2643" s="450" t="n">
        <v>7297024</v>
      </c>
      <c r="AF2643" s="450" t="n">
        <v>0</v>
      </c>
      <c r="AG2643" s="450" t="n">
        <v>0</v>
      </c>
      <c r="AH2643" s="450" t="n">
        <v>729702</v>
      </c>
      <c r="AI2643" s="450" t="n">
        <v>0</v>
      </c>
      <c r="AJ2643" s="450" t="n">
        <v>0</v>
      </c>
      <c r="AK2643" s="450" t="n">
        <v>0</v>
      </c>
      <c r="AL2643" s="450" t="n">
        <v>0</v>
      </c>
      <c r="AM2643" s="450" t="n">
        <v>0</v>
      </c>
      <c r="AN2643" s="450" t="n">
        <v>0</v>
      </c>
      <c r="AO2643" s="450" t="n">
        <v>0</v>
      </c>
      <c r="AP2643" s="450" t="n">
        <v>0</v>
      </c>
      <c r="AQ2643" s="414" t="inlineStr"/>
      <c r="AR2643" s="414" t="inlineStr">
        <is>
          <t>Local Charge</t>
        </is>
      </c>
      <c r="AS2643" s="414" t="inlineStr">
        <is>
          <t>បានប្រកាសពន្ធ</t>
        </is>
      </c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0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0" t="n"/>
      <c r="N2644" s="450">
        <f>IF(W2644&lt;0,AH2644,I2644)</f>
        <v/>
      </c>
      <c r="O2644" s="450">
        <f>I2644-M2644</f>
        <v/>
      </c>
      <c r="P2644" s="414" t="n"/>
      <c r="Q2644" s="414" t="inlineStr">
        <is>
          <t>TI-0204379</t>
        </is>
      </c>
      <c r="R2644" s="414" t="inlineStr">
        <is>
          <t>TI-0204379</t>
        </is>
      </c>
      <c r="S2644" s="414">
        <f>Q2644=R2644</f>
        <v/>
      </c>
      <c r="T2644" s="414">
        <f>AND(MONTH(F2644)=MONTH(X2644), YEAR(F2644)=YEAR(X2644))</f>
        <v/>
      </c>
      <c r="U2644" s="414">
        <f>AND(AB2644&lt;&gt;"", 'Company information'!D$4&lt;&gt;"", RIGHT(SUBSTITUTE(AB2644,"-",""),9)=RIGHT(SUBSTITUTE('Company information'!D$4,"-",""),9))</f>
        <v/>
      </c>
      <c r="V2644" s="414">
        <f>AH2644-I2644</f>
        <v/>
      </c>
      <c r="W2644" s="450" t="n"/>
      <c r="X2644" s="415" t="n">
        <v>44398</v>
      </c>
      <c r="Y2644" s="414" t="inlineStr">
        <is>
          <t>TI-0204379</t>
        </is>
      </c>
      <c r="Z2644" s="414" t="inlineStr"/>
      <c r="AA2644" s="414" t="inlineStr">
        <is>
          <t>បុគ្គលជាប់អាករ</t>
        </is>
      </c>
      <c r="AB2644" s="414" t="inlineStr">
        <is>
          <t>L001-901905215</t>
        </is>
      </c>
      <c r="AC2644" s="414" t="inlineStr">
        <is>
          <t>វីអ៊ីស៊ិន (ខេមបូឌា) អ៊ិនដាសស្ទ្រី ឯ.ក</t>
        </is>
      </c>
      <c r="AD2644" s="450" t="n">
        <v>1625950</v>
      </c>
      <c r="AE2644" s="450" t="n">
        <v>1478136</v>
      </c>
      <c r="AF2644" s="450" t="n">
        <v>0</v>
      </c>
      <c r="AG2644" s="450" t="n">
        <v>0</v>
      </c>
      <c r="AH2644" s="450" t="n">
        <v>147814</v>
      </c>
      <c r="AI2644" s="450" t="n">
        <v>0</v>
      </c>
      <c r="AJ2644" s="450" t="n">
        <v>0</v>
      </c>
      <c r="AK2644" s="450" t="n">
        <v>0</v>
      </c>
      <c r="AL2644" s="450" t="n">
        <v>0</v>
      </c>
      <c r="AM2644" s="450" t="n">
        <v>0</v>
      </c>
      <c r="AN2644" s="450" t="n">
        <v>0</v>
      </c>
      <c r="AO2644" s="450" t="n">
        <v>0</v>
      </c>
      <c r="AP2644" s="450" t="n">
        <v>0</v>
      </c>
      <c r="AQ2644" s="414" t="inlineStr"/>
      <c r="AR2644" s="414" t="inlineStr">
        <is>
          <t>Local Charge</t>
        </is>
      </c>
      <c r="AS2644" s="414" t="inlineStr">
        <is>
          <t>បានប្រកាសពន្ធ</t>
        </is>
      </c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0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0" t="n"/>
      <c r="N2645" s="450">
        <f>IF(W2645&lt;0,AH2645,I2645)</f>
        <v/>
      </c>
      <c r="O2645" s="450">
        <f>I2645-M2645</f>
        <v/>
      </c>
      <c r="P2645" s="414" t="n"/>
      <c r="Q2645" s="414" t="inlineStr">
        <is>
          <t>TI-0205063</t>
        </is>
      </c>
      <c r="R2645" s="414" t="inlineStr">
        <is>
          <t>TI-0205063</t>
        </is>
      </c>
      <c r="S2645" s="414">
        <f>Q2645=R2645</f>
        <v/>
      </c>
      <c r="T2645" s="414">
        <f>AND(MONTH(F2645)=MONTH(X2645), YEAR(F2645)=YEAR(X2645))</f>
        <v/>
      </c>
      <c r="U2645" s="414">
        <f>AND(AB2645&lt;&gt;"", 'Company information'!D$4&lt;&gt;"", RIGHT(SUBSTITUTE(AB2645,"-",""),9)=RIGHT(SUBSTITUTE('Company information'!D$4,"-",""),9))</f>
        <v/>
      </c>
      <c r="V2645" s="414">
        <f>AH2645-I2645</f>
        <v/>
      </c>
      <c r="W2645" s="450" t="n"/>
      <c r="X2645" s="415" t="n">
        <v>44404</v>
      </c>
      <c r="Y2645" s="414" t="inlineStr">
        <is>
          <t>TI-0205063</t>
        </is>
      </c>
      <c r="Z2645" s="414" t="inlineStr"/>
      <c r="AA2645" s="414" t="inlineStr">
        <is>
          <t>បុគ្គលជាប់អាករ</t>
        </is>
      </c>
      <c r="AB2645" s="414" t="inlineStr">
        <is>
          <t>L001-901905215</t>
        </is>
      </c>
      <c r="AC2645" s="414" t="inlineStr">
        <is>
          <t>វីអ៊ីស៊ិន (ខេមបូឌា) អ៊ិនដាសស្ទ្រី ឯ.ក</t>
        </is>
      </c>
      <c r="AD2645" s="450" t="n">
        <v>4971912</v>
      </c>
      <c r="AE2645" s="450" t="n">
        <v>4519920</v>
      </c>
      <c r="AF2645" s="450" t="n">
        <v>0</v>
      </c>
      <c r="AG2645" s="450" t="n">
        <v>0</v>
      </c>
      <c r="AH2645" s="450" t="n">
        <v>451992</v>
      </c>
      <c r="AI2645" s="450" t="n">
        <v>0</v>
      </c>
      <c r="AJ2645" s="450" t="n">
        <v>0</v>
      </c>
      <c r="AK2645" s="450" t="n">
        <v>0</v>
      </c>
      <c r="AL2645" s="450" t="n">
        <v>0</v>
      </c>
      <c r="AM2645" s="450" t="n">
        <v>0</v>
      </c>
      <c r="AN2645" s="450" t="n">
        <v>0</v>
      </c>
      <c r="AO2645" s="450" t="n">
        <v>0</v>
      </c>
      <c r="AP2645" s="450" t="n">
        <v>0</v>
      </c>
      <c r="AQ2645" s="414" t="inlineStr"/>
      <c r="AR2645" s="414" t="inlineStr">
        <is>
          <t>Local Charge</t>
        </is>
      </c>
      <c r="AS2645" s="414" t="inlineStr">
        <is>
          <t>បានប្រកាសពន្ធ</t>
        </is>
      </c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0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0" t="n"/>
      <c r="N2646" s="450">
        <f>IF(W2646&lt;0,AH2646,I2646)</f>
        <v/>
      </c>
      <c r="O2646" s="450">
        <f>I2646-M2646</f>
        <v/>
      </c>
      <c r="P2646" s="414" t="n"/>
      <c r="Q2646" s="414" t="inlineStr">
        <is>
          <t>TI-0205064</t>
        </is>
      </c>
      <c r="R2646" s="414" t="inlineStr">
        <is>
          <t>TI-0205064</t>
        </is>
      </c>
      <c r="S2646" s="414">
        <f>Q2646=R2646</f>
        <v/>
      </c>
      <c r="T2646" s="414">
        <f>AND(MONTH(F2646)=MONTH(X2646), YEAR(F2646)=YEAR(X2646))</f>
        <v/>
      </c>
      <c r="U2646" s="414">
        <f>AND(AB2646&lt;&gt;"", 'Company information'!D$4&lt;&gt;"", RIGHT(SUBSTITUTE(AB2646,"-",""),9)=RIGHT(SUBSTITUTE('Company information'!D$4,"-",""),9))</f>
        <v/>
      </c>
      <c r="V2646" s="414">
        <f>AH2646-I2646</f>
        <v/>
      </c>
      <c r="W2646" s="450" t="n"/>
      <c r="X2646" s="415" t="n">
        <v>44404</v>
      </c>
      <c r="Y2646" s="414" t="inlineStr">
        <is>
          <t>TI-0205064</t>
        </is>
      </c>
      <c r="Z2646" s="414" t="inlineStr"/>
      <c r="AA2646" s="414" t="inlineStr">
        <is>
          <t>បុគ្គលជាប់អាករ</t>
        </is>
      </c>
      <c r="AB2646" s="414" t="inlineStr">
        <is>
          <t>L001-901905215</t>
        </is>
      </c>
      <c r="AC2646" s="414" t="inlineStr">
        <is>
          <t>វីអ៊ីស៊ិន (ខេមបូឌា) អ៊ិនដាសស្ទ្រី ឯ.ក</t>
        </is>
      </c>
      <c r="AD2646" s="450" t="n">
        <v>3431067</v>
      </c>
      <c r="AE2646" s="450" t="n">
        <v>3119152</v>
      </c>
      <c r="AF2646" s="450" t="n">
        <v>0</v>
      </c>
      <c r="AG2646" s="450" t="n">
        <v>0</v>
      </c>
      <c r="AH2646" s="450" t="n">
        <v>311915</v>
      </c>
      <c r="AI2646" s="450" t="n">
        <v>0</v>
      </c>
      <c r="AJ2646" s="450" t="n">
        <v>0</v>
      </c>
      <c r="AK2646" s="450" t="n">
        <v>0</v>
      </c>
      <c r="AL2646" s="450" t="n">
        <v>0</v>
      </c>
      <c r="AM2646" s="450" t="n">
        <v>0</v>
      </c>
      <c r="AN2646" s="450" t="n">
        <v>0</v>
      </c>
      <c r="AO2646" s="450" t="n">
        <v>0</v>
      </c>
      <c r="AP2646" s="450" t="n">
        <v>0</v>
      </c>
      <c r="AQ2646" s="414" t="inlineStr"/>
      <c r="AR2646" s="414" t="inlineStr">
        <is>
          <t>Local Charge</t>
        </is>
      </c>
      <c r="AS2646" s="414" t="inlineStr">
        <is>
          <t>បានប្រកាសពន្ធ</t>
        </is>
      </c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0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0" t="n"/>
      <c r="N2647" s="450">
        <f>IF(W2647&lt;0,AH2647,I2647)</f>
        <v/>
      </c>
      <c r="O2647" s="450">
        <f>I2647-M2647</f>
        <v/>
      </c>
      <c r="P2647" s="414" t="n"/>
      <c r="Q2647" s="414" t="inlineStr">
        <is>
          <t>000355</t>
        </is>
      </c>
      <c r="R2647" s="414" t="inlineStr">
        <is>
          <t>000355</t>
        </is>
      </c>
      <c r="S2647" s="414">
        <f>Q2647=R2647</f>
        <v/>
      </c>
      <c r="T2647" s="414">
        <f>AND(MONTH(F2647)=MONTH(X2647), YEAR(F2647)=YEAR(X2647))</f>
        <v/>
      </c>
      <c r="U2647" s="414">
        <f>AND(AB2647&lt;&gt;"", 'Company information'!D$4&lt;&gt;"", RIGHT(SUBSTITUTE(AB2647,"-",""),9)=RIGHT(SUBSTITUTE('Company information'!D$4,"-",""),9))</f>
        <v/>
      </c>
      <c r="V2647" s="414">
        <f>AH2647-I2647</f>
        <v/>
      </c>
      <c r="W2647" s="450" t="n"/>
      <c r="X2647" s="415" t="n">
        <v>44404</v>
      </c>
      <c r="Y2647" s="414" t="inlineStr">
        <is>
          <t>000355</t>
        </is>
      </c>
      <c r="Z2647" s="414" t="inlineStr"/>
      <c r="AA2647" s="414" t="inlineStr">
        <is>
          <t>បុគ្គលជាប់អាករ</t>
        </is>
      </c>
      <c r="AB2647" s="414" t="inlineStr">
        <is>
          <t>L001-901905215</t>
        </is>
      </c>
      <c r="AC2647" s="414" t="inlineStr">
        <is>
          <t>វីអ៊ីស៊ិន (ខេមបូឌា) អ៊ិនដាសស្ទ្រី ឯ.ក</t>
        </is>
      </c>
      <c r="AD2647" s="450" t="n">
        <v>60294854</v>
      </c>
      <c r="AE2647" s="450" t="n">
        <v>54813504</v>
      </c>
      <c r="AF2647" s="450" t="n">
        <v>0</v>
      </c>
      <c r="AG2647" s="450" t="n">
        <v>0</v>
      </c>
      <c r="AH2647" s="450" t="n">
        <v>5481350</v>
      </c>
      <c r="AI2647" s="450" t="n">
        <v>0</v>
      </c>
      <c r="AJ2647" s="450" t="n">
        <v>0</v>
      </c>
      <c r="AK2647" s="450" t="n">
        <v>0</v>
      </c>
      <c r="AL2647" s="450" t="n">
        <v>0</v>
      </c>
      <c r="AM2647" s="450" t="n">
        <v>0</v>
      </c>
      <c r="AN2647" s="450" t="n">
        <v>0</v>
      </c>
      <c r="AO2647" s="450" t="n">
        <v>0</v>
      </c>
      <c r="AP2647" s="450" t="n">
        <v>0</v>
      </c>
      <c r="AQ2647" s="414" t="inlineStr"/>
      <c r="AR2647" s="414" t="inlineStr">
        <is>
          <t>ផ្លាកក្រដាស និង ក្រដាស</t>
        </is>
      </c>
      <c r="AS2647" s="414" t="inlineStr">
        <is>
          <t>បានប្រកាសពន្ធ</t>
        </is>
      </c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0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0" t="n"/>
      <c r="N2648" s="450">
        <f>IF(W2648&lt;0,AH2648,I2648)</f>
        <v/>
      </c>
      <c r="O2648" s="450">
        <f>I2648-M2648</f>
        <v/>
      </c>
      <c r="P2648" s="414" t="n"/>
      <c r="Q2648" s="414" t="inlineStr">
        <is>
          <t>00246</t>
        </is>
      </c>
      <c r="R2648" s="414" t="inlineStr">
        <is>
          <t>00246</t>
        </is>
      </c>
      <c r="S2648" s="414">
        <f>Q2648=R2648</f>
        <v/>
      </c>
      <c r="T2648" s="414">
        <f>AND(MONTH(F2648)=MONTH(X2648), YEAR(F2648)=YEAR(X2648))</f>
        <v/>
      </c>
      <c r="U2648" s="414">
        <f>AND(AB2648&lt;&gt;"", 'Company information'!D$4&lt;&gt;"", RIGHT(SUBSTITUTE(AB2648,"-",""),9)=RIGHT(SUBSTITUTE('Company information'!D$4,"-",""),9))</f>
        <v/>
      </c>
      <c r="V2648" s="414">
        <f>AH2648-I2648</f>
        <v/>
      </c>
      <c r="W2648" s="450" t="n"/>
      <c r="X2648" s="415" t="n">
        <v>44408</v>
      </c>
      <c r="Y2648" s="414" t="inlineStr">
        <is>
          <t>00246</t>
        </is>
      </c>
      <c r="Z2648" s="414" t="inlineStr"/>
      <c r="AA2648" s="414" t="inlineStr">
        <is>
          <t>បុគ្គលជាប់អាករ</t>
        </is>
      </c>
      <c r="AB2648" s="414" t="inlineStr">
        <is>
          <t>L001-901905215</t>
        </is>
      </c>
      <c r="AC2648" s="414" t="inlineStr">
        <is>
          <t>វីអ៊ីស៊ិន (ខេមបូឌា) អ៊ិនដាសស្ទ្រី ឯ.ក</t>
        </is>
      </c>
      <c r="AD2648" s="450" t="n">
        <v>87411364</v>
      </c>
      <c r="AE2648" s="450" t="n">
        <v>79464876</v>
      </c>
      <c r="AF2648" s="450" t="n">
        <v>0</v>
      </c>
      <c r="AG2648" s="450" t="n">
        <v>0</v>
      </c>
      <c r="AH2648" s="450" t="n">
        <v>7946488</v>
      </c>
      <c r="AI2648" s="450" t="n">
        <v>0</v>
      </c>
      <c r="AJ2648" s="450" t="n">
        <v>0</v>
      </c>
      <c r="AK2648" s="450" t="n">
        <v>0</v>
      </c>
      <c r="AL2648" s="450" t="n">
        <v>0</v>
      </c>
      <c r="AM2648" s="450" t="n">
        <v>0</v>
      </c>
      <c r="AN2648" s="450" t="n">
        <v>0</v>
      </c>
      <c r="AO2648" s="450" t="n">
        <v>0</v>
      </c>
      <c r="AP2648" s="450" t="n">
        <v>0</v>
      </c>
      <c r="AQ2648" s="414" t="inlineStr"/>
      <c r="AR2648" s="414" t="inlineStr">
        <is>
          <t>ចំណូលពីការលក់ Color Box, Paper Card and PDQ</t>
        </is>
      </c>
      <c r="AS2648" s="414" t="inlineStr">
        <is>
          <t>បានប្រកាសពន្ធ</t>
        </is>
      </c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0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0" t="n"/>
      <c r="N2649" s="450">
        <f>IF(W2649&lt;0,AH2649,I2649)</f>
        <v/>
      </c>
      <c r="O2649" s="450">
        <f>I2649-M2649</f>
        <v/>
      </c>
      <c r="P2649" s="414" t="n"/>
      <c r="Q2649" s="414" t="inlineStr">
        <is>
          <t>V0016898</t>
        </is>
      </c>
      <c r="R2649" s="414" t="inlineStr">
        <is>
          <t>V0016898</t>
        </is>
      </c>
      <c r="S2649" s="414">
        <f>Q2649=R2649</f>
        <v/>
      </c>
      <c r="T2649" s="414">
        <f>AND(MONTH(F2649)=MONTH(X2649), YEAR(F2649)=YEAR(X2649))</f>
        <v/>
      </c>
      <c r="U2649" s="414">
        <f>AND(AB2649&lt;&gt;"", 'Company information'!D$4&lt;&gt;"", RIGHT(SUBSTITUTE(AB2649,"-",""),9)=RIGHT(SUBSTITUTE('Company information'!D$4,"-",""),9))</f>
        <v/>
      </c>
      <c r="V2649" s="414">
        <f>AH2649-I2649</f>
        <v/>
      </c>
      <c r="W2649" s="450" t="n"/>
      <c r="X2649" s="415" t="n">
        <v>44407</v>
      </c>
      <c r="Y2649" s="414" t="inlineStr">
        <is>
          <t>V0016898</t>
        </is>
      </c>
      <c r="Z2649" s="414" t="inlineStr"/>
      <c r="AA2649" s="414" t="inlineStr">
        <is>
          <t>បុគ្គលជាប់អាករ</t>
        </is>
      </c>
      <c r="AB2649" s="414" t="inlineStr">
        <is>
          <t>L001-901905215</t>
        </is>
      </c>
      <c r="AC2649" s="414" t="inlineStr">
        <is>
          <t>វីអ៊ីស៊ិន (ខេមបូឌា) អ៊ិនដាសស្ទ្រី ឯ.ក</t>
        </is>
      </c>
      <c r="AD2649" s="450" t="n">
        <v>122893</v>
      </c>
      <c r="AE2649" s="450" t="n">
        <v>111721</v>
      </c>
      <c r="AF2649" s="450" t="n">
        <v>0</v>
      </c>
      <c r="AG2649" s="450" t="n">
        <v>0</v>
      </c>
      <c r="AH2649" s="450" t="n">
        <v>11172</v>
      </c>
      <c r="AI2649" s="450" t="n">
        <v>0</v>
      </c>
      <c r="AJ2649" s="450" t="n">
        <v>0</v>
      </c>
      <c r="AK2649" s="450" t="n">
        <v>0</v>
      </c>
      <c r="AL2649" s="450" t="n">
        <v>0</v>
      </c>
      <c r="AM2649" s="450" t="n">
        <v>0</v>
      </c>
      <c r="AN2649" s="450" t="n">
        <v>0</v>
      </c>
      <c r="AO2649" s="450" t="n">
        <v>0</v>
      </c>
      <c r="AP2649" s="450" t="n">
        <v>0</v>
      </c>
      <c r="AQ2649" s="414" t="inlineStr"/>
      <c r="AR2649" s="414" t="inlineStr"/>
      <c r="AS2649" s="414" t="inlineStr">
        <is>
          <t>បានប្រកាសពន្ធ</t>
        </is>
      </c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0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0" t="n"/>
      <c r="N2650" s="450">
        <f>IF(W2650&lt;0,AH2650,I2650)</f>
        <v/>
      </c>
      <c r="O2650" s="450">
        <f>I2650-M2650</f>
        <v/>
      </c>
      <c r="P2650" s="414" t="n"/>
      <c r="Q2650" s="414" t="inlineStr">
        <is>
          <t>V0016828</t>
        </is>
      </c>
      <c r="R2650" s="414" t="inlineStr">
        <is>
          <t>V0016828</t>
        </is>
      </c>
      <c r="S2650" s="414">
        <f>Q2650=R2650</f>
        <v/>
      </c>
      <c r="T2650" s="414">
        <f>AND(MONTH(F2650)=MONTH(X2650), YEAR(F2650)=YEAR(X2650))</f>
        <v/>
      </c>
      <c r="U2650" s="414">
        <f>AND(AB2650&lt;&gt;"", 'Company information'!D$4&lt;&gt;"", RIGHT(SUBSTITUTE(AB2650,"-",""),9)=RIGHT(SUBSTITUTE('Company information'!D$4,"-",""),9))</f>
        <v/>
      </c>
      <c r="V2650" s="414">
        <f>AH2650-I2650</f>
        <v/>
      </c>
      <c r="W2650" s="450" t="n"/>
      <c r="X2650" s="415" t="n">
        <v>44394</v>
      </c>
      <c r="Y2650" s="414" t="inlineStr">
        <is>
          <t>V0016828</t>
        </is>
      </c>
      <c r="Z2650" s="414" t="inlineStr"/>
      <c r="AA2650" s="414" t="inlineStr">
        <is>
          <t>បុគ្គលជាប់អាករ</t>
        </is>
      </c>
      <c r="AB2650" s="414" t="inlineStr">
        <is>
          <t>L001-901905215</t>
        </is>
      </c>
      <c r="AC2650" s="414" t="inlineStr">
        <is>
          <t>វីអ៊ីស៊ិន (ខេមបូឌា) អ៊ិនដាសស្ទ្រី ឯ.ក</t>
        </is>
      </c>
      <c r="AD2650" s="450" t="n">
        <v>60469</v>
      </c>
      <c r="AE2650" s="450" t="n">
        <v>54972</v>
      </c>
      <c r="AF2650" s="450" t="n">
        <v>0</v>
      </c>
      <c r="AG2650" s="450" t="n">
        <v>0</v>
      </c>
      <c r="AH2650" s="450" t="n">
        <v>5497</v>
      </c>
      <c r="AI2650" s="450" t="n">
        <v>0</v>
      </c>
      <c r="AJ2650" s="450" t="n">
        <v>0</v>
      </c>
      <c r="AK2650" s="450" t="n">
        <v>0</v>
      </c>
      <c r="AL2650" s="450" t="n">
        <v>0</v>
      </c>
      <c r="AM2650" s="450" t="n">
        <v>0</v>
      </c>
      <c r="AN2650" s="450" t="n">
        <v>0</v>
      </c>
      <c r="AO2650" s="450" t="n">
        <v>0</v>
      </c>
      <c r="AP2650" s="450" t="n">
        <v>0</v>
      </c>
      <c r="AQ2650" s="414" t="inlineStr"/>
      <c r="AR2650" s="414" t="inlineStr"/>
      <c r="AS2650" s="414" t="inlineStr">
        <is>
          <t>បានប្រកាសពន្ធ</t>
        </is>
      </c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0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0" t="n"/>
      <c r="N2651" s="450">
        <f>IF(W2651&lt;0,AH2651,I2651)</f>
        <v/>
      </c>
      <c r="O2651" s="450">
        <f>I2651-M2651</f>
        <v/>
      </c>
      <c r="P2651" s="414" t="n"/>
      <c r="Q2651" s="414" t="inlineStr">
        <is>
          <t>V0016801</t>
        </is>
      </c>
      <c r="R2651" s="414" t="inlineStr">
        <is>
          <t>V0016801</t>
        </is>
      </c>
      <c r="S2651" s="414">
        <f>Q2651=R2651</f>
        <v/>
      </c>
      <c r="T2651" s="414">
        <f>AND(MONTH(F2651)=MONTH(X2651), YEAR(F2651)=YEAR(X2651))</f>
        <v/>
      </c>
      <c r="U2651" s="414">
        <f>AND(AB2651&lt;&gt;"", 'Company information'!D$4&lt;&gt;"", RIGHT(SUBSTITUTE(AB2651,"-",""),9)=RIGHT(SUBSTITUTE('Company information'!D$4,"-",""),9))</f>
        <v/>
      </c>
      <c r="V2651" s="414">
        <f>AH2651-I2651</f>
        <v/>
      </c>
      <c r="W2651" s="450" t="n"/>
      <c r="X2651" s="415" t="n">
        <v>44393</v>
      </c>
      <c r="Y2651" s="414" t="inlineStr">
        <is>
          <t>V0016801</t>
        </is>
      </c>
      <c r="Z2651" s="414" t="inlineStr"/>
      <c r="AA2651" s="414" t="inlineStr">
        <is>
          <t>បុគ្គលជាប់អាករ</t>
        </is>
      </c>
      <c r="AB2651" s="414" t="inlineStr">
        <is>
          <t>L001-901905215</t>
        </is>
      </c>
      <c r="AC2651" s="414" t="inlineStr">
        <is>
          <t>វីអ៊ីស៊ិន (ខេមបូឌា) អ៊ិនដាសស្ទ្រី ឯ.ក</t>
        </is>
      </c>
      <c r="AD2651" s="450" t="n">
        <v>459037</v>
      </c>
      <c r="AE2651" s="450" t="n">
        <v>417306</v>
      </c>
      <c r="AF2651" s="450" t="n">
        <v>0</v>
      </c>
      <c r="AG2651" s="450" t="n">
        <v>0</v>
      </c>
      <c r="AH2651" s="450" t="n">
        <v>41731</v>
      </c>
      <c r="AI2651" s="450" t="n">
        <v>0</v>
      </c>
      <c r="AJ2651" s="450" t="n">
        <v>0</v>
      </c>
      <c r="AK2651" s="450" t="n">
        <v>0</v>
      </c>
      <c r="AL2651" s="450" t="n">
        <v>0</v>
      </c>
      <c r="AM2651" s="450" t="n">
        <v>0</v>
      </c>
      <c r="AN2651" s="450" t="n">
        <v>0</v>
      </c>
      <c r="AO2651" s="450" t="n">
        <v>0</v>
      </c>
      <c r="AP2651" s="450" t="n">
        <v>0</v>
      </c>
      <c r="AQ2651" s="414" t="inlineStr"/>
      <c r="AR2651" s="414" t="inlineStr"/>
      <c r="AS2651" s="414" t="inlineStr">
        <is>
          <t>បានប្រកាសពន្ធ</t>
        </is>
      </c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0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0" t="n"/>
      <c r="N2652" s="450">
        <f>IF(W2652&lt;0,AH2652,I2652)</f>
        <v/>
      </c>
      <c r="O2652" s="450">
        <f>I2652-M2652</f>
        <v/>
      </c>
      <c r="P2652" s="414" t="n"/>
      <c r="Q2652" s="414" t="inlineStr">
        <is>
          <t>V0016800</t>
        </is>
      </c>
      <c r="R2652" s="414" t="inlineStr">
        <is>
          <t>V0016800</t>
        </is>
      </c>
      <c r="S2652" s="414">
        <f>Q2652=R2652</f>
        <v/>
      </c>
      <c r="T2652" s="414">
        <f>AND(MONTH(F2652)=MONTH(X2652), YEAR(F2652)=YEAR(X2652))</f>
        <v/>
      </c>
      <c r="U2652" s="414">
        <f>AND(AB2652&lt;&gt;"", 'Company information'!D$4&lt;&gt;"", RIGHT(SUBSTITUTE(AB2652,"-",""),9)=RIGHT(SUBSTITUTE('Company information'!D$4,"-",""),9))</f>
        <v/>
      </c>
      <c r="V2652" s="414">
        <f>AH2652-I2652</f>
        <v/>
      </c>
      <c r="W2652" s="450" t="n"/>
      <c r="X2652" s="415" t="n">
        <v>44393</v>
      </c>
      <c r="Y2652" s="414" t="inlineStr">
        <is>
          <t>V0016800</t>
        </is>
      </c>
      <c r="Z2652" s="414" t="inlineStr"/>
      <c r="AA2652" s="414" t="inlineStr">
        <is>
          <t>បុគ្គលជាប់អាករ</t>
        </is>
      </c>
      <c r="AB2652" s="414" t="inlineStr">
        <is>
          <t>L001-901905215</t>
        </is>
      </c>
      <c r="AC2652" s="414" t="inlineStr">
        <is>
          <t>វីអ៊ីស៊ិន (ខេមបូឌា) អ៊ិនដាសស្ទ្រី ឯ.ក</t>
        </is>
      </c>
      <c r="AD2652" s="450" t="n">
        <v>391319</v>
      </c>
      <c r="AE2652" s="450" t="n">
        <v>355745</v>
      </c>
      <c r="AF2652" s="450" t="n">
        <v>0</v>
      </c>
      <c r="AG2652" s="450" t="n">
        <v>0</v>
      </c>
      <c r="AH2652" s="450" t="n">
        <v>35574</v>
      </c>
      <c r="AI2652" s="450" t="n">
        <v>0</v>
      </c>
      <c r="AJ2652" s="450" t="n">
        <v>0</v>
      </c>
      <c r="AK2652" s="450" t="n">
        <v>0</v>
      </c>
      <c r="AL2652" s="450" t="n">
        <v>0</v>
      </c>
      <c r="AM2652" s="450" t="n">
        <v>0</v>
      </c>
      <c r="AN2652" s="450" t="n">
        <v>0</v>
      </c>
      <c r="AO2652" s="450" t="n">
        <v>0</v>
      </c>
      <c r="AP2652" s="450" t="n">
        <v>0</v>
      </c>
      <c r="AQ2652" s="414" t="inlineStr"/>
      <c r="AR2652" s="414" t="inlineStr"/>
      <c r="AS2652" s="414" t="inlineStr">
        <is>
          <t>បានប្រកាសពន្ធ</t>
        </is>
      </c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0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0" t="n"/>
      <c r="N2653" s="450">
        <f>IF(W2653&lt;0,AH2653,I2653)</f>
        <v/>
      </c>
      <c r="O2653" s="450">
        <f>I2653-M2653</f>
        <v/>
      </c>
      <c r="P2653" s="414" t="n"/>
      <c r="Q2653" s="414" t="inlineStr">
        <is>
          <t>V0016799</t>
        </is>
      </c>
      <c r="R2653" s="414" t="inlineStr">
        <is>
          <t>V0016799</t>
        </is>
      </c>
      <c r="S2653" s="414">
        <f>Q2653=R2653</f>
        <v/>
      </c>
      <c r="T2653" s="414">
        <f>AND(MONTH(F2653)=MONTH(X2653), YEAR(F2653)=YEAR(X2653))</f>
        <v/>
      </c>
      <c r="U2653" s="414">
        <f>AND(AB2653&lt;&gt;"", 'Company information'!D$4&lt;&gt;"", RIGHT(SUBSTITUTE(AB2653,"-",""),9)=RIGHT(SUBSTITUTE('Company information'!D$4,"-",""),9))</f>
        <v/>
      </c>
      <c r="V2653" s="414">
        <f>AH2653-I2653</f>
        <v/>
      </c>
      <c r="W2653" s="450" t="n"/>
      <c r="X2653" s="415" t="n">
        <v>44393</v>
      </c>
      <c r="Y2653" s="414" t="inlineStr">
        <is>
          <t>V0016799</t>
        </is>
      </c>
      <c r="Z2653" s="414" t="inlineStr"/>
      <c r="AA2653" s="414" t="inlineStr">
        <is>
          <t>បុគ្គលជាប់អាករ</t>
        </is>
      </c>
      <c r="AB2653" s="414" t="inlineStr">
        <is>
          <t>L001-901905215</t>
        </is>
      </c>
      <c r="AC2653" s="414" t="inlineStr">
        <is>
          <t>វីអ៊ីស៊ិន (ខេមបូឌា) អ៊ិនដាសស្ទ្រី ឯ.ក</t>
        </is>
      </c>
      <c r="AD2653" s="450" t="n">
        <v>411720</v>
      </c>
      <c r="AE2653" s="450" t="n">
        <v>374291</v>
      </c>
      <c r="AF2653" s="450" t="n">
        <v>0</v>
      </c>
      <c r="AG2653" s="450" t="n">
        <v>0</v>
      </c>
      <c r="AH2653" s="450" t="n">
        <v>37429</v>
      </c>
      <c r="AI2653" s="450" t="n">
        <v>0</v>
      </c>
      <c r="AJ2653" s="450" t="n">
        <v>0</v>
      </c>
      <c r="AK2653" s="450" t="n">
        <v>0</v>
      </c>
      <c r="AL2653" s="450" t="n">
        <v>0</v>
      </c>
      <c r="AM2653" s="450" t="n">
        <v>0</v>
      </c>
      <c r="AN2653" s="450" t="n">
        <v>0</v>
      </c>
      <c r="AO2653" s="450" t="n">
        <v>0</v>
      </c>
      <c r="AP2653" s="450" t="n">
        <v>0</v>
      </c>
      <c r="AQ2653" s="414" t="inlineStr"/>
      <c r="AR2653" s="414" t="inlineStr"/>
      <c r="AS2653" s="414" t="inlineStr">
        <is>
          <t>បានប្រកាសពន្ធ</t>
        </is>
      </c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0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0" t="n"/>
      <c r="N2654" s="450">
        <f>IF(W2654&lt;0,AH2654,I2654)</f>
        <v/>
      </c>
      <c r="O2654" s="450">
        <f>I2654-M2654</f>
        <v/>
      </c>
      <c r="P2654" s="414" t="n"/>
      <c r="Q2654" s="414" t="inlineStr">
        <is>
          <t>V0016711</t>
        </is>
      </c>
      <c r="R2654" s="414" t="inlineStr">
        <is>
          <t>V0016711</t>
        </is>
      </c>
      <c r="S2654" s="414">
        <f>Q2654=R2654</f>
        <v/>
      </c>
      <c r="T2654" s="414">
        <f>AND(MONTH(F2654)=MONTH(X2654), YEAR(F2654)=YEAR(X2654))</f>
        <v/>
      </c>
      <c r="U2654" s="414">
        <f>AND(AB2654&lt;&gt;"", 'Company information'!D$4&lt;&gt;"", RIGHT(SUBSTITUTE(AB2654,"-",""),9)=RIGHT(SUBSTITUTE('Company information'!D$4,"-",""),9))</f>
        <v/>
      </c>
      <c r="V2654" s="414">
        <f>AH2654-I2654</f>
        <v/>
      </c>
      <c r="W2654" s="450" t="n"/>
      <c r="X2654" s="415" t="n">
        <v>44385</v>
      </c>
      <c r="Y2654" s="414" t="inlineStr">
        <is>
          <t>V0016711</t>
        </is>
      </c>
      <c r="Z2654" s="414" t="inlineStr"/>
      <c r="AA2654" s="414" t="inlineStr">
        <is>
          <t>បុគ្គលជាប់អាករ</t>
        </is>
      </c>
      <c r="AB2654" s="414" t="inlineStr">
        <is>
          <t>L001-901905215</t>
        </is>
      </c>
      <c r="AC2654" s="414" t="inlineStr">
        <is>
          <t>វីអ៊ីស៊ិន (ខេមបូឌា) អ៊ិនដាសស្ទ្រី ឯ.ក</t>
        </is>
      </c>
      <c r="AD2654" s="450" t="n">
        <v>21867</v>
      </c>
      <c r="AE2654" s="450" t="n">
        <v>19879</v>
      </c>
      <c r="AF2654" s="450" t="n">
        <v>0</v>
      </c>
      <c r="AG2654" s="450" t="n">
        <v>0</v>
      </c>
      <c r="AH2654" s="450" t="n">
        <v>1988</v>
      </c>
      <c r="AI2654" s="450" t="n">
        <v>0</v>
      </c>
      <c r="AJ2654" s="450" t="n">
        <v>0</v>
      </c>
      <c r="AK2654" s="450" t="n">
        <v>0</v>
      </c>
      <c r="AL2654" s="450" t="n">
        <v>0</v>
      </c>
      <c r="AM2654" s="450" t="n">
        <v>0</v>
      </c>
      <c r="AN2654" s="450" t="n">
        <v>0</v>
      </c>
      <c r="AO2654" s="450" t="n">
        <v>0</v>
      </c>
      <c r="AP2654" s="450" t="n">
        <v>0</v>
      </c>
      <c r="AQ2654" s="414" t="inlineStr"/>
      <c r="AR2654" s="414" t="inlineStr"/>
      <c r="AS2654" s="414" t="inlineStr">
        <is>
          <t>បានប្រកាសពន្ធ</t>
        </is>
      </c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0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0" t="n"/>
      <c r="N2655" s="450">
        <f>IF(W2655&lt;0,AH2655,I2655)</f>
        <v/>
      </c>
      <c r="O2655" s="450">
        <f>I2655-M2655</f>
        <v/>
      </c>
      <c r="P2655" s="414" t="n"/>
      <c r="Q2655" s="414" t="inlineStr">
        <is>
          <t>V0016710</t>
        </is>
      </c>
      <c r="R2655" s="414" t="inlineStr">
        <is>
          <t>V0016710</t>
        </is>
      </c>
      <c r="S2655" s="414">
        <f>Q2655=R2655</f>
        <v/>
      </c>
      <c r="T2655" s="414">
        <f>AND(MONTH(F2655)=MONTH(X2655), YEAR(F2655)=YEAR(X2655))</f>
        <v/>
      </c>
      <c r="U2655" s="414">
        <f>AND(AB2655&lt;&gt;"", 'Company information'!D$4&lt;&gt;"", RIGHT(SUBSTITUTE(AB2655,"-",""),9)=RIGHT(SUBSTITUTE('Company information'!D$4,"-",""),9))</f>
        <v/>
      </c>
      <c r="V2655" s="414">
        <f>AH2655-I2655</f>
        <v/>
      </c>
      <c r="W2655" s="450" t="n"/>
      <c r="X2655" s="415" t="n">
        <v>44385</v>
      </c>
      <c r="Y2655" s="414" t="inlineStr">
        <is>
          <t>V0016710</t>
        </is>
      </c>
      <c r="Z2655" s="414" t="inlineStr"/>
      <c r="AA2655" s="414" t="inlineStr">
        <is>
          <t>បុគ្គលជាប់អាករ</t>
        </is>
      </c>
      <c r="AB2655" s="414" t="inlineStr">
        <is>
          <t>L001-901905215</t>
        </is>
      </c>
      <c r="AC2655" s="414" t="inlineStr">
        <is>
          <t>វីអ៊ីស៊ិន (ខេមបូឌា) អ៊ិនដាសស្ទ្រី ឯ.ក</t>
        </is>
      </c>
      <c r="AD2655" s="450" t="n">
        <v>18650</v>
      </c>
      <c r="AE2655" s="450" t="n">
        <v>16955</v>
      </c>
      <c r="AF2655" s="450" t="n">
        <v>0</v>
      </c>
      <c r="AG2655" s="450" t="n">
        <v>0</v>
      </c>
      <c r="AH2655" s="450" t="n">
        <v>1695</v>
      </c>
      <c r="AI2655" s="450" t="n">
        <v>0</v>
      </c>
      <c r="AJ2655" s="450" t="n">
        <v>0</v>
      </c>
      <c r="AK2655" s="450" t="n">
        <v>0</v>
      </c>
      <c r="AL2655" s="450" t="n">
        <v>0</v>
      </c>
      <c r="AM2655" s="450" t="n">
        <v>0</v>
      </c>
      <c r="AN2655" s="450" t="n">
        <v>0</v>
      </c>
      <c r="AO2655" s="450" t="n">
        <v>0</v>
      </c>
      <c r="AP2655" s="450" t="n">
        <v>0</v>
      </c>
      <c r="AQ2655" s="414" t="inlineStr"/>
      <c r="AR2655" s="414" t="inlineStr"/>
      <c r="AS2655" s="414" t="inlineStr">
        <is>
          <t>បានប្រកាសពន្ធ</t>
        </is>
      </c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0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0" t="n"/>
      <c r="N2656" s="450">
        <f>IF(W2656&lt;0,AH2656,I2656)</f>
        <v/>
      </c>
      <c r="O2656" s="450">
        <f>I2656-M2656</f>
        <v/>
      </c>
      <c r="P2656" s="414" t="n"/>
      <c r="Q2656" s="414" t="inlineStr">
        <is>
          <t>V0016709</t>
        </is>
      </c>
      <c r="R2656" s="414" t="inlineStr">
        <is>
          <t>V0016709</t>
        </is>
      </c>
      <c r="S2656" s="414">
        <f>Q2656=R2656</f>
        <v/>
      </c>
      <c r="T2656" s="414">
        <f>AND(MONTH(F2656)=MONTH(X2656), YEAR(F2656)=YEAR(X2656))</f>
        <v/>
      </c>
      <c r="U2656" s="414">
        <f>AND(AB2656&lt;&gt;"", 'Company information'!D$4&lt;&gt;"", RIGHT(SUBSTITUTE(AB2656,"-",""),9)=RIGHT(SUBSTITUTE('Company information'!D$4,"-",""),9))</f>
        <v/>
      </c>
      <c r="V2656" s="414">
        <f>AH2656-I2656</f>
        <v/>
      </c>
      <c r="W2656" s="450" t="n"/>
      <c r="X2656" s="415" t="n">
        <v>44385</v>
      </c>
      <c r="Y2656" s="414" t="inlineStr">
        <is>
          <t>V0016709</t>
        </is>
      </c>
      <c r="Z2656" s="414" t="inlineStr"/>
      <c r="AA2656" s="414" t="inlineStr">
        <is>
          <t>បុគ្គលជាប់អាករ</t>
        </is>
      </c>
      <c r="AB2656" s="414" t="inlineStr">
        <is>
          <t>L001-901905215</t>
        </is>
      </c>
      <c r="AC2656" s="414" t="inlineStr">
        <is>
          <t>វីអ៊ីស៊ិន (ខេមបូឌា) អ៊ិនដាសស្ទ្រី ឯ.ក</t>
        </is>
      </c>
      <c r="AD2656" s="450" t="n">
        <v>3298931</v>
      </c>
      <c r="AE2656" s="450" t="n">
        <v>2999028</v>
      </c>
      <c r="AF2656" s="450" t="n">
        <v>0</v>
      </c>
      <c r="AG2656" s="450" t="n">
        <v>0</v>
      </c>
      <c r="AH2656" s="450" t="n">
        <v>299903</v>
      </c>
      <c r="AI2656" s="450" t="n">
        <v>0</v>
      </c>
      <c r="AJ2656" s="450" t="n">
        <v>0</v>
      </c>
      <c r="AK2656" s="450" t="n">
        <v>0</v>
      </c>
      <c r="AL2656" s="450" t="n">
        <v>0</v>
      </c>
      <c r="AM2656" s="450" t="n">
        <v>0</v>
      </c>
      <c r="AN2656" s="450" t="n">
        <v>0</v>
      </c>
      <c r="AO2656" s="450" t="n">
        <v>0</v>
      </c>
      <c r="AP2656" s="450" t="n">
        <v>0</v>
      </c>
      <c r="AQ2656" s="414" t="inlineStr"/>
      <c r="AR2656" s="414" t="inlineStr"/>
      <c r="AS2656" s="414" t="inlineStr">
        <is>
          <t>បានប្រកាសពន្ធ</t>
        </is>
      </c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0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0" t="n"/>
      <c r="N2657" s="450">
        <f>IF(W2657&lt;0,AH2657,I2657)</f>
        <v/>
      </c>
      <c r="O2657" s="450">
        <f>I2657-M2657</f>
        <v/>
      </c>
      <c r="P2657" s="414" t="n"/>
      <c r="Q2657" s="414" t="inlineStr">
        <is>
          <t>V0016708</t>
        </is>
      </c>
      <c r="R2657" s="414" t="inlineStr">
        <is>
          <t>V0016708</t>
        </is>
      </c>
      <c r="S2657" s="414">
        <f>Q2657=R2657</f>
        <v/>
      </c>
      <c r="T2657" s="414">
        <f>AND(MONTH(F2657)=MONTH(X2657), YEAR(F2657)=YEAR(X2657))</f>
        <v/>
      </c>
      <c r="U2657" s="414">
        <f>AND(AB2657&lt;&gt;"", 'Company information'!D$4&lt;&gt;"", RIGHT(SUBSTITUTE(AB2657,"-",""),9)=RIGHT(SUBSTITUTE('Company information'!D$4,"-",""),9))</f>
        <v/>
      </c>
      <c r="V2657" s="414">
        <f>AH2657-I2657</f>
        <v/>
      </c>
      <c r="W2657" s="450" t="n"/>
      <c r="X2657" s="415" t="n">
        <v>44385</v>
      </c>
      <c r="Y2657" s="414" t="inlineStr">
        <is>
          <t>V0016708</t>
        </is>
      </c>
      <c r="Z2657" s="414" t="inlineStr"/>
      <c r="AA2657" s="414" t="inlineStr">
        <is>
          <t>បុគ្គលជាប់អាករ</t>
        </is>
      </c>
      <c r="AB2657" s="414" t="inlineStr">
        <is>
          <t>L001-901905215</t>
        </is>
      </c>
      <c r="AC2657" s="414" t="inlineStr">
        <is>
          <t>វីអ៊ីស៊ិន (ខេមបូឌា) អ៊ិនដាសស្ទ្រី ឯ.ក</t>
        </is>
      </c>
      <c r="AD2657" s="450" t="n">
        <v>24717</v>
      </c>
      <c r="AE2657" s="450" t="n">
        <v>22470</v>
      </c>
      <c r="AF2657" s="450" t="n">
        <v>0</v>
      </c>
      <c r="AG2657" s="450" t="n">
        <v>0</v>
      </c>
      <c r="AH2657" s="450" t="n">
        <v>2247</v>
      </c>
      <c r="AI2657" s="450" t="n">
        <v>0</v>
      </c>
      <c r="AJ2657" s="450" t="n">
        <v>0</v>
      </c>
      <c r="AK2657" s="450" t="n">
        <v>0</v>
      </c>
      <c r="AL2657" s="450" t="n">
        <v>0</v>
      </c>
      <c r="AM2657" s="450" t="n">
        <v>0</v>
      </c>
      <c r="AN2657" s="450" t="n">
        <v>0</v>
      </c>
      <c r="AO2657" s="450" t="n">
        <v>0</v>
      </c>
      <c r="AP2657" s="450" t="n">
        <v>0</v>
      </c>
      <c r="AQ2657" s="414" t="inlineStr"/>
      <c r="AR2657" s="414" t="inlineStr"/>
      <c r="AS2657" s="414" t="inlineStr">
        <is>
          <t>បានប្រកាសពន្ធ</t>
        </is>
      </c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0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0" t="n"/>
      <c r="N2658" s="450">
        <f>IF(W2658&lt;0,AH2658,I2658)</f>
        <v/>
      </c>
      <c r="O2658" s="450">
        <f>I2658-M2658</f>
        <v/>
      </c>
      <c r="P2658" s="414" t="n"/>
      <c r="Q2658" s="414" t="inlineStr">
        <is>
          <t>V0016749</t>
        </is>
      </c>
      <c r="R2658" s="414" t="inlineStr">
        <is>
          <t>V0016749</t>
        </is>
      </c>
      <c r="S2658" s="414">
        <f>Q2658=R2658</f>
        <v/>
      </c>
      <c r="T2658" s="414">
        <f>AND(MONTH(F2658)=MONTH(X2658), YEAR(F2658)=YEAR(X2658))</f>
        <v/>
      </c>
      <c r="U2658" s="414">
        <f>AND(AB2658&lt;&gt;"", 'Company information'!D$4&lt;&gt;"", RIGHT(SUBSTITUTE(AB2658,"-",""),9)=RIGHT(SUBSTITUTE('Company information'!D$4,"-",""),9))</f>
        <v/>
      </c>
      <c r="V2658" s="414">
        <f>AH2658-I2658</f>
        <v/>
      </c>
      <c r="W2658" s="450" t="n"/>
      <c r="X2658" s="415" t="n">
        <v>44388</v>
      </c>
      <c r="Y2658" s="414" t="inlineStr">
        <is>
          <t>V0016749</t>
        </is>
      </c>
      <c r="Z2658" s="414" t="inlineStr"/>
      <c r="AA2658" s="414" t="inlineStr">
        <is>
          <t>បុគ្គលជាប់អាករ</t>
        </is>
      </c>
      <c r="AB2658" s="414" t="inlineStr">
        <is>
          <t>L001-901905215</t>
        </is>
      </c>
      <c r="AC2658" s="414" t="inlineStr">
        <is>
          <t>វីអ៊ីស៊ិន (ខេមបូឌា) អ៊ិនដាសស្ទ្រី ឯ.ក</t>
        </is>
      </c>
      <c r="AD2658" s="450" t="n">
        <v>6226454</v>
      </c>
      <c r="AE2658" s="450" t="n">
        <v>5660413</v>
      </c>
      <c r="AF2658" s="450" t="n">
        <v>0</v>
      </c>
      <c r="AG2658" s="450" t="n">
        <v>0</v>
      </c>
      <c r="AH2658" s="450" t="n">
        <v>566041</v>
      </c>
      <c r="AI2658" s="450" t="n">
        <v>0</v>
      </c>
      <c r="AJ2658" s="450" t="n">
        <v>0</v>
      </c>
      <c r="AK2658" s="450" t="n">
        <v>0</v>
      </c>
      <c r="AL2658" s="450" t="n">
        <v>0</v>
      </c>
      <c r="AM2658" s="450" t="n">
        <v>0</v>
      </c>
      <c r="AN2658" s="450" t="n">
        <v>0</v>
      </c>
      <c r="AO2658" s="450" t="n">
        <v>0</v>
      </c>
      <c r="AP2658" s="450" t="n">
        <v>0</v>
      </c>
      <c r="AQ2658" s="414" t="inlineStr"/>
      <c r="AR2658" s="414" t="inlineStr"/>
      <c r="AS2658" s="414" t="inlineStr">
        <is>
          <t>បានប្រកាសពន្ធ</t>
        </is>
      </c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0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0" t="n"/>
      <c r="N2659" s="450">
        <f>IF(W2659&lt;0,AH2659,I2659)</f>
        <v/>
      </c>
      <c r="O2659" s="450">
        <f>I2659-M2659</f>
        <v/>
      </c>
      <c r="P2659" s="414" t="n"/>
      <c r="Q2659" s="414" t="inlineStr">
        <is>
          <t>XFY-YD20210105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AND(AB2659&lt;&gt;"", 'Company information'!D$4&lt;&gt;"", RIGHT(SUBSTITUTE(AB2659,"-",""),9)=RIGHT(SUBSTITUTE('Company information'!D$4,"-",""),9))</f>
        <v/>
      </c>
      <c r="V2659" s="414">
        <f>AH2659-I2659</f>
        <v/>
      </c>
      <c r="W2659" s="450" t="n"/>
      <c r="X2659" s="413" t="n"/>
      <c r="Y2659" s="414" t="n"/>
      <c r="Z2659" s="414" t="n"/>
      <c r="AA2659" s="414" t="n"/>
      <c r="AB2659" s="414" t="n"/>
      <c r="AC2659" s="414" t="n"/>
      <c r="AD2659" s="450" t="n"/>
      <c r="AE2659" s="450" t="n"/>
      <c r="AF2659" s="450" t="n"/>
      <c r="AG2659" s="450" t="n"/>
      <c r="AH2659" s="450" t="n"/>
      <c r="AI2659" s="450" t="n"/>
      <c r="AJ2659" s="450" t="n"/>
      <c r="AK2659" s="450" t="n"/>
      <c r="AL2659" s="450" t="n"/>
      <c r="AM2659" s="450" t="n"/>
      <c r="AN2659" s="450" t="n"/>
      <c r="AO2659" s="450" t="n"/>
      <c r="AP2659" s="450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0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0" t="n"/>
      <c r="N2660" s="450">
        <f>IF(W2660&lt;0,AH2660,I2660)</f>
        <v/>
      </c>
      <c r="O2660" s="450">
        <f>I2660-M2660</f>
        <v/>
      </c>
      <c r="P2660" s="414" t="n"/>
      <c r="Q2660" s="414" t="inlineStr">
        <is>
          <t>YM-0001</t>
        </is>
      </c>
      <c r="R2660" s="414" t="inlineStr">
        <is>
          <t>YM-0001</t>
        </is>
      </c>
      <c r="S2660" s="414">
        <f>Q2660=R2660</f>
        <v/>
      </c>
      <c r="T2660" s="414">
        <f>AND(MONTH(F2660)=MONTH(X2660), YEAR(F2660)=YEAR(X2660))</f>
        <v/>
      </c>
      <c r="U2660" s="414">
        <f>AND(AB2660&lt;&gt;"", 'Company information'!D$4&lt;&gt;"", RIGHT(SUBSTITUTE(AB2660,"-",""),9)=RIGHT(SUBSTITUTE('Company information'!D$4,"-",""),9))</f>
        <v/>
      </c>
      <c r="V2660" s="414">
        <f>AH2660-I2660</f>
        <v/>
      </c>
      <c r="W2660" s="450" t="n"/>
      <c r="X2660" s="415" t="n">
        <v>44408</v>
      </c>
      <c r="Y2660" s="414" t="inlineStr">
        <is>
          <t>YM-0001</t>
        </is>
      </c>
      <c r="Z2660" s="414" t="inlineStr"/>
      <c r="AA2660" s="414" t="inlineStr">
        <is>
          <t>បុគ្គលជាប់អាករ</t>
        </is>
      </c>
      <c r="AB2660" s="414" t="inlineStr">
        <is>
          <t>L001-901905215</t>
        </is>
      </c>
      <c r="AC2660" s="414" t="inlineStr">
        <is>
          <t>វីអ៊ីស៊ិន (ខេមបូឌា) អ៊ិនដាសស្ទ្រី ឯ.ក</t>
        </is>
      </c>
      <c r="AD2660" s="450" t="n">
        <v>19202249</v>
      </c>
      <c r="AE2660" s="450" t="n">
        <v>17456590</v>
      </c>
      <c r="AF2660" s="450" t="n">
        <v>0</v>
      </c>
      <c r="AG2660" s="450" t="n">
        <v>0</v>
      </c>
      <c r="AH2660" s="450" t="n">
        <v>1745659</v>
      </c>
      <c r="AI2660" s="450" t="n">
        <v>0</v>
      </c>
      <c r="AJ2660" s="450" t="n">
        <v>0</v>
      </c>
      <c r="AK2660" s="450" t="n">
        <v>0</v>
      </c>
      <c r="AL2660" s="450" t="n">
        <v>0</v>
      </c>
      <c r="AM2660" s="450" t="n">
        <v>0</v>
      </c>
      <c r="AN2660" s="450" t="n">
        <v>0</v>
      </c>
      <c r="AO2660" s="450" t="n">
        <v>0</v>
      </c>
      <c r="AP2660" s="450" t="n">
        <v>0</v>
      </c>
      <c r="AQ2660" s="414" t="inlineStr"/>
      <c r="AR2660" s="414" t="inlineStr">
        <is>
          <t>ក្រដាសកាតុងធ្វើកេស</t>
        </is>
      </c>
      <c r="AS2660" s="414" t="inlineStr">
        <is>
          <t>បានប្រកាសពន្ធ</t>
        </is>
      </c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0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0" t="n"/>
      <c r="N2661" s="450">
        <f>IF(W2661&lt;0,AH2661,I2661)</f>
        <v/>
      </c>
      <c r="O2661" s="450">
        <f>I2661-M2661</f>
        <v/>
      </c>
      <c r="P2661" s="414" t="n"/>
      <c r="Q2661" s="414" t="inlineStr">
        <is>
          <t>59010661</t>
        </is>
      </c>
      <c r="R2661" s="414" t="inlineStr">
        <is>
          <t>59010661</t>
        </is>
      </c>
      <c r="S2661" s="414">
        <f>Q2661=R2661</f>
        <v/>
      </c>
      <c r="T2661" s="414">
        <f>AND(MONTH(F2661)=MONTH(X2661), YEAR(F2661)=YEAR(X2661))</f>
        <v/>
      </c>
      <c r="U2661" s="414">
        <f>AND(AB2661&lt;&gt;"", 'Company information'!D$4&lt;&gt;"", RIGHT(SUBSTITUTE(AB2661,"-",""),9)=RIGHT(SUBSTITUTE('Company information'!D$4,"-",""),9))</f>
        <v/>
      </c>
      <c r="V2661" s="414">
        <f>AH2661-I2661</f>
        <v/>
      </c>
      <c r="W2661" s="450" t="n"/>
      <c r="X2661" s="415" t="n">
        <v>44408</v>
      </c>
      <c r="Y2661" s="414" t="inlineStr">
        <is>
          <t>59010661</t>
        </is>
      </c>
      <c r="Z2661" s="414" t="inlineStr"/>
      <c r="AA2661" s="414" t="inlineStr">
        <is>
          <t>បុគ្គលមិនជាប់អាករ</t>
        </is>
      </c>
      <c r="AB2661" s="414" t="inlineStr">
        <is>
          <t>VIITION (CAMBODIA)INDUSTRY CO.,LTD.</t>
        </is>
      </c>
      <c r="AC2661" s="414" t="inlineStr">
        <is>
          <t>VIITION (CAMBODIA)INDUSTRY CO.,LTD.</t>
        </is>
      </c>
      <c r="AD2661" s="450" t="n">
        <v>606728</v>
      </c>
      <c r="AE2661" s="450" t="n">
        <v>551571</v>
      </c>
      <c r="AF2661" s="450" t="n">
        <v>0</v>
      </c>
      <c r="AG2661" s="450" t="n">
        <v>0</v>
      </c>
      <c r="AH2661" s="450" t="n">
        <v>55157</v>
      </c>
      <c r="AI2661" s="450" t="n">
        <v>0</v>
      </c>
      <c r="AJ2661" s="450" t="n">
        <v>0</v>
      </c>
      <c r="AK2661" s="450" t="n">
        <v>0</v>
      </c>
      <c r="AL2661" s="450" t="n">
        <v>0</v>
      </c>
      <c r="AM2661" s="450" t="n">
        <v>0</v>
      </c>
      <c r="AN2661" s="450" t="n">
        <v>0</v>
      </c>
      <c r="AO2661" s="450" t="n">
        <v>0</v>
      </c>
      <c r="AP2661" s="450" t="n">
        <v>0</v>
      </c>
      <c r="AQ2661" s="414" t="inlineStr"/>
      <c r="AR2661" s="414" t="inlineStr">
        <is>
          <t>ចំនូលបានមកពីការលក់</t>
        </is>
      </c>
      <c r="AS2661" s="414" t="inlineStr">
        <is>
          <t>បានប្រកាសពន្ធ</t>
        </is>
      </c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0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0" t="n"/>
      <c r="N2662" s="450">
        <f>IF(W2662&lt;0,AH2662,I2662)</f>
        <v/>
      </c>
      <c r="O2662" s="450">
        <f>I2662-M2662</f>
        <v/>
      </c>
      <c r="P2662" s="414" t="n"/>
      <c r="Q2662" s="414" t="inlineStr">
        <is>
          <t>59010645</t>
        </is>
      </c>
      <c r="R2662" s="414" t="inlineStr">
        <is>
          <t>59010645</t>
        </is>
      </c>
      <c r="S2662" s="414">
        <f>Q2662=R2662</f>
        <v/>
      </c>
      <c r="T2662" s="414">
        <f>AND(MONTH(F2662)=MONTH(X2662), YEAR(F2662)=YEAR(X2662))</f>
        <v/>
      </c>
      <c r="U2662" s="414">
        <f>AND(AB2662&lt;&gt;"", 'Company information'!D$4&lt;&gt;"", RIGHT(SUBSTITUTE(AB2662,"-",""),9)=RIGHT(SUBSTITUTE('Company information'!D$4,"-",""),9))</f>
        <v/>
      </c>
      <c r="V2662" s="414">
        <f>AH2662-I2662</f>
        <v/>
      </c>
      <c r="W2662" s="450" t="n"/>
      <c r="X2662" s="415" t="n">
        <v>44407</v>
      </c>
      <c r="Y2662" s="414" t="inlineStr">
        <is>
          <t>59010645</t>
        </is>
      </c>
      <c r="Z2662" s="414" t="inlineStr"/>
      <c r="AA2662" s="414" t="inlineStr">
        <is>
          <t>បុគ្គលជាប់អាករ</t>
        </is>
      </c>
      <c r="AB2662" s="414" t="inlineStr">
        <is>
          <t>L001-901905215</t>
        </is>
      </c>
      <c r="AC2662" s="414" t="inlineStr">
        <is>
          <t>វីអ៊ីស៊ិន (ខេមបូឌា) អ៊ិនដាសស្ទ្រី ឯ.ក</t>
        </is>
      </c>
      <c r="AD2662" s="450" t="n">
        <v>1213416</v>
      </c>
      <c r="AE2662" s="450" t="n">
        <v>1103105</v>
      </c>
      <c r="AF2662" s="450" t="n">
        <v>0</v>
      </c>
      <c r="AG2662" s="450" t="n">
        <v>0</v>
      </c>
      <c r="AH2662" s="450" t="n">
        <v>110311</v>
      </c>
      <c r="AI2662" s="450" t="n">
        <v>0</v>
      </c>
      <c r="AJ2662" s="450" t="n">
        <v>0</v>
      </c>
      <c r="AK2662" s="450" t="n">
        <v>0</v>
      </c>
      <c r="AL2662" s="450" t="n">
        <v>0</v>
      </c>
      <c r="AM2662" s="450" t="n">
        <v>0</v>
      </c>
      <c r="AN2662" s="450" t="n">
        <v>0</v>
      </c>
      <c r="AO2662" s="450" t="n">
        <v>0</v>
      </c>
      <c r="AP2662" s="450" t="n">
        <v>0</v>
      </c>
      <c r="AQ2662" s="414" t="inlineStr"/>
      <c r="AR2662" s="414" t="inlineStr">
        <is>
          <t>ចំនូលបានមកពីការលក់</t>
        </is>
      </c>
      <c r="AS2662" s="414" t="inlineStr">
        <is>
          <t>បានប្រកាសពន្ធ</t>
        </is>
      </c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0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0" t="n"/>
      <c r="N2663" s="450">
        <f>IF(W2663&lt;0,AH2663,I2663)</f>
        <v/>
      </c>
      <c r="O2663" s="450">
        <f>I2663-M2663</f>
        <v/>
      </c>
      <c r="P2663" s="414" t="n"/>
      <c r="Q2663" s="414" t="inlineStr">
        <is>
          <t>59010585</t>
        </is>
      </c>
      <c r="R2663" s="414" t="inlineStr">
        <is>
          <t>59010585</t>
        </is>
      </c>
      <c r="S2663" s="414">
        <f>Q2663=R2663</f>
        <v/>
      </c>
      <c r="T2663" s="414">
        <f>AND(MONTH(F2663)=MONTH(X2663), YEAR(F2663)=YEAR(X2663))</f>
        <v/>
      </c>
      <c r="U2663" s="414">
        <f>AND(AB2663&lt;&gt;"", 'Company information'!D$4&lt;&gt;"", RIGHT(SUBSTITUTE(AB2663,"-",""),9)=RIGHT(SUBSTITUTE('Company information'!D$4,"-",""),9))</f>
        <v/>
      </c>
      <c r="V2663" s="414">
        <f>AH2663-I2663</f>
        <v/>
      </c>
      <c r="W2663" s="450" t="n"/>
      <c r="X2663" s="415" t="n">
        <v>44400</v>
      </c>
      <c r="Y2663" s="414" t="inlineStr">
        <is>
          <t>59010585</t>
        </is>
      </c>
      <c r="Z2663" s="414" t="inlineStr"/>
      <c r="AA2663" s="414" t="inlineStr">
        <is>
          <t>បុគ្គលជាប់អាករ</t>
        </is>
      </c>
      <c r="AB2663" s="414" t="inlineStr">
        <is>
          <t>L001-901905215</t>
        </is>
      </c>
      <c r="AC2663" s="414" t="inlineStr">
        <is>
          <t>វីអ៊ីស៊ិន (ខេមបូឌា) អ៊ិនដាសស្ទ្រី ឯ.ក</t>
        </is>
      </c>
      <c r="AD2663" s="450" t="n">
        <v>1213117</v>
      </c>
      <c r="AE2663" s="450" t="n">
        <v>1102834</v>
      </c>
      <c r="AF2663" s="450" t="n">
        <v>0</v>
      </c>
      <c r="AG2663" s="450" t="n">
        <v>0</v>
      </c>
      <c r="AH2663" s="450" t="n">
        <v>110283</v>
      </c>
      <c r="AI2663" s="450" t="n">
        <v>0</v>
      </c>
      <c r="AJ2663" s="450" t="n">
        <v>0</v>
      </c>
      <c r="AK2663" s="450" t="n">
        <v>0</v>
      </c>
      <c r="AL2663" s="450" t="n">
        <v>0</v>
      </c>
      <c r="AM2663" s="450" t="n">
        <v>0</v>
      </c>
      <c r="AN2663" s="450" t="n">
        <v>0</v>
      </c>
      <c r="AO2663" s="450" t="n">
        <v>0</v>
      </c>
      <c r="AP2663" s="450" t="n">
        <v>0</v>
      </c>
      <c r="AQ2663" s="414" t="inlineStr"/>
      <c r="AR2663" s="414" t="inlineStr">
        <is>
          <t>ចំនូលបានមកពីការលក់</t>
        </is>
      </c>
      <c r="AS2663" s="414" t="inlineStr">
        <is>
          <t>បានប្រកាសពន្ធ</t>
        </is>
      </c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0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0" t="n"/>
      <c r="N2664" s="450">
        <f>IF(W2664&lt;0,AH2664,I2664)</f>
        <v/>
      </c>
      <c r="O2664" s="450">
        <f>I2664-M2664</f>
        <v/>
      </c>
      <c r="P2664" s="414" t="n"/>
      <c r="Q2664" s="414" t="inlineStr">
        <is>
          <t>59010532</t>
        </is>
      </c>
      <c r="R2664" s="414" t="inlineStr">
        <is>
          <t>59010532</t>
        </is>
      </c>
      <c r="S2664" s="414">
        <f>Q2664=R2664</f>
        <v/>
      </c>
      <c r="T2664" s="414">
        <f>AND(MONTH(F2664)=MONTH(X2664), YEAR(F2664)=YEAR(X2664))</f>
        <v/>
      </c>
      <c r="U2664" s="414">
        <f>AND(AB2664&lt;&gt;"", 'Company information'!D$4&lt;&gt;"", RIGHT(SUBSTITUTE(AB2664,"-",""),9)=RIGHT(SUBSTITUTE('Company information'!D$4,"-",""),9))</f>
        <v/>
      </c>
      <c r="V2664" s="414">
        <f>AH2664-I2664</f>
        <v/>
      </c>
      <c r="W2664" s="450" t="n"/>
      <c r="X2664" s="415" t="n">
        <v>44393</v>
      </c>
      <c r="Y2664" s="414" t="inlineStr">
        <is>
          <t>59010532</t>
        </is>
      </c>
      <c r="Z2664" s="414" t="inlineStr"/>
      <c r="AA2664" s="414" t="inlineStr">
        <is>
          <t>បុគ្គលជាប់អាករ</t>
        </is>
      </c>
      <c r="AB2664" s="414" t="inlineStr">
        <is>
          <t>L001-901905215</t>
        </is>
      </c>
      <c r="AC2664" s="414" t="inlineStr">
        <is>
          <t>វីអ៊ីស៊ិន (ខេមបូឌា) អ៊ិនដាសស្ទ្រី ឯ.ក</t>
        </is>
      </c>
      <c r="AD2664" s="450" t="n">
        <v>1820143</v>
      </c>
      <c r="AE2664" s="450" t="n">
        <v>1654675</v>
      </c>
      <c r="AF2664" s="450" t="n">
        <v>0</v>
      </c>
      <c r="AG2664" s="450" t="n">
        <v>0</v>
      </c>
      <c r="AH2664" s="450" t="n">
        <v>165468</v>
      </c>
      <c r="AI2664" s="450" t="n">
        <v>0</v>
      </c>
      <c r="AJ2664" s="450" t="n">
        <v>0</v>
      </c>
      <c r="AK2664" s="450" t="n">
        <v>0</v>
      </c>
      <c r="AL2664" s="450" t="n">
        <v>0</v>
      </c>
      <c r="AM2664" s="450" t="n">
        <v>0</v>
      </c>
      <c r="AN2664" s="450" t="n">
        <v>0</v>
      </c>
      <c r="AO2664" s="450" t="n">
        <v>0</v>
      </c>
      <c r="AP2664" s="450" t="n">
        <v>0</v>
      </c>
      <c r="AQ2664" s="414" t="inlineStr"/>
      <c r="AR2664" s="414" t="inlineStr">
        <is>
          <t>ចំនូលបានមកពីការលក់</t>
        </is>
      </c>
      <c r="AS2664" s="414" t="inlineStr">
        <is>
          <t>បានប្រកាសពន្ធ</t>
        </is>
      </c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0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0" t="n"/>
      <c r="N2665" s="450">
        <f>IF(W2665&lt;0,AH2665,I2665)</f>
        <v/>
      </c>
      <c r="O2665" s="450">
        <f>I2665-M2665</f>
        <v/>
      </c>
      <c r="P2665" s="414" t="n"/>
      <c r="Q2665" s="414" t="inlineStr">
        <is>
          <t>59010512</t>
        </is>
      </c>
      <c r="R2665" s="414" t="inlineStr">
        <is>
          <t>59010512</t>
        </is>
      </c>
      <c r="S2665" s="414">
        <f>Q2665=R2665</f>
        <v/>
      </c>
      <c r="T2665" s="414">
        <f>AND(MONTH(F2665)=MONTH(X2665), YEAR(F2665)=YEAR(X2665))</f>
        <v/>
      </c>
      <c r="U2665" s="414">
        <f>AND(AB2665&lt;&gt;"", 'Company information'!D$4&lt;&gt;"", RIGHT(SUBSTITUTE(AB2665,"-",""),9)=RIGHT(SUBSTITUTE('Company information'!D$4,"-",""),9))</f>
        <v/>
      </c>
      <c r="V2665" s="414">
        <f>AH2665-I2665</f>
        <v/>
      </c>
      <c r="W2665" s="450" t="n"/>
      <c r="X2665" s="415" t="n">
        <v>44389</v>
      </c>
      <c r="Y2665" s="414" t="inlineStr">
        <is>
          <t>59010512</t>
        </is>
      </c>
      <c r="Z2665" s="414" t="inlineStr"/>
      <c r="AA2665" s="414" t="inlineStr">
        <is>
          <t>បុគ្គលជាប់អាករ</t>
        </is>
      </c>
      <c r="AB2665" s="414" t="inlineStr">
        <is>
          <t>L001-901905215</t>
        </is>
      </c>
      <c r="AC2665" s="414" t="inlineStr">
        <is>
          <t>វីអ៊ីស៊ិន (ខេមបូឌា) អ៊ិនដាសស្ទ្រី ឯ.ក</t>
        </is>
      </c>
      <c r="AD2665" s="450" t="n">
        <v>1493243</v>
      </c>
      <c r="AE2665" s="450" t="n">
        <v>1357494</v>
      </c>
      <c r="AF2665" s="450" t="n">
        <v>0</v>
      </c>
      <c r="AG2665" s="450" t="n">
        <v>0</v>
      </c>
      <c r="AH2665" s="450" t="n">
        <v>135749</v>
      </c>
      <c r="AI2665" s="450" t="n">
        <v>0</v>
      </c>
      <c r="AJ2665" s="450" t="n">
        <v>0</v>
      </c>
      <c r="AK2665" s="450" t="n">
        <v>0</v>
      </c>
      <c r="AL2665" s="450" t="n">
        <v>0</v>
      </c>
      <c r="AM2665" s="450" t="n">
        <v>0</v>
      </c>
      <c r="AN2665" s="450" t="n">
        <v>0</v>
      </c>
      <c r="AO2665" s="450" t="n">
        <v>0</v>
      </c>
      <c r="AP2665" s="450" t="n">
        <v>0</v>
      </c>
      <c r="AQ2665" s="414" t="inlineStr"/>
      <c r="AR2665" s="414" t="inlineStr">
        <is>
          <t>ចំនូលបានមកពីការលក់</t>
        </is>
      </c>
      <c r="AS2665" s="414" t="inlineStr">
        <is>
          <t>បានប្រកាសពន្ធ</t>
        </is>
      </c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0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0" t="n"/>
      <c r="N2666" s="450">
        <f>IF(W2666&lt;0,AH2666,I2666)</f>
        <v/>
      </c>
      <c r="O2666" s="450">
        <f>I2666-M2666</f>
        <v/>
      </c>
      <c r="P2666" s="414" t="n"/>
      <c r="Q2666" s="414" t="inlineStr">
        <is>
          <t>59010492</t>
        </is>
      </c>
      <c r="R2666" s="414" t="inlineStr">
        <is>
          <t>59010492</t>
        </is>
      </c>
      <c r="S2666" s="414">
        <f>Q2666=R2666</f>
        <v/>
      </c>
      <c r="T2666" s="414">
        <f>AND(MONTH(F2666)=MONTH(X2666), YEAR(F2666)=YEAR(X2666))</f>
        <v/>
      </c>
      <c r="U2666" s="414">
        <f>AND(AB2666&lt;&gt;"", 'Company information'!D$4&lt;&gt;"", RIGHT(SUBSTITUTE(AB2666,"-",""),9)=RIGHT(SUBSTITUTE('Company information'!D$4,"-",""),9))</f>
        <v/>
      </c>
      <c r="V2666" s="414">
        <f>AH2666-I2666</f>
        <v/>
      </c>
      <c r="W2666" s="450" t="n"/>
      <c r="X2666" s="415" t="n">
        <v>44386</v>
      </c>
      <c r="Y2666" s="414" t="inlineStr">
        <is>
          <t>59010492</t>
        </is>
      </c>
      <c r="Z2666" s="414" t="inlineStr"/>
      <c r="AA2666" s="414" t="inlineStr">
        <is>
          <t>បុគ្គលជាប់អាករ</t>
        </is>
      </c>
      <c r="AB2666" s="414" t="inlineStr">
        <is>
          <t>L001-901905215</t>
        </is>
      </c>
      <c r="AC2666" s="414" t="inlineStr">
        <is>
          <t>វីអ៊ីស៊ិន (ខេមបូឌា) អ៊ិនដាសស្ទ្រី ឯ.ក</t>
        </is>
      </c>
      <c r="AD2666" s="450" t="n">
        <v>1213117</v>
      </c>
      <c r="AE2666" s="450" t="n">
        <v>1102834</v>
      </c>
      <c r="AF2666" s="450" t="n">
        <v>0</v>
      </c>
      <c r="AG2666" s="450" t="n">
        <v>0</v>
      </c>
      <c r="AH2666" s="450" t="n">
        <v>110283</v>
      </c>
      <c r="AI2666" s="450" t="n">
        <v>0</v>
      </c>
      <c r="AJ2666" s="450" t="n">
        <v>0</v>
      </c>
      <c r="AK2666" s="450" t="n">
        <v>0</v>
      </c>
      <c r="AL2666" s="450" t="n">
        <v>0</v>
      </c>
      <c r="AM2666" s="450" t="n">
        <v>0</v>
      </c>
      <c r="AN2666" s="450" t="n">
        <v>0</v>
      </c>
      <c r="AO2666" s="450" t="n">
        <v>0</v>
      </c>
      <c r="AP2666" s="450" t="n">
        <v>0</v>
      </c>
      <c r="AQ2666" s="414" t="inlineStr"/>
      <c r="AR2666" s="414" t="inlineStr">
        <is>
          <t>ចំនូលបានមកពីការលក់</t>
        </is>
      </c>
      <c r="AS2666" s="414" t="inlineStr">
        <is>
          <t>បានប្រកាសពន្ធ</t>
        </is>
      </c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0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0" t="n"/>
      <c r="N2667" s="450">
        <f>IF(W2667&lt;0,AH2667,I2667)</f>
        <v/>
      </c>
      <c r="O2667" s="450">
        <f>I2667-M2667</f>
        <v/>
      </c>
      <c r="P2667" s="414" t="n"/>
      <c r="Q2667" s="414" t="inlineStr">
        <is>
          <t>59010456</t>
        </is>
      </c>
      <c r="R2667" s="414" t="inlineStr">
        <is>
          <t>59010456</t>
        </is>
      </c>
      <c r="S2667" s="414">
        <f>Q2667=R2667</f>
        <v/>
      </c>
      <c r="T2667" s="414">
        <f>AND(MONTH(F2667)=MONTH(X2667), YEAR(F2667)=YEAR(X2667))</f>
        <v/>
      </c>
      <c r="U2667" s="414">
        <f>AND(AB2667&lt;&gt;"", 'Company information'!D$4&lt;&gt;"", RIGHT(SUBSTITUTE(AB2667,"-",""),9)=RIGHT(SUBSTITUTE('Company information'!D$4,"-",""),9))</f>
        <v/>
      </c>
      <c r="V2667" s="414">
        <f>AH2667-I2667</f>
        <v/>
      </c>
      <c r="W2667" s="450" t="n"/>
      <c r="X2667" s="415" t="n">
        <v>44383</v>
      </c>
      <c r="Y2667" s="414" t="inlineStr">
        <is>
          <t>59010456</t>
        </is>
      </c>
      <c r="Z2667" s="414" t="inlineStr"/>
      <c r="AA2667" s="414" t="inlineStr">
        <is>
          <t>បុគ្គលជាប់អាករ</t>
        </is>
      </c>
      <c r="AB2667" s="414" t="inlineStr">
        <is>
          <t>L001-901905215</t>
        </is>
      </c>
      <c r="AC2667" s="414" t="inlineStr">
        <is>
          <t>វីអ៊ីស៊ិន (ខេមបូឌា) អ៊ិនដាសស្ទ្រី ឯ.ក</t>
        </is>
      </c>
      <c r="AD2667" s="450" t="n">
        <v>1821037</v>
      </c>
      <c r="AE2667" s="450" t="n">
        <v>1655488</v>
      </c>
      <c r="AF2667" s="450" t="n">
        <v>0</v>
      </c>
      <c r="AG2667" s="450" t="n">
        <v>0</v>
      </c>
      <c r="AH2667" s="450" t="n">
        <v>165549</v>
      </c>
      <c r="AI2667" s="450" t="n">
        <v>0</v>
      </c>
      <c r="AJ2667" s="450" t="n">
        <v>0</v>
      </c>
      <c r="AK2667" s="450" t="n">
        <v>0</v>
      </c>
      <c r="AL2667" s="450" t="n">
        <v>0</v>
      </c>
      <c r="AM2667" s="450" t="n">
        <v>0</v>
      </c>
      <c r="AN2667" s="450" t="n">
        <v>0</v>
      </c>
      <c r="AO2667" s="450" t="n">
        <v>0</v>
      </c>
      <c r="AP2667" s="450" t="n">
        <v>0</v>
      </c>
      <c r="AQ2667" s="414" t="inlineStr"/>
      <c r="AR2667" s="414" t="inlineStr">
        <is>
          <t>ចំនូលបានមកពីការលក់</t>
        </is>
      </c>
      <c r="AS2667" s="414" t="inlineStr">
        <is>
          <t>បានប្រកាសពន្ធ</t>
        </is>
      </c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0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0" t="n"/>
      <c r="N2668" s="450">
        <f>IF(W2668&lt;0,AH2668,I2668)</f>
        <v/>
      </c>
      <c r="O2668" s="450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AND(AB2668&lt;&gt;"", 'Company information'!D$4&lt;&gt;"", RIGHT(SUBSTITUTE(AB2668,"-",""),9)=RIGHT(SUBSTITUTE('Company information'!D$4,"-",""),9))</f>
        <v/>
      </c>
      <c r="V2668" s="414">
        <f>AH2668-I2668</f>
        <v/>
      </c>
      <c r="W2668" s="450" t="n"/>
      <c r="X2668" s="413" t="n"/>
      <c r="Y2668" s="414" t="n"/>
      <c r="Z2668" s="414" t="n"/>
      <c r="AA2668" s="414" t="n"/>
      <c r="AB2668" s="414" t="n"/>
      <c r="AC2668" s="414" t="n"/>
      <c r="AD2668" s="450" t="n"/>
      <c r="AE2668" s="450" t="n"/>
      <c r="AF2668" s="450" t="n"/>
      <c r="AG2668" s="450" t="n"/>
      <c r="AH2668" s="450" t="n"/>
      <c r="AI2668" s="450" t="n"/>
      <c r="AJ2668" s="450" t="n"/>
      <c r="AK2668" s="450" t="n"/>
      <c r="AL2668" s="450" t="n"/>
      <c r="AM2668" s="450" t="n"/>
      <c r="AN2668" s="450" t="n"/>
      <c r="AO2668" s="450" t="n"/>
      <c r="AP2668" s="450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0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0" t="n"/>
      <c r="N2669" s="450">
        <f>IF(W2669&lt;0,AH2669,I2669)</f>
        <v/>
      </c>
      <c r="O2669" s="450">
        <f>I2669-M2669</f>
        <v/>
      </c>
      <c r="P2669" s="414" t="n"/>
      <c r="Q2669" s="414" t="inlineStr">
        <is>
          <t>COS2107-08410</t>
        </is>
      </c>
      <c r="R2669" s="414" t="inlineStr">
        <is>
          <t>COS2107-08410</t>
        </is>
      </c>
      <c r="S2669" s="414">
        <f>Q2669=R2669</f>
        <v/>
      </c>
      <c r="T2669" s="414">
        <f>AND(MONTH(F2669)=MONTH(X2669), YEAR(F2669)=YEAR(X2669))</f>
        <v/>
      </c>
      <c r="U2669" s="414">
        <f>AND(AB2669&lt;&gt;"", 'Company information'!D$4&lt;&gt;"", RIGHT(SUBSTITUTE(AB2669,"-",""),9)=RIGHT(SUBSTITUTE('Company information'!D$4,"-",""),9))</f>
        <v/>
      </c>
      <c r="V2669" s="414">
        <f>AH2669-I2669</f>
        <v/>
      </c>
      <c r="W2669" s="450" t="n"/>
      <c r="X2669" s="415" t="n">
        <v>44378</v>
      </c>
      <c r="Y2669" s="414" t="inlineStr">
        <is>
          <t>COS2107-08410</t>
        </is>
      </c>
      <c r="Z2669" s="414" t="inlineStr"/>
      <c r="AA2669" s="414" t="inlineStr">
        <is>
          <t>បុគ្គលជាប់អាករ</t>
        </is>
      </c>
      <c r="AB2669" s="414" t="inlineStr">
        <is>
          <t>L001-901905215</t>
        </is>
      </c>
      <c r="AC2669" s="414" t="inlineStr">
        <is>
          <t>វីអ៊ីស៊ិន (ខេមបូឌា) អ៊ិនដាសស្ទ្រី ឯ.ក</t>
        </is>
      </c>
      <c r="AD2669" s="450" t="n">
        <v>2352158</v>
      </c>
      <c r="AE2669" s="450" t="n">
        <v>2138325</v>
      </c>
      <c r="AF2669" s="450" t="n">
        <v>0</v>
      </c>
      <c r="AG2669" s="450" t="n">
        <v>0</v>
      </c>
      <c r="AH2669" s="450" t="n">
        <v>213833</v>
      </c>
      <c r="AI2669" s="450" t="n">
        <v>0</v>
      </c>
      <c r="AJ2669" s="450" t="n">
        <v>0</v>
      </c>
      <c r="AK2669" s="450" t="n">
        <v>0</v>
      </c>
      <c r="AL2669" s="450" t="n">
        <v>0</v>
      </c>
      <c r="AM2669" s="450" t="n">
        <v>0</v>
      </c>
      <c r="AN2669" s="450" t="n">
        <v>0</v>
      </c>
      <c r="AO2669" s="450" t="n">
        <v>0</v>
      </c>
      <c r="AP2669" s="450" t="n">
        <v>0</v>
      </c>
      <c r="AQ2669" s="414" t="inlineStr"/>
      <c r="AR2669" s="414" t="inlineStr">
        <is>
          <t>THC&amp;DOC</t>
        </is>
      </c>
      <c r="AS2669" s="414" t="inlineStr">
        <is>
          <t>បានប្រកាសពន្ធ</t>
        </is>
      </c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0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0" t="n"/>
      <c r="N2670" s="450">
        <f>IF(W2670&lt;0,AH2670,I2670)</f>
        <v/>
      </c>
      <c r="O2670" s="450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AND(AB2670&lt;&gt;"", 'Company information'!D$4&lt;&gt;"", RIGHT(SUBSTITUTE(AB2670,"-",""),9)=RIGHT(SUBSTITUTE('Company information'!D$4,"-",""),9))</f>
        <v/>
      </c>
      <c r="V2670" s="414">
        <f>AH2670-I2670</f>
        <v/>
      </c>
      <c r="W2670" s="450" t="n"/>
      <c r="X2670" s="413" t="n"/>
      <c r="Y2670" s="414" t="n"/>
      <c r="Z2670" s="414" t="n"/>
      <c r="AA2670" s="414" t="n"/>
      <c r="AB2670" s="414" t="n"/>
      <c r="AC2670" s="414" t="n"/>
      <c r="AD2670" s="450" t="n"/>
      <c r="AE2670" s="450" t="n"/>
      <c r="AF2670" s="450" t="n"/>
      <c r="AG2670" s="450" t="n"/>
      <c r="AH2670" s="450" t="n"/>
      <c r="AI2670" s="450" t="n"/>
      <c r="AJ2670" s="450" t="n"/>
      <c r="AK2670" s="450" t="n"/>
      <c r="AL2670" s="450" t="n"/>
      <c r="AM2670" s="450" t="n"/>
      <c r="AN2670" s="450" t="n"/>
      <c r="AO2670" s="450" t="n"/>
      <c r="AP2670" s="450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0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0" t="n"/>
      <c r="N2671" s="450">
        <f>IF(W2671&lt;0,AH2671,I2671)</f>
        <v/>
      </c>
      <c r="O2671" s="450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AND(AB2671&lt;&gt;"", 'Company information'!D$4&lt;&gt;"", RIGHT(SUBSTITUTE(AB2671,"-",""),9)=RIGHT(SUBSTITUTE('Company information'!D$4,"-",""),9))</f>
        <v/>
      </c>
      <c r="V2671" s="414">
        <f>AH2671-I2671</f>
        <v/>
      </c>
      <c r="W2671" s="450" t="n"/>
      <c r="X2671" s="413" t="n"/>
      <c r="Y2671" s="414" t="n"/>
      <c r="Z2671" s="414" t="n"/>
      <c r="AA2671" s="414" t="n"/>
      <c r="AB2671" s="414" t="n"/>
      <c r="AC2671" s="414" t="n"/>
      <c r="AD2671" s="450" t="n"/>
      <c r="AE2671" s="450" t="n"/>
      <c r="AF2671" s="450" t="n"/>
      <c r="AG2671" s="450" t="n"/>
      <c r="AH2671" s="450" t="n"/>
      <c r="AI2671" s="450" t="n"/>
      <c r="AJ2671" s="450" t="n"/>
      <c r="AK2671" s="450" t="n"/>
      <c r="AL2671" s="450" t="n"/>
      <c r="AM2671" s="450" t="n"/>
      <c r="AN2671" s="450" t="n"/>
      <c r="AO2671" s="450" t="n"/>
      <c r="AP2671" s="450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0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0" t="n"/>
      <c r="N2672" s="450">
        <f>IF(W2672&lt;0,AH2672,I2672)</f>
        <v/>
      </c>
      <c r="O2672" s="450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AND(AB2672&lt;&gt;"", 'Company information'!D$4&lt;&gt;"", RIGHT(SUBSTITUTE(AB2672,"-",""),9)=RIGHT(SUBSTITUTE('Company information'!D$4,"-",""),9))</f>
        <v/>
      </c>
      <c r="V2672" s="414">
        <f>AH2672-I2672</f>
        <v/>
      </c>
      <c r="W2672" s="450" t="n"/>
      <c r="X2672" s="413" t="n"/>
      <c r="Y2672" s="414" t="n"/>
      <c r="Z2672" s="414" t="n"/>
      <c r="AA2672" s="414" t="n"/>
      <c r="AB2672" s="414" t="n"/>
      <c r="AC2672" s="414" t="n"/>
      <c r="AD2672" s="450" t="n"/>
      <c r="AE2672" s="450" t="n"/>
      <c r="AF2672" s="450" t="n"/>
      <c r="AG2672" s="450" t="n"/>
      <c r="AH2672" s="450" t="n"/>
      <c r="AI2672" s="450" t="n"/>
      <c r="AJ2672" s="450" t="n"/>
      <c r="AK2672" s="450" t="n"/>
      <c r="AL2672" s="450" t="n"/>
      <c r="AM2672" s="450" t="n"/>
      <c r="AN2672" s="450" t="n"/>
      <c r="AO2672" s="450" t="n"/>
      <c r="AP2672" s="450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0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0" t="n"/>
      <c r="N2673" s="450">
        <f>IF(W2673&lt;0,AH2673,I2673)</f>
        <v/>
      </c>
      <c r="O2673" s="450">
        <f>I2673-M2673</f>
        <v/>
      </c>
      <c r="P2673" s="414" t="n"/>
      <c r="Q2673" s="414" t="inlineStr">
        <is>
          <t>SITC2021-012470</t>
        </is>
      </c>
      <c r="R2673" s="414" t="inlineStr">
        <is>
          <t>SITC2021-012470</t>
        </is>
      </c>
      <c r="S2673" s="414">
        <f>Q2673=R2673</f>
        <v/>
      </c>
      <c r="T2673" s="414">
        <f>AND(MONTH(F2673)=MONTH(X2673), YEAR(F2673)=YEAR(X2673))</f>
        <v/>
      </c>
      <c r="U2673" s="414">
        <f>AND(AB2673&lt;&gt;"", 'Company information'!D$4&lt;&gt;"", RIGHT(SUBSTITUTE(AB2673,"-",""),9)=RIGHT(SUBSTITUTE('Company information'!D$4,"-",""),9))</f>
        <v/>
      </c>
      <c r="V2673" s="414">
        <f>AH2673-I2673</f>
        <v/>
      </c>
      <c r="W2673" s="450" t="n"/>
      <c r="X2673" s="415" t="n">
        <v>44397</v>
      </c>
      <c r="Y2673" s="414" t="inlineStr">
        <is>
          <t>SITC2021-012470</t>
        </is>
      </c>
      <c r="Z2673" s="414" t="inlineStr"/>
      <c r="AA2673" s="414" t="inlineStr">
        <is>
          <t>បុគ្គលមិនជាប់អាករ</t>
        </is>
      </c>
      <c r="AB2673" s="414" t="inlineStr">
        <is>
          <t>GC001</t>
        </is>
      </c>
      <c r="AC2673" s="414" t="inlineStr">
        <is>
          <t>អតិថិជនទូទៅ</t>
        </is>
      </c>
      <c r="AD2673" s="450" t="n">
        <v>2485956</v>
      </c>
      <c r="AE2673" s="450" t="n">
        <v>2259960</v>
      </c>
      <c r="AF2673" s="450" t="n">
        <v>0</v>
      </c>
      <c r="AG2673" s="450" t="n">
        <v>0</v>
      </c>
      <c r="AH2673" s="450" t="n">
        <v>225996</v>
      </c>
      <c r="AI2673" s="450" t="n">
        <v>0</v>
      </c>
      <c r="AJ2673" s="450" t="n">
        <v>0</v>
      </c>
      <c r="AK2673" s="450" t="n">
        <v>0</v>
      </c>
      <c r="AL2673" s="450" t="n">
        <v>0</v>
      </c>
      <c r="AM2673" s="450" t="n">
        <v>0</v>
      </c>
      <c r="AN2673" s="450" t="n">
        <v>0</v>
      </c>
      <c r="AO2673" s="450" t="n">
        <v>0</v>
      </c>
      <c r="AP2673" s="450" t="n">
        <v>0</v>
      </c>
      <c r="AQ2673" s="414" t="inlineStr"/>
      <c r="AR2673" s="414" t="inlineStr">
        <is>
          <t>KHCIC,KHTHC,EMF,KHDOC,EIB</t>
        </is>
      </c>
      <c r="AS2673" s="414" t="inlineStr">
        <is>
          <t>បានប្រកាសពន្ធ</t>
        </is>
      </c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0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0" t="n"/>
      <c r="N2674" s="450">
        <f>IF(W2674&lt;0,AH2674,I2674)</f>
        <v/>
      </c>
      <c r="O2674" s="450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AND(AB2674&lt;&gt;"", 'Company information'!D$4&lt;&gt;"", RIGHT(SUBSTITUTE(AB2674,"-",""),9)=RIGHT(SUBSTITUTE('Company information'!D$4,"-",""),9))</f>
        <v/>
      </c>
      <c r="V2674" s="414">
        <f>AH2674-I2674</f>
        <v/>
      </c>
      <c r="W2674" s="450" t="n"/>
      <c r="X2674" s="413" t="n"/>
      <c r="Y2674" s="414" t="n"/>
      <c r="Z2674" s="414" t="n"/>
      <c r="AA2674" s="414" t="n"/>
      <c r="AB2674" s="414" t="n"/>
      <c r="AC2674" s="414" t="n"/>
      <c r="AD2674" s="450" t="n"/>
      <c r="AE2674" s="450" t="n"/>
      <c r="AF2674" s="450" t="n"/>
      <c r="AG2674" s="450" t="n"/>
      <c r="AH2674" s="450" t="n"/>
      <c r="AI2674" s="450" t="n"/>
      <c r="AJ2674" s="450" t="n"/>
      <c r="AK2674" s="450" t="n"/>
      <c r="AL2674" s="450" t="n"/>
      <c r="AM2674" s="450" t="n"/>
      <c r="AN2674" s="450" t="n"/>
      <c r="AO2674" s="450" t="n"/>
      <c r="AP2674" s="450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0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0" t="n"/>
      <c r="N2675" s="450">
        <f>IF(W2675&lt;0,AH2675,I2675)</f>
        <v/>
      </c>
      <c r="O2675" s="450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AND(AB2675&lt;&gt;"", 'Company information'!D$4&lt;&gt;"", RIGHT(SUBSTITUTE(AB2675,"-",""),9)=RIGHT(SUBSTITUTE('Company information'!D$4,"-",""),9))</f>
        <v/>
      </c>
      <c r="V2675" s="414">
        <f>AH2675-I2675</f>
        <v/>
      </c>
      <c r="W2675" s="450" t="n"/>
      <c r="X2675" s="413" t="n"/>
      <c r="Y2675" s="414" t="n"/>
      <c r="Z2675" s="414" t="n"/>
      <c r="AA2675" s="414" t="n"/>
      <c r="AB2675" s="414" t="n"/>
      <c r="AC2675" s="414" t="n"/>
      <c r="AD2675" s="450" t="n"/>
      <c r="AE2675" s="450" t="n"/>
      <c r="AF2675" s="450" t="n"/>
      <c r="AG2675" s="450" t="n"/>
      <c r="AH2675" s="450" t="n"/>
      <c r="AI2675" s="450" t="n"/>
      <c r="AJ2675" s="450" t="n"/>
      <c r="AK2675" s="450" t="n"/>
      <c r="AL2675" s="450" t="n"/>
      <c r="AM2675" s="450" t="n"/>
      <c r="AN2675" s="450" t="n"/>
      <c r="AO2675" s="450" t="n"/>
      <c r="AP2675" s="450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0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0" t="n"/>
      <c r="N2676" s="450">
        <f>IF(W2676&lt;0,AH2676,I2676)</f>
        <v/>
      </c>
      <c r="O2676" s="450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AND(AB2676&lt;&gt;"", 'Company information'!D$4&lt;&gt;"", RIGHT(SUBSTITUTE(AB2676,"-",""),9)=RIGHT(SUBSTITUTE('Company information'!D$4,"-",""),9))</f>
        <v/>
      </c>
      <c r="V2676" s="414">
        <f>AH2676-I2676</f>
        <v/>
      </c>
      <c r="W2676" s="450" t="n"/>
      <c r="X2676" s="413" t="n"/>
      <c r="Y2676" s="414" t="n"/>
      <c r="Z2676" s="414" t="n"/>
      <c r="AA2676" s="414" t="n"/>
      <c r="AB2676" s="414" t="n"/>
      <c r="AC2676" s="414" t="n"/>
      <c r="AD2676" s="450" t="n"/>
      <c r="AE2676" s="450" t="n"/>
      <c r="AF2676" s="450" t="n"/>
      <c r="AG2676" s="450" t="n"/>
      <c r="AH2676" s="450" t="n"/>
      <c r="AI2676" s="450" t="n"/>
      <c r="AJ2676" s="450" t="n"/>
      <c r="AK2676" s="450" t="n"/>
      <c r="AL2676" s="450" t="n"/>
      <c r="AM2676" s="450" t="n"/>
      <c r="AN2676" s="450" t="n"/>
      <c r="AO2676" s="450" t="n"/>
      <c r="AP2676" s="450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0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0" t="n"/>
      <c r="N2677" s="450">
        <f>IF(W2677&lt;0,AH2677,I2677)</f>
        <v/>
      </c>
      <c r="O2677" s="450">
        <f>I2677-M2677</f>
        <v/>
      </c>
      <c r="P2677" s="414" t="n"/>
      <c r="Q2677" s="414" t="inlineStr">
        <is>
          <t>SITC2021-013089</t>
        </is>
      </c>
      <c r="R2677" s="414" t="inlineStr">
        <is>
          <t>SITC2021-013089</t>
        </is>
      </c>
      <c r="S2677" s="414">
        <f>Q2677=R2677</f>
        <v/>
      </c>
      <c r="T2677" s="414">
        <f>AND(MONTH(F2677)=MONTH(X2677), YEAR(F2677)=YEAR(X2677))</f>
        <v/>
      </c>
      <c r="U2677" s="414">
        <f>AND(AB2677&lt;&gt;"", 'Company information'!D$4&lt;&gt;"", RIGHT(SUBSTITUTE(AB2677,"-",""),9)=RIGHT(SUBSTITUTE('Company information'!D$4,"-",""),9))</f>
        <v/>
      </c>
      <c r="V2677" s="414">
        <f>AH2677-I2677</f>
        <v/>
      </c>
      <c r="W2677" s="450" t="n"/>
      <c r="X2677" s="415" t="n">
        <v>44403</v>
      </c>
      <c r="Y2677" s="414" t="inlineStr">
        <is>
          <t>SITC2021-013089</t>
        </is>
      </c>
      <c r="Z2677" s="414" t="inlineStr"/>
      <c r="AA2677" s="414" t="inlineStr">
        <is>
          <t>បុគ្គលមិនជាប់អាករ</t>
        </is>
      </c>
      <c r="AB2677" s="414" t="inlineStr">
        <is>
          <t>GC001</t>
        </is>
      </c>
      <c r="AC2677" s="414" t="inlineStr">
        <is>
          <t>អតិថិជនទូទៅ</t>
        </is>
      </c>
      <c r="AD2677" s="450" t="n">
        <v>3783995</v>
      </c>
      <c r="AE2677" s="450" t="n">
        <v>3439995</v>
      </c>
      <c r="AF2677" s="450" t="n">
        <v>0</v>
      </c>
      <c r="AG2677" s="450" t="n">
        <v>0</v>
      </c>
      <c r="AH2677" s="450" t="n">
        <v>344000</v>
      </c>
      <c r="AI2677" s="450" t="n">
        <v>0</v>
      </c>
      <c r="AJ2677" s="450" t="n">
        <v>0</v>
      </c>
      <c r="AK2677" s="450" t="n">
        <v>0</v>
      </c>
      <c r="AL2677" s="450" t="n">
        <v>0</v>
      </c>
      <c r="AM2677" s="450" t="n">
        <v>0</v>
      </c>
      <c r="AN2677" s="450" t="n">
        <v>0</v>
      </c>
      <c r="AO2677" s="450" t="n">
        <v>0</v>
      </c>
      <c r="AP2677" s="450" t="n">
        <v>0</v>
      </c>
      <c r="AQ2677" s="414" t="inlineStr"/>
      <c r="AR2677" s="414" t="inlineStr">
        <is>
          <t>EIB,KHTHC,KHCIC,KHCIC,EIB,EMF,EMF,KHTHC,KHDOC</t>
        </is>
      </c>
      <c r="AS2677" s="414" t="inlineStr">
        <is>
          <t>បានប្រកាសពន្ធ</t>
        </is>
      </c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0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0" t="n"/>
      <c r="N2678" s="450">
        <f>IF(W2678&lt;0,AH2678,I2678)</f>
        <v/>
      </c>
      <c r="O2678" s="450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AND(AB2678&lt;&gt;"", 'Company information'!D$4&lt;&gt;"", RIGHT(SUBSTITUTE(AB2678,"-",""),9)=RIGHT(SUBSTITUTE('Company information'!D$4,"-",""),9))</f>
        <v/>
      </c>
      <c r="V2678" s="414">
        <f>AH2678-I2678</f>
        <v/>
      </c>
      <c r="W2678" s="450" t="n"/>
      <c r="X2678" s="413" t="n"/>
      <c r="Y2678" s="414" t="n"/>
      <c r="Z2678" s="414" t="n"/>
      <c r="AA2678" s="414" t="n"/>
      <c r="AB2678" s="414" t="n"/>
      <c r="AC2678" s="414" t="n"/>
      <c r="AD2678" s="450" t="n"/>
      <c r="AE2678" s="450" t="n"/>
      <c r="AF2678" s="450" t="n"/>
      <c r="AG2678" s="450" t="n"/>
      <c r="AH2678" s="450" t="n"/>
      <c r="AI2678" s="450" t="n"/>
      <c r="AJ2678" s="450" t="n"/>
      <c r="AK2678" s="450" t="n"/>
      <c r="AL2678" s="450" t="n"/>
      <c r="AM2678" s="450" t="n"/>
      <c r="AN2678" s="450" t="n"/>
      <c r="AO2678" s="450" t="n"/>
      <c r="AP2678" s="450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0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0" t="n"/>
      <c r="N2679" s="450">
        <f>IF(W2679&lt;0,AH2679,I2679)</f>
        <v/>
      </c>
      <c r="O2679" s="450">
        <f>I2679-M2679</f>
        <v/>
      </c>
      <c r="P2679" s="414" t="n"/>
      <c r="Q2679" s="414" t="inlineStr">
        <is>
          <t>2112615</t>
        </is>
      </c>
      <c r="R2679" s="414" t="inlineStr">
        <is>
          <t>2112615</t>
        </is>
      </c>
      <c r="S2679" s="414">
        <f>Q2679=R2679</f>
        <v/>
      </c>
      <c r="T2679" s="414">
        <f>AND(MONTH(F2679)=MONTH(X2679), YEAR(F2679)=YEAR(X2679))</f>
        <v/>
      </c>
      <c r="U2679" s="414">
        <f>AND(AB2679&lt;&gt;"", 'Company information'!D$4&lt;&gt;"", RIGHT(SUBSTITUTE(AB2679,"-",""),9)=RIGHT(SUBSTITUTE('Company information'!D$4,"-",""),9))</f>
        <v/>
      </c>
      <c r="V2679" s="414">
        <f>AH2679-I2679</f>
        <v/>
      </c>
      <c r="W2679" s="450" t="n"/>
      <c r="X2679" s="415" t="n">
        <v>44392</v>
      </c>
      <c r="Y2679" s="414" t="inlineStr">
        <is>
          <t>2112615</t>
        </is>
      </c>
      <c r="Z2679" s="414" t="inlineStr"/>
      <c r="AA2679" s="414" t="inlineStr">
        <is>
          <t>បុគ្គលជាប់អាករ</t>
        </is>
      </c>
      <c r="AB2679" s="414" t="inlineStr">
        <is>
          <t>L001-901905215</t>
        </is>
      </c>
      <c r="AC2679" s="414" t="inlineStr">
        <is>
          <t>វីអ៊ីស៊ិន (ខេមបូឌា) អ៊ិនដាសស្ទ្រី ឯ.ក</t>
        </is>
      </c>
      <c r="AD2679" s="450" t="n">
        <v>1231780</v>
      </c>
      <c r="AE2679" s="450" t="n">
        <v>1119800</v>
      </c>
      <c r="AF2679" s="450" t="n">
        <v>0</v>
      </c>
      <c r="AG2679" s="450" t="n">
        <v>0</v>
      </c>
      <c r="AH2679" s="450" t="n">
        <v>111980</v>
      </c>
      <c r="AI2679" s="450" t="n">
        <v>0</v>
      </c>
      <c r="AJ2679" s="450" t="n">
        <v>0</v>
      </c>
      <c r="AK2679" s="450" t="n">
        <v>0</v>
      </c>
      <c r="AL2679" s="450" t="n">
        <v>0</v>
      </c>
      <c r="AM2679" s="450" t="n">
        <v>0</v>
      </c>
      <c r="AN2679" s="450" t="n">
        <v>0</v>
      </c>
      <c r="AO2679" s="450" t="n">
        <v>0</v>
      </c>
      <c r="AP2679" s="450" t="n">
        <v>0</v>
      </c>
      <c r="AQ2679" s="414" t="inlineStr"/>
      <c r="AR2679" s="414" t="inlineStr">
        <is>
          <t>ថ្លៃTHCនិងធ្វើឯកសារ</t>
        </is>
      </c>
      <c r="AS2679" s="414" t="inlineStr">
        <is>
          <t>បានប្រកាសពន្ធ</t>
        </is>
      </c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0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0" t="n"/>
      <c r="N2680" s="450">
        <f>IF(W2680&lt;0,AH2680,I2680)</f>
        <v/>
      </c>
      <c r="O2680" s="450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AND(AB2680&lt;&gt;"", 'Company information'!D$4&lt;&gt;"", RIGHT(SUBSTITUTE(AB2680,"-",""),9)=RIGHT(SUBSTITUTE('Company information'!D$4,"-",""),9))</f>
        <v/>
      </c>
      <c r="V2680" s="414">
        <f>AH2680-I2680</f>
        <v/>
      </c>
      <c r="W2680" s="450" t="n"/>
      <c r="X2680" s="413" t="n"/>
      <c r="Y2680" s="414" t="n"/>
      <c r="Z2680" s="414" t="n"/>
      <c r="AA2680" s="414" t="n"/>
      <c r="AB2680" s="414" t="n"/>
      <c r="AC2680" s="414" t="n"/>
      <c r="AD2680" s="450" t="n"/>
      <c r="AE2680" s="450" t="n"/>
      <c r="AF2680" s="450" t="n"/>
      <c r="AG2680" s="450" t="n"/>
      <c r="AH2680" s="450" t="n"/>
      <c r="AI2680" s="450" t="n"/>
      <c r="AJ2680" s="450" t="n"/>
      <c r="AK2680" s="450" t="n"/>
      <c r="AL2680" s="450" t="n"/>
      <c r="AM2680" s="450" t="n"/>
      <c r="AN2680" s="450" t="n"/>
      <c r="AO2680" s="450" t="n"/>
      <c r="AP2680" s="450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0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0" t="n"/>
      <c r="N2681" s="450">
        <f>IF(W2681&lt;0,AH2681,I2681)</f>
        <v/>
      </c>
      <c r="O2681" s="450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AND(AB2681&lt;&gt;"", 'Company information'!D$4&lt;&gt;"", RIGHT(SUBSTITUTE(AB2681,"-",""),9)=RIGHT(SUBSTITUTE('Company information'!D$4,"-",""),9))</f>
        <v/>
      </c>
      <c r="V2681" s="414">
        <f>AH2681-I2681</f>
        <v/>
      </c>
      <c r="W2681" s="450" t="n"/>
      <c r="X2681" s="413" t="n"/>
      <c r="Y2681" s="414" t="n"/>
      <c r="Z2681" s="414" t="n"/>
      <c r="AA2681" s="414" t="n"/>
      <c r="AB2681" s="414" t="n"/>
      <c r="AC2681" s="414" t="n"/>
      <c r="AD2681" s="450" t="n"/>
      <c r="AE2681" s="450" t="n"/>
      <c r="AF2681" s="450" t="n"/>
      <c r="AG2681" s="450" t="n"/>
      <c r="AH2681" s="450" t="n"/>
      <c r="AI2681" s="450" t="n"/>
      <c r="AJ2681" s="450" t="n"/>
      <c r="AK2681" s="450" t="n"/>
      <c r="AL2681" s="450" t="n"/>
      <c r="AM2681" s="450" t="n"/>
      <c r="AN2681" s="450" t="n"/>
      <c r="AO2681" s="450" t="n"/>
      <c r="AP2681" s="450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0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0" t="n"/>
      <c r="N2682" s="450">
        <f>IF(W2682&lt;0,AH2682,I2682)</f>
        <v/>
      </c>
      <c r="O2682" s="450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AND(AB2682&lt;&gt;"", 'Company information'!D$4&lt;&gt;"", RIGHT(SUBSTITUTE(AB2682,"-",""),9)=RIGHT(SUBSTITUTE('Company information'!D$4,"-",""),9))</f>
        <v/>
      </c>
      <c r="V2682" s="414">
        <f>AH2682-I2682</f>
        <v/>
      </c>
      <c r="W2682" s="450" t="n"/>
      <c r="X2682" s="413" t="n"/>
      <c r="Y2682" s="414" t="n"/>
      <c r="Z2682" s="414" t="n"/>
      <c r="AA2682" s="414" t="n"/>
      <c r="AB2682" s="414" t="n"/>
      <c r="AC2682" s="414" t="n"/>
      <c r="AD2682" s="450" t="n"/>
      <c r="AE2682" s="450" t="n"/>
      <c r="AF2682" s="450" t="n"/>
      <c r="AG2682" s="450" t="n"/>
      <c r="AH2682" s="450" t="n"/>
      <c r="AI2682" s="450" t="n"/>
      <c r="AJ2682" s="450" t="n"/>
      <c r="AK2682" s="450" t="n"/>
      <c r="AL2682" s="450" t="n"/>
      <c r="AM2682" s="450" t="n"/>
      <c r="AN2682" s="450" t="n"/>
      <c r="AO2682" s="450" t="n"/>
      <c r="AP2682" s="450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0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0" t="n"/>
      <c r="N2683" s="450">
        <f>IF(W2683&lt;0,AH2683,I2683)</f>
        <v/>
      </c>
      <c r="O2683" s="450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AND(AB2683&lt;&gt;"", 'Company information'!D$4&lt;&gt;"", RIGHT(SUBSTITUTE(AB2683,"-",""),9)=RIGHT(SUBSTITUTE('Company information'!D$4,"-",""),9))</f>
        <v/>
      </c>
      <c r="V2683" s="414">
        <f>AH2683-I2683</f>
        <v/>
      </c>
      <c r="W2683" s="450" t="n"/>
      <c r="X2683" s="413" t="n"/>
      <c r="Y2683" s="414" t="n"/>
      <c r="Z2683" s="414" t="n"/>
      <c r="AA2683" s="414" t="n"/>
      <c r="AB2683" s="414" t="n"/>
      <c r="AC2683" s="414" t="n"/>
      <c r="AD2683" s="450" t="n"/>
      <c r="AE2683" s="450" t="n"/>
      <c r="AF2683" s="450" t="n"/>
      <c r="AG2683" s="450" t="n"/>
      <c r="AH2683" s="450" t="n"/>
      <c r="AI2683" s="450" t="n"/>
      <c r="AJ2683" s="450" t="n"/>
      <c r="AK2683" s="450" t="n"/>
      <c r="AL2683" s="450" t="n"/>
      <c r="AM2683" s="450" t="n"/>
      <c r="AN2683" s="450" t="n"/>
      <c r="AO2683" s="450" t="n"/>
      <c r="AP2683" s="450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0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0" t="n"/>
      <c r="N2684" s="450">
        <f>IF(W2684&lt;0,AH2684,I2684)</f>
        <v/>
      </c>
      <c r="O2684" s="450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AND(AB2684&lt;&gt;"", 'Company information'!D$4&lt;&gt;"", RIGHT(SUBSTITUTE(AB2684,"-",""),9)=RIGHT(SUBSTITUTE('Company information'!D$4,"-",""),9))</f>
        <v/>
      </c>
      <c r="V2684" s="414">
        <f>AH2684-I2684</f>
        <v/>
      </c>
      <c r="W2684" s="450" t="n"/>
      <c r="X2684" s="413" t="n"/>
      <c r="Y2684" s="414" t="n"/>
      <c r="Z2684" s="414" t="n"/>
      <c r="AA2684" s="414" t="n"/>
      <c r="AB2684" s="414" t="n"/>
      <c r="AC2684" s="414" t="n"/>
      <c r="AD2684" s="450" t="n"/>
      <c r="AE2684" s="450" t="n"/>
      <c r="AF2684" s="450" t="n"/>
      <c r="AG2684" s="450" t="n"/>
      <c r="AH2684" s="450" t="n"/>
      <c r="AI2684" s="450" t="n"/>
      <c r="AJ2684" s="450" t="n"/>
      <c r="AK2684" s="450" t="n"/>
      <c r="AL2684" s="450" t="n"/>
      <c r="AM2684" s="450" t="n"/>
      <c r="AN2684" s="450" t="n"/>
      <c r="AO2684" s="450" t="n"/>
      <c r="AP2684" s="450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0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0" t="n"/>
      <c r="N2685" s="450">
        <f>IF(W2685&lt;0,AH2685,I2685)</f>
        <v/>
      </c>
      <c r="O2685" s="450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AND(AB2685&lt;&gt;"", 'Company information'!D$4&lt;&gt;"", RIGHT(SUBSTITUTE(AB2685,"-",""),9)=RIGHT(SUBSTITUTE('Company information'!D$4,"-",""),9))</f>
        <v/>
      </c>
      <c r="V2685" s="414">
        <f>AH2685-I2685</f>
        <v/>
      </c>
      <c r="W2685" s="450" t="n"/>
      <c r="X2685" s="413" t="n"/>
      <c r="Y2685" s="414" t="n"/>
      <c r="Z2685" s="414" t="n"/>
      <c r="AA2685" s="414" t="n"/>
      <c r="AB2685" s="414" t="n"/>
      <c r="AC2685" s="414" t="n"/>
      <c r="AD2685" s="450" t="n"/>
      <c r="AE2685" s="450" t="n"/>
      <c r="AF2685" s="450" t="n"/>
      <c r="AG2685" s="450" t="n"/>
      <c r="AH2685" s="450" t="n"/>
      <c r="AI2685" s="450" t="n"/>
      <c r="AJ2685" s="450" t="n"/>
      <c r="AK2685" s="450" t="n"/>
      <c r="AL2685" s="450" t="n"/>
      <c r="AM2685" s="450" t="n"/>
      <c r="AN2685" s="450" t="n"/>
      <c r="AO2685" s="450" t="n"/>
      <c r="AP2685" s="450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0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0" t="n"/>
      <c r="N2686" s="450">
        <f>IF(W2686&lt;0,AH2686,I2686)</f>
        <v/>
      </c>
      <c r="O2686" s="450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AND(AB2686&lt;&gt;"", 'Company information'!D$4&lt;&gt;"", RIGHT(SUBSTITUTE(AB2686,"-",""),9)=RIGHT(SUBSTITUTE('Company information'!D$4,"-",""),9))</f>
        <v/>
      </c>
      <c r="V2686" s="414">
        <f>AH2686-I2686</f>
        <v/>
      </c>
      <c r="W2686" s="450" t="n"/>
      <c r="X2686" s="413" t="n"/>
      <c r="Y2686" s="414" t="n"/>
      <c r="Z2686" s="414" t="n"/>
      <c r="AA2686" s="414" t="n"/>
      <c r="AB2686" s="414" t="n"/>
      <c r="AC2686" s="414" t="n"/>
      <c r="AD2686" s="450" t="n"/>
      <c r="AE2686" s="450" t="n"/>
      <c r="AF2686" s="450" t="n"/>
      <c r="AG2686" s="450" t="n"/>
      <c r="AH2686" s="450" t="n"/>
      <c r="AI2686" s="450" t="n"/>
      <c r="AJ2686" s="450" t="n"/>
      <c r="AK2686" s="450" t="n"/>
      <c r="AL2686" s="450" t="n"/>
      <c r="AM2686" s="450" t="n"/>
      <c r="AN2686" s="450" t="n"/>
      <c r="AO2686" s="450" t="n"/>
      <c r="AP2686" s="450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0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0" t="n"/>
      <c r="N2687" s="450">
        <f>IF(W2687&lt;0,AH2687,I2687)</f>
        <v/>
      </c>
      <c r="O2687" s="450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AND(AB2687&lt;&gt;"", 'Company information'!D$4&lt;&gt;"", RIGHT(SUBSTITUTE(AB2687,"-",""),9)=RIGHT(SUBSTITUTE('Company information'!D$4,"-",""),9))</f>
        <v/>
      </c>
      <c r="V2687" s="414">
        <f>AH2687-I2687</f>
        <v/>
      </c>
      <c r="W2687" s="450" t="n"/>
      <c r="X2687" s="413" t="n"/>
      <c r="Y2687" s="414" t="n"/>
      <c r="Z2687" s="414" t="n"/>
      <c r="AA2687" s="414" t="n"/>
      <c r="AB2687" s="414" t="n"/>
      <c r="AC2687" s="414" t="n"/>
      <c r="AD2687" s="450" t="n"/>
      <c r="AE2687" s="450" t="n"/>
      <c r="AF2687" s="450" t="n"/>
      <c r="AG2687" s="450" t="n"/>
      <c r="AH2687" s="450" t="n"/>
      <c r="AI2687" s="450" t="n"/>
      <c r="AJ2687" s="450" t="n"/>
      <c r="AK2687" s="450" t="n"/>
      <c r="AL2687" s="450" t="n"/>
      <c r="AM2687" s="450" t="n"/>
      <c r="AN2687" s="450" t="n"/>
      <c r="AO2687" s="450" t="n"/>
      <c r="AP2687" s="450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0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0" t="n"/>
      <c r="N2688" s="450">
        <f>IF(W2688&lt;0,AH2688,I2688)</f>
        <v/>
      </c>
      <c r="O2688" s="450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AND(AB2688&lt;&gt;"", 'Company information'!D$4&lt;&gt;"", RIGHT(SUBSTITUTE(AB2688,"-",""),9)=RIGHT(SUBSTITUTE('Company information'!D$4,"-",""),9))</f>
        <v/>
      </c>
      <c r="V2688" s="414">
        <f>AH2688-I2688</f>
        <v/>
      </c>
      <c r="W2688" s="450" t="n"/>
      <c r="X2688" s="413" t="n"/>
      <c r="Y2688" s="414" t="n"/>
      <c r="Z2688" s="414" t="n"/>
      <c r="AA2688" s="414" t="n"/>
      <c r="AB2688" s="414" t="n"/>
      <c r="AC2688" s="414" t="n"/>
      <c r="AD2688" s="450" t="n"/>
      <c r="AE2688" s="450" t="n"/>
      <c r="AF2688" s="450" t="n"/>
      <c r="AG2688" s="450" t="n"/>
      <c r="AH2688" s="450" t="n"/>
      <c r="AI2688" s="450" t="n"/>
      <c r="AJ2688" s="450" t="n"/>
      <c r="AK2688" s="450" t="n"/>
      <c r="AL2688" s="450" t="n"/>
      <c r="AM2688" s="450" t="n"/>
      <c r="AN2688" s="450" t="n"/>
      <c r="AO2688" s="450" t="n"/>
      <c r="AP2688" s="450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0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0" t="n"/>
      <c r="N2689" s="450">
        <f>IF(W2689&lt;0,AH2689,I2689)</f>
        <v/>
      </c>
      <c r="O2689" s="450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AND(AB2689&lt;&gt;"", 'Company information'!D$4&lt;&gt;"", RIGHT(SUBSTITUTE(AB2689,"-",""),9)=RIGHT(SUBSTITUTE('Company information'!D$4,"-",""),9))</f>
        <v/>
      </c>
      <c r="V2689" s="414">
        <f>AH2689-I2689</f>
        <v/>
      </c>
      <c r="W2689" s="450" t="n"/>
      <c r="X2689" s="413" t="n"/>
      <c r="Y2689" s="414" t="n"/>
      <c r="Z2689" s="414" t="n"/>
      <c r="AA2689" s="414" t="n"/>
      <c r="AB2689" s="414" t="n"/>
      <c r="AC2689" s="414" t="n"/>
      <c r="AD2689" s="450" t="n"/>
      <c r="AE2689" s="450" t="n"/>
      <c r="AF2689" s="450" t="n"/>
      <c r="AG2689" s="450" t="n"/>
      <c r="AH2689" s="450" t="n"/>
      <c r="AI2689" s="450" t="n"/>
      <c r="AJ2689" s="450" t="n"/>
      <c r="AK2689" s="450" t="n"/>
      <c r="AL2689" s="450" t="n"/>
      <c r="AM2689" s="450" t="n"/>
      <c r="AN2689" s="450" t="n"/>
      <c r="AO2689" s="450" t="n"/>
      <c r="AP2689" s="450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0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0" t="n"/>
      <c r="N2690" s="450">
        <f>IF(W2690&lt;0,AH2690,I2690)</f>
        <v/>
      </c>
      <c r="O2690" s="450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AND(AB2690&lt;&gt;"", 'Company information'!D$4&lt;&gt;"", RIGHT(SUBSTITUTE(AB2690,"-",""),9)=RIGHT(SUBSTITUTE('Company information'!D$4,"-",""),9))</f>
        <v/>
      </c>
      <c r="V2690" s="414">
        <f>AH2690-I2690</f>
        <v/>
      </c>
      <c r="W2690" s="450" t="n"/>
      <c r="X2690" s="413" t="n"/>
      <c r="Y2690" s="414" t="n"/>
      <c r="Z2690" s="414" t="n"/>
      <c r="AA2690" s="414" t="n"/>
      <c r="AB2690" s="414" t="n"/>
      <c r="AC2690" s="414" t="n"/>
      <c r="AD2690" s="450" t="n"/>
      <c r="AE2690" s="450" t="n"/>
      <c r="AF2690" s="450" t="n"/>
      <c r="AG2690" s="450" t="n"/>
      <c r="AH2690" s="450" t="n"/>
      <c r="AI2690" s="450" t="n"/>
      <c r="AJ2690" s="450" t="n"/>
      <c r="AK2690" s="450" t="n"/>
      <c r="AL2690" s="450" t="n"/>
      <c r="AM2690" s="450" t="n"/>
      <c r="AN2690" s="450" t="n"/>
      <c r="AO2690" s="450" t="n"/>
      <c r="AP2690" s="450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0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0" t="n"/>
      <c r="N2691" s="450">
        <f>IF(W2691&lt;0,AH2691,I2691)</f>
        <v/>
      </c>
      <c r="O2691" s="450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AND(AB2691&lt;&gt;"", 'Company information'!D$4&lt;&gt;"", RIGHT(SUBSTITUTE(AB2691,"-",""),9)=RIGHT(SUBSTITUTE('Company information'!D$4,"-",""),9))</f>
        <v/>
      </c>
      <c r="V2691" s="414">
        <f>AH2691-I2691</f>
        <v/>
      </c>
      <c r="W2691" s="450" t="n"/>
      <c r="X2691" s="413" t="n"/>
      <c r="Y2691" s="414" t="n"/>
      <c r="Z2691" s="414" t="n"/>
      <c r="AA2691" s="414" t="n"/>
      <c r="AB2691" s="414" t="n"/>
      <c r="AC2691" s="414" t="n"/>
      <c r="AD2691" s="450" t="n"/>
      <c r="AE2691" s="450" t="n"/>
      <c r="AF2691" s="450" t="n"/>
      <c r="AG2691" s="450" t="n"/>
      <c r="AH2691" s="450" t="n"/>
      <c r="AI2691" s="450" t="n"/>
      <c r="AJ2691" s="450" t="n"/>
      <c r="AK2691" s="450" t="n"/>
      <c r="AL2691" s="450" t="n"/>
      <c r="AM2691" s="450" t="n"/>
      <c r="AN2691" s="450" t="n"/>
      <c r="AO2691" s="450" t="n"/>
      <c r="AP2691" s="450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0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0" t="n"/>
      <c r="N2692" s="450">
        <f>IF(W2692&lt;0,AH2692,I2692)</f>
        <v/>
      </c>
      <c r="O2692" s="450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AND(AB2692&lt;&gt;"", 'Company information'!D$4&lt;&gt;"", RIGHT(SUBSTITUTE(AB2692,"-",""),9)=RIGHT(SUBSTITUTE('Company information'!D$4,"-",""),9))</f>
        <v/>
      </c>
      <c r="V2692" s="414">
        <f>AH2692-I2692</f>
        <v/>
      </c>
      <c r="W2692" s="450" t="n"/>
      <c r="X2692" s="413" t="n"/>
      <c r="Y2692" s="414" t="n"/>
      <c r="Z2692" s="414" t="n"/>
      <c r="AA2692" s="414" t="n"/>
      <c r="AB2692" s="414" t="n"/>
      <c r="AC2692" s="414" t="n"/>
      <c r="AD2692" s="450" t="n"/>
      <c r="AE2692" s="450" t="n"/>
      <c r="AF2692" s="450" t="n"/>
      <c r="AG2692" s="450" t="n"/>
      <c r="AH2692" s="450" t="n"/>
      <c r="AI2692" s="450" t="n"/>
      <c r="AJ2692" s="450" t="n"/>
      <c r="AK2692" s="450" t="n"/>
      <c r="AL2692" s="450" t="n"/>
      <c r="AM2692" s="450" t="n"/>
      <c r="AN2692" s="450" t="n"/>
      <c r="AO2692" s="450" t="n"/>
      <c r="AP2692" s="450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0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0" t="n"/>
      <c r="N2693" s="450">
        <f>IF(W2693&lt;0,AH2693,I2693)</f>
        <v/>
      </c>
      <c r="O2693" s="450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AND(AB2693&lt;&gt;"", 'Company information'!D$4&lt;&gt;"", RIGHT(SUBSTITUTE(AB2693,"-",""),9)=RIGHT(SUBSTITUTE('Company information'!D$4,"-",""),9))</f>
        <v/>
      </c>
      <c r="V2693" s="414">
        <f>AH2693-I2693</f>
        <v/>
      </c>
      <c r="W2693" s="450" t="n"/>
      <c r="X2693" s="413" t="n"/>
      <c r="Y2693" s="414" t="n"/>
      <c r="Z2693" s="414" t="n"/>
      <c r="AA2693" s="414" t="n"/>
      <c r="AB2693" s="414" t="n"/>
      <c r="AC2693" s="414" t="n"/>
      <c r="AD2693" s="450" t="n"/>
      <c r="AE2693" s="450" t="n"/>
      <c r="AF2693" s="450" t="n"/>
      <c r="AG2693" s="450" t="n"/>
      <c r="AH2693" s="450" t="n"/>
      <c r="AI2693" s="450" t="n"/>
      <c r="AJ2693" s="450" t="n"/>
      <c r="AK2693" s="450" t="n"/>
      <c r="AL2693" s="450" t="n"/>
      <c r="AM2693" s="450" t="n"/>
      <c r="AN2693" s="450" t="n"/>
      <c r="AO2693" s="450" t="n"/>
      <c r="AP2693" s="450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0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0" t="n"/>
      <c r="N2694" s="450">
        <f>IF(W2694&lt;0,AH2694,I2694)</f>
        <v/>
      </c>
      <c r="O2694" s="450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AND(AB2694&lt;&gt;"", 'Company information'!D$4&lt;&gt;"", RIGHT(SUBSTITUTE(AB2694,"-",""),9)=RIGHT(SUBSTITUTE('Company information'!D$4,"-",""),9))</f>
        <v/>
      </c>
      <c r="V2694" s="414">
        <f>AH2694-I2694</f>
        <v/>
      </c>
      <c r="W2694" s="450" t="n"/>
      <c r="X2694" s="413" t="n"/>
      <c r="Y2694" s="414" t="n"/>
      <c r="Z2694" s="414" t="n"/>
      <c r="AA2694" s="414" t="n"/>
      <c r="AB2694" s="414" t="n"/>
      <c r="AC2694" s="414" t="n"/>
      <c r="AD2694" s="450" t="n"/>
      <c r="AE2694" s="450" t="n"/>
      <c r="AF2694" s="450" t="n"/>
      <c r="AG2694" s="450" t="n"/>
      <c r="AH2694" s="450" t="n"/>
      <c r="AI2694" s="450" t="n"/>
      <c r="AJ2694" s="450" t="n"/>
      <c r="AK2694" s="450" t="n"/>
      <c r="AL2694" s="450" t="n"/>
      <c r="AM2694" s="450" t="n"/>
      <c r="AN2694" s="450" t="n"/>
      <c r="AO2694" s="450" t="n"/>
      <c r="AP2694" s="450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0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0" t="n"/>
      <c r="N2695" s="450">
        <f>IF(W2695&lt;0,AH2695,I2695)</f>
        <v/>
      </c>
      <c r="O2695" s="450">
        <f>I2695-M2695</f>
        <v/>
      </c>
      <c r="P2695" s="414" t="n"/>
      <c r="Q2695" s="414" t="inlineStr">
        <is>
          <t>22-002081</t>
        </is>
      </c>
      <c r="R2695" s="414" t="inlineStr">
        <is>
          <t>22-002081</t>
        </is>
      </c>
      <c r="S2695" s="414">
        <f>Q2695=R2695</f>
        <v/>
      </c>
      <c r="T2695" s="414">
        <f>AND(MONTH(F2695)=MONTH(X2695), YEAR(F2695)=YEAR(X2695))</f>
        <v/>
      </c>
      <c r="U2695" s="414">
        <f>AND(AB2695&lt;&gt;"", 'Company information'!D$4&lt;&gt;"", RIGHT(SUBSTITUTE(AB2695,"-",""),9)=RIGHT(SUBSTITUTE('Company information'!D$4,"-",""),9))</f>
        <v/>
      </c>
      <c r="V2695" s="414">
        <f>AH2695-I2695</f>
        <v/>
      </c>
      <c r="W2695" s="450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0" t="n">
        <v>225280</v>
      </c>
      <c r="AE2695" s="450" t="n">
        <v>204800</v>
      </c>
      <c r="AF2695" s="450" t="n">
        <v>0</v>
      </c>
      <c r="AG2695" s="450" t="n">
        <v>0</v>
      </c>
      <c r="AH2695" s="450" t="n">
        <v>20480</v>
      </c>
      <c r="AI2695" s="450" t="n">
        <v>0</v>
      </c>
      <c r="AJ2695" s="450" t="n">
        <v>0</v>
      </c>
      <c r="AK2695" s="450" t="n">
        <v>0</v>
      </c>
      <c r="AL2695" s="450" t="n">
        <v>0</v>
      </c>
      <c r="AM2695" s="450" t="n">
        <v>0</v>
      </c>
      <c r="AN2695" s="450" t="n">
        <v>0</v>
      </c>
      <c r="AO2695" s="450" t="n">
        <v>0</v>
      </c>
      <c r="AP2695" s="450" t="n">
        <v>0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0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0" t="n"/>
      <c r="N2696" s="450">
        <f>IF(W2696&lt;0,AH2696,I2696)</f>
        <v/>
      </c>
      <c r="O2696" s="450">
        <f>I2696-M2696</f>
        <v/>
      </c>
      <c r="P2696" s="414" t="n"/>
      <c r="Q2696" s="414" t="inlineStr">
        <is>
          <t>YKT22-146</t>
        </is>
      </c>
      <c r="R2696" s="414" t="inlineStr">
        <is>
          <t>YKT22-146</t>
        </is>
      </c>
      <c r="S2696" s="414">
        <f>Q2696=R2696</f>
        <v/>
      </c>
      <c r="T2696" s="414">
        <f>AND(MONTH(F2696)=MONTH(X2696), YEAR(F2696)=YEAR(X2696))</f>
        <v/>
      </c>
      <c r="U2696" s="414">
        <f>AND(AB2696&lt;&gt;"", 'Company information'!D$4&lt;&gt;"", RIGHT(SUBSTITUTE(AB2696,"-",""),9)=RIGHT(SUBSTITUTE('Company information'!D$4,"-",""),9))</f>
        <v/>
      </c>
      <c r="V2696" s="414">
        <f>AH2696-I2696</f>
        <v/>
      </c>
      <c r="W2696" s="450" t="n"/>
      <c r="X2696" s="415" t="n">
        <v>44743</v>
      </c>
      <c r="Y2696" s="414" t="inlineStr">
        <is>
          <t>YKT22-146</t>
        </is>
      </c>
      <c r="Z2696" s="414" t="inlineStr"/>
      <c r="AA2696" s="414" t="inlineStr">
        <is>
          <t>បុគ្គលជាប់អាករ</t>
        </is>
      </c>
      <c r="AB2696" s="414" t="inlineStr">
        <is>
          <t>L001-901905215</t>
        </is>
      </c>
      <c r="AC2696" s="414" t="inlineStr">
        <is>
          <t>វីអ៊ីស៊ិន (ខេមបូឌា) អ៊ិនដាសស្ទ្រី ឯ.ក</t>
        </is>
      </c>
      <c r="AD2696" s="450" t="n">
        <v>6315540</v>
      </c>
      <c r="AE2696" s="450" t="n">
        <v>5741400</v>
      </c>
      <c r="AF2696" s="450" t="n">
        <v>0</v>
      </c>
      <c r="AG2696" s="450" t="n">
        <v>0</v>
      </c>
      <c r="AH2696" s="450" t="n">
        <v>574140</v>
      </c>
      <c r="AI2696" s="450" t="n">
        <v>0</v>
      </c>
      <c r="AJ2696" s="450" t="n">
        <v>0</v>
      </c>
      <c r="AK2696" s="450" t="n">
        <v>0</v>
      </c>
      <c r="AL2696" s="450" t="n">
        <v>0</v>
      </c>
      <c r="AM2696" s="450" t="n">
        <v>0</v>
      </c>
      <c r="AN2696" s="450" t="n">
        <v>0</v>
      </c>
      <c r="AO2696" s="450" t="n">
        <v>0</v>
      </c>
      <c r="AP2696" s="450" t="n">
        <v>0</v>
      </c>
      <c r="AQ2696" s="414" t="inlineStr"/>
      <c r="AR2696" s="414" t="inlineStr">
        <is>
          <t>Monthly Tax declaration for July 2022</t>
        </is>
      </c>
      <c r="AS2696" s="414" t="inlineStr">
        <is>
          <t>បានប្រកាសពន្ធ</t>
        </is>
      </c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0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0" t="n"/>
      <c r="N2697" s="450">
        <f>IF(W2697&lt;0,AH2697,I2697)</f>
        <v/>
      </c>
      <c r="O2697" s="450">
        <f>I2697-M2697</f>
        <v/>
      </c>
      <c r="P2697" s="414" t="n"/>
      <c r="Q2697" s="414" t="inlineStr">
        <is>
          <t>PNHR000427910</t>
        </is>
      </c>
      <c r="R2697" s="414" t="inlineStr">
        <is>
          <t>PNHR000427910.</t>
        </is>
      </c>
      <c r="S2697" s="414">
        <f>Q2697=R2697</f>
        <v/>
      </c>
      <c r="T2697" s="414">
        <f>AND(MONTH(F2697)=MONTH(X2697), YEAR(F2697)=YEAR(X2697))</f>
        <v/>
      </c>
      <c r="U2697" s="414">
        <f>AND(AB2697&lt;&gt;"", 'Company information'!D$4&lt;&gt;"", RIGHT(SUBSTITUTE(AB2697,"-",""),9)=RIGHT(SUBSTITUTE('Company information'!D$4,"-",""),9))</f>
        <v/>
      </c>
      <c r="V2697" s="414">
        <f>AH2697-I2697</f>
        <v/>
      </c>
      <c r="W2697" s="450" t="n"/>
      <c r="X2697" s="415" t="n">
        <v>44749</v>
      </c>
      <c r="Y2697" s="414" t="inlineStr">
        <is>
          <t>PNHR000427910.</t>
        </is>
      </c>
      <c r="Z2697" s="414" t="inlineStr"/>
      <c r="AA2697" s="414" t="inlineStr">
        <is>
          <t>បុគ្គលជាប់អាករ</t>
        </is>
      </c>
      <c r="AB2697" s="414" t="inlineStr">
        <is>
          <t>L001-901905215</t>
        </is>
      </c>
      <c r="AC2697" s="414" t="inlineStr">
        <is>
          <t>វីអ៊ីស៊ិន (ខេមបូឌា) អ៊ិនដាសស្ទ្រី ឯ.ក</t>
        </is>
      </c>
      <c r="AD2697" s="450" t="n">
        <v>148765</v>
      </c>
      <c r="AE2697" s="450" t="n">
        <v>148765</v>
      </c>
      <c r="AF2697" s="450" t="n">
        <v>0</v>
      </c>
      <c r="AG2697" s="450" t="n">
        <v>0</v>
      </c>
      <c r="AH2697" s="450" t="n">
        <v>0</v>
      </c>
      <c r="AI2697" s="450" t="n">
        <v>0</v>
      </c>
      <c r="AJ2697" s="450" t="n">
        <v>0</v>
      </c>
      <c r="AK2697" s="450" t="n">
        <v>0</v>
      </c>
      <c r="AL2697" s="450" t="n">
        <v>0</v>
      </c>
      <c r="AM2697" s="450" t="n">
        <v>0</v>
      </c>
      <c r="AN2697" s="450" t="n">
        <v>0</v>
      </c>
      <c r="AO2697" s="450" t="n">
        <v>0</v>
      </c>
      <c r="AP2697" s="450" t="n">
        <v>0</v>
      </c>
      <c r="AQ2697" s="414" t="inlineStr"/>
      <c r="AR2697" s="414" t="inlineStr">
        <is>
          <t>Revenue for July  2022</t>
        </is>
      </c>
      <c r="AS2697" s="414" t="inlineStr">
        <is>
          <t>បានប្រកាសពន្ធ</t>
        </is>
      </c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0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0" t="n"/>
      <c r="N2698" s="450">
        <f>IF(W2698&lt;0,AH2698,I2698)</f>
        <v/>
      </c>
      <c r="O2698" s="450">
        <f>I2698-M2698</f>
        <v/>
      </c>
      <c r="P2698" s="414" t="n"/>
      <c r="Q2698" s="414" t="inlineStr">
        <is>
          <t>PNHR000427092</t>
        </is>
      </c>
      <c r="R2698" s="414" t="inlineStr">
        <is>
          <t>PNHR000427092</t>
        </is>
      </c>
      <c r="S2698" s="414">
        <f>Q2698=R2698</f>
        <v/>
      </c>
      <c r="T2698" s="414">
        <f>AND(MONTH(F2698)=MONTH(X2698), YEAR(F2698)=YEAR(X2698))</f>
        <v/>
      </c>
      <c r="U2698" s="414">
        <f>AND(AB2698&lt;&gt;"", 'Company information'!D$4&lt;&gt;"", RIGHT(SUBSTITUTE(AB2698,"-",""),9)=RIGHT(SUBSTITUTE('Company information'!D$4,"-",""),9))</f>
        <v/>
      </c>
      <c r="V2698" s="414">
        <f>AH2698-I2698</f>
        <v/>
      </c>
      <c r="W2698" s="450" t="n"/>
      <c r="X2698" s="415" t="n">
        <v>44742</v>
      </c>
      <c r="Y2698" s="414" t="inlineStr">
        <is>
          <t>PNHR000427092</t>
        </is>
      </c>
      <c r="Z2698" s="414" t="inlineStr"/>
      <c r="AA2698" s="414" t="inlineStr">
        <is>
          <t>បុគ្គលជាប់អាករ</t>
        </is>
      </c>
      <c r="AB2698" s="414" t="inlineStr">
        <is>
          <t>L001-901905215</t>
        </is>
      </c>
      <c r="AC2698" s="414" t="inlineStr">
        <is>
          <t>វីអ៊ីស៊ិន (ខេមបូឌា) អ៊ិនដាសស្ទ្រី ឯ.ក</t>
        </is>
      </c>
      <c r="AD2698" s="450" t="n">
        <v>359113</v>
      </c>
      <c r="AE2698" s="450" t="n">
        <v>326466</v>
      </c>
      <c r="AF2698" s="450" t="n">
        <v>0</v>
      </c>
      <c r="AG2698" s="450" t="n">
        <v>0</v>
      </c>
      <c r="AH2698" s="450" t="n">
        <v>32647</v>
      </c>
      <c r="AI2698" s="450" t="n">
        <v>0</v>
      </c>
      <c r="AJ2698" s="450" t="n">
        <v>0</v>
      </c>
      <c r="AK2698" s="450" t="n">
        <v>0</v>
      </c>
      <c r="AL2698" s="450" t="n">
        <v>0</v>
      </c>
      <c r="AM2698" s="450" t="n">
        <v>0</v>
      </c>
      <c r="AN2698" s="450" t="n">
        <v>0</v>
      </c>
      <c r="AO2698" s="450" t="n">
        <v>0</v>
      </c>
      <c r="AP2698" s="450" t="n">
        <v>0</v>
      </c>
      <c r="AQ2698" s="414" t="inlineStr"/>
      <c r="AR2698" s="414" t="inlineStr">
        <is>
          <t>Revenue for June  2022</t>
        </is>
      </c>
      <c r="AS2698" s="414" t="inlineStr">
        <is>
          <t>បានប្រកាសពន្ធ</t>
        </is>
      </c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0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0" t="n"/>
      <c r="N2699" s="450">
        <f>IF(W2699&lt;0,AH2699,I2699)</f>
        <v/>
      </c>
      <c r="O2699" s="450">
        <f>I2699-M2699</f>
        <v/>
      </c>
      <c r="P2699" s="414" t="n"/>
      <c r="Q2699" s="414" t="inlineStr">
        <is>
          <t>PNHR000425483</t>
        </is>
      </c>
      <c r="R2699" s="414" t="inlineStr">
        <is>
          <t>PNHR000425483.</t>
        </is>
      </c>
      <c r="S2699" s="414">
        <f>Q2699=R2699</f>
        <v/>
      </c>
      <c r="T2699" s="414">
        <f>AND(MONTH(F2699)=MONTH(X2699), YEAR(F2699)=YEAR(X2699))</f>
        <v/>
      </c>
      <c r="U2699" s="414">
        <f>AND(AB2699&lt;&gt;"", 'Company information'!D$4&lt;&gt;"", RIGHT(SUBSTITUTE(AB2699,"-",""),9)=RIGHT(SUBSTITUTE('Company information'!D$4,"-",""),9))</f>
        <v/>
      </c>
      <c r="V2699" s="414">
        <f>AH2699-I2699</f>
        <v/>
      </c>
      <c r="W2699" s="450" t="n"/>
      <c r="X2699" s="415" t="n">
        <v>44728</v>
      </c>
      <c r="Y2699" s="414" t="inlineStr">
        <is>
          <t>PNHR000425483.</t>
        </is>
      </c>
      <c r="Z2699" s="414" t="inlineStr"/>
      <c r="AA2699" s="414" t="inlineStr">
        <is>
          <t>បុគ្គលជាប់អាករ</t>
        </is>
      </c>
      <c r="AB2699" s="414" t="inlineStr">
        <is>
          <t>L001-901905215</t>
        </is>
      </c>
      <c r="AC2699" s="414" t="inlineStr">
        <is>
          <t>វីអ៊ីស៊ិន (ខេមបូឌា) អ៊ិនដាសស្ទ្រី ឯ.ក</t>
        </is>
      </c>
      <c r="AD2699" s="450" t="n">
        <v>489144</v>
      </c>
      <c r="AE2699" s="450" t="n">
        <v>489144</v>
      </c>
      <c r="AF2699" s="450" t="n">
        <v>0</v>
      </c>
      <c r="AG2699" s="450" t="n">
        <v>0</v>
      </c>
      <c r="AH2699" s="450" t="n">
        <v>0</v>
      </c>
      <c r="AI2699" s="450" t="n">
        <v>0</v>
      </c>
      <c r="AJ2699" s="450" t="n">
        <v>0</v>
      </c>
      <c r="AK2699" s="450" t="n">
        <v>0</v>
      </c>
      <c r="AL2699" s="450" t="n">
        <v>0</v>
      </c>
      <c r="AM2699" s="450" t="n">
        <v>0</v>
      </c>
      <c r="AN2699" s="450" t="n">
        <v>0</v>
      </c>
      <c r="AO2699" s="450" t="n">
        <v>0</v>
      </c>
      <c r="AP2699" s="450" t="n">
        <v>0</v>
      </c>
      <c r="AQ2699" s="414" t="inlineStr"/>
      <c r="AR2699" s="414" t="inlineStr">
        <is>
          <t>Revenue for June  2022</t>
        </is>
      </c>
      <c r="AS2699" s="414" t="inlineStr">
        <is>
          <t>បានប្រកាសពន្ធ</t>
        </is>
      </c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0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0" t="n"/>
      <c r="N2700" s="450">
        <f>IF(W2700&lt;0,AH2700,I2700)</f>
        <v/>
      </c>
      <c r="O2700" s="450">
        <f>I2700-M2700</f>
        <v/>
      </c>
      <c r="P2700" s="414" t="n"/>
      <c r="Q2700" s="414" t="inlineStr">
        <is>
          <t>20221218</t>
        </is>
      </c>
      <c r="R2700" s="414" t="inlineStr">
        <is>
          <t>20221218</t>
        </is>
      </c>
      <c r="S2700" s="414">
        <f>Q2700=R2700</f>
        <v/>
      </c>
      <c r="T2700" s="414">
        <f>AND(MONTH(F2700)=MONTH(X2700), YEAR(F2700)=YEAR(X2700))</f>
        <v/>
      </c>
      <c r="U2700" s="414">
        <f>AND(AB2700&lt;&gt;"", 'Company information'!D$4&lt;&gt;"", RIGHT(SUBSTITUTE(AB2700,"-",""),9)=RIGHT(SUBSTITUTE('Company information'!D$4,"-",""),9))</f>
        <v/>
      </c>
      <c r="V2700" s="414">
        <f>AH2700-I2700</f>
        <v/>
      </c>
      <c r="W2700" s="450" t="n"/>
      <c r="X2700" s="415" t="n">
        <v>44762</v>
      </c>
      <c r="Y2700" s="414" t="inlineStr">
        <is>
          <t>20221218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L001-901905215</t>
        </is>
      </c>
      <c r="AC2700" s="414" t="inlineStr">
        <is>
          <t>វីអ៊ីស៊ិន (ខេមបូឌា) អ៊ិនដាសស្ទ្រី ឯ.ក</t>
        </is>
      </c>
      <c r="AD2700" s="450" t="n">
        <v>2528064</v>
      </c>
      <c r="AE2700" s="450" t="n">
        <v>2298240</v>
      </c>
      <c r="AF2700" s="450" t="n">
        <v>0</v>
      </c>
      <c r="AG2700" s="450" t="n">
        <v>0</v>
      </c>
      <c r="AH2700" s="450" t="n">
        <v>229824</v>
      </c>
      <c r="AI2700" s="450" t="n">
        <v>0</v>
      </c>
      <c r="AJ2700" s="450" t="n">
        <v>0</v>
      </c>
      <c r="AK2700" s="450" t="n">
        <v>0</v>
      </c>
      <c r="AL2700" s="450" t="n">
        <v>0</v>
      </c>
      <c r="AM2700" s="450" t="n">
        <v>0</v>
      </c>
      <c r="AN2700" s="450" t="n">
        <v>0</v>
      </c>
      <c r="AO2700" s="450" t="n">
        <v>0</v>
      </c>
      <c r="AP2700" s="450" t="n">
        <v>0</v>
      </c>
      <c r="AQ2700" s="414" t="inlineStr"/>
      <c r="AR2700" s="414" t="inlineStr">
        <is>
          <t>Security Guard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0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0" t="n"/>
      <c r="N2701" s="450">
        <f>IF(W2701&lt;0,AH2701,I2701)</f>
        <v/>
      </c>
      <c r="O2701" s="450">
        <f>I2701-M2701</f>
        <v/>
      </c>
      <c r="P2701" s="414" t="n"/>
      <c r="Q2701" s="414" t="inlineStr">
        <is>
          <t>2022-03452</t>
        </is>
      </c>
      <c r="R2701" s="414" t="inlineStr">
        <is>
          <t>2022-03452</t>
        </is>
      </c>
      <c r="S2701" s="414">
        <f>Q2701=R2701</f>
        <v/>
      </c>
      <c r="T2701" s="414">
        <f>AND(MONTH(F2701)=MONTH(X2701), YEAR(F2701)=YEAR(X2701))</f>
        <v/>
      </c>
      <c r="U2701" s="414">
        <f>AND(AB2701&lt;&gt;"", 'Company information'!D$4&lt;&gt;"", RIGHT(SUBSTITUTE(AB2701,"-",""),9)=RIGHT(SUBSTITUTE('Company information'!D$4,"-",""),9))</f>
        <v/>
      </c>
      <c r="V2701" s="414">
        <f>AH2701-I2701</f>
        <v/>
      </c>
      <c r="W2701" s="450" t="n"/>
      <c r="X2701" s="415" t="n">
        <v>44760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L001-901905215</t>
        </is>
      </c>
      <c r="AC2701" s="414" t="inlineStr">
        <is>
          <t>វីអ៊ីស៊ិន (ខេមបូឌា) អ៊ិនដាសស្ទ្រី ឯ.ក</t>
        </is>
      </c>
      <c r="AD2701" s="450" t="n">
        <v>2224893</v>
      </c>
      <c r="AE2701" s="450" t="n">
        <v>2022630</v>
      </c>
      <c r="AF2701" s="450" t="n">
        <v>0</v>
      </c>
      <c r="AG2701" s="450" t="n">
        <v>0</v>
      </c>
      <c r="AH2701" s="450" t="n">
        <v>202263</v>
      </c>
      <c r="AI2701" s="450" t="n">
        <v>0</v>
      </c>
      <c r="AJ2701" s="450" t="n">
        <v>0</v>
      </c>
      <c r="AK2701" s="450" t="n">
        <v>0</v>
      </c>
      <c r="AL2701" s="450" t="n">
        <v>0</v>
      </c>
      <c r="AM2701" s="450" t="n">
        <v>0</v>
      </c>
      <c r="AN2701" s="450" t="n">
        <v>0</v>
      </c>
      <c r="AO2701" s="450" t="n">
        <v>0</v>
      </c>
      <c r="AP2701" s="450" t="n">
        <v>0</v>
      </c>
      <c r="AQ2701" s="414" t="inlineStr"/>
      <c r="AR2701" s="414" t="inlineStr">
        <is>
          <t>Infrastructure Maintenance fee for Jul 2022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0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0" t="n"/>
      <c r="N2702" s="450">
        <f>IF(W2702&lt;0,AH2702,I2702)</f>
        <v/>
      </c>
      <c r="O2702" s="450">
        <f>I2702-M2702</f>
        <v/>
      </c>
      <c r="P2702" s="414" t="n"/>
      <c r="Q2702" s="414" t="inlineStr">
        <is>
          <t>2022-03461</t>
        </is>
      </c>
      <c r="R2702" s="414" t="inlineStr">
        <is>
          <t>2022-03461</t>
        </is>
      </c>
      <c r="S2702" s="414">
        <f>Q2702=R2702</f>
        <v/>
      </c>
      <c r="T2702" s="414">
        <f>AND(MONTH(F2702)=MONTH(X2702), YEAR(F2702)=YEAR(X2702))</f>
        <v/>
      </c>
      <c r="U2702" s="414">
        <f>AND(AB2702&lt;&gt;"", 'Company information'!D$4&lt;&gt;"", RIGHT(SUBSTITUTE(AB2702,"-",""),9)=RIGHT(SUBSTITUTE('Company information'!D$4,"-",""),9))</f>
        <v/>
      </c>
      <c r="V2702" s="414">
        <f>AH2702-I2702</f>
        <v/>
      </c>
      <c r="W2702" s="450" t="n"/>
      <c r="X2702" s="415" t="n">
        <v>44760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L001-901905215</t>
        </is>
      </c>
      <c r="AC2702" s="414" t="inlineStr">
        <is>
          <t>វីអ៊ីស៊ិន (ខេមបូឌា) អ៊ិនដាសស្ទ្រី ឯ.ក</t>
        </is>
      </c>
      <c r="AD2702" s="450" t="n">
        <v>1827353</v>
      </c>
      <c r="AE2702" s="450" t="n">
        <v>1661230</v>
      </c>
      <c r="AF2702" s="450" t="n">
        <v>0</v>
      </c>
      <c r="AG2702" s="450" t="n">
        <v>0</v>
      </c>
      <c r="AH2702" s="450" t="n">
        <v>166123</v>
      </c>
      <c r="AI2702" s="450" t="n">
        <v>0</v>
      </c>
      <c r="AJ2702" s="450" t="n">
        <v>0</v>
      </c>
      <c r="AK2702" s="450" t="n">
        <v>0</v>
      </c>
      <c r="AL2702" s="450" t="n">
        <v>0</v>
      </c>
      <c r="AM2702" s="450" t="n">
        <v>0</v>
      </c>
      <c r="AN2702" s="450" t="n">
        <v>0</v>
      </c>
      <c r="AO2702" s="450" t="n">
        <v>0</v>
      </c>
      <c r="AP2702" s="450" t="n">
        <v>0</v>
      </c>
      <c r="AQ2702" s="414" t="inlineStr"/>
      <c r="AR2702" s="414" t="inlineStr">
        <is>
          <t>Infrastructure Maintenance fee for Jul 2022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0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0" t="n"/>
      <c r="N2703" s="450">
        <f>IF(W2703&lt;0,AH2703,I2703)</f>
        <v/>
      </c>
      <c r="O2703" s="450">
        <f>I2703-M2703</f>
        <v/>
      </c>
      <c r="P2703" s="414" t="n"/>
      <c r="Q2703" s="414" t="inlineStr">
        <is>
          <t>XFY-YD20220116</t>
        </is>
      </c>
      <c r="R2703" s="414" t="inlineStr">
        <is>
          <t>XFY-YD20220116</t>
        </is>
      </c>
      <c r="S2703" s="414">
        <f>Q2703=R2703</f>
        <v/>
      </c>
      <c r="T2703" s="414">
        <f>AND(MONTH(F2703)=MONTH(X2703), YEAR(F2703)=YEAR(X2703))</f>
        <v/>
      </c>
      <c r="U2703" s="414">
        <f>AND(AB2703&lt;&gt;"", 'Company information'!D$4&lt;&gt;"", RIGHT(SUBSTITUTE(AB2703,"-",""),9)=RIGHT(SUBSTITUTE('Company information'!D$4,"-",""),9))</f>
        <v/>
      </c>
      <c r="V2703" s="414">
        <f>AH2703-I2703</f>
        <v/>
      </c>
      <c r="W2703" s="450" t="n"/>
      <c r="X2703" s="415" t="n">
        <v>44770</v>
      </c>
      <c r="Y2703" s="414" t="inlineStr">
        <is>
          <t>XFY-YD20220116</t>
        </is>
      </c>
      <c r="Z2703" s="414" t="inlineStr"/>
      <c r="AA2703" s="414" t="inlineStr">
        <is>
          <t>បុគ្គលជាប់អាករ</t>
        </is>
      </c>
      <c r="AB2703" s="414" t="inlineStr">
        <is>
          <t>L001-901905215</t>
        </is>
      </c>
      <c r="AC2703" s="414" t="inlineStr">
        <is>
          <t>វីអ៊ីស៊ិន (ខេមបូឌា) អ៊ិនដាសស្ទ្រី ឯ.ក</t>
        </is>
      </c>
      <c r="AD2703" s="450" t="n">
        <v>1727224</v>
      </c>
      <c r="AE2703" s="450" t="n">
        <v>1570204</v>
      </c>
      <c r="AF2703" s="450" t="n">
        <v>0</v>
      </c>
      <c r="AG2703" s="450" t="n">
        <v>0</v>
      </c>
      <c r="AH2703" s="450" t="n">
        <v>157020</v>
      </c>
      <c r="AI2703" s="450" t="n">
        <v>0</v>
      </c>
      <c r="AJ2703" s="450" t="n">
        <v>0</v>
      </c>
      <c r="AK2703" s="450" t="n">
        <v>0</v>
      </c>
      <c r="AL2703" s="450" t="n">
        <v>0</v>
      </c>
      <c r="AM2703" s="450" t="n">
        <v>0</v>
      </c>
      <c r="AN2703" s="450" t="n">
        <v>0</v>
      </c>
      <c r="AO2703" s="450" t="n">
        <v>0</v>
      </c>
      <c r="AP2703" s="450" t="n">
        <v>0</v>
      </c>
      <c r="AQ2703" s="414" t="inlineStr"/>
      <c r="AR2703" s="414" t="inlineStr">
        <is>
          <t>Sticker</t>
        </is>
      </c>
      <c r="AS2703" s="414" t="inlineStr">
        <is>
          <t>បានប្រកាសពន្ធ</t>
        </is>
      </c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0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0" t="n"/>
      <c r="N2704" s="450">
        <f>IF(W2704&lt;0,AH2704,I2704)</f>
        <v/>
      </c>
      <c r="O2704" s="450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AND(AB2704&lt;&gt;"", 'Company information'!D$4&lt;&gt;"", RIGHT(SUBSTITUTE(AB2704,"-",""),9)=RIGHT(SUBSTITUTE('Company information'!D$4,"-",""),9))</f>
        <v/>
      </c>
      <c r="V2704" s="414">
        <f>AH2704-I2704</f>
        <v/>
      </c>
      <c r="W2704" s="450" t="n"/>
      <c r="X2704" s="413" t="n"/>
      <c r="Y2704" s="414" t="n"/>
      <c r="Z2704" s="414" t="n"/>
      <c r="AA2704" s="414" t="n"/>
      <c r="AB2704" s="414" t="n"/>
      <c r="AC2704" s="414" t="n"/>
      <c r="AD2704" s="450" t="n"/>
      <c r="AE2704" s="450" t="n"/>
      <c r="AF2704" s="450" t="n"/>
      <c r="AG2704" s="450" t="n"/>
      <c r="AH2704" s="450" t="n"/>
      <c r="AI2704" s="450" t="n"/>
      <c r="AJ2704" s="450" t="n"/>
      <c r="AK2704" s="450" t="n"/>
      <c r="AL2704" s="450" t="n"/>
      <c r="AM2704" s="450" t="n"/>
      <c r="AN2704" s="450" t="n"/>
      <c r="AO2704" s="450" t="n"/>
      <c r="AP2704" s="450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0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0" t="n"/>
      <c r="N2705" s="450">
        <f>IF(W2705&lt;0,AH2705,I2705)</f>
        <v/>
      </c>
      <c r="O2705" s="450">
        <f>I2705-M2705</f>
        <v/>
      </c>
      <c r="P2705" s="414" t="n"/>
      <c r="Q2705" s="414" t="inlineStr">
        <is>
          <t>01-Jul-22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AND(AB2705&lt;&gt;"", 'Company information'!D$4&lt;&gt;"", RIGHT(SUBSTITUTE(AB2705,"-",""),9)=RIGHT(SUBSTITUTE('Company information'!D$4,"-",""),9))</f>
        <v/>
      </c>
      <c r="V2705" s="414">
        <f>AH2705-I2705</f>
        <v/>
      </c>
      <c r="W2705" s="450" t="n"/>
      <c r="X2705" s="413" t="n"/>
      <c r="Y2705" s="414" t="n"/>
      <c r="Z2705" s="414" t="n"/>
      <c r="AA2705" s="414" t="n"/>
      <c r="AB2705" s="414" t="n"/>
      <c r="AC2705" s="414" t="n"/>
      <c r="AD2705" s="450" t="n"/>
      <c r="AE2705" s="450" t="n"/>
      <c r="AF2705" s="450" t="n"/>
      <c r="AG2705" s="450" t="n"/>
      <c r="AH2705" s="450" t="n"/>
      <c r="AI2705" s="450" t="n"/>
      <c r="AJ2705" s="450" t="n"/>
      <c r="AK2705" s="450" t="n"/>
      <c r="AL2705" s="450" t="n"/>
      <c r="AM2705" s="450" t="n"/>
      <c r="AN2705" s="450" t="n"/>
      <c r="AO2705" s="450" t="n"/>
      <c r="AP2705" s="450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0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0" t="n"/>
      <c r="N2706" s="450">
        <f>IF(W2706&lt;0,AH2706,I2706)</f>
        <v/>
      </c>
      <c r="O2706" s="450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AND(AB2706&lt;&gt;"", 'Company information'!D$4&lt;&gt;"", RIGHT(SUBSTITUTE(AB2706,"-",""),9)=RIGHT(SUBSTITUTE('Company information'!D$4,"-",""),9))</f>
        <v/>
      </c>
      <c r="V2706" s="414">
        <f>AH2706-I2706</f>
        <v/>
      </c>
      <c r="W2706" s="450" t="n"/>
      <c r="X2706" s="413" t="n"/>
      <c r="Y2706" s="414" t="n"/>
      <c r="Z2706" s="414" t="n"/>
      <c r="AA2706" s="414" t="n"/>
      <c r="AB2706" s="414" t="n"/>
      <c r="AC2706" s="414" t="n"/>
      <c r="AD2706" s="450" t="n"/>
      <c r="AE2706" s="450" t="n"/>
      <c r="AF2706" s="450" t="n"/>
      <c r="AG2706" s="450" t="n"/>
      <c r="AH2706" s="450" t="n"/>
      <c r="AI2706" s="450" t="n"/>
      <c r="AJ2706" s="450" t="n"/>
      <c r="AK2706" s="450" t="n"/>
      <c r="AL2706" s="450" t="n"/>
      <c r="AM2706" s="450" t="n"/>
      <c r="AN2706" s="450" t="n"/>
      <c r="AO2706" s="450" t="n"/>
      <c r="AP2706" s="450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0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0" t="n"/>
      <c r="N2707" s="450">
        <f>IF(W2707&lt;0,AH2707,I2707)</f>
        <v/>
      </c>
      <c r="O2707" s="450">
        <f>I2707-M2707</f>
        <v/>
      </c>
      <c r="P2707" s="414" t="n"/>
      <c r="Q2707" s="414" t="inlineStr">
        <is>
          <t>YM-0026</t>
        </is>
      </c>
      <c r="R2707" s="414" t="inlineStr">
        <is>
          <t>YM-0026</t>
        </is>
      </c>
      <c r="S2707" s="414">
        <f>Q2707=R2707</f>
        <v/>
      </c>
      <c r="T2707" s="414">
        <f>AND(MONTH(F2707)=MONTH(X2707), YEAR(F2707)=YEAR(X2707))</f>
        <v/>
      </c>
      <c r="U2707" s="414">
        <f>AND(AB2707&lt;&gt;"", 'Company information'!D$4&lt;&gt;"", RIGHT(SUBSTITUTE(AB2707,"-",""),9)=RIGHT(SUBSTITUTE('Company information'!D$4,"-",""),9))</f>
        <v/>
      </c>
      <c r="V2707" s="414">
        <f>AH2707-I2707</f>
        <v/>
      </c>
      <c r="W2707" s="450" t="n"/>
      <c r="X2707" s="415" t="n">
        <v>44772</v>
      </c>
      <c r="Y2707" s="414" t="inlineStr">
        <is>
          <t>YM-0026</t>
        </is>
      </c>
      <c r="Z2707" s="414" t="inlineStr"/>
      <c r="AA2707" s="414" t="inlineStr">
        <is>
          <t>បុគ្គលជាប់អាករ</t>
        </is>
      </c>
      <c r="AB2707" s="414" t="inlineStr">
        <is>
          <t>L001-901905215</t>
        </is>
      </c>
      <c r="AC2707" s="414" t="inlineStr">
        <is>
          <t>វីអ៊ីស៊ិន (ខេមបូឌា) អ៊ិនដាសស្ទ្រី ឯ.ក</t>
        </is>
      </c>
      <c r="AD2707" s="450" t="n">
        <v>2226101</v>
      </c>
      <c r="AE2707" s="450" t="n">
        <v>2023728</v>
      </c>
      <c r="AF2707" s="450" t="n">
        <v>0</v>
      </c>
      <c r="AG2707" s="450" t="n">
        <v>0</v>
      </c>
      <c r="AH2707" s="450" t="n">
        <v>202373</v>
      </c>
      <c r="AI2707" s="450" t="n">
        <v>0</v>
      </c>
      <c r="AJ2707" s="450" t="n">
        <v>0</v>
      </c>
      <c r="AK2707" s="450" t="n">
        <v>0</v>
      </c>
      <c r="AL2707" s="450" t="n">
        <v>0</v>
      </c>
      <c r="AM2707" s="450" t="n">
        <v>0</v>
      </c>
      <c r="AN2707" s="450" t="n">
        <v>0</v>
      </c>
      <c r="AO2707" s="450" t="n">
        <v>0</v>
      </c>
      <c r="AP2707" s="450" t="n">
        <v>0</v>
      </c>
      <c r="AQ2707" s="414" t="inlineStr"/>
      <c r="AR2707" s="414" t="inlineStr">
        <is>
          <t>Carton</t>
        </is>
      </c>
      <c r="AS2707" s="414" t="inlineStr">
        <is>
          <t>បានប្រកាសពន្ធ</t>
        </is>
      </c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0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0" t="n"/>
      <c r="N2708" s="450">
        <f>IF(W2708&lt;0,AH2708,I2708)</f>
        <v/>
      </c>
      <c r="O2708" s="450">
        <f>I2708-M2708</f>
        <v/>
      </c>
      <c r="P2708" s="414" t="n"/>
      <c r="Q2708" s="414" t="inlineStr">
        <is>
          <t>TI0340</t>
        </is>
      </c>
      <c r="R2708" s="414" t="inlineStr">
        <is>
          <t>TI0340</t>
        </is>
      </c>
      <c r="S2708" s="414">
        <f>Q2708=R2708</f>
        <v/>
      </c>
      <c r="T2708" s="414">
        <f>AND(MONTH(F2708)=MONTH(X2708), YEAR(F2708)=YEAR(X2708))</f>
        <v/>
      </c>
      <c r="U2708" s="414">
        <f>AND(AB2708&lt;&gt;"", 'Company information'!D$4&lt;&gt;"", RIGHT(SUBSTITUTE(AB2708,"-",""),9)=RIGHT(SUBSTITUTE('Company information'!D$4,"-",""),9))</f>
        <v/>
      </c>
      <c r="V2708" s="414">
        <f>AH2708-I2708</f>
        <v/>
      </c>
      <c r="W2708" s="450" t="n"/>
      <c r="X2708" s="415" t="n">
        <v>44773</v>
      </c>
      <c r="Y2708" s="414" t="inlineStr">
        <is>
          <t>TI0340</t>
        </is>
      </c>
      <c r="Z2708" s="414" t="inlineStr"/>
      <c r="AA2708" s="414" t="inlineStr">
        <is>
          <t>បុគ្គលជាប់អាករ</t>
        </is>
      </c>
      <c r="AB2708" s="414" t="inlineStr">
        <is>
          <t>L001-901905215</t>
        </is>
      </c>
      <c r="AC2708" s="414" t="inlineStr">
        <is>
          <t>វីអ៊ីស៊ិន (ខេមបូឌា) អ៊ិនដាសស្ទ្រី ឯ.ក</t>
        </is>
      </c>
      <c r="AD2708" s="450" t="n">
        <v>2703799</v>
      </c>
      <c r="AE2708" s="450" t="n">
        <v>2457999</v>
      </c>
      <c r="AF2708" s="450" t="n">
        <v>0</v>
      </c>
      <c r="AG2708" s="450" t="n">
        <v>0</v>
      </c>
      <c r="AH2708" s="450" t="n">
        <v>245800</v>
      </c>
      <c r="AI2708" s="450" t="n">
        <v>0</v>
      </c>
      <c r="AJ2708" s="450" t="n">
        <v>0</v>
      </c>
      <c r="AK2708" s="450" t="n">
        <v>0</v>
      </c>
      <c r="AL2708" s="450" t="n">
        <v>0</v>
      </c>
      <c r="AM2708" s="450" t="n">
        <v>0</v>
      </c>
      <c r="AN2708" s="450" t="n">
        <v>0</v>
      </c>
      <c r="AO2708" s="450" t="n">
        <v>0</v>
      </c>
      <c r="AP2708" s="450" t="n">
        <v>0</v>
      </c>
      <c r="AQ2708" s="414" t="inlineStr"/>
      <c r="AR2708" s="414" t="inlineStr">
        <is>
          <t>ចំណូលពីការលក់ Color Box, Paper Card and PDQ</t>
        </is>
      </c>
      <c r="AS2708" s="414" t="inlineStr">
        <is>
          <t>បានប្រកាសពន្ធ</t>
        </is>
      </c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0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0" t="n"/>
      <c r="N2709" s="450">
        <f>IF(W2709&lt;0,AH2709,I2709)</f>
        <v/>
      </c>
      <c r="O2709" s="450">
        <f>I2709-M2709</f>
        <v/>
      </c>
      <c r="P2709" s="414" t="n"/>
      <c r="Q2709" s="414" t="inlineStr">
        <is>
          <t>59012885</t>
        </is>
      </c>
      <c r="R2709" s="414" t="inlineStr">
        <is>
          <t>59012885</t>
        </is>
      </c>
      <c r="S2709" s="414">
        <f>Q2709=R2709</f>
        <v/>
      </c>
      <c r="T2709" s="414">
        <f>AND(MONTH(F2709)=MONTH(X2709), YEAR(F2709)=YEAR(X2709))</f>
        <v/>
      </c>
      <c r="U2709" s="414">
        <f>AND(AB2709&lt;&gt;"", 'Company information'!D$4&lt;&gt;"", RIGHT(SUBSTITUTE(AB2709,"-",""),9)=RIGHT(SUBSTITUTE('Company information'!D$4,"-",""),9))</f>
        <v/>
      </c>
      <c r="V2709" s="414">
        <f>AH2709-I2709</f>
        <v/>
      </c>
      <c r="W2709" s="450" t="n"/>
      <c r="X2709" s="415" t="n">
        <v>44758</v>
      </c>
      <c r="Y2709" s="414" t="inlineStr">
        <is>
          <t>59012885</t>
        </is>
      </c>
      <c r="Z2709" s="414" t="inlineStr"/>
      <c r="AA2709" s="414" t="inlineStr">
        <is>
          <t>បុគ្គលជាប់អាករ</t>
        </is>
      </c>
      <c r="AB2709" s="414" t="inlineStr">
        <is>
          <t>L001-901905215</t>
        </is>
      </c>
      <c r="AC2709" s="414" t="inlineStr">
        <is>
          <t>វីអ៊ីស៊ិន (ខេមបូឌា) អ៊ិនដាសស្ទ្រី ឯ.ក</t>
        </is>
      </c>
      <c r="AD2709" s="450" t="n">
        <v>611199</v>
      </c>
      <c r="AE2709" s="450" t="n">
        <v>555635</v>
      </c>
      <c r="AF2709" s="450" t="n">
        <v>0</v>
      </c>
      <c r="AG2709" s="450" t="n">
        <v>0</v>
      </c>
      <c r="AH2709" s="450" t="n">
        <v>55564</v>
      </c>
      <c r="AI2709" s="450" t="n">
        <v>0</v>
      </c>
      <c r="AJ2709" s="450" t="n">
        <v>0</v>
      </c>
      <c r="AK2709" s="450" t="n">
        <v>0</v>
      </c>
      <c r="AL2709" s="450" t="n">
        <v>0</v>
      </c>
      <c r="AM2709" s="450" t="n">
        <v>0</v>
      </c>
      <c r="AN2709" s="450" t="n">
        <v>0</v>
      </c>
      <c r="AO2709" s="450" t="n">
        <v>0</v>
      </c>
      <c r="AP2709" s="450" t="n">
        <v>0</v>
      </c>
      <c r="AQ2709" s="414" t="inlineStr"/>
      <c r="AR2709" s="414" t="inlineStr">
        <is>
          <t>ចំនូលបានមកពីការលក់</t>
        </is>
      </c>
      <c r="AS2709" s="414" t="inlineStr">
        <is>
          <t>បានប្រកាសពន្ធ</t>
        </is>
      </c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0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0" t="n"/>
      <c r="N2710" s="450">
        <f>IF(W2710&lt;0,AH2710,I2710)</f>
        <v/>
      </c>
      <c r="O2710" s="450">
        <f>I2710-M2710</f>
        <v/>
      </c>
      <c r="P2710" s="414" t="n"/>
      <c r="Q2710" s="414" t="inlineStr">
        <is>
          <t>HT220013</t>
        </is>
      </c>
      <c r="R2710" s="414" t="inlineStr">
        <is>
          <t>HT220013</t>
        </is>
      </c>
      <c r="S2710" s="414">
        <f>Q2710=R2710</f>
        <v/>
      </c>
      <c r="T2710" s="414">
        <f>AND(MONTH(F2710)=MONTH(X2710), YEAR(F2710)=YEAR(X2710))</f>
        <v/>
      </c>
      <c r="U2710" s="414">
        <f>AND(AB2710&lt;&gt;"", 'Company information'!D$4&lt;&gt;"", RIGHT(SUBSTITUTE(AB2710,"-",""),9)=RIGHT(SUBSTITUTE('Company information'!D$4,"-",""),9))</f>
        <v/>
      </c>
      <c r="V2710" s="414">
        <f>AH2710-I2710</f>
        <v/>
      </c>
      <c r="W2710" s="450" t="n"/>
      <c r="X2710" s="415" t="n">
        <v>44771</v>
      </c>
      <c r="Y2710" s="414" t="inlineStr">
        <is>
          <t>HT220013</t>
        </is>
      </c>
      <c r="Z2710" s="414" t="inlineStr"/>
      <c r="AA2710" s="414" t="inlineStr">
        <is>
          <t>បុគ្គលជាប់អាករ</t>
        </is>
      </c>
      <c r="AB2710" s="414" t="inlineStr">
        <is>
          <t>L001-901905215</t>
        </is>
      </c>
      <c r="AC2710" s="414" t="inlineStr">
        <is>
          <t>វីអ៊ីស៊ិន (ខេមបូឌា) អ៊ិនដាសស្ទ្រី ឯ.ក</t>
        </is>
      </c>
      <c r="AD2710" s="450" t="n">
        <v>1557848</v>
      </c>
      <c r="AE2710" s="450" t="n">
        <v>1416225</v>
      </c>
      <c r="AF2710" s="450" t="n">
        <v>0</v>
      </c>
      <c r="AG2710" s="450" t="n">
        <v>0</v>
      </c>
      <c r="AH2710" s="450" t="n">
        <v>141623</v>
      </c>
      <c r="AI2710" s="450" t="n">
        <v>0</v>
      </c>
      <c r="AJ2710" s="450" t="n">
        <v>0</v>
      </c>
      <c r="AK2710" s="450" t="n">
        <v>0</v>
      </c>
      <c r="AL2710" s="450" t="n">
        <v>0</v>
      </c>
      <c r="AM2710" s="450" t="n">
        <v>0</v>
      </c>
      <c r="AN2710" s="450" t="n">
        <v>0</v>
      </c>
      <c r="AO2710" s="450" t="n">
        <v>0</v>
      </c>
      <c r="AP2710" s="450" t="n">
        <v>0</v>
      </c>
      <c r="AQ2710" s="414" t="inlineStr"/>
      <c r="AR2710" s="414" t="inlineStr">
        <is>
          <t>Trucking service</t>
        </is>
      </c>
      <c r="AS2710" s="414" t="inlineStr">
        <is>
          <t>បានប្រកាសពន្ធ</t>
        </is>
      </c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0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0" t="n"/>
      <c r="N2711" s="450">
        <f>IF(W2711&lt;0,AH2711,I2711)</f>
        <v/>
      </c>
      <c r="O2711" s="450">
        <f>I2711-M2711</f>
        <v/>
      </c>
      <c r="P2711" s="414" t="n"/>
      <c r="Q2711" s="414" t="inlineStr">
        <is>
          <t>431-2208156</t>
        </is>
      </c>
      <c r="R2711" s="414" t="inlineStr">
        <is>
          <t>4312208156</t>
        </is>
      </c>
      <c r="S2711" s="414">
        <f>Q2711=R2711</f>
        <v/>
      </c>
      <c r="T2711" s="414">
        <f>AND(MONTH(F2711)=MONTH(X2711), YEAR(F2711)=YEAR(X2711))</f>
        <v/>
      </c>
      <c r="U2711" s="414">
        <f>AND(AB2711&lt;&gt;"", 'Company information'!D$4&lt;&gt;"", RIGHT(SUBSTITUTE(AB2711,"-",""),9)=RIGHT(SUBSTITUTE('Company information'!D$4,"-",""),9))</f>
        <v/>
      </c>
      <c r="V2711" s="414">
        <f>AH2711-I2711</f>
        <v/>
      </c>
      <c r="W2711" s="450" t="n"/>
      <c r="X2711" s="415" t="n">
        <v>44743</v>
      </c>
      <c r="Y2711" s="414" t="inlineStr">
        <is>
          <t>4312208156</t>
        </is>
      </c>
      <c r="Z2711" s="414" t="inlineStr"/>
      <c r="AA2711" s="414" t="inlineStr">
        <is>
          <t>បុគ្គលជាប់អាករ</t>
        </is>
      </c>
      <c r="AB2711" s="414" t="inlineStr">
        <is>
          <t>L001-901905215</t>
        </is>
      </c>
      <c r="AC2711" s="414" t="inlineStr">
        <is>
          <t>វីអ៊ីស៊ិន (ខេមបូឌា) អ៊ិនដាសស្ទ្រី ឯ.ក</t>
        </is>
      </c>
      <c r="AD2711" s="450" t="n">
        <v>2365440</v>
      </c>
      <c r="AE2711" s="450" t="n">
        <v>2150400</v>
      </c>
      <c r="AF2711" s="450" t="n">
        <v>0</v>
      </c>
      <c r="AG2711" s="450" t="n">
        <v>0</v>
      </c>
      <c r="AH2711" s="450" t="n">
        <v>215040</v>
      </c>
      <c r="AI2711" s="450" t="n">
        <v>0</v>
      </c>
      <c r="AJ2711" s="450" t="n">
        <v>0</v>
      </c>
      <c r="AK2711" s="450" t="n">
        <v>0</v>
      </c>
      <c r="AL2711" s="450" t="n">
        <v>0</v>
      </c>
      <c r="AM2711" s="450" t="n">
        <v>0</v>
      </c>
      <c r="AN2711" s="450" t="n">
        <v>0</v>
      </c>
      <c r="AO2711" s="450" t="n">
        <v>0</v>
      </c>
      <c r="AP2711" s="450" t="n">
        <v>0</v>
      </c>
      <c r="AQ2711" s="414" t="inlineStr"/>
      <c r="AR2711" s="414" t="inlineStr">
        <is>
          <t>LOCAL CHARGES</t>
        </is>
      </c>
      <c r="AS2711" s="414" t="inlineStr">
        <is>
          <t>បានប្រកាសពន្ធ</t>
        </is>
      </c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0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0" t="n"/>
      <c r="N2712" s="450">
        <f>IF(W2712&lt;0,AH2712,I2712)</f>
        <v/>
      </c>
      <c r="O2712" s="450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AND(AB2712&lt;&gt;"", 'Company information'!D$4&lt;&gt;"", RIGHT(SUBSTITUTE(AB2712,"-",""),9)=RIGHT(SUBSTITUTE('Company information'!D$4,"-",""),9))</f>
        <v/>
      </c>
      <c r="V2712" s="414">
        <f>AH2712-I2712</f>
        <v/>
      </c>
      <c r="W2712" s="450" t="n"/>
      <c r="X2712" s="413" t="n"/>
      <c r="Y2712" s="414" t="n"/>
      <c r="Z2712" s="414" t="n"/>
      <c r="AA2712" s="414" t="n"/>
      <c r="AB2712" s="414" t="n"/>
      <c r="AC2712" s="414" t="n"/>
      <c r="AD2712" s="450" t="n"/>
      <c r="AE2712" s="450" t="n"/>
      <c r="AF2712" s="450" t="n"/>
      <c r="AG2712" s="450" t="n"/>
      <c r="AH2712" s="450" t="n"/>
      <c r="AI2712" s="450" t="n"/>
      <c r="AJ2712" s="450" t="n"/>
      <c r="AK2712" s="450" t="n"/>
      <c r="AL2712" s="450" t="n"/>
      <c r="AM2712" s="450" t="n"/>
      <c r="AN2712" s="450" t="n"/>
      <c r="AO2712" s="450" t="n"/>
      <c r="AP2712" s="450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0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0" t="n"/>
      <c r="N2713" s="450">
        <f>IF(W2713&lt;0,AH2713,I2713)</f>
        <v/>
      </c>
      <c r="O2713" s="450">
        <f>I2713-M2713</f>
        <v/>
      </c>
      <c r="P2713" s="414" t="n"/>
      <c r="Q2713" s="414" t="inlineStr">
        <is>
          <t>HT220011</t>
        </is>
      </c>
      <c r="R2713" s="414" t="inlineStr">
        <is>
          <t>HT220011</t>
        </is>
      </c>
      <c r="S2713" s="414">
        <f>Q2713=R2713</f>
        <v/>
      </c>
      <c r="T2713" s="414">
        <f>AND(MONTH(F2713)=MONTH(X2713), YEAR(F2713)=YEAR(X2713))</f>
        <v/>
      </c>
      <c r="U2713" s="414">
        <f>AND(AB2713&lt;&gt;"", 'Company information'!D$4&lt;&gt;"", RIGHT(SUBSTITUTE(AB2713,"-",""),9)=RIGHT(SUBSTITUTE('Company information'!D$4,"-",""),9))</f>
        <v/>
      </c>
      <c r="V2713" s="414">
        <f>AH2713-I2713</f>
        <v/>
      </c>
      <c r="W2713" s="450" t="n"/>
      <c r="X2713" s="415" t="n">
        <v>44764</v>
      </c>
      <c r="Y2713" s="414" t="inlineStr">
        <is>
          <t>HT220011</t>
        </is>
      </c>
      <c r="Z2713" s="414" t="inlineStr"/>
      <c r="AA2713" s="414" t="inlineStr">
        <is>
          <t>បុគ្គលជាប់អាករ</t>
        </is>
      </c>
      <c r="AB2713" s="414" t="inlineStr">
        <is>
          <t>L001-901905215</t>
        </is>
      </c>
      <c r="AC2713" s="414" t="inlineStr">
        <is>
          <t>វីអ៊ីស៊ិន (ខេមបូឌា) អ៊ិនដាសស្ទ្រី ឯ.ក</t>
        </is>
      </c>
      <c r="AD2713" s="450" t="n">
        <v>2383022</v>
      </c>
      <c r="AE2713" s="450" t="n">
        <v>2166384</v>
      </c>
      <c r="AF2713" s="450" t="n">
        <v>0</v>
      </c>
      <c r="AG2713" s="450" t="n">
        <v>0</v>
      </c>
      <c r="AH2713" s="450" t="n">
        <v>216638</v>
      </c>
      <c r="AI2713" s="450" t="n">
        <v>0</v>
      </c>
      <c r="AJ2713" s="450" t="n">
        <v>0</v>
      </c>
      <c r="AK2713" s="450" t="n">
        <v>0</v>
      </c>
      <c r="AL2713" s="450" t="n">
        <v>0</v>
      </c>
      <c r="AM2713" s="450" t="n">
        <v>0</v>
      </c>
      <c r="AN2713" s="450" t="n">
        <v>0</v>
      </c>
      <c r="AO2713" s="450" t="n">
        <v>0</v>
      </c>
      <c r="AP2713" s="450" t="n">
        <v>0</v>
      </c>
      <c r="AQ2713" s="414" t="inlineStr"/>
      <c r="AR2713" s="414" t="inlineStr">
        <is>
          <t>Trucking service</t>
        </is>
      </c>
      <c r="AS2713" s="414" t="inlineStr">
        <is>
          <t>បានប្រកាសពន្ធ</t>
        </is>
      </c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0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0" t="n"/>
      <c r="N2714" s="450">
        <f>IF(W2714&lt;0,AH2714,I2714)</f>
        <v/>
      </c>
      <c r="O2714" s="450">
        <f>I2714-M2714</f>
        <v/>
      </c>
      <c r="P2714" s="414" t="n"/>
      <c r="Q2714" s="414" t="inlineStr">
        <is>
          <t>9963006902</t>
        </is>
      </c>
      <c r="R2714" s="414" t="inlineStr">
        <is>
          <t>9963006902</t>
        </is>
      </c>
      <c r="S2714" s="414">
        <f>Q2714=R2714</f>
        <v/>
      </c>
      <c r="T2714" s="414">
        <f>AND(MONTH(F2714)=MONTH(X2714), YEAR(F2714)=YEAR(X2714))</f>
        <v/>
      </c>
      <c r="U2714" s="414">
        <f>AND(AB2714&lt;&gt;"", 'Company information'!D$4&lt;&gt;"", RIGHT(SUBSTITUTE(AB2714,"-",""),9)=RIGHT(SUBSTITUTE('Company information'!D$4,"-",""),9))</f>
        <v/>
      </c>
      <c r="V2714" s="414">
        <f>AH2714-I2714</f>
        <v/>
      </c>
      <c r="W2714" s="450" t="n"/>
      <c r="X2714" s="415" t="n">
        <v>44744</v>
      </c>
      <c r="Y2714" s="414" t="inlineStr">
        <is>
          <t>9963006902</t>
        </is>
      </c>
      <c r="Z2714" s="414" t="inlineStr"/>
      <c r="AA2714" s="414" t="inlineStr">
        <is>
          <t>បុគ្គលជាប់អាករ</t>
        </is>
      </c>
      <c r="AB2714" s="414" t="inlineStr">
        <is>
          <t>L001-901905215</t>
        </is>
      </c>
      <c r="AC2714" s="414" t="inlineStr">
        <is>
          <t>វីអ៊ីស៊ិន (ខេមបូឌា) អ៊ិនដាសស្ទ្រី ឯ.ក</t>
        </is>
      </c>
      <c r="AD2714" s="450" t="n">
        <v>1105220</v>
      </c>
      <c r="AE2714" s="450" t="n">
        <v>1004745</v>
      </c>
      <c r="AF2714" s="450" t="n">
        <v>0</v>
      </c>
      <c r="AG2714" s="450" t="n">
        <v>0</v>
      </c>
      <c r="AH2714" s="450" t="n">
        <v>100475</v>
      </c>
      <c r="AI2714" s="450" t="n">
        <v>0</v>
      </c>
      <c r="AJ2714" s="450" t="n">
        <v>0</v>
      </c>
      <c r="AK2714" s="450" t="n">
        <v>0</v>
      </c>
      <c r="AL2714" s="450" t="n">
        <v>0</v>
      </c>
      <c r="AM2714" s="450" t="n">
        <v>0</v>
      </c>
      <c r="AN2714" s="450" t="n">
        <v>0</v>
      </c>
      <c r="AO2714" s="450" t="n">
        <v>0</v>
      </c>
      <c r="AP2714" s="450" t="n">
        <v>0</v>
      </c>
      <c r="AQ2714" s="414" t="inlineStr"/>
      <c r="AR2714" s="414" t="inlineStr">
        <is>
          <t>THC. DOC FEE, OTHERS</t>
        </is>
      </c>
      <c r="AS2714" s="414" t="inlineStr">
        <is>
          <t>បានប្រកាសពន្ធ</t>
        </is>
      </c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0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0" t="n"/>
      <c r="N2715" s="450">
        <f>IF(W2715&lt;0,AH2715,I2715)</f>
        <v/>
      </c>
      <c r="O2715" s="450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AND(AB2715&lt;&gt;"", 'Company information'!D$4&lt;&gt;"", RIGHT(SUBSTITUTE(AB2715,"-",""),9)=RIGHT(SUBSTITUTE('Company information'!D$4,"-",""),9))</f>
        <v/>
      </c>
      <c r="V2715" s="414">
        <f>AH2715-I2715</f>
        <v/>
      </c>
      <c r="W2715" s="450" t="n"/>
      <c r="X2715" s="413" t="n"/>
      <c r="Y2715" s="414" t="n"/>
      <c r="Z2715" s="414" t="n"/>
      <c r="AA2715" s="414" t="n"/>
      <c r="AB2715" s="414" t="n"/>
      <c r="AC2715" s="414" t="n"/>
      <c r="AD2715" s="450" t="n"/>
      <c r="AE2715" s="450" t="n"/>
      <c r="AF2715" s="450" t="n"/>
      <c r="AG2715" s="450" t="n"/>
      <c r="AH2715" s="450" t="n"/>
      <c r="AI2715" s="450" t="n"/>
      <c r="AJ2715" s="450" t="n"/>
      <c r="AK2715" s="450" t="n"/>
      <c r="AL2715" s="450" t="n"/>
      <c r="AM2715" s="450" t="n"/>
      <c r="AN2715" s="450" t="n"/>
      <c r="AO2715" s="450" t="n"/>
      <c r="AP2715" s="450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0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0" t="n"/>
      <c r="N2716" s="450">
        <f>IF(W2716&lt;0,AH2716,I2716)</f>
        <v/>
      </c>
      <c r="O2716" s="450">
        <f>I2716-M2716</f>
        <v/>
      </c>
      <c r="P2716" s="414" t="n"/>
      <c r="Q2716" s="414" t="inlineStr">
        <is>
          <t>HT220010</t>
        </is>
      </c>
      <c r="R2716" s="414" t="inlineStr">
        <is>
          <t>HT220010</t>
        </is>
      </c>
      <c r="S2716" s="414">
        <f>Q2716=R2716</f>
        <v/>
      </c>
      <c r="T2716" s="414">
        <f>AND(MONTH(F2716)=MONTH(X2716), YEAR(F2716)=YEAR(X2716))</f>
        <v/>
      </c>
      <c r="U2716" s="414">
        <f>AND(AB2716&lt;&gt;"", 'Company information'!D$4&lt;&gt;"", RIGHT(SUBSTITUTE(AB2716,"-",""),9)=RIGHT(SUBSTITUTE('Company information'!D$4,"-",""),9))</f>
        <v/>
      </c>
      <c r="V2716" s="414">
        <f>AH2716-I2716</f>
        <v/>
      </c>
      <c r="W2716" s="450" t="n"/>
      <c r="X2716" s="415" t="n">
        <v>44764</v>
      </c>
      <c r="Y2716" s="414" t="inlineStr">
        <is>
          <t>HT220010</t>
        </is>
      </c>
      <c r="Z2716" s="414" t="inlineStr"/>
      <c r="AA2716" s="414" t="inlineStr">
        <is>
          <t>បុគ្គលជាប់អាករ</t>
        </is>
      </c>
      <c r="AB2716" s="414" t="inlineStr">
        <is>
          <t>L001-901905215</t>
        </is>
      </c>
      <c r="AC2716" s="414" t="inlineStr">
        <is>
          <t>វីអ៊ីស៊ិន (ខេមបូឌា) អ៊ិនដាសស្ទ្រី ឯ.ក</t>
        </is>
      </c>
      <c r="AD2716" s="450" t="n">
        <v>2383022</v>
      </c>
      <c r="AE2716" s="450" t="n">
        <v>2166384</v>
      </c>
      <c r="AF2716" s="450" t="n">
        <v>0</v>
      </c>
      <c r="AG2716" s="450" t="n">
        <v>0</v>
      </c>
      <c r="AH2716" s="450" t="n">
        <v>216638</v>
      </c>
      <c r="AI2716" s="450" t="n">
        <v>0</v>
      </c>
      <c r="AJ2716" s="450" t="n">
        <v>0</v>
      </c>
      <c r="AK2716" s="450" t="n">
        <v>0</v>
      </c>
      <c r="AL2716" s="450" t="n">
        <v>0</v>
      </c>
      <c r="AM2716" s="450" t="n">
        <v>0</v>
      </c>
      <c r="AN2716" s="450" t="n">
        <v>0</v>
      </c>
      <c r="AO2716" s="450" t="n">
        <v>0</v>
      </c>
      <c r="AP2716" s="450" t="n">
        <v>0</v>
      </c>
      <c r="AQ2716" s="414" t="inlineStr"/>
      <c r="AR2716" s="414" t="inlineStr">
        <is>
          <t>Trucking service</t>
        </is>
      </c>
      <c r="AS2716" s="414" t="inlineStr">
        <is>
          <t>បានប្រកាសពន្ធ</t>
        </is>
      </c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0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0" t="n"/>
      <c r="N2717" s="450">
        <f>IF(W2717&lt;0,AH2717,I2717)</f>
        <v/>
      </c>
      <c r="O2717" s="450">
        <f>I2717-M2717</f>
        <v/>
      </c>
      <c r="P2717" s="414" t="n"/>
      <c r="Q2717" s="414" t="inlineStr">
        <is>
          <t>TI-0233095</t>
        </is>
      </c>
      <c r="R2717" s="414" t="inlineStr">
        <is>
          <t>TI-0233095</t>
        </is>
      </c>
      <c r="S2717" s="414">
        <f>Q2717=R2717</f>
        <v/>
      </c>
      <c r="T2717" s="414">
        <f>AND(MONTH(F2717)=MONTH(X2717), YEAR(F2717)=YEAR(X2717))</f>
        <v/>
      </c>
      <c r="U2717" s="414">
        <f>AND(AB2717&lt;&gt;"", 'Company information'!D$4&lt;&gt;"", RIGHT(SUBSTITUTE(AB2717,"-",""),9)=RIGHT(SUBSTITUTE('Company information'!D$4,"-",""),9))</f>
        <v/>
      </c>
      <c r="V2717" s="414">
        <f>AH2717-I2717</f>
        <v/>
      </c>
      <c r="W2717" s="450" t="n"/>
      <c r="X2717" s="415" t="n">
        <v>44768</v>
      </c>
      <c r="Y2717" s="414" t="inlineStr">
        <is>
          <t>TI-0233095</t>
        </is>
      </c>
      <c r="Z2717" s="414" t="inlineStr"/>
      <c r="AA2717" s="414" t="inlineStr">
        <is>
          <t>បុគ្គលជាប់អាករ</t>
        </is>
      </c>
      <c r="AB2717" s="414" t="inlineStr">
        <is>
          <t>L001-901905215</t>
        </is>
      </c>
      <c r="AC2717" s="414" t="inlineStr">
        <is>
          <t>វីអ៊ីស៊ិន (ខេមបូឌា) អ៊ិនដាសស្ទ្រី ឯ.ក</t>
        </is>
      </c>
      <c r="AD2717" s="450" t="n">
        <v>593192</v>
      </c>
      <c r="AE2717" s="450" t="n">
        <v>539265</v>
      </c>
      <c r="AF2717" s="450" t="n">
        <v>0</v>
      </c>
      <c r="AG2717" s="450" t="n">
        <v>0</v>
      </c>
      <c r="AH2717" s="450" t="n">
        <v>53927</v>
      </c>
      <c r="AI2717" s="450" t="n">
        <v>0</v>
      </c>
      <c r="AJ2717" s="450" t="n">
        <v>0</v>
      </c>
      <c r="AK2717" s="450" t="n">
        <v>0</v>
      </c>
      <c r="AL2717" s="450" t="n">
        <v>0</v>
      </c>
      <c r="AM2717" s="450" t="n">
        <v>0</v>
      </c>
      <c r="AN2717" s="450" t="n">
        <v>0</v>
      </c>
      <c r="AO2717" s="450" t="n">
        <v>0</v>
      </c>
      <c r="AP2717" s="450" t="n">
        <v>0</v>
      </c>
      <c r="AQ2717" s="414" t="inlineStr"/>
      <c r="AR2717" s="414" t="inlineStr">
        <is>
          <t>Local Charge</t>
        </is>
      </c>
      <c r="AS2717" s="414" t="inlineStr">
        <is>
          <t>បានប្រកាសពន្ធ</t>
        </is>
      </c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0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0" t="n"/>
      <c r="N2718" s="450">
        <f>IF(W2718&lt;0,AH2718,I2718)</f>
        <v/>
      </c>
      <c r="O2718" s="450">
        <f>I2718-M2718</f>
        <v/>
      </c>
      <c r="P2718" s="414" t="n"/>
      <c r="Q2718" s="414" t="inlineStr">
        <is>
          <t>TI-0232626</t>
        </is>
      </c>
      <c r="R2718" s="414" t="inlineStr">
        <is>
          <t>TI-0232626</t>
        </is>
      </c>
      <c r="S2718" s="414">
        <f>Q2718=R2718</f>
        <v/>
      </c>
      <c r="T2718" s="414">
        <f>AND(MONTH(F2718)=MONTH(X2718), YEAR(F2718)=YEAR(X2718))</f>
        <v/>
      </c>
      <c r="U2718" s="414">
        <f>AND(AB2718&lt;&gt;"", 'Company information'!D$4&lt;&gt;"", RIGHT(SUBSTITUTE(AB2718,"-",""),9)=RIGHT(SUBSTITUTE('Company information'!D$4,"-",""),9))</f>
        <v/>
      </c>
      <c r="V2718" s="414">
        <f>AH2718-I2718</f>
        <v/>
      </c>
      <c r="W2718" s="450" t="n"/>
      <c r="X2718" s="415" t="n">
        <v>44762</v>
      </c>
      <c r="Y2718" s="414" t="inlineStr">
        <is>
          <t>TI-0232626</t>
        </is>
      </c>
      <c r="Z2718" s="414" t="inlineStr"/>
      <c r="AA2718" s="414" t="inlineStr">
        <is>
          <t>បុគ្គលជាប់អាករ</t>
        </is>
      </c>
      <c r="AB2718" s="414" t="inlineStr">
        <is>
          <t>L001-901905215</t>
        </is>
      </c>
      <c r="AC2718" s="414" t="inlineStr">
        <is>
          <t>វីអ៊ីស៊ិន (ខេមបូឌា) អ៊ិនដាសស្ទ្រី ឯ.ក</t>
        </is>
      </c>
      <c r="AD2718" s="450" t="n">
        <v>4689107</v>
      </c>
      <c r="AE2718" s="450" t="n">
        <v>4262825</v>
      </c>
      <c r="AF2718" s="450" t="n">
        <v>0</v>
      </c>
      <c r="AG2718" s="450" t="n">
        <v>0</v>
      </c>
      <c r="AH2718" s="450" t="n">
        <v>426282</v>
      </c>
      <c r="AI2718" s="450" t="n">
        <v>0</v>
      </c>
      <c r="AJ2718" s="450" t="n">
        <v>0</v>
      </c>
      <c r="AK2718" s="450" t="n">
        <v>0</v>
      </c>
      <c r="AL2718" s="450" t="n">
        <v>0</v>
      </c>
      <c r="AM2718" s="450" t="n">
        <v>0</v>
      </c>
      <c r="AN2718" s="450" t="n">
        <v>0</v>
      </c>
      <c r="AO2718" s="450" t="n">
        <v>0</v>
      </c>
      <c r="AP2718" s="450" t="n">
        <v>0</v>
      </c>
      <c r="AQ2718" s="414" t="inlineStr"/>
      <c r="AR2718" s="414" t="inlineStr">
        <is>
          <t>Local Charge</t>
        </is>
      </c>
      <c r="AS2718" s="414" t="inlineStr">
        <is>
          <t>បានប្រកាសពន្ធ</t>
        </is>
      </c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0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0" t="n"/>
      <c r="N2719" s="450">
        <f>IF(W2719&lt;0,AH2719,I2719)</f>
        <v/>
      </c>
      <c r="O2719" s="450">
        <f>I2719-M2719</f>
        <v/>
      </c>
      <c r="P2719" s="414" t="n"/>
      <c r="Q2719" s="414" t="inlineStr">
        <is>
          <t>TI-0232090</t>
        </is>
      </c>
      <c r="R2719" s="414" t="inlineStr">
        <is>
          <t>TI-0232090</t>
        </is>
      </c>
      <c r="S2719" s="414">
        <f>Q2719=R2719</f>
        <v/>
      </c>
      <c r="T2719" s="414">
        <f>AND(MONTH(F2719)=MONTH(X2719), YEAR(F2719)=YEAR(X2719))</f>
        <v/>
      </c>
      <c r="U2719" s="414">
        <f>AND(AB2719&lt;&gt;"", 'Company information'!D$4&lt;&gt;"", RIGHT(SUBSTITUTE(AB2719,"-",""),9)=RIGHT(SUBSTITUTE('Company information'!D$4,"-",""),9))</f>
        <v/>
      </c>
      <c r="V2719" s="414">
        <f>AH2719-I2719</f>
        <v/>
      </c>
      <c r="W2719" s="450" t="n"/>
      <c r="X2719" s="415" t="n">
        <v>44755</v>
      </c>
      <c r="Y2719" s="414" t="inlineStr">
        <is>
          <t>TI-0232090</t>
        </is>
      </c>
      <c r="Z2719" s="414" t="inlineStr"/>
      <c r="AA2719" s="414" t="inlineStr">
        <is>
          <t>បុគ្គលជាប់អាករ</t>
        </is>
      </c>
      <c r="AB2719" s="414" t="inlineStr">
        <is>
          <t>L001-901905215</t>
        </is>
      </c>
      <c r="AC2719" s="414" t="inlineStr">
        <is>
          <t>វីអ៊ីស៊ិន (ខេមបូឌា) អ៊ិនដាសស្ទ្រី ឯ.ក</t>
        </is>
      </c>
      <c r="AD2719" s="450" t="n">
        <v>592759</v>
      </c>
      <c r="AE2719" s="450" t="n">
        <v>538872</v>
      </c>
      <c r="AF2719" s="450" t="n">
        <v>0</v>
      </c>
      <c r="AG2719" s="450" t="n">
        <v>0</v>
      </c>
      <c r="AH2719" s="450" t="n">
        <v>53887</v>
      </c>
      <c r="AI2719" s="450" t="n">
        <v>0</v>
      </c>
      <c r="AJ2719" s="450" t="n">
        <v>0</v>
      </c>
      <c r="AK2719" s="450" t="n">
        <v>0</v>
      </c>
      <c r="AL2719" s="450" t="n">
        <v>0</v>
      </c>
      <c r="AM2719" s="450" t="n">
        <v>0</v>
      </c>
      <c r="AN2719" s="450" t="n">
        <v>0</v>
      </c>
      <c r="AO2719" s="450" t="n">
        <v>0</v>
      </c>
      <c r="AP2719" s="450" t="n">
        <v>0</v>
      </c>
      <c r="AQ2719" s="414" t="inlineStr"/>
      <c r="AR2719" s="414" t="inlineStr">
        <is>
          <t>Local Charge</t>
        </is>
      </c>
      <c r="AS2719" s="414" t="inlineStr">
        <is>
          <t>បានប្រកាសពន្ធ</t>
        </is>
      </c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0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0" t="n"/>
      <c r="N2720" s="450">
        <f>IF(W2720&lt;0,AH2720,I2720)</f>
        <v/>
      </c>
      <c r="O2720" s="450">
        <f>I2720-M2720</f>
        <v/>
      </c>
      <c r="P2720" s="414" t="n"/>
      <c r="Q2720" s="414" t="inlineStr">
        <is>
          <t>TI-0232079</t>
        </is>
      </c>
      <c r="R2720" s="414" t="inlineStr">
        <is>
          <t>TI-0232079</t>
        </is>
      </c>
      <c r="S2720" s="414">
        <f>Q2720=R2720</f>
        <v/>
      </c>
      <c r="T2720" s="414">
        <f>AND(MONTH(F2720)=MONTH(X2720), YEAR(F2720)=YEAR(X2720))</f>
        <v/>
      </c>
      <c r="U2720" s="414">
        <f>AND(AB2720&lt;&gt;"", 'Company information'!D$4&lt;&gt;"", RIGHT(SUBSTITUTE(AB2720,"-",""),9)=RIGHT(SUBSTITUTE('Company information'!D$4,"-",""),9))</f>
        <v/>
      </c>
      <c r="V2720" s="414">
        <f>AH2720-I2720</f>
        <v/>
      </c>
      <c r="W2720" s="450" t="n"/>
      <c r="X2720" s="415" t="n">
        <v>44755</v>
      </c>
      <c r="Y2720" s="414" t="inlineStr">
        <is>
          <t>TI-0232079</t>
        </is>
      </c>
      <c r="Z2720" s="414" t="inlineStr"/>
      <c r="AA2720" s="414" t="inlineStr">
        <is>
          <t>បុគ្គលជាប់អាករ</t>
        </is>
      </c>
      <c r="AB2720" s="414" t="inlineStr">
        <is>
          <t>L001-901905215</t>
        </is>
      </c>
      <c r="AC2720" s="414" t="inlineStr">
        <is>
          <t>វីអ៊ីស៊ិន (ខេមបូឌា) អ៊ិនដាសស្ទ្រី ឯ.ក</t>
        </is>
      </c>
      <c r="AD2720" s="450" t="n">
        <v>1475581</v>
      </c>
      <c r="AE2720" s="450" t="n">
        <v>1341437</v>
      </c>
      <c r="AF2720" s="450" t="n">
        <v>0</v>
      </c>
      <c r="AG2720" s="450" t="n">
        <v>0</v>
      </c>
      <c r="AH2720" s="450" t="n">
        <v>134144</v>
      </c>
      <c r="AI2720" s="450" t="n">
        <v>0</v>
      </c>
      <c r="AJ2720" s="450" t="n">
        <v>0</v>
      </c>
      <c r="AK2720" s="450" t="n">
        <v>0</v>
      </c>
      <c r="AL2720" s="450" t="n">
        <v>0</v>
      </c>
      <c r="AM2720" s="450" t="n">
        <v>0</v>
      </c>
      <c r="AN2720" s="450" t="n">
        <v>0</v>
      </c>
      <c r="AO2720" s="450" t="n">
        <v>0</v>
      </c>
      <c r="AP2720" s="450" t="n">
        <v>0</v>
      </c>
      <c r="AQ2720" s="414" t="inlineStr"/>
      <c r="AR2720" s="414" t="inlineStr">
        <is>
          <t>Local Charge</t>
        </is>
      </c>
      <c r="AS2720" s="414" t="inlineStr">
        <is>
          <t>បានប្រកាសពន្ធ</t>
        </is>
      </c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0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0" t="n"/>
      <c r="N2721" s="450">
        <f>IF(W2721&lt;0,AH2721,I2721)</f>
        <v/>
      </c>
      <c r="O2721" s="450">
        <f>I2721-M2721</f>
        <v/>
      </c>
      <c r="P2721" s="414" t="n"/>
      <c r="Q2721" s="414" t="inlineStr">
        <is>
          <t>TI-0232067</t>
        </is>
      </c>
      <c r="R2721" s="414" t="inlineStr">
        <is>
          <t>TI-0232067</t>
        </is>
      </c>
      <c r="S2721" s="414">
        <f>Q2721=R2721</f>
        <v/>
      </c>
      <c r="T2721" s="414">
        <f>AND(MONTH(F2721)=MONTH(X2721), YEAR(F2721)=YEAR(X2721))</f>
        <v/>
      </c>
      <c r="U2721" s="414">
        <f>AND(AB2721&lt;&gt;"", 'Company information'!D$4&lt;&gt;"", RIGHT(SUBSTITUTE(AB2721,"-",""),9)=RIGHT(SUBSTITUTE('Company information'!D$4,"-",""),9))</f>
        <v/>
      </c>
      <c r="V2721" s="414">
        <f>AH2721-I2721</f>
        <v/>
      </c>
      <c r="W2721" s="450" t="n"/>
      <c r="X2721" s="415" t="n">
        <v>44755</v>
      </c>
      <c r="Y2721" s="414" t="inlineStr">
        <is>
          <t>TI-0232067</t>
        </is>
      </c>
      <c r="Z2721" s="414" t="inlineStr"/>
      <c r="AA2721" s="414" t="inlineStr">
        <is>
          <t>បុគ្គលជាប់អាករ</t>
        </is>
      </c>
      <c r="AB2721" s="414" t="inlineStr">
        <is>
          <t>L001-901905215</t>
        </is>
      </c>
      <c r="AC2721" s="414" t="inlineStr">
        <is>
          <t>វីអ៊ីស៊ិន (ខេមបូឌា) អ៊ិនដាសស្ទ្រី ឯ.ក</t>
        </is>
      </c>
      <c r="AD2721" s="450" t="n">
        <v>632907</v>
      </c>
      <c r="AE2721" s="450" t="n">
        <v>575370</v>
      </c>
      <c r="AF2721" s="450" t="n">
        <v>0</v>
      </c>
      <c r="AG2721" s="450" t="n">
        <v>0</v>
      </c>
      <c r="AH2721" s="450" t="n">
        <v>57537</v>
      </c>
      <c r="AI2721" s="450" t="n">
        <v>0</v>
      </c>
      <c r="AJ2721" s="450" t="n">
        <v>0</v>
      </c>
      <c r="AK2721" s="450" t="n">
        <v>0</v>
      </c>
      <c r="AL2721" s="450" t="n">
        <v>0</v>
      </c>
      <c r="AM2721" s="450" t="n">
        <v>0</v>
      </c>
      <c r="AN2721" s="450" t="n">
        <v>0</v>
      </c>
      <c r="AO2721" s="450" t="n">
        <v>0</v>
      </c>
      <c r="AP2721" s="450" t="n">
        <v>0</v>
      </c>
      <c r="AQ2721" s="414" t="inlineStr"/>
      <c r="AR2721" s="414" t="inlineStr">
        <is>
          <t>Local Charge</t>
        </is>
      </c>
      <c r="AS2721" s="414" t="inlineStr">
        <is>
          <t>បានប្រកាសពន្ធ</t>
        </is>
      </c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0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0" t="n"/>
      <c r="N2722" s="450">
        <f>IF(W2722&lt;0,AH2722,I2722)</f>
        <v/>
      </c>
      <c r="O2722" s="450">
        <f>I2722-M2722</f>
        <v/>
      </c>
      <c r="P2722" s="414" t="n"/>
      <c r="Q2722" s="414" t="inlineStr">
        <is>
          <t>TI-0231532</t>
        </is>
      </c>
      <c r="R2722" s="414" t="inlineStr">
        <is>
          <t>TI-0231532</t>
        </is>
      </c>
      <c r="S2722" s="414">
        <f>Q2722=R2722</f>
        <v/>
      </c>
      <c r="T2722" s="414">
        <f>AND(MONTH(F2722)=MONTH(X2722), YEAR(F2722)=YEAR(X2722))</f>
        <v/>
      </c>
      <c r="U2722" s="414">
        <f>AND(AB2722&lt;&gt;"", 'Company information'!D$4&lt;&gt;"", RIGHT(SUBSTITUTE(AB2722,"-",""),9)=RIGHT(SUBSTITUTE('Company information'!D$4,"-",""),9))</f>
        <v/>
      </c>
      <c r="V2722" s="414">
        <f>AH2722-I2722</f>
        <v/>
      </c>
      <c r="W2722" s="450" t="n"/>
      <c r="X2722" s="415" t="n">
        <v>44748</v>
      </c>
      <c r="Y2722" s="414" t="inlineStr">
        <is>
          <t>TI-0231532</t>
        </is>
      </c>
      <c r="Z2722" s="414" t="inlineStr"/>
      <c r="AA2722" s="414" t="inlineStr">
        <is>
          <t>បុគ្គលជាប់អាករ</t>
        </is>
      </c>
      <c r="AB2722" s="414" t="inlineStr">
        <is>
          <t>L001-901905215</t>
        </is>
      </c>
      <c r="AC2722" s="414" t="inlineStr">
        <is>
          <t>វីអ៊ីស៊ិន (ខេមបូឌា) អ៊ិនដាសស្ទ្រី ឯ.ក</t>
        </is>
      </c>
      <c r="AD2722" s="450" t="n">
        <v>270930</v>
      </c>
      <c r="AE2722" s="450" t="n">
        <v>246300</v>
      </c>
      <c r="AF2722" s="450" t="n">
        <v>0</v>
      </c>
      <c r="AG2722" s="450" t="n">
        <v>0</v>
      </c>
      <c r="AH2722" s="450" t="n">
        <v>24630</v>
      </c>
      <c r="AI2722" s="450" t="n">
        <v>0</v>
      </c>
      <c r="AJ2722" s="450" t="n">
        <v>0</v>
      </c>
      <c r="AK2722" s="450" t="n">
        <v>0</v>
      </c>
      <c r="AL2722" s="450" t="n">
        <v>0</v>
      </c>
      <c r="AM2722" s="450" t="n">
        <v>0</v>
      </c>
      <c r="AN2722" s="450" t="n">
        <v>0</v>
      </c>
      <c r="AO2722" s="450" t="n">
        <v>0</v>
      </c>
      <c r="AP2722" s="450" t="n">
        <v>0</v>
      </c>
      <c r="AQ2722" s="414" t="inlineStr"/>
      <c r="AR2722" s="414" t="inlineStr">
        <is>
          <t>Local Charge</t>
        </is>
      </c>
      <c r="AS2722" s="414" t="inlineStr">
        <is>
          <t>បានប្រកាសពន្ធ</t>
        </is>
      </c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0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0" t="n"/>
      <c r="N2723" s="450">
        <f>IF(W2723&lt;0,AH2723,I2723)</f>
        <v/>
      </c>
      <c r="O2723" s="450">
        <f>I2723-M2723</f>
        <v/>
      </c>
      <c r="P2723" s="414" t="n"/>
      <c r="Q2723" s="414" t="inlineStr">
        <is>
          <t>2207008513</t>
        </is>
      </c>
      <c r="R2723" s="414" t="inlineStr">
        <is>
          <t>2207008513</t>
        </is>
      </c>
      <c r="S2723" s="414">
        <f>Q2723=R2723</f>
        <v/>
      </c>
      <c r="T2723" s="414">
        <f>AND(MONTH(F2723)=MONTH(X2723), YEAR(F2723)=YEAR(X2723))</f>
        <v/>
      </c>
      <c r="U2723" s="414">
        <f>AND(AB2723&lt;&gt;"", 'Company information'!D$4&lt;&gt;"", RIGHT(SUBSTITUTE(AB2723,"-",""),9)=RIGHT(SUBSTITUTE('Company information'!D$4,"-",""),9))</f>
        <v/>
      </c>
      <c r="V2723" s="414">
        <f>AH2723-I2723</f>
        <v/>
      </c>
      <c r="W2723" s="450" t="n"/>
      <c r="X2723" s="415" t="n">
        <v>44767</v>
      </c>
      <c r="Y2723" s="414" t="inlineStr">
        <is>
          <t>2207008513</t>
        </is>
      </c>
      <c r="Z2723" s="414" t="inlineStr"/>
      <c r="AA2723" s="414" t="inlineStr">
        <is>
          <t>បុគ្គលជាប់អាករ</t>
        </is>
      </c>
      <c r="AB2723" s="414" t="inlineStr">
        <is>
          <t>L001-901905215</t>
        </is>
      </c>
      <c r="AC2723" s="414" t="inlineStr">
        <is>
          <t>វីអ៊ីស៊ិន (ខេមបូឌា) អ៊ិនដាសស្ទ្រី ឯ.ក</t>
        </is>
      </c>
      <c r="AD2723" s="450" t="n">
        <v>988413</v>
      </c>
      <c r="AE2723" s="450" t="n">
        <v>898557</v>
      </c>
      <c r="AF2723" s="450" t="n">
        <v>0</v>
      </c>
      <c r="AG2723" s="450" t="n">
        <v>0</v>
      </c>
      <c r="AH2723" s="450" t="n">
        <v>89856</v>
      </c>
      <c r="AI2723" s="450" t="n">
        <v>0</v>
      </c>
      <c r="AJ2723" s="450" t="n">
        <v>0</v>
      </c>
      <c r="AK2723" s="450" t="n">
        <v>0</v>
      </c>
      <c r="AL2723" s="450" t="n">
        <v>0</v>
      </c>
      <c r="AM2723" s="450" t="n">
        <v>0</v>
      </c>
      <c r="AN2723" s="450" t="n">
        <v>0</v>
      </c>
      <c r="AO2723" s="450" t="n">
        <v>0</v>
      </c>
      <c r="AP2723" s="450" t="n">
        <v>0</v>
      </c>
      <c r="AQ2723" s="414" t="inlineStr"/>
      <c r="AR2723" s="414" t="inlineStr">
        <is>
          <t>Export Administration Fee</t>
        </is>
      </c>
      <c r="AS2723" s="414" t="inlineStr">
        <is>
          <t>បានប្រកាសពន្ធ</t>
        </is>
      </c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0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0" t="n"/>
      <c r="N2724" s="450">
        <f>IF(W2724&lt;0,AH2724,I2724)</f>
        <v/>
      </c>
      <c r="O2724" s="450">
        <f>I2724-M2724</f>
        <v/>
      </c>
      <c r="P2724" s="414" t="n"/>
      <c r="Q2724" s="414" t="inlineStr">
        <is>
          <t>2207008218</t>
        </is>
      </c>
      <c r="R2724" s="414" t="inlineStr">
        <is>
          <t>2207008218</t>
        </is>
      </c>
      <c r="S2724" s="414">
        <f>Q2724=R2724</f>
        <v/>
      </c>
      <c r="T2724" s="414">
        <f>AND(MONTH(F2724)=MONTH(X2724), YEAR(F2724)=YEAR(X2724))</f>
        <v/>
      </c>
      <c r="U2724" s="414">
        <f>AND(AB2724&lt;&gt;"", 'Company information'!D$4&lt;&gt;"", RIGHT(SUBSTITUTE(AB2724,"-",""),9)=RIGHT(SUBSTITUTE('Company information'!D$4,"-",""),9))</f>
        <v/>
      </c>
      <c r="V2724" s="414">
        <f>AH2724-I2724</f>
        <v/>
      </c>
      <c r="W2724" s="450" t="n"/>
      <c r="X2724" s="415" t="n">
        <v>44760</v>
      </c>
      <c r="Y2724" s="414" t="inlineStr">
        <is>
          <t>2207008218</t>
        </is>
      </c>
      <c r="Z2724" s="414" t="inlineStr"/>
      <c r="AA2724" s="414" t="inlineStr">
        <is>
          <t>បុគ្គលជាប់អាករ</t>
        </is>
      </c>
      <c r="AB2724" s="414" t="inlineStr">
        <is>
          <t>L001-901905215</t>
        </is>
      </c>
      <c r="AC2724" s="414" t="inlineStr">
        <is>
          <t>វីអ៊ីស៊ិន (ខេមបូឌា) អ៊ិនដាសស្ទ្រី ឯ.ក</t>
        </is>
      </c>
      <c r="AD2724" s="450" t="n">
        <v>988413</v>
      </c>
      <c r="AE2724" s="450" t="n">
        <v>898557</v>
      </c>
      <c r="AF2724" s="450" t="n">
        <v>0</v>
      </c>
      <c r="AG2724" s="450" t="n">
        <v>0</v>
      </c>
      <c r="AH2724" s="450" t="n">
        <v>89856</v>
      </c>
      <c r="AI2724" s="450" t="n">
        <v>0</v>
      </c>
      <c r="AJ2724" s="450" t="n">
        <v>0</v>
      </c>
      <c r="AK2724" s="450" t="n">
        <v>0</v>
      </c>
      <c r="AL2724" s="450" t="n">
        <v>0</v>
      </c>
      <c r="AM2724" s="450" t="n">
        <v>0</v>
      </c>
      <c r="AN2724" s="450" t="n">
        <v>0</v>
      </c>
      <c r="AO2724" s="450" t="n">
        <v>0</v>
      </c>
      <c r="AP2724" s="450" t="n">
        <v>0</v>
      </c>
      <c r="AQ2724" s="414" t="inlineStr"/>
      <c r="AR2724" s="414" t="inlineStr">
        <is>
          <t>Export Administration Fee</t>
        </is>
      </c>
      <c r="AS2724" s="414" t="inlineStr">
        <is>
          <t>បានប្រកាសពន្ធ</t>
        </is>
      </c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0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0" t="n"/>
      <c r="N2725" s="450">
        <f>IF(W2725&lt;0,AH2725,I2725)</f>
        <v/>
      </c>
      <c r="O2725" s="450">
        <f>I2725-M2725</f>
        <v/>
      </c>
      <c r="P2725" s="414" t="n"/>
      <c r="Q2725" s="414" t="inlineStr">
        <is>
          <t>2207007908</t>
        </is>
      </c>
      <c r="R2725" s="414" t="inlineStr">
        <is>
          <t>2207007908</t>
        </is>
      </c>
      <c r="S2725" s="414">
        <f>Q2725=R2725</f>
        <v/>
      </c>
      <c r="T2725" s="414">
        <f>AND(MONTH(F2725)=MONTH(X2725), YEAR(F2725)=YEAR(X2725))</f>
        <v/>
      </c>
      <c r="U2725" s="414">
        <f>AND(AB2725&lt;&gt;"", 'Company information'!D$4&lt;&gt;"", RIGHT(SUBSTITUTE(AB2725,"-",""),9)=RIGHT(SUBSTITUTE('Company information'!D$4,"-",""),9))</f>
        <v/>
      </c>
      <c r="V2725" s="414">
        <f>AH2725-I2725</f>
        <v/>
      </c>
      <c r="W2725" s="450" t="n"/>
      <c r="X2725" s="415" t="n">
        <v>44753</v>
      </c>
      <c r="Y2725" s="414" t="inlineStr">
        <is>
          <t>2207007908</t>
        </is>
      </c>
      <c r="Z2725" s="414" t="inlineStr"/>
      <c r="AA2725" s="414" t="inlineStr">
        <is>
          <t>បុគ្គលជាប់អាករ</t>
        </is>
      </c>
      <c r="AB2725" s="414" t="inlineStr">
        <is>
          <t>L001-901905215</t>
        </is>
      </c>
      <c r="AC2725" s="414" t="inlineStr">
        <is>
          <t>វីអ៊ីស៊ិន (ខេមបូឌា) អ៊ិនដាសស្ទ្រី ឯ.ក</t>
        </is>
      </c>
      <c r="AD2725" s="450" t="n">
        <v>988172</v>
      </c>
      <c r="AE2725" s="450" t="n">
        <v>898338</v>
      </c>
      <c r="AF2725" s="450" t="n">
        <v>0</v>
      </c>
      <c r="AG2725" s="450" t="n">
        <v>0</v>
      </c>
      <c r="AH2725" s="450" t="n">
        <v>89834</v>
      </c>
      <c r="AI2725" s="450" t="n">
        <v>0</v>
      </c>
      <c r="AJ2725" s="450" t="n">
        <v>0</v>
      </c>
      <c r="AK2725" s="450" t="n">
        <v>0</v>
      </c>
      <c r="AL2725" s="450" t="n">
        <v>0</v>
      </c>
      <c r="AM2725" s="450" t="n">
        <v>0</v>
      </c>
      <c r="AN2725" s="450" t="n">
        <v>0</v>
      </c>
      <c r="AO2725" s="450" t="n">
        <v>0</v>
      </c>
      <c r="AP2725" s="450" t="n">
        <v>0</v>
      </c>
      <c r="AQ2725" s="414" t="inlineStr"/>
      <c r="AR2725" s="414" t="inlineStr">
        <is>
          <t>Export Administration Fee</t>
        </is>
      </c>
      <c r="AS2725" s="414" t="inlineStr">
        <is>
          <t>បានប្រកាសពន្ធ</t>
        </is>
      </c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0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0" t="n"/>
      <c r="N2726" s="450">
        <f>IF(W2726&lt;0,AH2726,I2726)</f>
        <v/>
      </c>
      <c r="O2726" s="450">
        <f>I2726-M2726</f>
        <v/>
      </c>
      <c r="P2726" s="414" t="n"/>
      <c r="Q2726" s="414" t="inlineStr">
        <is>
          <t>2207007904</t>
        </is>
      </c>
      <c r="R2726" s="414" t="inlineStr">
        <is>
          <t>2207007904</t>
        </is>
      </c>
      <c r="S2726" s="414">
        <f>Q2726=R2726</f>
        <v/>
      </c>
      <c r="T2726" s="414">
        <f>AND(MONTH(F2726)=MONTH(X2726), YEAR(F2726)=YEAR(X2726))</f>
        <v/>
      </c>
      <c r="U2726" s="414">
        <f>AND(AB2726&lt;&gt;"", 'Company information'!D$4&lt;&gt;"", RIGHT(SUBSTITUTE(AB2726,"-",""),9)=RIGHT(SUBSTITUTE('Company information'!D$4,"-",""),9))</f>
        <v/>
      </c>
      <c r="V2726" s="414">
        <f>AH2726-I2726</f>
        <v/>
      </c>
      <c r="W2726" s="450" t="n"/>
      <c r="X2726" s="415" t="n">
        <v>44753</v>
      </c>
      <c r="Y2726" s="414" t="inlineStr">
        <is>
          <t>2207007904</t>
        </is>
      </c>
      <c r="Z2726" s="414" t="inlineStr"/>
      <c r="AA2726" s="414" t="inlineStr">
        <is>
          <t>បុគ្គលជាប់អាករ</t>
        </is>
      </c>
      <c r="AB2726" s="414" t="inlineStr">
        <is>
          <t>L001-901905215</t>
        </is>
      </c>
      <c r="AC2726" s="414" t="inlineStr">
        <is>
          <t>វីអ៊ីស៊ិន (ខេមបូឌា) អ៊ិនដាសស្ទ្រី ឯ.ក</t>
        </is>
      </c>
      <c r="AD2726" s="450" t="n">
        <v>988172</v>
      </c>
      <c r="AE2726" s="450" t="n">
        <v>898338</v>
      </c>
      <c r="AF2726" s="450" t="n">
        <v>0</v>
      </c>
      <c r="AG2726" s="450" t="n">
        <v>0</v>
      </c>
      <c r="AH2726" s="450" t="n">
        <v>89834</v>
      </c>
      <c r="AI2726" s="450" t="n">
        <v>0</v>
      </c>
      <c r="AJ2726" s="450" t="n">
        <v>0</v>
      </c>
      <c r="AK2726" s="450" t="n">
        <v>0</v>
      </c>
      <c r="AL2726" s="450" t="n">
        <v>0</v>
      </c>
      <c r="AM2726" s="450" t="n">
        <v>0</v>
      </c>
      <c r="AN2726" s="450" t="n">
        <v>0</v>
      </c>
      <c r="AO2726" s="450" t="n">
        <v>0</v>
      </c>
      <c r="AP2726" s="450" t="n">
        <v>0</v>
      </c>
      <c r="AQ2726" s="414" t="inlineStr"/>
      <c r="AR2726" s="414" t="inlineStr">
        <is>
          <t>Export Administration Fee</t>
        </is>
      </c>
      <c r="AS2726" s="414" t="inlineStr">
        <is>
          <t>បានប្រកាសពន្ធ</t>
        </is>
      </c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0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0" t="n"/>
      <c r="N2727" s="450">
        <f>IF(W2727&lt;0,AH2727,I2727)</f>
        <v/>
      </c>
      <c r="O2727" s="450">
        <f>I2727-M2727</f>
        <v/>
      </c>
      <c r="P2727" s="414" t="n"/>
      <c r="Q2727" s="414" t="inlineStr">
        <is>
          <t>2207007895</t>
        </is>
      </c>
      <c r="R2727" s="414" t="inlineStr">
        <is>
          <t>2207007895</t>
        </is>
      </c>
      <c r="S2727" s="414">
        <f>Q2727=R2727</f>
        <v/>
      </c>
      <c r="T2727" s="414">
        <f>AND(MONTH(F2727)=MONTH(X2727), YEAR(F2727)=YEAR(X2727))</f>
        <v/>
      </c>
      <c r="U2727" s="414">
        <f>AND(AB2727&lt;&gt;"", 'Company information'!D$4&lt;&gt;"", RIGHT(SUBSTITUTE(AB2727,"-",""),9)=RIGHT(SUBSTITUTE('Company information'!D$4,"-",""),9))</f>
        <v/>
      </c>
      <c r="V2727" s="414">
        <f>AH2727-I2727</f>
        <v/>
      </c>
      <c r="W2727" s="450" t="n"/>
      <c r="X2727" s="415" t="n">
        <v>44753</v>
      </c>
      <c r="Y2727" s="414" t="inlineStr">
        <is>
          <t>2207007895</t>
        </is>
      </c>
      <c r="Z2727" s="414" t="inlineStr"/>
      <c r="AA2727" s="414" t="inlineStr">
        <is>
          <t>បុគ្គលជាប់អាករ</t>
        </is>
      </c>
      <c r="AB2727" s="414" t="inlineStr">
        <is>
          <t>L001-901905215</t>
        </is>
      </c>
      <c r="AC2727" s="414" t="inlineStr">
        <is>
          <t>វីអ៊ីស៊ិន (ខេមបូឌា) អ៊ិនដាសស្ទ្រី ឯ.ក</t>
        </is>
      </c>
      <c r="AD2727" s="450" t="n">
        <v>988172</v>
      </c>
      <c r="AE2727" s="450" t="n">
        <v>898338</v>
      </c>
      <c r="AF2727" s="450" t="n">
        <v>0</v>
      </c>
      <c r="AG2727" s="450" t="n">
        <v>0</v>
      </c>
      <c r="AH2727" s="450" t="n">
        <v>89834</v>
      </c>
      <c r="AI2727" s="450" t="n">
        <v>0</v>
      </c>
      <c r="AJ2727" s="450" t="n">
        <v>0</v>
      </c>
      <c r="AK2727" s="450" t="n">
        <v>0</v>
      </c>
      <c r="AL2727" s="450" t="n">
        <v>0</v>
      </c>
      <c r="AM2727" s="450" t="n">
        <v>0</v>
      </c>
      <c r="AN2727" s="450" t="n">
        <v>0</v>
      </c>
      <c r="AO2727" s="450" t="n">
        <v>0</v>
      </c>
      <c r="AP2727" s="450" t="n">
        <v>0</v>
      </c>
      <c r="AQ2727" s="414" t="inlineStr"/>
      <c r="AR2727" s="414" t="inlineStr">
        <is>
          <t>Export Administration Fee</t>
        </is>
      </c>
      <c r="AS2727" s="414" t="inlineStr">
        <is>
          <t>បានប្រកាសពន្ធ</t>
        </is>
      </c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0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0" t="n"/>
      <c r="N2728" s="450">
        <f>IF(W2728&lt;0,AH2728,I2728)</f>
        <v/>
      </c>
      <c r="O2728" s="450">
        <f>I2728-M2728</f>
        <v/>
      </c>
      <c r="P2728" s="414" t="n"/>
      <c r="Q2728" s="414" t="inlineStr">
        <is>
          <t>TI2022-0599</t>
        </is>
      </c>
      <c r="R2728" s="414" t="inlineStr">
        <is>
          <t>TI2022-0599</t>
        </is>
      </c>
      <c r="S2728" s="414">
        <f>Q2728=R2728</f>
        <v/>
      </c>
      <c r="T2728" s="414">
        <f>AND(MONTH(F2728)=MONTH(X2728), YEAR(F2728)=YEAR(X2728))</f>
        <v/>
      </c>
      <c r="U2728" s="414">
        <f>AND(AB2728&lt;&gt;"", 'Company information'!D$4&lt;&gt;"", RIGHT(SUBSTITUTE(AB2728,"-",""),9)=RIGHT(SUBSTITUTE('Company information'!D$4,"-",""),9))</f>
        <v/>
      </c>
      <c r="V2728" s="414">
        <f>AH2728-I2728</f>
        <v/>
      </c>
      <c r="W2728" s="450" t="n"/>
      <c r="X2728" s="415" t="n">
        <v>44771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L001-901905215</t>
        </is>
      </c>
      <c r="AC2728" s="414" t="inlineStr">
        <is>
          <t>វីអ៊ីស៊ិន (ខេមបូឌា) អ៊ិនដាសស្ទ្រី ឯ.ក</t>
        </is>
      </c>
      <c r="AD2728" s="450" t="n">
        <v>2054553</v>
      </c>
      <c r="AE2728" s="450" t="n">
        <v>1867775</v>
      </c>
      <c r="AF2728" s="450" t="n">
        <v>0</v>
      </c>
      <c r="AG2728" s="450" t="n">
        <v>0</v>
      </c>
      <c r="AH2728" s="450" t="n">
        <v>186778</v>
      </c>
      <c r="AI2728" s="450" t="n">
        <v>0</v>
      </c>
      <c r="AJ2728" s="450" t="n">
        <v>0</v>
      </c>
      <c r="AK2728" s="450" t="n">
        <v>0</v>
      </c>
      <c r="AL2728" s="450" t="n">
        <v>0</v>
      </c>
      <c r="AM2728" s="450" t="n">
        <v>0</v>
      </c>
      <c r="AN2728" s="450" t="n">
        <v>0</v>
      </c>
      <c r="AO2728" s="450" t="n">
        <v>0</v>
      </c>
      <c r="AP2728" s="450" t="n">
        <v>0</v>
      </c>
      <c r="AQ2728" s="414" t="inlineStr"/>
      <c r="AR2728" s="414" t="inlineStr">
        <is>
          <t>CLEARANCE &amp; TRUCKING FEE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0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0" t="n"/>
      <c r="N2729" s="450">
        <f>IF(W2729&lt;0,AH2729,I2729)</f>
        <v/>
      </c>
      <c r="O2729" s="450">
        <f>I2729-M2729</f>
        <v/>
      </c>
      <c r="P2729" s="414" t="n"/>
      <c r="Q2729" s="414" t="inlineStr">
        <is>
          <t>TI2022-0598</t>
        </is>
      </c>
      <c r="R2729" s="414" t="inlineStr">
        <is>
          <t>TI2022-0598</t>
        </is>
      </c>
      <c r="S2729" s="414">
        <f>Q2729=R2729</f>
        <v/>
      </c>
      <c r="T2729" s="414">
        <f>AND(MONTH(F2729)=MONTH(X2729), YEAR(F2729)=YEAR(X2729))</f>
        <v/>
      </c>
      <c r="U2729" s="414">
        <f>AND(AB2729&lt;&gt;"", 'Company information'!D$4&lt;&gt;"", RIGHT(SUBSTITUTE(AB2729,"-",""),9)=RIGHT(SUBSTITUTE('Company information'!D$4,"-",""),9))</f>
        <v/>
      </c>
      <c r="V2729" s="414">
        <f>AH2729-I2729</f>
        <v/>
      </c>
      <c r="W2729" s="450" t="n"/>
      <c r="X2729" s="415" t="n">
        <v>44771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L001-901905215</t>
        </is>
      </c>
      <c r="AC2729" s="414" t="inlineStr">
        <is>
          <t>វីអ៊ីស៊ិន (ខេមបូឌា) អ៊ិនដាសស្ទ្រី ឯ.ក</t>
        </is>
      </c>
      <c r="AD2729" s="450" t="n">
        <v>2054553</v>
      </c>
      <c r="AE2729" s="450" t="n">
        <v>1867775</v>
      </c>
      <c r="AF2729" s="450" t="n">
        <v>0</v>
      </c>
      <c r="AG2729" s="450" t="n">
        <v>0</v>
      </c>
      <c r="AH2729" s="450" t="n">
        <v>186778</v>
      </c>
      <c r="AI2729" s="450" t="n">
        <v>0</v>
      </c>
      <c r="AJ2729" s="450" t="n">
        <v>0</v>
      </c>
      <c r="AK2729" s="450" t="n">
        <v>0</v>
      </c>
      <c r="AL2729" s="450" t="n">
        <v>0</v>
      </c>
      <c r="AM2729" s="450" t="n">
        <v>0</v>
      </c>
      <c r="AN2729" s="450" t="n">
        <v>0</v>
      </c>
      <c r="AO2729" s="450" t="n">
        <v>0</v>
      </c>
      <c r="AP2729" s="450" t="n">
        <v>0</v>
      </c>
      <c r="AQ2729" s="414" t="inlineStr"/>
      <c r="AR2729" s="414" t="inlineStr">
        <is>
          <t>CLEARANCE &amp; TRUCKING FEE</t>
        </is>
      </c>
      <c r="AS2729" s="414" t="inlineStr">
        <is>
          <t>បានប្រកាសពន្ធ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0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0" t="n"/>
      <c r="N2730" s="450">
        <f>IF(W2730&lt;0,AH2730,I2730)</f>
        <v/>
      </c>
      <c r="O2730" s="450">
        <f>I2730-M2730</f>
        <v/>
      </c>
      <c r="P2730" s="414" t="n"/>
      <c r="Q2730" s="414" t="inlineStr">
        <is>
          <t>TI2022-0597</t>
        </is>
      </c>
      <c r="R2730" s="414" t="inlineStr">
        <is>
          <t>TI2022-0597</t>
        </is>
      </c>
      <c r="S2730" s="414">
        <f>Q2730=R2730</f>
        <v/>
      </c>
      <c r="T2730" s="414">
        <f>AND(MONTH(F2730)=MONTH(X2730), YEAR(F2730)=YEAR(X2730))</f>
        <v/>
      </c>
      <c r="U2730" s="414">
        <f>AND(AB2730&lt;&gt;"", 'Company information'!D$4&lt;&gt;"", RIGHT(SUBSTITUTE(AB2730,"-",""),9)=RIGHT(SUBSTITUTE('Company information'!D$4,"-",""),9))</f>
        <v/>
      </c>
      <c r="V2730" s="414">
        <f>AH2730-I2730</f>
        <v/>
      </c>
      <c r="W2730" s="450" t="n"/>
      <c r="X2730" s="415" t="n">
        <v>44771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L001-901905215</t>
        </is>
      </c>
      <c r="AC2730" s="414" t="inlineStr">
        <is>
          <t>វីអ៊ីស៊ិន (ខេមបូឌា) អ៊ិនដាសស្ទ្រី ឯ.ក</t>
        </is>
      </c>
      <c r="AD2730" s="450" t="n">
        <v>2054553</v>
      </c>
      <c r="AE2730" s="450" t="n">
        <v>1867775</v>
      </c>
      <c r="AF2730" s="450" t="n">
        <v>0</v>
      </c>
      <c r="AG2730" s="450" t="n">
        <v>0</v>
      </c>
      <c r="AH2730" s="450" t="n">
        <v>186778</v>
      </c>
      <c r="AI2730" s="450" t="n">
        <v>0</v>
      </c>
      <c r="AJ2730" s="450" t="n">
        <v>0</v>
      </c>
      <c r="AK2730" s="450" t="n">
        <v>0</v>
      </c>
      <c r="AL2730" s="450" t="n">
        <v>0</v>
      </c>
      <c r="AM2730" s="450" t="n">
        <v>0</v>
      </c>
      <c r="AN2730" s="450" t="n">
        <v>0</v>
      </c>
      <c r="AO2730" s="450" t="n">
        <v>0</v>
      </c>
      <c r="AP2730" s="450" t="n">
        <v>0</v>
      </c>
      <c r="AQ2730" s="414" t="inlineStr"/>
      <c r="AR2730" s="414" t="inlineStr">
        <is>
          <t>CLEARANCE &amp; TRUCKING FEE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0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0" t="n"/>
      <c r="N2731" s="450">
        <f>IF(W2731&lt;0,AH2731,I2731)</f>
        <v/>
      </c>
      <c r="O2731" s="450">
        <f>I2731-M2731</f>
        <v/>
      </c>
      <c r="P2731" s="414" t="n"/>
      <c r="Q2731" s="414" t="inlineStr">
        <is>
          <t>TI2022-0596</t>
        </is>
      </c>
      <c r="R2731" s="414" t="inlineStr">
        <is>
          <t>TI2022-0596</t>
        </is>
      </c>
      <c r="S2731" s="414">
        <f>Q2731=R2731</f>
        <v/>
      </c>
      <c r="T2731" s="414">
        <f>AND(MONTH(F2731)=MONTH(X2731), YEAR(F2731)=YEAR(X2731))</f>
        <v/>
      </c>
      <c r="U2731" s="414">
        <f>AND(AB2731&lt;&gt;"", 'Company information'!D$4&lt;&gt;"", RIGHT(SUBSTITUTE(AB2731,"-",""),9)=RIGHT(SUBSTITUTE('Company information'!D$4,"-",""),9))</f>
        <v/>
      </c>
      <c r="V2731" s="414">
        <f>AH2731-I2731</f>
        <v/>
      </c>
      <c r="W2731" s="450" t="n"/>
      <c r="X2731" s="415" t="n">
        <v>44771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L001-901905215</t>
        </is>
      </c>
      <c r="AC2731" s="414" t="inlineStr">
        <is>
          <t>វីអ៊ីស៊ិន (ខេមបូឌា) អ៊ិនដាសស្ទ្រី ឯ.ក</t>
        </is>
      </c>
      <c r="AD2731" s="450" t="n">
        <v>2054553</v>
      </c>
      <c r="AE2731" s="450" t="n">
        <v>1867775</v>
      </c>
      <c r="AF2731" s="450" t="n">
        <v>0</v>
      </c>
      <c r="AG2731" s="450" t="n">
        <v>0</v>
      </c>
      <c r="AH2731" s="450" t="n">
        <v>186778</v>
      </c>
      <c r="AI2731" s="450" t="n">
        <v>0</v>
      </c>
      <c r="AJ2731" s="450" t="n">
        <v>0</v>
      </c>
      <c r="AK2731" s="450" t="n">
        <v>0</v>
      </c>
      <c r="AL2731" s="450" t="n">
        <v>0</v>
      </c>
      <c r="AM2731" s="450" t="n">
        <v>0</v>
      </c>
      <c r="AN2731" s="450" t="n">
        <v>0</v>
      </c>
      <c r="AO2731" s="450" t="n">
        <v>0</v>
      </c>
      <c r="AP2731" s="450" t="n">
        <v>0</v>
      </c>
      <c r="AQ2731" s="414" t="inlineStr"/>
      <c r="AR2731" s="414" t="inlineStr">
        <is>
          <t>CLEARANCE &amp; TRUCKING FEE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0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0" t="n"/>
      <c r="N2732" s="450">
        <f>IF(W2732&lt;0,AH2732,I2732)</f>
        <v/>
      </c>
      <c r="O2732" s="450">
        <f>I2732-M2732</f>
        <v/>
      </c>
      <c r="P2732" s="414" t="n"/>
      <c r="Q2732" s="414" t="inlineStr">
        <is>
          <t>TI2022-0595</t>
        </is>
      </c>
      <c r="R2732" s="414" t="inlineStr">
        <is>
          <t>TI2022-0595</t>
        </is>
      </c>
      <c r="S2732" s="414">
        <f>Q2732=R2732</f>
        <v/>
      </c>
      <c r="T2732" s="414">
        <f>AND(MONTH(F2732)=MONTH(X2732), YEAR(F2732)=YEAR(X2732))</f>
        <v/>
      </c>
      <c r="U2732" s="414">
        <f>AND(AB2732&lt;&gt;"", 'Company information'!D$4&lt;&gt;"", RIGHT(SUBSTITUTE(AB2732,"-",""),9)=RIGHT(SUBSTITUTE('Company information'!D$4,"-",""),9))</f>
        <v/>
      </c>
      <c r="V2732" s="414">
        <f>AH2732-I2732</f>
        <v/>
      </c>
      <c r="W2732" s="450" t="n"/>
      <c r="X2732" s="415" t="n">
        <v>44771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L001-901905215</t>
        </is>
      </c>
      <c r="AC2732" s="414" t="inlineStr">
        <is>
          <t>វីអ៊ីស៊ិន (ខេមបូឌា) អ៊ិនដាសស្ទ្រី ឯ.ក</t>
        </is>
      </c>
      <c r="AD2732" s="450" t="n">
        <v>2054553</v>
      </c>
      <c r="AE2732" s="450" t="n">
        <v>1867775</v>
      </c>
      <c r="AF2732" s="450" t="n">
        <v>0</v>
      </c>
      <c r="AG2732" s="450" t="n">
        <v>0</v>
      </c>
      <c r="AH2732" s="450" t="n">
        <v>186778</v>
      </c>
      <c r="AI2732" s="450" t="n">
        <v>0</v>
      </c>
      <c r="AJ2732" s="450" t="n">
        <v>0</v>
      </c>
      <c r="AK2732" s="450" t="n">
        <v>0</v>
      </c>
      <c r="AL2732" s="450" t="n">
        <v>0</v>
      </c>
      <c r="AM2732" s="450" t="n">
        <v>0</v>
      </c>
      <c r="AN2732" s="450" t="n">
        <v>0</v>
      </c>
      <c r="AO2732" s="450" t="n">
        <v>0</v>
      </c>
      <c r="AP2732" s="450" t="n">
        <v>0</v>
      </c>
      <c r="AQ2732" s="414" t="inlineStr"/>
      <c r="AR2732" s="414" t="inlineStr">
        <is>
          <t>CLEARANCE &amp; TRUCKING FEE</t>
        </is>
      </c>
      <c r="AS2732" s="414" t="inlineStr">
        <is>
          <t>បានប្រកាសពន្ធ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0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0" t="n"/>
      <c r="N2733" s="450">
        <f>IF(W2733&lt;0,AH2733,I2733)</f>
        <v/>
      </c>
      <c r="O2733" s="450">
        <f>I2733-M2733</f>
        <v/>
      </c>
      <c r="P2733" s="414" t="n"/>
      <c r="Q2733" s="414" t="inlineStr">
        <is>
          <t>TI2022-0587</t>
        </is>
      </c>
      <c r="R2733" s="414" t="inlineStr">
        <is>
          <t>TI2022-0587</t>
        </is>
      </c>
      <c r="S2733" s="414">
        <f>Q2733=R2733</f>
        <v/>
      </c>
      <c r="T2733" s="414">
        <f>AND(MONTH(F2733)=MONTH(X2733), YEAR(F2733)=YEAR(X2733))</f>
        <v/>
      </c>
      <c r="U2733" s="414">
        <f>AND(AB2733&lt;&gt;"", 'Company information'!D$4&lt;&gt;"", RIGHT(SUBSTITUTE(AB2733,"-",""),9)=RIGHT(SUBSTITUTE('Company information'!D$4,"-",""),9))</f>
        <v/>
      </c>
      <c r="V2733" s="414">
        <f>AH2733-I2733</f>
        <v/>
      </c>
      <c r="W2733" s="450" t="n"/>
      <c r="X2733" s="415" t="n">
        <v>44769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L001-901905215</t>
        </is>
      </c>
      <c r="AC2733" s="414" t="inlineStr">
        <is>
          <t>វីអ៊ីស៊ិន (ខេមបូឌា) អ៊ិនដាសស្ទ្រី ឯ.ក</t>
        </is>
      </c>
      <c r="AD2733" s="450" t="n">
        <v>2054553</v>
      </c>
      <c r="AE2733" s="450" t="n">
        <v>1867775</v>
      </c>
      <c r="AF2733" s="450" t="n">
        <v>0</v>
      </c>
      <c r="AG2733" s="450" t="n">
        <v>0</v>
      </c>
      <c r="AH2733" s="450" t="n">
        <v>186778</v>
      </c>
      <c r="AI2733" s="450" t="n">
        <v>0</v>
      </c>
      <c r="AJ2733" s="450" t="n">
        <v>0</v>
      </c>
      <c r="AK2733" s="450" t="n">
        <v>0</v>
      </c>
      <c r="AL2733" s="450" t="n">
        <v>0</v>
      </c>
      <c r="AM2733" s="450" t="n">
        <v>0</v>
      </c>
      <c r="AN2733" s="450" t="n">
        <v>0</v>
      </c>
      <c r="AO2733" s="450" t="n">
        <v>0</v>
      </c>
      <c r="AP2733" s="450" t="n">
        <v>0</v>
      </c>
      <c r="AQ2733" s="414" t="inlineStr"/>
      <c r="AR2733" s="414" t="inlineStr">
        <is>
          <t>CLEARANCE &amp; TRUCKING FEE</t>
        </is>
      </c>
      <c r="AS2733" s="414" t="inlineStr">
        <is>
          <t>បានប្រកាសពន្ធ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0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0" t="n"/>
      <c r="N2734" s="450">
        <f>IF(W2734&lt;0,AH2734,I2734)</f>
        <v/>
      </c>
      <c r="O2734" s="450">
        <f>I2734-M2734</f>
        <v/>
      </c>
      <c r="P2734" s="414" t="n"/>
      <c r="Q2734" s="414" t="inlineStr">
        <is>
          <t>TI2022-0581</t>
        </is>
      </c>
      <c r="R2734" s="414" t="inlineStr">
        <is>
          <t>TI2022-0581</t>
        </is>
      </c>
      <c r="S2734" s="414">
        <f>Q2734=R2734</f>
        <v/>
      </c>
      <c r="T2734" s="414">
        <f>AND(MONTH(F2734)=MONTH(X2734), YEAR(F2734)=YEAR(X2734))</f>
        <v/>
      </c>
      <c r="U2734" s="414">
        <f>AND(AB2734&lt;&gt;"", 'Company information'!D$4&lt;&gt;"", RIGHT(SUBSTITUTE(AB2734,"-",""),9)=RIGHT(SUBSTITUTE('Company information'!D$4,"-",""),9))</f>
        <v/>
      </c>
      <c r="V2734" s="414">
        <f>AH2734-I2734</f>
        <v/>
      </c>
      <c r="W2734" s="450" t="n"/>
      <c r="X2734" s="415" t="n">
        <v>44764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L001-901905215</t>
        </is>
      </c>
      <c r="AC2734" s="414" t="inlineStr">
        <is>
          <t>វីអ៊ីស៊ិន (ខេមបូឌា) អ៊ិនដាសស្ទ្រី ឯ.ក</t>
        </is>
      </c>
      <c r="AD2734" s="450" t="n">
        <v>3746039</v>
      </c>
      <c r="AE2734" s="450" t="n">
        <v>3405490</v>
      </c>
      <c r="AF2734" s="450" t="n">
        <v>0</v>
      </c>
      <c r="AG2734" s="450" t="n">
        <v>0</v>
      </c>
      <c r="AH2734" s="450" t="n">
        <v>340549</v>
      </c>
      <c r="AI2734" s="450" t="n">
        <v>0</v>
      </c>
      <c r="AJ2734" s="450" t="n">
        <v>0</v>
      </c>
      <c r="AK2734" s="450" t="n">
        <v>0</v>
      </c>
      <c r="AL2734" s="450" t="n">
        <v>0</v>
      </c>
      <c r="AM2734" s="450" t="n">
        <v>0</v>
      </c>
      <c r="AN2734" s="450" t="n">
        <v>0</v>
      </c>
      <c r="AO2734" s="450" t="n">
        <v>0</v>
      </c>
      <c r="AP2734" s="450" t="n">
        <v>0</v>
      </c>
      <c r="AQ2734" s="414" t="inlineStr"/>
      <c r="AR2734" s="414" t="inlineStr">
        <is>
          <t>CLEARANCE &amp; TRUCKING FEE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0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0" t="n"/>
      <c r="N2735" s="450">
        <f>IF(W2735&lt;0,AH2735,I2735)</f>
        <v/>
      </c>
      <c r="O2735" s="450">
        <f>I2735-M2735</f>
        <v/>
      </c>
      <c r="P2735" s="414" t="n"/>
      <c r="Q2735" s="414" t="inlineStr">
        <is>
          <t>TI2022-0548</t>
        </is>
      </c>
      <c r="R2735" s="414" t="inlineStr">
        <is>
          <t>TI2022-0548</t>
        </is>
      </c>
      <c r="S2735" s="414">
        <f>Q2735=R2735</f>
        <v/>
      </c>
      <c r="T2735" s="414">
        <f>AND(MONTH(F2735)=MONTH(X2735), YEAR(F2735)=YEAR(X2735))</f>
        <v/>
      </c>
      <c r="U2735" s="414">
        <f>AND(AB2735&lt;&gt;"", 'Company information'!D$4&lt;&gt;"", RIGHT(SUBSTITUTE(AB2735,"-",""),9)=RIGHT(SUBSTITUTE('Company information'!D$4,"-",""),9))</f>
        <v/>
      </c>
      <c r="V2735" s="414">
        <f>AH2735-I2735</f>
        <v/>
      </c>
      <c r="W2735" s="450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0" t="n">
        <v>2143295</v>
      </c>
      <c r="AE2735" s="450" t="n">
        <v>1948450</v>
      </c>
      <c r="AF2735" s="450" t="n">
        <v>0</v>
      </c>
      <c r="AG2735" s="450" t="n">
        <v>0</v>
      </c>
      <c r="AH2735" s="450" t="n">
        <v>194845</v>
      </c>
      <c r="AI2735" s="450" t="n">
        <v>0</v>
      </c>
      <c r="AJ2735" s="450" t="n">
        <v>0</v>
      </c>
      <c r="AK2735" s="450" t="n">
        <v>0</v>
      </c>
      <c r="AL2735" s="450" t="n">
        <v>0</v>
      </c>
      <c r="AM2735" s="450" t="n">
        <v>0</v>
      </c>
      <c r="AN2735" s="450" t="n">
        <v>0</v>
      </c>
      <c r="AO2735" s="450" t="n">
        <v>0</v>
      </c>
      <c r="AP2735" s="450" t="n">
        <v>0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0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0" t="n"/>
      <c r="N2736" s="450">
        <f>IF(W2736&lt;0,AH2736,I2736)</f>
        <v/>
      </c>
      <c r="O2736" s="450">
        <f>I2736-M2736</f>
        <v/>
      </c>
      <c r="P2736" s="414" t="n"/>
      <c r="Q2736" s="414" t="inlineStr">
        <is>
          <t>TI2022-0547</t>
        </is>
      </c>
      <c r="R2736" s="414" t="inlineStr">
        <is>
          <t>TI2022-0547</t>
        </is>
      </c>
      <c r="S2736" s="414">
        <f>Q2736=R2736</f>
        <v/>
      </c>
      <c r="T2736" s="414">
        <f>AND(MONTH(F2736)=MONTH(X2736), YEAR(F2736)=YEAR(X2736))</f>
        <v/>
      </c>
      <c r="U2736" s="414">
        <f>AND(AB2736&lt;&gt;"", 'Company information'!D$4&lt;&gt;"", RIGHT(SUBSTITUTE(AB2736,"-",""),9)=RIGHT(SUBSTITUTE('Company information'!D$4,"-",""),9))</f>
        <v/>
      </c>
      <c r="V2736" s="414">
        <f>AH2736-I2736</f>
        <v/>
      </c>
      <c r="W2736" s="450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0" t="n">
        <v>2053051</v>
      </c>
      <c r="AE2736" s="450" t="n">
        <v>1866410</v>
      </c>
      <c r="AF2736" s="450" t="n">
        <v>0</v>
      </c>
      <c r="AG2736" s="450" t="n">
        <v>0</v>
      </c>
      <c r="AH2736" s="450" t="n">
        <v>186641</v>
      </c>
      <c r="AI2736" s="450" t="n">
        <v>0</v>
      </c>
      <c r="AJ2736" s="450" t="n">
        <v>0</v>
      </c>
      <c r="AK2736" s="450" t="n">
        <v>0</v>
      </c>
      <c r="AL2736" s="450" t="n">
        <v>0</v>
      </c>
      <c r="AM2736" s="450" t="n">
        <v>0</v>
      </c>
      <c r="AN2736" s="450" t="n">
        <v>0</v>
      </c>
      <c r="AO2736" s="450" t="n">
        <v>0</v>
      </c>
      <c r="AP2736" s="450" t="n">
        <v>0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0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0" t="n"/>
      <c r="N2737" s="450">
        <f>IF(W2737&lt;0,AH2737,I2737)</f>
        <v/>
      </c>
      <c r="O2737" s="450">
        <f>I2737-M2737</f>
        <v/>
      </c>
      <c r="P2737" s="414" t="n"/>
      <c r="Q2737" s="414" t="inlineStr">
        <is>
          <t>TI2022-0546</t>
        </is>
      </c>
      <c r="R2737" s="414" t="inlineStr">
        <is>
          <t>TI2022-0546</t>
        </is>
      </c>
      <c r="S2737" s="414">
        <f>Q2737=R2737</f>
        <v/>
      </c>
      <c r="T2737" s="414">
        <f>AND(MONTH(F2737)=MONTH(X2737), YEAR(F2737)=YEAR(X2737))</f>
        <v/>
      </c>
      <c r="U2737" s="414">
        <f>AND(AB2737&lt;&gt;"", 'Company information'!D$4&lt;&gt;"", RIGHT(SUBSTITUTE(AB2737,"-",""),9)=RIGHT(SUBSTITUTE('Company information'!D$4,"-",""),9))</f>
        <v/>
      </c>
      <c r="V2737" s="414">
        <f>AH2737-I2737</f>
        <v/>
      </c>
      <c r="W2737" s="450" t="n"/>
      <c r="X2737" s="415" t="n">
        <v>44753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L001-901905215</t>
        </is>
      </c>
      <c r="AC2737" s="414" t="inlineStr">
        <is>
          <t>វីអ៊ីស៊ិន (ខេមបូឌា) អ៊ិនដាសស្ទ្រី ឯ.ក</t>
        </is>
      </c>
      <c r="AD2737" s="450" t="n">
        <v>2323783</v>
      </c>
      <c r="AE2737" s="450" t="n">
        <v>2112530</v>
      </c>
      <c r="AF2737" s="450" t="n">
        <v>0</v>
      </c>
      <c r="AG2737" s="450" t="n">
        <v>0</v>
      </c>
      <c r="AH2737" s="450" t="n">
        <v>211253</v>
      </c>
      <c r="AI2737" s="450" t="n">
        <v>0</v>
      </c>
      <c r="AJ2737" s="450" t="n">
        <v>0</v>
      </c>
      <c r="AK2737" s="450" t="n">
        <v>0</v>
      </c>
      <c r="AL2737" s="450" t="n">
        <v>0</v>
      </c>
      <c r="AM2737" s="450" t="n">
        <v>0</v>
      </c>
      <c r="AN2737" s="450" t="n">
        <v>0</v>
      </c>
      <c r="AO2737" s="450" t="n">
        <v>0</v>
      </c>
      <c r="AP2737" s="450" t="n">
        <v>0</v>
      </c>
      <c r="AQ2737" s="414" t="inlineStr"/>
      <c r="AR2737" s="414" t="inlineStr">
        <is>
          <t>CLEARANCE &amp; TRUCKING FEE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0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0" t="n"/>
      <c r="N2738" s="450">
        <f>IF(W2738&lt;0,AH2738,I2738)</f>
        <v/>
      </c>
      <c r="O2738" s="450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AND(AB2738&lt;&gt;"", 'Company information'!D$4&lt;&gt;"", RIGHT(SUBSTITUTE(AB2738,"-",""),9)=RIGHT(SUBSTITUTE('Company information'!D$4,"-",""),9))</f>
        <v/>
      </c>
      <c r="V2738" s="414">
        <f>AH2738-I2738</f>
        <v/>
      </c>
      <c r="W2738" s="450" t="n"/>
      <c r="X2738" s="413" t="n"/>
      <c r="Y2738" s="414" t="n"/>
      <c r="Z2738" s="414" t="n"/>
      <c r="AA2738" s="414" t="n"/>
      <c r="AB2738" s="414" t="n"/>
      <c r="AC2738" s="414" t="n"/>
      <c r="AD2738" s="450" t="n"/>
      <c r="AE2738" s="450" t="n"/>
      <c r="AF2738" s="450" t="n"/>
      <c r="AG2738" s="450" t="n"/>
      <c r="AH2738" s="450" t="n"/>
      <c r="AI2738" s="450" t="n"/>
      <c r="AJ2738" s="450" t="n"/>
      <c r="AK2738" s="450" t="n"/>
      <c r="AL2738" s="450" t="n"/>
      <c r="AM2738" s="450" t="n"/>
      <c r="AN2738" s="450" t="n"/>
      <c r="AO2738" s="450" t="n"/>
      <c r="AP2738" s="450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0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0" t="n"/>
      <c r="N2739" s="450">
        <f>IF(W2739&lt;0,AH2739,I2739)</f>
        <v/>
      </c>
      <c r="O2739" s="450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AND(AB2739&lt;&gt;"", 'Company information'!D$4&lt;&gt;"", RIGHT(SUBSTITUTE(AB2739,"-",""),9)=RIGHT(SUBSTITUTE('Company information'!D$4,"-",""),9))</f>
        <v/>
      </c>
      <c r="V2739" s="414">
        <f>AH2739-I2739</f>
        <v/>
      </c>
      <c r="W2739" s="450" t="n"/>
      <c r="X2739" s="413" t="n"/>
      <c r="Y2739" s="414" t="n"/>
      <c r="Z2739" s="414" t="n"/>
      <c r="AA2739" s="414" t="n"/>
      <c r="AB2739" s="414" t="n"/>
      <c r="AC2739" s="414" t="n"/>
      <c r="AD2739" s="450" t="n"/>
      <c r="AE2739" s="450" t="n"/>
      <c r="AF2739" s="450" t="n"/>
      <c r="AG2739" s="450" t="n"/>
      <c r="AH2739" s="450" t="n"/>
      <c r="AI2739" s="450" t="n"/>
      <c r="AJ2739" s="450" t="n"/>
      <c r="AK2739" s="450" t="n"/>
      <c r="AL2739" s="450" t="n"/>
      <c r="AM2739" s="450" t="n"/>
      <c r="AN2739" s="450" t="n"/>
      <c r="AO2739" s="450" t="n"/>
      <c r="AP2739" s="450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0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0" t="n"/>
      <c r="N2740" s="450">
        <f>IF(W2740&lt;0,AH2740,I2740)</f>
        <v/>
      </c>
      <c r="O2740" s="450">
        <f>I2740-M2740</f>
        <v/>
      </c>
      <c r="P2740" s="414" t="n"/>
      <c r="Q2740" s="414" t="inlineStr">
        <is>
          <t>TI0182509</t>
        </is>
      </c>
      <c r="R2740" s="414" t="inlineStr">
        <is>
          <t>TI-0182509</t>
        </is>
      </c>
      <c r="S2740" s="414">
        <f>Q2740=R2740</f>
        <v/>
      </c>
      <c r="T2740" s="414">
        <f>AND(MONTH(F2740)=MONTH(X2740), YEAR(F2740)=YEAR(X2740))</f>
        <v/>
      </c>
      <c r="U2740" s="414">
        <f>AND(AB2740&lt;&gt;"", 'Company information'!D$4&lt;&gt;"", RIGHT(SUBSTITUTE(AB2740,"-",""),9)=RIGHT(SUBSTITUTE('Company information'!D$4,"-",""),9))</f>
        <v/>
      </c>
      <c r="V2740" s="414">
        <f>AH2740-I2740</f>
        <v/>
      </c>
      <c r="W2740" s="450" t="n"/>
      <c r="X2740" s="415" t="n">
        <v>44069</v>
      </c>
      <c r="Y2740" s="414" t="inlineStr">
        <is>
          <t>TI-0182509</t>
        </is>
      </c>
      <c r="Z2740" s="414" t="inlineStr"/>
      <c r="AA2740" s="414" t="inlineStr">
        <is>
          <t>បុគ្គលជាប់អាករ</t>
        </is>
      </c>
      <c r="AB2740" s="414" t="inlineStr">
        <is>
          <t>L001-901905215</t>
        </is>
      </c>
      <c r="AC2740" s="414" t="inlineStr">
        <is>
          <t>វីអ៊ីស៊ិន (ខេមបូឌា) អ៊ិនដាសស្ទ្រី ឯ.ក</t>
        </is>
      </c>
      <c r="AD2740" s="450" t="n">
        <v>1323813</v>
      </c>
      <c r="AE2740" s="450" t="n">
        <v>1203466</v>
      </c>
      <c r="AF2740" s="450" t="n">
        <v>0</v>
      </c>
      <c r="AG2740" s="450" t="n">
        <v>0</v>
      </c>
      <c r="AH2740" s="450" t="n">
        <v>120347</v>
      </c>
      <c r="AI2740" s="450" t="n">
        <v>0</v>
      </c>
      <c r="AJ2740" s="450" t="n">
        <v>0</v>
      </c>
      <c r="AK2740" s="450" t="n">
        <v>0</v>
      </c>
      <c r="AL2740" s="450" t="n">
        <v>0</v>
      </c>
      <c r="AM2740" s="450" t="n">
        <v>0</v>
      </c>
      <c r="AN2740" s="450" t="n">
        <v>0</v>
      </c>
      <c r="AO2740" s="450" t="n">
        <v>0</v>
      </c>
      <c r="AP2740" s="450" t="n">
        <v>0</v>
      </c>
      <c r="AQ2740" s="414" t="inlineStr"/>
      <c r="AR2740" s="414" t="inlineStr"/>
      <c r="AS2740" s="414" t="inlineStr">
        <is>
          <t>បានប្រកាសពន្ធ</t>
        </is>
      </c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0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0" t="n"/>
      <c r="N2741" s="450">
        <f>IF(W2741&lt;0,AH2741,I2741)</f>
        <v/>
      </c>
      <c r="O2741" s="450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AND(AB2741&lt;&gt;"", 'Company information'!D$4&lt;&gt;"", RIGHT(SUBSTITUTE(AB2741,"-",""),9)=RIGHT(SUBSTITUTE('Company information'!D$4,"-",""),9))</f>
        <v/>
      </c>
      <c r="V2741" s="414">
        <f>AH2741-I2741</f>
        <v/>
      </c>
      <c r="W2741" s="450" t="n"/>
      <c r="X2741" s="415" t="n">
        <v>44074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L001-901905215</t>
        </is>
      </c>
      <c r="AC2741" s="414" t="inlineStr">
        <is>
          <t>វីអ៊ីស៊ិន (ខេមបូឌា) អ៊ិនដាសស្ទ្រី ឯ.ក</t>
        </is>
      </c>
      <c r="AD2741" s="450" t="n">
        <v>11949097</v>
      </c>
      <c r="AE2741" s="450" t="n">
        <v>10862815</v>
      </c>
      <c r="AF2741" s="450" t="n">
        <v>0</v>
      </c>
      <c r="AG2741" s="450" t="n">
        <v>0</v>
      </c>
      <c r="AH2741" s="450" t="n">
        <v>1086282</v>
      </c>
      <c r="AI2741" s="450" t="n">
        <v>0</v>
      </c>
      <c r="AJ2741" s="450" t="n">
        <v>0</v>
      </c>
      <c r="AK2741" s="450" t="n">
        <v>0</v>
      </c>
      <c r="AL2741" s="450" t="n">
        <v>0</v>
      </c>
      <c r="AM2741" s="450" t="n">
        <v>0</v>
      </c>
      <c r="AN2741" s="450" t="n">
        <v>0</v>
      </c>
      <c r="AO2741" s="450" t="n">
        <v>0</v>
      </c>
      <c r="AP2741" s="450" t="n">
        <v>0</v>
      </c>
      <c r="AQ2741" s="414" t="inlineStr"/>
      <c r="AR2741" s="414" t="inlineStr"/>
      <c r="AS2741" s="414" t="inlineStr">
        <is>
          <t>បានប្រកាសពន្ធ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0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0" t="n"/>
      <c r="N2742" s="450">
        <f>IF(W2742&lt;0,AH2742,I2742)</f>
        <v/>
      </c>
      <c r="O2742" s="450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AND(AB2742&lt;&gt;"", 'Company information'!D$4&lt;&gt;"", RIGHT(SUBSTITUTE(AB2742,"-",""),9)=RIGHT(SUBSTITUTE('Company information'!D$4,"-",""),9))</f>
        <v/>
      </c>
      <c r="V2742" s="414">
        <f>AH2742-I2742</f>
        <v/>
      </c>
      <c r="W2742" s="450" t="n"/>
      <c r="X2742" s="415" t="n">
        <v>44069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L001-901905215</t>
        </is>
      </c>
      <c r="AC2742" s="414" t="inlineStr">
        <is>
          <t>វីអ៊ីស៊ិន (ខេមបូឌា) អ៊ិនដាសស្ទ្រី ឯ.ក</t>
        </is>
      </c>
      <c r="AD2742" s="450" t="n">
        <v>6785939</v>
      </c>
      <c r="AE2742" s="450" t="n">
        <v>6169035</v>
      </c>
      <c r="AF2742" s="450" t="n">
        <v>0</v>
      </c>
      <c r="AG2742" s="450" t="n">
        <v>0</v>
      </c>
      <c r="AH2742" s="450" t="n">
        <v>616904</v>
      </c>
      <c r="AI2742" s="450" t="n">
        <v>0</v>
      </c>
      <c r="AJ2742" s="450" t="n">
        <v>0</v>
      </c>
      <c r="AK2742" s="450" t="n">
        <v>0</v>
      </c>
      <c r="AL2742" s="450" t="n">
        <v>0</v>
      </c>
      <c r="AM2742" s="450" t="n">
        <v>0</v>
      </c>
      <c r="AN2742" s="450" t="n">
        <v>0</v>
      </c>
      <c r="AO2742" s="450" t="n">
        <v>0</v>
      </c>
      <c r="AP2742" s="450" t="n">
        <v>0</v>
      </c>
      <c r="AQ2742" s="414" t="inlineStr"/>
      <c r="AR2742" s="414" t="inlineStr"/>
      <c r="AS2742" s="414" t="inlineStr">
        <is>
          <t>បានប្រកាសពន្ធ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0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0" t="n"/>
      <c r="N2743" s="450">
        <f>IF(W2743&lt;0,AH2743,I2743)</f>
        <v/>
      </c>
      <c r="O2743" s="450">
        <f>I2743-M2743</f>
        <v/>
      </c>
      <c r="P2743" s="414" t="n"/>
      <c r="Q2743" s="414" t="inlineStr">
        <is>
          <t>59008238</t>
        </is>
      </c>
      <c r="R2743" s="414" t="inlineStr">
        <is>
          <t>59008238</t>
        </is>
      </c>
      <c r="S2743" s="414">
        <f>Q2743=R2743</f>
        <v/>
      </c>
      <c r="T2743" s="414">
        <f>AND(MONTH(F2743)=MONTH(X2743), YEAR(F2743)=YEAR(X2743))</f>
        <v/>
      </c>
      <c r="U2743" s="414">
        <f>AND(AB2743&lt;&gt;"", 'Company information'!D$4&lt;&gt;"", RIGHT(SUBSTITUTE(AB2743,"-",""),9)=RIGHT(SUBSTITUTE('Company information'!D$4,"-",""),9))</f>
        <v/>
      </c>
      <c r="V2743" s="414">
        <f>AH2743-I2743</f>
        <v/>
      </c>
      <c r="W2743" s="450" t="n"/>
      <c r="X2743" s="415" t="n">
        <v>44048</v>
      </c>
      <c r="Y2743" s="414" t="inlineStr">
        <is>
          <t>59008238</t>
        </is>
      </c>
      <c r="Z2743" s="414" t="inlineStr"/>
      <c r="AA2743" s="414" t="inlineStr">
        <is>
          <t>បុគ្គលជាប់អាករ</t>
        </is>
      </c>
      <c r="AB2743" s="414" t="inlineStr">
        <is>
          <t>L001-901905215</t>
        </is>
      </c>
      <c r="AC2743" s="414" t="inlineStr">
        <is>
          <t>វីអ៊ីស៊ិន (ខេមបូឌា) អ៊ិនដាសស្ទ្រី ឯ.ក</t>
        </is>
      </c>
      <c r="AD2743" s="450" t="n">
        <v>675345</v>
      </c>
      <c r="AE2743" s="450" t="n">
        <v>613950</v>
      </c>
      <c r="AF2743" s="450" t="n">
        <v>0</v>
      </c>
      <c r="AG2743" s="450" t="n">
        <v>0</v>
      </c>
      <c r="AH2743" s="450" t="n">
        <v>61395</v>
      </c>
      <c r="AI2743" s="450" t="n">
        <v>0</v>
      </c>
      <c r="AJ2743" s="450" t="n">
        <v>0</v>
      </c>
      <c r="AK2743" s="450" t="n">
        <v>0</v>
      </c>
      <c r="AL2743" s="450" t="n">
        <v>0</v>
      </c>
      <c r="AM2743" s="450" t="n">
        <v>0</v>
      </c>
      <c r="AN2743" s="450" t="n">
        <v>0</v>
      </c>
      <c r="AO2743" s="450" t="n">
        <v>0</v>
      </c>
      <c r="AP2743" s="450" t="n">
        <v>0</v>
      </c>
      <c r="AQ2743" s="414" t="inlineStr"/>
      <c r="AR2743" s="414" t="inlineStr"/>
      <c r="AS2743" s="414" t="inlineStr">
        <is>
          <t>បានប្រកាសពន្ធ</t>
        </is>
      </c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0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0" t="n"/>
      <c r="N2744" s="450">
        <f>IF(W2744&lt;0,AH2744,I2744)</f>
        <v/>
      </c>
      <c r="O2744" s="450">
        <f>I2744-M2744</f>
        <v/>
      </c>
      <c r="P2744" s="414" t="n"/>
      <c r="Q2744" s="414" t="inlineStr">
        <is>
          <t>59008414</t>
        </is>
      </c>
      <c r="R2744" s="414" t="inlineStr">
        <is>
          <t>59008414</t>
        </is>
      </c>
      <c r="S2744" s="414">
        <f>Q2744=R2744</f>
        <v/>
      </c>
      <c r="T2744" s="414">
        <f>AND(MONTH(F2744)=MONTH(X2744), YEAR(F2744)=YEAR(X2744))</f>
        <v/>
      </c>
      <c r="U2744" s="414">
        <f>AND(AB2744&lt;&gt;"", 'Company information'!D$4&lt;&gt;"", RIGHT(SUBSTITUTE(AB2744,"-",""),9)=RIGHT(SUBSTITUTE('Company information'!D$4,"-",""),9))</f>
        <v/>
      </c>
      <c r="V2744" s="414">
        <f>AH2744-I2744</f>
        <v/>
      </c>
      <c r="W2744" s="450" t="n"/>
      <c r="X2744" s="415" t="n">
        <v>44069</v>
      </c>
      <c r="Y2744" s="414" t="inlineStr">
        <is>
          <t>59008414</t>
        </is>
      </c>
      <c r="Z2744" s="414" t="inlineStr"/>
      <c r="AA2744" s="414" t="inlineStr">
        <is>
          <t>បុគ្គលជាប់អាករ</t>
        </is>
      </c>
      <c r="AB2744" s="414" t="inlineStr">
        <is>
          <t>L001-901905215</t>
        </is>
      </c>
      <c r="AC2744" s="414" t="inlineStr">
        <is>
          <t>វីអ៊ីស៊ិន (ខេមបូឌា) អ៊ិនដាសស្ទ្រី ឯ.ក</t>
        </is>
      </c>
      <c r="AD2744" s="450" t="n">
        <v>676335</v>
      </c>
      <c r="AE2744" s="450" t="n">
        <v>614850</v>
      </c>
      <c r="AF2744" s="450" t="n">
        <v>0</v>
      </c>
      <c r="AG2744" s="450" t="n">
        <v>0</v>
      </c>
      <c r="AH2744" s="450" t="n">
        <v>61485</v>
      </c>
      <c r="AI2744" s="450" t="n">
        <v>0</v>
      </c>
      <c r="AJ2744" s="450" t="n">
        <v>0</v>
      </c>
      <c r="AK2744" s="450" t="n">
        <v>0</v>
      </c>
      <c r="AL2744" s="450" t="n">
        <v>0</v>
      </c>
      <c r="AM2744" s="450" t="n">
        <v>0</v>
      </c>
      <c r="AN2744" s="450" t="n">
        <v>0</v>
      </c>
      <c r="AO2744" s="450" t="n">
        <v>0</v>
      </c>
      <c r="AP2744" s="450" t="n">
        <v>0</v>
      </c>
      <c r="AQ2744" s="414" t="inlineStr"/>
      <c r="AR2744" s="414" t="inlineStr"/>
      <c r="AS2744" s="414" t="inlineStr">
        <is>
          <t>បានប្រកាសពន្ធ</t>
        </is>
      </c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0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0" t="n"/>
      <c r="N2745" s="450">
        <f>IF(W2745&lt;0,AH2745,I2745)</f>
        <v/>
      </c>
      <c r="O2745" s="450">
        <f>I2745-M2745</f>
        <v/>
      </c>
      <c r="P2745" s="414" t="n"/>
      <c r="Q2745" s="414" t="inlineStr">
        <is>
          <t>59008323</t>
        </is>
      </c>
      <c r="R2745" s="414" t="inlineStr">
        <is>
          <t>59008323</t>
        </is>
      </c>
      <c r="S2745" s="414">
        <f>Q2745=R2745</f>
        <v/>
      </c>
      <c r="T2745" s="414">
        <f>AND(MONTH(F2745)=MONTH(X2745), YEAR(F2745)=YEAR(X2745))</f>
        <v/>
      </c>
      <c r="U2745" s="414">
        <f>AND(AB2745&lt;&gt;"", 'Company information'!D$4&lt;&gt;"", RIGHT(SUBSTITUTE(AB2745,"-",""),9)=RIGHT(SUBSTITUTE('Company information'!D$4,"-",""),9))</f>
        <v/>
      </c>
      <c r="V2745" s="414">
        <f>AH2745-I2745</f>
        <v/>
      </c>
      <c r="W2745" s="450" t="n"/>
      <c r="X2745" s="415" t="n">
        <v>44056</v>
      </c>
      <c r="Y2745" s="414" t="inlineStr">
        <is>
          <t>59008323</t>
        </is>
      </c>
      <c r="Z2745" s="414" t="inlineStr"/>
      <c r="AA2745" s="414" t="inlineStr">
        <is>
          <t>បុគ្គលជាប់អាករ</t>
        </is>
      </c>
      <c r="AB2745" s="414" t="inlineStr">
        <is>
          <t>L001-901905215</t>
        </is>
      </c>
      <c r="AC2745" s="414" t="inlineStr">
        <is>
          <t>វីអ៊ីស៊ិន (ខេមបូឌា) អ៊ិនដាសស្ទ្រី ឯ.ក</t>
        </is>
      </c>
      <c r="AD2745" s="450" t="n">
        <v>676005</v>
      </c>
      <c r="AE2745" s="450" t="n">
        <v>614550</v>
      </c>
      <c r="AF2745" s="450" t="n">
        <v>0</v>
      </c>
      <c r="AG2745" s="450" t="n">
        <v>0</v>
      </c>
      <c r="AH2745" s="450" t="n">
        <v>61455</v>
      </c>
      <c r="AI2745" s="450" t="n">
        <v>0</v>
      </c>
      <c r="AJ2745" s="450" t="n">
        <v>0</v>
      </c>
      <c r="AK2745" s="450" t="n">
        <v>0</v>
      </c>
      <c r="AL2745" s="450" t="n">
        <v>0</v>
      </c>
      <c r="AM2745" s="450" t="n">
        <v>0</v>
      </c>
      <c r="AN2745" s="450" t="n">
        <v>0</v>
      </c>
      <c r="AO2745" s="450" t="n">
        <v>0</v>
      </c>
      <c r="AP2745" s="450" t="n">
        <v>0</v>
      </c>
      <c r="AQ2745" s="414" t="inlineStr"/>
      <c r="AR2745" s="414" t="inlineStr"/>
      <c r="AS2745" s="414" t="inlineStr">
        <is>
          <t>បានប្រកាសពន្ធ</t>
        </is>
      </c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0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0" t="n"/>
      <c r="N2746" s="450">
        <f>IF(W2746&lt;0,AH2746,I2746)</f>
        <v/>
      </c>
      <c r="O2746" s="450">
        <f>I2746-M2746</f>
        <v/>
      </c>
      <c r="P2746" s="414" t="n"/>
      <c r="Q2746" s="414" t="inlineStr">
        <is>
          <t>59008292</t>
        </is>
      </c>
      <c r="R2746" s="414" t="inlineStr">
        <is>
          <t>59008292</t>
        </is>
      </c>
      <c r="S2746" s="414">
        <f>Q2746=R2746</f>
        <v/>
      </c>
      <c r="T2746" s="414">
        <f>AND(MONTH(F2746)=MONTH(X2746), YEAR(F2746)=YEAR(X2746))</f>
        <v/>
      </c>
      <c r="U2746" s="414">
        <f>AND(AB2746&lt;&gt;"", 'Company information'!D$4&lt;&gt;"", RIGHT(SUBSTITUTE(AB2746,"-",""),9)=RIGHT(SUBSTITUTE('Company information'!D$4,"-",""),9))</f>
        <v/>
      </c>
      <c r="V2746" s="414">
        <f>AH2746-I2746</f>
        <v/>
      </c>
      <c r="W2746" s="450" t="n"/>
      <c r="X2746" s="415" t="n">
        <v>44053</v>
      </c>
      <c r="Y2746" s="414" t="inlineStr">
        <is>
          <t>59008292</t>
        </is>
      </c>
      <c r="Z2746" s="414" t="inlineStr"/>
      <c r="AA2746" s="414" t="inlineStr">
        <is>
          <t>បុគ្គលជាប់អាករ</t>
        </is>
      </c>
      <c r="AB2746" s="414" t="inlineStr">
        <is>
          <t>L001-901905215</t>
        </is>
      </c>
      <c r="AC2746" s="414" t="inlineStr">
        <is>
          <t>វីអ៊ីស៊ិន (ខេមបូឌា) អ៊ិនដាសស្ទ្រី ឯ.ក</t>
        </is>
      </c>
      <c r="AD2746" s="450" t="n">
        <v>676005</v>
      </c>
      <c r="AE2746" s="450" t="n">
        <v>614550</v>
      </c>
      <c r="AF2746" s="450" t="n">
        <v>0</v>
      </c>
      <c r="AG2746" s="450" t="n">
        <v>0</v>
      </c>
      <c r="AH2746" s="450" t="n">
        <v>61455</v>
      </c>
      <c r="AI2746" s="450" t="n">
        <v>0</v>
      </c>
      <c r="AJ2746" s="450" t="n">
        <v>0</v>
      </c>
      <c r="AK2746" s="450" t="n">
        <v>0</v>
      </c>
      <c r="AL2746" s="450" t="n">
        <v>0</v>
      </c>
      <c r="AM2746" s="450" t="n">
        <v>0</v>
      </c>
      <c r="AN2746" s="450" t="n">
        <v>0</v>
      </c>
      <c r="AO2746" s="450" t="n">
        <v>0</v>
      </c>
      <c r="AP2746" s="450" t="n">
        <v>0</v>
      </c>
      <c r="AQ2746" s="414" t="inlineStr"/>
      <c r="AR2746" s="414" t="inlineStr"/>
      <c r="AS2746" s="414" t="inlineStr">
        <is>
          <t>បានប្រកាសពន្ធ</t>
        </is>
      </c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0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0" t="n"/>
      <c r="N2747" s="450">
        <f>IF(W2747&lt;0,AH2747,I2747)</f>
        <v/>
      </c>
      <c r="O2747" s="450">
        <f>I2747-M2747</f>
        <v/>
      </c>
      <c r="P2747" s="414" t="n"/>
      <c r="Q2747" s="414" t="inlineStr">
        <is>
          <t>59008254</t>
        </is>
      </c>
      <c r="R2747" s="414" t="inlineStr">
        <is>
          <t>59008254</t>
        </is>
      </c>
      <c r="S2747" s="414">
        <f>Q2747=R2747</f>
        <v/>
      </c>
      <c r="T2747" s="414">
        <f>AND(MONTH(F2747)=MONTH(X2747), YEAR(F2747)=YEAR(X2747))</f>
        <v/>
      </c>
      <c r="U2747" s="414">
        <f>AND(AB2747&lt;&gt;"", 'Company information'!D$4&lt;&gt;"", RIGHT(SUBSTITUTE(AB2747,"-",""),9)=RIGHT(SUBSTITUTE('Company information'!D$4,"-",""),9))</f>
        <v/>
      </c>
      <c r="V2747" s="414">
        <f>AH2747-I2747</f>
        <v/>
      </c>
      <c r="W2747" s="450" t="n"/>
      <c r="X2747" s="415" t="n">
        <v>44048</v>
      </c>
      <c r="Y2747" s="414" t="inlineStr">
        <is>
          <t>59008254</t>
        </is>
      </c>
      <c r="Z2747" s="414" t="inlineStr"/>
      <c r="AA2747" s="414" t="inlineStr">
        <is>
          <t>បុគ្គលជាប់អាករ</t>
        </is>
      </c>
      <c r="AB2747" s="414" t="inlineStr">
        <is>
          <t>L001-901905215</t>
        </is>
      </c>
      <c r="AC2747" s="414" t="inlineStr">
        <is>
          <t>វីអ៊ីស៊ិន (ខេមបូឌា) អ៊ិនដាសស្ទ្រី ឯ.ក</t>
        </is>
      </c>
      <c r="AD2747" s="450" t="n">
        <v>675345</v>
      </c>
      <c r="AE2747" s="450" t="n">
        <v>613950</v>
      </c>
      <c r="AF2747" s="450" t="n">
        <v>0</v>
      </c>
      <c r="AG2747" s="450" t="n">
        <v>0</v>
      </c>
      <c r="AH2747" s="450" t="n">
        <v>61395</v>
      </c>
      <c r="AI2747" s="450" t="n">
        <v>0</v>
      </c>
      <c r="AJ2747" s="450" t="n">
        <v>0</v>
      </c>
      <c r="AK2747" s="450" t="n">
        <v>0</v>
      </c>
      <c r="AL2747" s="450" t="n">
        <v>0</v>
      </c>
      <c r="AM2747" s="450" t="n">
        <v>0</v>
      </c>
      <c r="AN2747" s="450" t="n">
        <v>0</v>
      </c>
      <c r="AO2747" s="450" t="n">
        <v>0</v>
      </c>
      <c r="AP2747" s="450" t="n">
        <v>0</v>
      </c>
      <c r="AQ2747" s="414" t="inlineStr"/>
      <c r="AR2747" s="414" t="inlineStr"/>
      <c r="AS2747" s="414" t="inlineStr">
        <is>
          <t>បានប្រកាសពន្ធ</t>
        </is>
      </c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0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0" t="n"/>
      <c r="N2748" s="450">
        <f>IF(W2748&lt;0,AH2748,I2748)</f>
        <v/>
      </c>
      <c r="O2748" s="450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AND(AB2748&lt;&gt;"", 'Company information'!D$4&lt;&gt;"", RIGHT(SUBSTITUTE(AB2748,"-",""),9)=RIGHT(SUBSTITUTE('Company information'!D$4,"-",""),9))</f>
        <v/>
      </c>
      <c r="V2748" s="414">
        <f>AH2748-I2748</f>
        <v/>
      </c>
      <c r="W2748" s="450" t="n"/>
      <c r="X2748" s="413" t="n"/>
      <c r="Y2748" s="414" t="n"/>
      <c r="Z2748" s="414" t="n"/>
      <c r="AA2748" s="414" t="n"/>
      <c r="AB2748" s="414" t="n"/>
      <c r="AC2748" s="414" t="n"/>
      <c r="AD2748" s="450" t="n"/>
      <c r="AE2748" s="450" t="n"/>
      <c r="AF2748" s="450" t="n"/>
      <c r="AG2748" s="450" t="n"/>
      <c r="AH2748" s="450" t="n"/>
      <c r="AI2748" s="450" t="n"/>
      <c r="AJ2748" s="450" t="n"/>
      <c r="AK2748" s="450" t="n"/>
      <c r="AL2748" s="450" t="n"/>
      <c r="AM2748" s="450" t="n"/>
      <c r="AN2748" s="450" t="n"/>
      <c r="AO2748" s="450" t="n"/>
      <c r="AP2748" s="450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0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0" t="n"/>
      <c r="N2749" s="450">
        <f>IF(W2749&lt;0,AH2749,I2749)</f>
        <v/>
      </c>
      <c r="O2749" s="450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AND(AB2749&lt;&gt;"", 'Company information'!D$4&lt;&gt;"", RIGHT(SUBSTITUTE(AB2749,"-",""),9)=RIGHT(SUBSTITUTE('Company information'!D$4,"-",""),9))</f>
        <v/>
      </c>
      <c r="V2749" s="414">
        <f>AH2749-I2749</f>
        <v/>
      </c>
      <c r="W2749" s="450" t="n"/>
      <c r="X2749" s="413" t="n"/>
      <c r="Y2749" s="414" t="n"/>
      <c r="Z2749" s="414" t="n"/>
      <c r="AA2749" s="414" t="n"/>
      <c r="AB2749" s="414" t="n"/>
      <c r="AC2749" s="414" t="n"/>
      <c r="AD2749" s="450" t="n"/>
      <c r="AE2749" s="450" t="n"/>
      <c r="AF2749" s="450" t="n"/>
      <c r="AG2749" s="450" t="n"/>
      <c r="AH2749" s="450" t="n"/>
      <c r="AI2749" s="450" t="n"/>
      <c r="AJ2749" s="450" t="n"/>
      <c r="AK2749" s="450" t="n"/>
      <c r="AL2749" s="450" t="n"/>
      <c r="AM2749" s="450" t="n"/>
      <c r="AN2749" s="450" t="n"/>
      <c r="AO2749" s="450" t="n"/>
      <c r="AP2749" s="450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0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0" t="n"/>
      <c r="N2750" s="450">
        <f>IF(W2750&lt;0,AH2750,I2750)</f>
        <v/>
      </c>
      <c r="O2750" s="450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AND(AB2750&lt;&gt;"", 'Company information'!D$4&lt;&gt;"", RIGHT(SUBSTITUTE(AB2750,"-",""),9)=RIGHT(SUBSTITUTE('Company information'!D$4,"-",""),9))</f>
        <v/>
      </c>
      <c r="V2750" s="414">
        <f>AH2750-I2750</f>
        <v/>
      </c>
      <c r="W2750" s="450" t="n"/>
      <c r="X2750" s="413" t="n"/>
      <c r="Y2750" s="414" t="n"/>
      <c r="Z2750" s="414" t="n"/>
      <c r="AA2750" s="414" t="n"/>
      <c r="AB2750" s="414" t="n"/>
      <c r="AC2750" s="414" t="n"/>
      <c r="AD2750" s="450" t="n"/>
      <c r="AE2750" s="450" t="n"/>
      <c r="AF2750" s="450" t="n"/>
      <c r="AG2750" s="450" t="n"/>
      <c r="AH2750" s="450" t="n"/>
      <c r="AI2750" s="450" t="n"/>
      <c r="AJ2750" s="450" t="n"/>
      <c r="AK2750" s="450" t="n"/>
      <c r="AL2750" s="450" t="n"/>
      <c r="AM2750" s="450" t="n"/>
      <c r="AN2750" s="450" t="n"/>
      <c r="AO2750" s="450" t="n"/>
      <c r="AP2750" s="450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0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0" t="n"/>
      <c r="N2751" s="450">
        <f>IF(W2751&lt;0,AH2751,I2751)</f>
        <v/>
      </c>
      <c r="O2751" s="450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AND(AB2751&lt;&gt;"", 'Company information'!D$4&lt;&gt;"", RIGHT(SUBSTITUTE(AB2751,"-",""),9)=RIGHT(SUBSTITUTE('Company information'!D$4,"-",""),9))</f>
        <v/>
      </c>
      <c r="V2751" s="414">
        <f>AH2751-I2751</f>
        <v/>
      </c>
      <c r="W2751" s="450" t="n"/>
      <c r="X2751" s="413" t="n"/>
      <c r="Y2751" s="414" t="n"/>
      <c r="Z2751" s="414" t="n"/>
      <c r="AA2751" s="414" t="n"/>
      <c r="AB2751" s="414" t="n"/>
      <c r="AC2751" s="414" t="n"/>
      <c r="AD2751" s="450" t="n"/>
      <c r="AE2751" s="450" t="n"/>
      <c r="AF2751" s="450" t="n"/>
      <c r="AG2751" s="450" t="n"/>
      <c r="AH2751" s="450" t="n"/>
      <c r="AI2751" s="450" t="n"/>
      <c r="AJ2751" s="450" t="n"/>
      <c r="AK2751" s="450" t="n"/>
      <c r="AL2751" s="450" t="n"/>
      <c r="AM2751" s="450" t="n"/>
      <c r="AN2751" s="450" t="n"/>
      <c r="AO2751" s="450" t="n"/>
      <c r="AP2751" s="450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0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0" t="n"/>
      <c r="N2752" s="450">
        <f>IF(W2752&lt;0,AH2752,I2752)</f>
        <v/>
      </c>
      <c r="O2752" s="450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AND(AB2752&lt;&gt;"", 'Company information'!D$4&lt;&gt;"", RIGHT(SUBSTITUTE(AB2752,"-",""),9)=RIGHT(SUBSTITUTE('Company information'!D$4,"-",""),9))</f>
        <v/>
      </c>
      <c r="V2752" s="414">
        <f>AH2752-I2752</f>
        <v/>
      </c>
      <c r="W2752" s="450" t="n"/>
      <c r="X2752" s="413" t="n"/>
      <c r="Y2752" s="414" t="n"/>
      <c r="Z2752" s="414" t="n"/>
      <c r="AA2752" s="414" t="n"/>
      <c r="AB2752" s="414" t="n"/>
      <c r="AC2752" s="414" t="n"/>
      <c r="AD2752" s="450" t="n"/>
      <c r="AE2752" s="450" t="n"/>
      <c r="AF2752" s="450" t="n"/>
      <c r="AG2752" s="450" t="n"/>
      <c r="AH2752" s="450" t="n"/>
      <c r="AI2752" s="450" t="n"/>
      <c r="AJ2752" s="450" t="n"/>
      <c r="AK2752" s="450" t="n"/>
      <c r="AL2752" s="450" t="n"/>
      <c r="AM2752" s="450" t="n"/>
      <c r="AN2752" s="450" t="n"/>
      <c r="AO2752" s="450" t="n"/>
      <c r="AP2752" s="450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0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0" t="n"/>
      <c r="N2753" s="450">
        <f>IF(W2753&lt;0,AH2753,I2753)</f>
        <v/>
      </c>
      <c r="O2753" s="450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AND(AB2753&lt;&gt;"", 'Company information'!D$4&lt;&gt;"", RIGHT(SUBSTITUTE(AB2753,"-",""),9)=RIGHT(SUBSTITUTE('Company information'!D$4,"-",""),9))</f>
        <v/>
      </c>
      <c r="V2753" s="414">
        <f>AH2753-I2753</f>
        <v/>
      </c>
      <c r="W2753" s="450" t="n"/>
      <c r="X2753" s="413" t="n"/>
      <c r="Y2753" s="414" t="n"/>
      <c r="Z2753" s="414" t="n"/>
      <c r="AA2753" s="414" t="n"/>
      <c r="AB2753" s="414" t="n"/>
      <c r="AC2753" s="414" t="n"/>
      <c r="AD2753" s="450" t="n"/>
      <c r="AE2753" s="450" t="n"/>
      <c r="AF2753" s="450" t="n"/>
      <c r="AG2753" s="450" t="n"/>
      <c r="AH2753" s="450" t="n"/>
      <c r="AI2753" s="450" t="n"/>
      <c r="AJ2753" s="450" t="n"/>
      <c r="AK2753" s="450" t="n"/>
      <c r="AL2753" s="450" t="n"/>
      <c r="AM2753" s="450" t="n"/>
      <c r="AN2753" s="450" t="n"/>
      <c r="AO2753" s="450" t="n"/>
      <c r="AP2753" s="450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0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0" t="n"/>
      <c r="N2754" s="450">
        <f>IF(W2754&lt;0,AH2754,I2754)</f>
        <v/>
      </c>
      <c r="O2754" s="450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AND(AB2754&lt;&gt;"", 'Company information'!D$4&lt;&gt;"", RIGHT(SUBSTITUTE(AB2754,"-",""),9)=RIGHT(SUBSTITUTE('Company information'!D$4,"-",""),9))</f>
        <v/>
      </c>
      <c r="V2754" s="414">
        <f>AH2754-I2754</f>
        <v/>
      </c>
      <c r="W2754" s="450" t="n"/>
      <c r="X2754" s="413" t="n"/>
      <c r="Y2754" s="414" t="n"/>
      <c r="Z2754" s="414" t="n"/>
      <c r="AA2754" s="414" t="n"/>
      <c r="AB2754" s="414" t="n"/>
      <c r="AC2754" s="414" t="n"/>
      <c r="AD2754" s="450" t="n"/>
      <c r="AE2754" s="450" t="n"/>
      <c r="AF2754" s="450" t="n"/>
      <c r="AG2754" s="450" t="n"/>
      <c r="AH2754" s="450" t="n"/>
      <c r="AI2754" s="450" t="n"/>
      <c r="AJ2754" s="450" t="n"/>
      <c r="AK2754" s="450" t="n"/>
      <c r="AL2754" s="450" t="n"/>
      <c r="AM2754" s="450" t="n"/>
      <c r="AN2754" s="450" t="n"/>
      <c r="AO2754" s="450" t="n"/>
      <c r="AP2754" s="450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0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0" t="n"/>
      <c r="N2755" s="450">
        <f>IF(W2755&lt;0,AH2755,I2755)</f>
        <v/>
      </c>
      <c r="O2755" s="450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AND(AB2755&lt;&gt;"", 'Company information'!D$4&lt;&gt;"", RIGHT(SUBSTITUTE(AB2755,"-",""),9)=RIGHT(SUBSTITUTE('Company information'!D$4,"-",""),9))</f>
        <v/>
      </c>
      <c r="V2755" s="414">
        <f>AH2755-I2755</f>
        <v/>
      </c>
      <c r="W2755" s="450" t="n"/>
      <c r="X2755" s="413" t="n"/>
      <c r="Y2755" s="414" t="n"/>
      <c r="Z2755" s="414" t="n"/>
      <c r="AA2755" s="414" t="n"/>
      <c r="AB2755" s="414" t="n"/>
      <c r="AC2755" s="414" t="n"/>
      <c r="AD2755" s="450" t="n"/>
      <c r="AE2755" s="450" t="n"/>
      <c r="AF2755" s="450" t="n"/>
      <c r="AG2755" s="450" t="n"/>
      <c r="AH2755" s="450" t="n"/>
      <c r="AI2755" s="450" t="n"/>
      <c r="AJ2755" s="450" t="n"/>
      <c r="AK2755" s="450" t="n"/>
      <c r="AL2755" s="450" t="n"/>
      <c r="AM2755" s="450" t="n"/>
      <c r="AN2755" s="450" t="n"/>
      <c r="AO2755" s="450" t="n"/>
      <c r="AP2755" s="450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0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0" t="n"/>
      <c r="N2756" s="450">
        <f>IF(W2756&lt;0,AH2756,I2756)</f>
        <v/>
      </c>
      <c r="O2756" s="450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AND(AB2756&lt;&gt;"", 'Company information'!D$4&lt;&gt;"", RIGHT(SUBSTITUTE(AB2756,"-",""),9)=RIGHT(SUBSTITUTE('Company information'!D$4,"-",""),9))</f>
        <v/>
      </c>
      <c r="V2756" s="414">
        <f>AH2756-I2756</f>
        <v/>
      </c>
      <c r="W2756" s="450" t="n"/>
      <c r="X2756" s="413" t="n"/>
      <c r="Y2756" s="414" t="n"/>
      <c r="Z2756" s="414" t="n"/>
      <c r="AA2756" s="414" t="n"/>
      <c r="AB2756" s="414" t="n"/>
      <c r="AC2756" s="414" t="n"/>
      <c r="AD2756" s="450" t="n"/>
      <c r="AE2756" s="450" t="n"/>
      <c r="AF2756" s="450" t="n"/>
      <c r="AG2756" s="450" t="n"/>
      <c r="AH2756" s="450" t="n"/>
      <c r="AI2756" s="450" t="n"/>
      <c r="AJ2756" s="450" t="n"/>
      <c r="AK2756" s="450" t="n"/>
      <c r="AL2756" s="450" t="n"/>
      <c r="AM2756" s="450" t="n"/>
      <c r="AN2756" s="450" t="n"/>
      <c r="AO2756" s="450" t="n"/>
      <c r="AP2756" s="450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0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0" t="n"/>
      <c r="N2757" s="450">
        <f>IF(W2757&lt;0,AH2757,I2757)</f>
        <v/>
      </c>
      <c r="O2757" s="450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AND(AB2757&lt;&gt;"", 'Company information'!D$4&lt;&gt;"", RIGHT(SUBSTITUTE(AB2757,"-",""),9)=RIGHT(SUBSTITUTE('Company information'!D$4,"-",""),9))</f>
        <v/>
      </c>
      <c r="V2757" s="414">
        <f>AH2757-I2757</f>
        <v/>
      </c>
      <c r="W2757" s="450" t="n"/>
      <c r="X2757" s="413" t="n"/>
      <c r="Y2757" s="414" t="n"/>
      <c r="Z2757" s="414" t="n"/>
      <c r="AA2757" s="414" t="n"/>
      <c r="AB2757" s="414" t="n"/>
      <c r="AC2757" s="414" t="n"/>
      <c r="AD2757" s="450" t="n"/>
      <c r="AE2757" s="450" t="n"/>
      <c r="AF2757" s="450" t="n"/>
      <c r="AG2757" s="450" t="n"/>
      <c r="AH2757" s="450" t="n"/>
      <c r="AI2757" s="450" t="n"/>
      <c r="AJ2757" s="450" t="n"/>
      <c r="AK2757" s="450" t="n"/>
      <c r="AL2757" s="450" t="n"/>
      <c r="AM2757" s="450" t="n"/>
      <c r="AN2757" s="450" t="n"/>
      <c r="AO2757" s="450" t="n"/>
      <c r="AP2757" s="450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0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0" t="n"/>
      <c r="N2758" s="450">
        <f>IF(W2758&lt;0,AH2758,I2758)</f>
        <v/>
      </c>
      <c r="O2758" s="450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AND(AB2758&lt;&gt;"", 'Company information'!D$4&lt;&gt;"", RIGHT(SUBSTITUTE(AB2758,"-",""),9)=RIGHT(SUBSTITUTE('Company information'!D$4,"-",""),9))</f>
        <v/>
      </c>
      <c r="V2758" s="414">
        <f>AH2758-I2758</f>
        <v/>
      </c>
      <c r="W2758" s="450" t="n"/>
      <c r="X2758" s="413" t="n"/>
      <c r="Y2758" s="414" t="n"/>
      <c r="Z2758" s="414" t="n"/>
      <c r="AA2758" s="414" t="n"/>
      <c r="AB2758" s="414" t="n"/>
      <c r="AC2758" s="414" t="n"/>
      <c r="AD2758" s="450" t="n"/>
      <c r="AE2758" s="450" t="n"/>
      <c r="AF2758" s="450" t="n"/>
      <c r="AG2758" s="450" t="n"/>
      <c r="AH2758" s="450" t="n"/>
      <c r="AI2758" s="450" t="n"/>
      <c r="AJ2758" s="450" t="n"/>
      <c r="AK2758" s="450" t="n"/>
      <c r="AL2758" s="450" t="n"/>
      <c r="AM2758" s="450" t="n"/>
      <c r="AN2758" s="450" t="n"/>
      <c r="AO2758" s="450" t="n"/>
      <c r="AP2758" s="450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0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0" t="n"/>
      <c r="N2759" s="450">
        <f>IF(W2759&lt;0,AH2759,I2759)</f>
        <v/>
      </c>
      <c r="O2759" s="450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AND(AB2759&lt;&gt;"", 'Company information'!D$4&lt;&gt;"", RIGHT(SUBSTITUTE(AB2759,"-",""),9)=RIGHT(SUBSTITUTE('Company information'!D$4,"-",""),9))</f>
        <v/>
      </c>
      <c r="V2759" s="414">
        <f>AH2759-I2759</f>
        <v/>
      </c>
      <c r="W2759" s="450" t="n"/>
      <c r="X2759" s="413" t="n"/>
      <c r="Y2759" s="414" t="n"/>
      <c r="Z2759" s="414" t="n"/>
      <c r="AA2759" s="414" t="n"/>
      <c r="AB2759" s="414" t="n"/>
      <c r="AC2759" s="414" t="n"/>
      <c r="AD2759" s="450" t="n"/>
      <c r="AE2759" s="450" t="n"/>
      <c r="AF2759" s="450" t="n"/>
      <c r="AG2759" s="450" t="n"/>
      <c r="AH2759" s="450" t="n"/>
      <c r="AI2759" s="450" t="n"/>
      <c r="AJ2759" s="450" t="n"/>
      <c r="AK2759" s="450" t="n"/>
      <c r="AL2759" s="450" t="n"/>
      <c r="AM2759" s="450" t="n"/>
      <c r="AN2759" s="450" t="n"/>
      <c r="AO2759" s="450" t="n"/>
      <c r="AP2759" s="450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0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0" t="n"/>
      <c r="N2760" s="450">
        <f>IF(W2760&lt;0,AH2760,I2760)</f>
        <v/>
      </c>
      <c r="O2760" s="450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AND(AB2760&lt;&gt;"", 'Company information'!D$4&lt;&gt;"", RIGHT(SUBSTITUTE(AB2760,"-",""),9)=RIGHT(SUBSTITUTE('Company information'!D$4,"-",""),9))</f>
        <v/>
      </c>
      <c r="V2760" s="414">
        <f>AH2760-I2760</f>
        <v/>
      </c>
      <c r="W2760" s="450" t="n"/>
      <c r="X2760" s="413" t="n"/>
      <c r="Y2760" s="414" t="n"/>
      <c r="Z2760" s="414" t="n"/>
      <c r="AA2760" s="414" t="n"/>
      <c r="AB2760" s="414" t="n"/>
      <c r="AC2760" s="414" t="n"/>
      <c r="AD2760" s="450" t="n"/>
      <c r="AE2760" s="450" t="n"/>
      <c r="AF2760" s="450" t="n"/>
      <c r="AG2760" s="450" t="n"/>
      <c r="AH2760" s="450" t="n"/>
      <c r="AI2760" s="450" t="n"/>
      <c r="AJ2760" s="450" t="n"/>
      <c r="AK2760" s="450" t="n"/>
      <c r="AL2760" s="450" t="n"/>
      <c r="AM2760" s="450" t="n"/>
      <c r="AN2760" s="450" t="n"/>
      <c r="AO2760" s="450" t="n"/>
      <c r="AP2760" s="450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0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0" t="n"/>
      <c r="N2761" s="450">
        <f>IF(W2761&lt;0,AH2761,I2761)</f>
        <v/>
      </c>
      <c r="O2761" s="450">
        <f>I2761-M2761</f>
        <v/>
      </c>
      <c r="P2761" s="414" t="n"/>
      <c r="Q2761" s="414" t="inlineStr">
        <is>
          <t>INV200868</t>
        </is>
      </c>
      <c r="R2761" s="414" t="inlineStr">
        <is>
          <t>INV200868</t>
        </is>
      </c>
      <c r="S2761" s="414">
        <f>Q2761=R2761</f>
        <v/>
      </c>
      <c r="T2761" s="414">
        <f>AND(MONTH(F2761)=MONTH(X2761), YEAR(F2761)=YEAR(X2761))</f>
        <v/>
      </c>
      <c r="U2761" s="414">
        <f>AND(AB2761&lt;&gt;"", 'Company information'!D$4&lt;&gt;"", RIGHT(SUBSTITUTE(AB2761,"-",""),9)=RIGHT(SUBSTITUTE('Company information'!D$4,"-",""),9))</f>
        <v/>
      </c>
      <c r="V2761" s="414">
        <f>AH2761-I2761</f>
        <v/>
      </c>
      <c r="W2761" s="450" t="n"/>
      <c r="X2761" s="415" t="n">
        <v>44056</v>
      </c>
      <c r="Y2761" s="414" t="inlineStr">
        <is>
          <t>INV200868</t>
        </is>
      </c>
      <c r="Z2761" s="414" t="inlineStr"/>
      <c r="AA2761" s="414" t="inlineStr">
        <is>
          <t>បុគ្គលជាប់អាករ</t>
        </is>
      </c>
      <c r="AB2761" s="414" t="inlineStr">
        <is>
          <t>L001-901905215</t>
        </is>
      </c>
      <c r="AC2761" s="414" t="inlineStr">
        <is>
          <t>វីអ៊ីស៊ិន (ខេមបូឌា) អ៊ិនដាសស្ទ្រី ឯ.ក</t>
        </is>
      </c>
      <c r="AD2761" s="450" t="n">
        <v>2568819</v>
      </c>
      <c r="AE2761" s="450" t="n">
        <v>2335290</v>
      </c>
      <c r="AF2761" s="450" t="n">
        <v>0</v>
      </c>
      <c r="AG2761" s="450" t="n">
        <v>0</v>
      </c>
      <c r="AH2761" s="450" t="n">
        <v>233529</v>
      </c>
      <c r="AI2761" s="450" t="n">
        <v>0</v>
      </c>
      <c r="AJ2761" s="450" t="n">
        <v>0</v>
      </c>
      <c r="AK2761" s="450" t="n">
        <v>0</v>
      </c>
      <c r="AL2761" s="450" t="n">
        <v>0</v>
      </c>
      <c r="AM2761" s="450" t="n">
        <v>0</v>
      </c>
      <c r="AN2761" s="450" t="n">
        <v>0</v>
      </c>
      <c r="AO2761" s="450" t="n">
        <v>0</v>
      </c>
      <c r="AP2761" s="450" t="n">
        <v>0</v>
      </c>
      <c r="AQ2761" s="414" t="inlineStr"/>
      <c r="AR2761" s="414" t="inlineStr"/>
      <c r="AS2761" s="414" t="inlineStr">
        <is>
          <t>បានប្រកាសពន្ធ</t>
        </is>
      </c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0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0" t="n"/>
      <c r="N2762" s="450">
        <f>IF(W2762&lt;0,AH2762,I2762)</f>
        <v/>
      </c>
      <c r="O2762" s="450">
        <f>I2762-M2762</f>
        <v/>
      </c>
      <c r="P2762" s="414" t="n"/>
      <c r="Q2762" s="414" t="inlineStr">
        <is>
          <t>INV200866</t>
        </is>
      </c>
      <c r="R2762" s="414" t="inlineStr">
        <is>
          <t>INV200866</t>
        </is>
      </c>
      <c r="S2762" s="414">
        <f>Q2762=R2762</f>
        <v/>
      </c>
      <c r="T2762" s="414">
        <f>AND(MONTH(F2762)=MONTH(X2762), YEAR(F2762)=YEAR(X2762))</f>
        <v/>
      </c>
      <c r="U2762" s="414">
        <f>AND(AB2762&lt;&gt;"", 'Company information'!D$4&lt;&gt;"", RIGHT(SUBSTITUTE(AB2762,"-",""),9)=RIGHT(SUBSTITUTE('Company information'!D$4,"-",""),9))</f>
        <v/>
      </c>
      <c r="V2762" s="414">
        <f>AH2762-I2762</f>
        <v/>
      </c>
      <c r="W2762" s="450" t="n"/>
      <c r="X2762" s="415" t="n">
        <v>44056</v>
      </c>
      <c r="Y2762" s="414" t="inlineStr">
        <is>
          <t>INV200866</t>
        </is>
      </c>
      <c r="Z2762" s="414" t="inlineStr"/>
      <c r="AA2762" s="414" t="inlineStr">
        <is>
          <t>បុគ្គលជាប់អាករ</t>
        </is>
      </c>
      <c r="AB2762" s="414" t="inlineStr">
        <is>
          <t>L001-901905215</t>
        </is>
      </c>
      <c r="AC2762" s="414" t="inlineStr">
        <is>
          <t>វីអ៊ីស៊ិន (ខេមបូឌា) អ៊ិនដាសស្ទ្រី ឯ.ក</t>
        </is>
      </c>
      <c r="AD2762" s="450" t="n">
        <v>946406</v>
      </c>
      <c r="AE2762" s="450" t="n">
        <v>860369</v>
      </c>
      <c r="AF2762" s="450" t="n">
        <v>0</v>
      </c>
      <c r="AG2762" s="450" t="n">
        <v>0</v>
      </c>
      <c r="AH2762" s="450" t="n">
        <v>86037</v>
      </c>
      <c r="AI2762" s="450" t="n">
        <v>0</v>
      </c>
      <c r="AJ2762" s="450" t="n">
        <v>0</v>
      </c>
      <c r="AK2762" s="450" t="n">
        <v>0</v>
      </c>
      <c r="AL2762" s="450" t="n">
        <v>0</v>
      </c>
      <c r="AM2762" s="450" t="n">
        <v>0</v>
      </c>
      <c r="AN2762" s="450" t="n">
        <v>0</v>
      </c>
      <c r="AO2762" s="450" t="n">
        <v>0</v>
      </c>
      <c r="AP2762" s="450" t="n">
        <v>0</v>
      </c>
      <c r="AQ2762" s="414" t="inlineStr"/>
      <c r="AR2762" s="414" t="inlineStr"/>
      <c r="AS2762" s="414" t="inlineStr">
        <is>
          <t>បានប្រកាសពន្ធ</t>
        </is>
      </c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0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0" t="n"/>
      <c r="N2763" s="450">
        <f>IF(W2763&lt;0,AH2763,I2763)</f>
        <v/>
      </c>
      <c r="O2763" s="450">
        <f>I2763-M2763</f>
        <v/>
      </c>
      <c r="P2763" s="414" t="n"/>
      <c r="Q2763" s="414" t="inlineStr">
        <is>
          <t>INV200867</t>
        </is>
      </c>
      <c r="R2763" s="414" t="inlineStr">
        <is>
          <t>INV200867</t>
        </is>
      </c>
      <c r="S2763" s="414">
        <f>Q2763=R2763</f>
        <v/>
      </c>
      <c r="T2763" s="414">
        <f>AND(MONTH(F2763)=MONTH(X2763), YEAR(F2763)=YEAR(X2763))</f>
        <v/>
      </c>
      <c r="U2763" s="414">
        <f>AND(AB2763&lt;&gt;"", 'Company information'!D$4&lt;&gt;"", RIGHT(SUBSTITUTE(AB2763,"-",""),9)=RIGHT(SUBSTITUTE('Company information'!D$4,"-",""),9))</f>
        <v/>
      </c>
      <c r="V2763" s="414">
        <f>AH2763-I2763</f>
        <v/>
      </c>
      <c r="W2763" s="450" t="n"/>
      <c r="X2763" s="415" t="n">
        <v>44056</v>
      </c>
      <c r="Y2763" s="414" t="inlineStr">
        <is>
          <t>INV200867</t>
        </is>
      </c>
      <c r="Z2763" s="414" t="inlineStr"/>
      <c r="AA2763" s="414" t="inlineStr">
        <is>
          <t>បុគ្គលជាប់អាករ</t>
        </is>
      </c>
      <c r="AB2763" s="414" t="inlineStr">
        <is>
          <t>L001-901905215</t>
        </is>
      </c>
      <c r="AC2763" s="414" t="inlineStr">
        <is>
          <t>វីអ៊ីស៊ិន (ខេមបូឌា) អ៊ិនដាសស្ទ្រី ឯ.ក</t>
        </is>
      </c>
      <c r="AD2763" s="450" t="n">
        <v>946406</v>
      </c>
      <c r="AE2763" s="450" t="n">
        <v>860369</v>
      </c>
      <c r="AF2763" s="450" t="n">
        <v>0</v>
      </c>
      <c r="AG2763" s="450" t="n">
        <v>0</v>
      </c>
      <c r="AH2763" s="450" t="n">
        <v>86037</v>
      </c>
      <c r="AI2763" s="450" t="n">
        <v>0</v>
      </c>
      <c r="AJ2763" s="450" t="n">
        <v>0</v>
      </c>
      <c r="AK2763" s="450" t="n">
        <v>0</v>
      </c>
      <c r="AL2763" s="450" t="n">
        <v>0</v>
      </c>
      <c r="AM2763" s="450" t="n">
        <v>0</v>
      </c>
      <c r="AN2763" s="450" t="n">
        <v>0</v>
      </c>
      <c r="AO2763" s="450" t="n">
        <v>0</v>
      </c>
      <c r="AP2763" s="450" t="n">
        <v>0</v>
      </c>
      <c r="AQ2763" s="414" t="inlineStr"/>
      <c r="AR2763" s="414" t="inlineStr"/>
      <c r="AS2763" s="414" t="inlineStr">
        <is>
          <t>បានប្រកាសពន្ធ</t>
        </is>
      </c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0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0" t="n"/>
      <c r="N2764" s="450">
        <f>IF(W2764&lt;0,AH2764,I2764)</f>
        <v/>
      </c>
      <c r="O2764" s="450">
        <f>I2764-M2764</f>
        <v/>
      </c>
      <c r="P2764" s="414" t="n"/>
      <c r="Q2764" s="414" t="inlineStr">
        <is>
          <t>XFYYD2020044</t>
        </is>
      </c>
      <c r="R2764" s="414" t="inlineStr">
        <is>
          <t>XFY-YD2020044</t>
        </is>
      </c>
      <c r="S2764" s="414">
        <f>Q2764=R2764</f>
        <v/>
      </c>
      <c r="T2764" s="414">
        <f>AND(MONTH(F2764)=MONTH(X2764), YEAR(F2764)=YEAR(X2764))</f>
        <v/>
      </c>
      <c r="U2764" s="414">
        <f>AND(AB2764&lt;&gt;"", 'Company information'!D$4&lt;&gt;"", RIGHT(SUBSTITUTE(AB2764,"-",""),9)=RIGHT(SUBSTITUTE('Company information'!D$4,"-",""),9))</f>
        <v/>
      </c>
      <c r="V2764" s="414">
        <f>AH2764-I2764</f>
        <v/>
      </c>
      <c r="W2764" s="450" t="n"/>
      <c r="X2764" s="415" t="n">
        <v>44074</v>
      </c>
      <c r="Y2764" s="414" t="inlineStr">
        <is>
          <t>XFY-YD2020044</t>
        </is>
      </c>
      <c r="Z2764" s="414" t="inlineStr"/>
      <c r="AA2764" s="414" t="inlineStr">
        <is>
          <t>បុគ្គលជាប់អាករ</t>
        </is>
      </c>
      <c r="AB2764" s="414" t="inlineStr">
        <is>
          <t>L001-901905215</t>
        </is>
      </c>
      <c r="AC2764" s="414" t="inlineStr">
        <is>
          <t>វីអ៊ីស៊ិន (ខេមបូឌា) អ៊ិនដាសស្ទ្រី ឯ.ក</t>
        </is>
      </c>
      <c r="AD2764" s="450" t="n">
        <v>18794684</v>
      </c>
      <c r="AE2764" s="450" t="n">
        <v>17086076</v>
      </c>
      <c r="AF2764" s="450" t="n">
        <v>0</v>
      </c>
      <c r="AG2764" s="450" t="n">
        <v>0</v>
      </c>
      <c r="AH2764" s="450" t="n">
        <v>1708608</v>
      </c>
      <c r="AI2764" s="450" t="n">
        <v>0</v>
      </c>
      <c r="AJ2764" s="450" t="n">
        <v>0</v>
      </c>
      <c r="AK2764" s="450" t="n">
        <v>0</v>
      </c>
      <c r="AL2764" s="450" t="n">
        <v>0</v>
      </c>
      <c r="AM2764" s="450" t="n">
        <v>0</v>
      </c>
      <c r="AN2764" s="450" t="n">
        <v>0</v>
      </c>
      <c r="AO2764" s="450" t="n">
        <v>0</v>
      </c>
      <c r="AP2764" s="450" t="n">
        <v>0</v>
      </c>
      <c r="AQ2764" s="414" t="inlineStr"/>
      <c r="AR2764" s="414" t="inlineStr"/>
      <c r="AS2764" s="414" t="inlineStr">
        <is>
          <t>បានប្រកាសពន្ធ</t>
        </is>
      </c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0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0" t="n"/>
      <c r="N2765" s="450">
        <f>IF(W2765&lt;0,AH2765,I2765)</f>
        <v/>
      </c>
      <c r="O2765" s="450">
        <f>I2765-M2765</f>
        <v/>
      </c>
      <c r="P2765" s="414" t="n"/>
      <c r="Q2765" s="414" t="inlineStr">
        <is>
          <t>TI0181698</t>
        </is>
      </c>
      <c r="R2765" s="414" t="inlineStr">
        <is>
          <t>TI-0181698</t>
        </is>
      </c>
      <c r="S2765" s="414">
        <f>Q2765=R2765</f>
        <v/>
      </c>
      <c r="T2765" s="414">
        <f>AND(MONTH(F2765)=MONTH(X2765), YEAR(F2765)=YEAR(X2765))</f>
        <v/>
      </c>
      <c r="U2765" s="414">
        <f>AND(AB2765&lt;&gt;"", 'Company information'!D$4&lt;&gt;"", RIGHT(SUBSTITUTE(AB2765,"-",""),9)=RIGHT(SUBSTITUTE('Company information'!D$4,"-",""),9))</f>
        <v/>
      </c>
      <c r="V2765" s="414">
        <f>AH2765-I2765</f>
        <v/>
      </c>
      <c r="W2765" s="450" t="n"/>
      <c r="X2765" s="415" t="n">
        <v>44054</v>
      </c>
      <c r="Y2765" s="414" t="inlineStr">
        <is>
          <t>TI-0181698</t>
        </is>
      </c>
      <c r="Z2765" s="414" t="inlineStr"/>
      <c r="AA2765" s="414" t="inlineStr">
        <is>
          <t>បុគ្គលជាប់អាករ</t>
        </is>
      </c>
      <c r="AB2765" s="414" t="inlineStr">
        <is>
          <t>L001-901905215</t>
        </is>
      </c>
      <c r="AC2765" s="414" t="inlineStr">
        <is>
          <t>វីអ៊ីស៊ិន (ខេមបូឌា) អ៊ិនដាសស្ទ្រី ឯ.ក</t>
        </is>
      </c>
      <c r="AD2765" s="450" t="n">
        <v>2036484</v>
      </c>
      <c r="AE2765" s="450" t="n">
        <v>1851349</v>
      </c>
      <c r="AF2765" s="450" t="n">
        <v>0</v>
      </c>
      <c r="AG2765" s="450" t="n">
        <v>0</v>
      </c>
      <c r="AH2765" s="450" t="n">
        <v>185135</v>
      </c>
      <c r="AI2765" s="450" t="n">
        <v>0</v>
      </c>
      <c r="AJ2765" s="450" t="n">
        <v>0</v>
      </c>
      <c r="AK2765" s="450" t="n">
        <v>0</v>
      </c>
      <c r="AL2765" s="450" t="n">
        <v>0</v>
      </c>
      <c r="AM2765" s="450" t="n">
        <v>0</v>
      </c>
      <c r="AN2765" s="450" t="n">
        <v>0</v>
      </c>
      <c r="AO2765" s="450" t="n">
        <v>0</v>
      </c>
      <c r="AP2765" s="450" t="n">
        <v>0</v>
      </c>
      <c r="AQ2765" s="414" t="inlineStr"/>
      <c r="AR2765" s="414" t="inlineStr"/>
      <c r="AS2765" s="414" t="inlineStr">
        <is>
          <t>បានប្រកាសពន្ធ</t>
        </is>
      </c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0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0" t="n"/>
      <c r="N2766" s="450">
        <f>IF(W2766&lt;0,AH2766,I2766)</f>
        <v/>
      </c>
      <c r="O2766" s="450">
        <f>I2766-M2766</f>
        <v/>
      </c>
      <c r="P2766" s="414" t="n"/>
      <c r="Q2766" s="414" t="inlineStr">
        <is>
          <t>TI0181691</t>
        </is>
      </c>
      <c r="R2766" s="414" t="inlineStr">
        <is>
          <t>TI-0181691</t>
        </is>
      </c>
      <c r="S2766" s="414">
        <f>Q2766=R2766</f>
        <v/>
      </c>
      <c r="T2766" s="414">
        <f>AND(MONTH(F2766)=MONTH(X2766), YEAR(F2766)=YEAR(X2766))</f>
        <v/>
      </c>
      <c r="U2766" s="414">
        <f>AND(AB2766&lt;&gt;"", 'Company information'!D$4&lt;&gt;"", RIGHT(SUBSTITUTE(AB2766,"-",""),9)=RIGHT(SUBSTITUTE('Company information'!D$4,"-",""),9))</f>
        <v/>
      </c>
      <c r="V2766" s="414">
        <f>AH2766-I2766</f>
        <v/>
      </c>
      <c r="W2766" s="450" t="n"/>
      <c r="X2766" s="415" t="n">
        <v>44054</v>
      </c>
      <c r="Y2766" s="414" t="inlineStr">
        <is>
          <t>TI-0181691</t>
        </is>
      </c>
      <c r="Z2766" s="414" t="inlineStr"/>
      <c r="AA2766" s="414" t="inlineStr">
        <is>
          <t>បុគ្គលជាប់អាករ</t>
        </is>
      </c>
      <c r="AB2766" s="414" t="inlineStr">
        <is>
          <t>L001-901905215</t>
        </is>
      </c>
      <c r="AC2766" s="414" t="inlineStr">
        <is>
          <t>វីអ៊ីស៊ិន (ខេមបូឌា) អ៊ិនដាសស្ទ្រី ឯ.ក</t>
        </is>
      </c>
      <c r="AD2766" s="450" t="n">
        <v>2744592</v>
      </c>
      <c r="AE2766" s="450" t="n">
        <v>2495084</v>
      </c>
      <c r="AF2766" s="450" t="n">
        <v>0</v>
      </c>
      <c r="AG2766" s="450" t="n">
        <v>0</v>
      </c>
      <c r="AH2766" s="450" t="n">
        <v>249508</v>
      </c>
      <c r="AI2766" s="450" t="n">
        <v>0</v>
      </c>
      <c r="AJ2766" s="450" t="n">
        <v>0</v>
      </c>
      <c r="AK2766" s="450" t="n">
        <v>0</v>
      </c>
      <c r="AL2766" s="450" t="n">
        <v>0</v>
      </c>
      <c r="AM2766" s="450" t="n">
        <v>0</v>
      </c>
      <c r="AN2766" s="450" t="n">
        <v>0</v>
      </c>
      <c r="AO2766" s="450" t="n">
        <v>0</v>
      </c>
      <c r="AP2766" s="450" t="n">
        <v>0</v>
      </c>
      <c r="AQ2766" s="414" t="inlineStr"/>
      <c r="AR2766" s="414" t="inlineStr"/>
      <c r="AS2766" s="414" t="inlineStr">
        <is>
          <t>បានប្រកាសពន្ធ</t>
        </is>
      </c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0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0" t="n"/>
      <c r="N2767" s="450">
        <f>IF(W2767&lt;0,AH2767,I2767)</f>
        <v/>
      </c>
      <c r="O2767" s="450">
        <f>I2767-M2767</f>
        <v/>
      </c>
      <c r="P2767" s="414" t="n"/>
      <c r="Q2767" s="414" t="inlineStr">
        <is>
          <t>TI0181446</t>
        </is>
      </c>
      <c r="R2767" s="414" t="inlineStr">
        <is>
          <t>TI-0181446</t>
        </is>
      </c>
      <c r="S2767" s="414">
        <f>Q2767=R2767</f>
        <v/>
      </c>
      <c r="T2767" s="414">
        <f>AND(MONTH(F2767)=MONTH(X2767), YEAR(F2767)=YEAR(X2767))</f>
        <v/>
      </c>
      <c r="U2767" s="414">
        <f>AND(AB2767&lt;&gt;"", 'Company information'!D$4&lt;&gt;"", RIGHT(SUBSTITUTE(AB2767,"-",""),9)=RIGHT(SUBSTITUTE('Company information'!D$4,"-",""),9))</f>
        <v/>
      </c>
      <c r="V2767" s="414">
        <f>AH2767-I2767</f>
        <v/>
      </c>
      <c r="W2767" s="450" t="n"/>
      <c r="X2767" s="415" t="n">
        <v>44048</v>
      </c>
      <c r="Y2767" s="414" t="inlineStr">
        <is>
          <t>TI-0181446</t>
        </is>
      </c>
      <c r="Z2767" s="414" t="inlineStr"/>
      <c r="AA2767" s="414" t="inlineStr">
        <is>
          <t>បុគ្គលជាប់អាករ</t>
        </is>
      </c>
      <c r="AB2767" s="414" t="inlineStr">
        <is>
          <t>L001-901905215</t>
        </is>
      </c>
      <c r="AC2767" s="414" t="inlineStr">
        <is>
          <t>វីអ៊ីស៊ិន (ខេមបូឌា) អ៊ិនដាសស្ទ្រី ឯ.ក</t>
        </is>
      </c>
      <c r="AD2767" s="450" t="n">
        <v>1699168</v>
      </c>
      <c r="AE2767" s="450" t="n">
        <v>1544698</v>
      </c>
      <c r="AF2767" s="450" t="n">
        <v>0</v>
      </c>
      <c r="AG2767" s="450" t="n">
        <v>0</v>
      </c>
      <c r="AH2767" s="450" t="n">
        <v>154470</v>
      </c>
      <c r="AI2767" s="450" t="n">
        <v>0</v>
      </c>
      <c r="AJ2767" s="450" t="n">
        <v>0</v>
      </c>
      <c r="AK2767" s="450" t="n">
        <v>0</v>
      </c>
      <c r="AL2767" s="450" t="n">
        <v>0</v>
      </c>
      <c r="AM2767" s="450" t="n">
        <v>0</v>
      </c>
      <c r="AN2767" s="450" t="n">
        <v>0</v>
      </c>
      <c r="AO2767" s="450" t="n">
        <v>0</v>
      </c>
      <c r="AP2767" s="450" t="n">
        <v>0</v>
      </c>
      <c r="AQ2767" s="414" t="inlineStr"/>
      <c r="AR2767" s="414" t="inlineStr"/>
      <c r="AS2767" s="414" t="inlineStr">
        <is>
          <t>បានប្រកាសពន្ធ</t>
        </is>
      </c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0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0" t="n"/>
      <c r="N2768" s="450">
        <f>IF(W2768&lt;0,AH2768,I2768)</f>
        <v/>
      </c>
      <c r="O2768" s="450">
        <f>I2768-M2768</f>
        <v/>
      </c>
      <c r="P2768" s="414" t="n"/>
      <c r="Q2768" s="414" t="inlineStr">
        <is>
          <t>GRIN2020313</t>
        </is>
      </c>
      <c r="R2768" s="414" t="inlineStr">
        <is>
          <t>GR-IN2020313</t>
        </is>
      </c>
      <c r="S2768" s="414">
        <f>Q2768=R2768</f>
        <v/>
      </c>
      <c r="T2768" s="414">
        <f>AND(MONTH(F2768)=MONTH(X2768), YEAR(F2768)=YEAR(X2768))</f>
        <v/>
      </c>
      <c r="U2768" s="414">
        <f>AND(AB2768&lt;&gt;"", 'Company information'!D$4&lt;&gt;"", RIGHT(SUBSTITUTE(AB2768,"-",""),9)=RIGHT(SUBSTITUTE('Company information'!D$4,"-",""),9))</f>
        <v/>
      </c>
      <c r="V2768" s="414">
        <f>AH2768-I2768</f>
        <v/>
      </c>
      <c r="W2768" s="450" t="n"/>
      <c r="X2768" s="415" t="n">
        <v>44071</v>
      </c>
      <c r="Y2768" s="414" t="inlineStr">
        <is>
          <t>GR-IN2020313</t>
        </is>
      </c>
      <c r="Z2768" s="414" t="inlineStr"/>
      <c r="AA2768" s="414" t="inlineStr">
        <is>
          <t>បុគ្គលជាប់អាករ</t>
        </is>
      </c>
      <c r="AB2768" s="414" t="inlineStr">
        <is>
          <t>L001-901905215</t>
        </is>
      </c>
      <c r="AC2768" s="414" t="inlineStr">
        <is>
          <t>វីអ៊ីស៊ិន (ខេមបូឌា) អ៊ិនដាសស្ទ្រី ឯ.ក</t>
        </is>
      </c>
      <c r="AD2768" s="450" t="n">
        <v>180488</v>
      </c>
      <c r="AE2768" s="450" t="n">
        <v>164080</v>
      </c>
      <c r="AF2768" s="450" t="n">
        <v>0</v>
      </c>
      <c r="AG2768" s="450" t="n">
        <v>0</v>
      </c>
      <c r="AH2768" s="450" t="n">
        <v>16408</v>
      </c>
      <c r="AI2768" s="450" t="n">
        <v>0</v>
      </c>
      <c r="AJ2768" s="450" t="n">
        <v>0</v>
      </c>
      <c r="AK2768" s="450" t="n">
        <v>0</v>
      </c>
      <c r="AL2768" s="450" t="n">
        <v>0</v>
      </c>
      <c r="AM2768" s="450" t="n">
        <v>0</v>
      </c>
      <c r="AN2768" s="450" t="n">
        <v>0</v>
      </c>
      <c r="AO2768" s="450" t="n">
        <v>0</v>
      </c>
      <c r="AP2768" s="450" t="n">
        <v>0</v>
      </c>
      <c r="AQ2768" s="414" t="inlineStr"/>
      <c r="AR2768" s="414" t="inlineStr"/>
      <c r="AS2768" s="414" t="inlineStr">
        <is>
          <t>បានប្រកាសពន្ធ</t>
        </is>
      </c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0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0" t="n"/>
      <c r="N2769" s="450">
        <f>IF(W2769&lt;0,AH2769,I2769)</f>
        <v/>
      </c>
      <c r="O2769" s="450">
        <f>I2769-M2769</f>
        <v/>
      </c>
      <c r="P2769" s="414" t="n"/>
      <c r="Q2769" s="414" t="inlineStr">
        <is>
          <t>INV200886</t>
        </is>
      </c>
      <c r="R2769" s="414" t="inlineStr">
        <is>
          <t>INV200886</t>
        </is>
      </c>
      <c r="S2769" s="414">
        <f>Q2769=R2769</f>
        <v/>
      </c>
      <c r="T2769" s="414">
        <f>AND(MONTH(F2769)=MONTH(X2769), YEAR(F2769)=YEAR(X2769))</f>
        <v/>
      </c>
      <c r="U2769" s="414">
        <f>AND(AB2769&lt;&gt;"", 'Company information'!D$4&lt;&gt;"", RIGHT(SUBSTITUTE(AB2769,"-",""),9)=RIGHT(SUBSTITUTE('Company information'!D$4,"-",""),9))</f>
        <v/>
      </c>
      <c r="V2769" s="414">
        <f>AH2769-I2769</f>
        <v/>
      </c>
      <c r="W2769" s="450" t="n"/>
      <c r="X2769" s="415" t="n">
        <v>44068</v>
      </c>
      <c r="Y2769" s="414" t="inlineStr">
        <is>
          <t>INV200886</t>
        </is>
      </c>
      <c r="Z2769" s="414" t="inlineStr"/>
      <c r="AA2769" s="414" t="inlineStr">
        <is>
          <t>បុគ្គលជាប់អាករ</t>
        </is>
      </c>
      <c r="AB2769" s="414" t="inlineStr">
        <is>
          <t>L001-901905215</t>
        </is>
      </c>
      <c r="AC2769" s="414" t="inlineStr">
        <is>
          <t>វីអ៊ីស៊ិន (ខេមបូឌា) អ៊ិនដាសស្ទ្រី ឯ.ក</t>
        </is>
      </c>
      <c r="AD2769" s="450" t="n">
        <v>2569446</v>
      </c>
      <c r="AE2769" s="450" t="n">
        <v>2335860</v>
      </c>
      <c r="AF2769" s="450" t="n">
        <v>0</v>
      </c>
      <c r="AG2769" s="450" t="n">
        <v>0</v>
      </c>
      <c r="AH2769" s="450" t="n">
        <v>233586</v>
      </c>
      <c r="AI2769" s="450" t="n">
        <v>0</v>
      </c>
      <c r="AJ2769" s="450" t="n">
        <v>0</v>
      </c>
      <c r="AK2769" s="450" t="n">
        <v>0</v>
      </c>
      <c r="AL2769" s="450" t="n">
        <v>0</v>
      </c>
      <c r="AM2769" s="450" t="n">
        <v>0</v>
      </c>
      <c r="AN2769" s="450" t="n">
        <v>0</v>
      </c>
      <c r="AO2769" s="450" t="n">
        <v>0</v>
      </c>
      <c r="AP2769" s="450" t="n">
        <v>0</v>
      </c>
      <c r="AQ2769" s="414" t="inlineStr"/>
      <c r="AR2769" s="414" t="inlineStr"/>
      <c r="AS2769" s="414" t="inlineStr">
        <is>
          <t>បានប្រកាសពន្ធ</t>
        </is>
      </c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0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0" t="n"/>
      <c r="N2770" s="450">
        <f>IF(W2770&lt;0,AH2770,I2770)</f>
        <v/>
      </c>
      <c r="O2770" s="450">
        <f>I2770-M2770</f>
        <v/>
      </c>
      <c r="P2770" s="414" t="n"/>
      <c r="Q2770" s="414" t="inlineStr">
        <is>
          <t>INV200933</t>
        </is>
      </c>
      <c r="R2770" s="414" t="inlineStr">
        <is>
          <t>INV200933</t>
        </is>
      </c>
      <c r="S2770" s="414">
        <f>Q2770=R2770</f>
        <v/>
      </c>
      <c r="T2770" s="414">
        <f>AND(MONTH(F2770)=MONTH(X2770), YEAR(F2770)=YEAR(X2770))</f>
        <v/>
      </c>
      <c r="U2770" s="414">
        <f>AND(AB2770&lt;&gt;"", 'Company information'!D$4&lt;&gt;"", RIGHT(SUBSTITUTE(AB2770,"-",""),9)=RIGHT(SUBSTITUTE('Company information'!D$4,"-",""),9))</f>
        <v/>
      </c>
      <c r="V2770" s="414">
        <f>AH2770-I2770</f>
        <v/>
      </c>
      <c r="W2770" s="450" t="n"/>
      <c r="X2770" s="415" t="n">
        <v>44074</v>
      </c>
      <c r="Y2770" s="414" t="inlineStr">
        <is>
          <t>INV200933</t>
        </is>
      </c>
      <c r="Z2770" s="414" t="inlineStr"/>
      <c r="AA2770" s="414" t="inlineStr">
        <is>
          <t>បុគ្គលជាប់អាករ</t>
        </is>
      </c>
      <c r="AB2770" s="414" t="inlineStr">
        <is>
          <t>L001-901905215</t>
        </is>
      </c>
      <c r="AC2770" s="414" t="inlineStr">
        <is>
          <t>វីអ៊ីស៊ិន (ខេមបូឌា) អ៊ិនដាសស្ទ្រី ឯ.ក</t>
        </is>
      </c>
      <c r="AD2770" s="450" t="n">
        <v>2618990</v>
      </c>
      <c r="AE2770" s="450" t="n">
        <v>2380900</v>
      </c>
      <c r="AF2770" s="450" t="n">
        <v>0</v>
      </c>
      <c r="AG2770" s="450" t="n">
        <v>0</v>
      </c>
      <c r="AH2770" s="450" t="n">
        <v>238090</v>
      </c>
      <c r="AI2770" s="450" t="n">
        <v>0</v>
      </c>
      <c r="AJ2770" s="450" t="n">
        <v>0</v>
      </c>
      <c r="AK2770" s="450" t="n">
        <v>0</v>
      </c>
      <c r="AL2770" s="450" t="n">
        <v>0</v>
      </c>
      <c r="AM2770" s="450" t="n">
        <v>0</v>
      </c>
      <c r="AN2770" s="450" t="n">
        <v>0</v>
      </c>
      <c r="AO2770" s="450" t="n">
        <v>0</v>
      </c>
      <c r="AP2770" s="450" t="n">
        <v>0</v>
      </c>
      <c r="AQ2770" s="414" t="inlineStr"/>
      <c r="AR2770" s="414" t="inlineStr"/>
      <c r="AS2770" s="414" t="inlineStr">
        <is>
          <t>បានប្រកាសពន្ធ</t>
        </is>
      </c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0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0" t="n"/>
      <c r="N2771" s="450">
        <f>IF(W2771&lt;0,AH2771,I2771)</f>
        <v/>
      </c>
      <c r="O2771" s="450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AND(AB2771&lt;&gt;"", 'Company information'!D$4&lt;&gt;"", RIGHT(SUBSTITUTE(AB2771,"-",""),9)=RIGHT(SUBSTITUTE('Company information'!D$4,"-",""),9))</f>
        <v/>
      </c>
      <c r="V2771" s="414">
        <f>AH2771-I2771</f>
        <v/>
      </c>
      <c r="W2771" s="450" t="n"/>
      <c r="X2771" s="413" t="n"/>
      <c r="Y2771" s="414" t="n"/>
      <c r="Z2771" s="414" t="n"/>
      <c r="AA2771" s="414" t="n"/>
      <c r="AB2771" s="414" t="n"/>
      <c r="AC2771" s="414" t="n"/>
      <c r="AD2771" s="450" t="n"/>
      <c r="AE2771" s="450" t="n"/>
      <c r="AF2771" s="450" t="n"/>
      <c r="AG2771" s="450" t="n"/>
      <c r="AH2771" s="450" t="n"/>
      <c r="AI2771" s="450" t="n"/>
      <c r="AJ2771" s="450" t="n"/>
      <c r="AK2771" s="450" t="n"/>
      <c r="AL2771" s="450" t="n"/>
      <c r="AM2771" s="450" t="n"/>
      <c r="AN2771" s="450" t="n"/>
      <c r="AO2771" s="450" t="n"/>
      <c r="AP2771" s="450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0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0" t="n"/>
      <c r="N2772" s="450">
        <f>IF(W2772&lt;0,AH2772,I2772)</f>
        <v/>
      </c>
      <c r="O2772" s="450">
        <f>I2772-M2772</f>
        <v/>
      </c>
      <c r="P2772" s="414" t="n"/>
      <c r="Q2772" s="414" t="inlineStr">
        <is>
          <t>INV200905</t>
        </is>
      </c>
      <c r="R2772" s="414" t="inlineStr">
        <is>
          <t>INV200905</t>
        </is>
      </c>
      <c r="S2772" s="414">
        <f>Q2772=R2772</f>
        <v/>
      </c>
      <c r="T2772" s="414">
        <f>AND(MONTH(F2772)=MONTH(X2772), YEAR(F2772)=YEAR(X2772))</f>
        <v/>
      </c>
      <c r="U2772" s="414">
        <f>AND(AB2772&lt;&gt;"", 'Company information'!D$4&lt;&gt;"", RIGHT(SUBSTITUTE(AB2772,"-",""),9)=RIGHT(SUBSTITUTE('Company information'!D$4,"-",""),9))</f>
        <v/>
      </c>
      <c r="V2772" s="414">
        <f>AH2772-I2772</f>
        <v/>
      </c>
      <c r="W2772" s="450" t="n"/>
      <c r="X2772" s="415" t="n">
        <v>44071</v>
      </c>
      <c r="Y2772" s="414" t="inlineStr">
        <is>
          <t>INV200905</t>
        </is>
      </c>
      <c r="Z2772" s="414" t="inlineStr"/>
      <c r="AA2772" s="414" t="inlineStr">
        <is>
          <t>បុគ្គលជាប់អាករ</t>
        </is>
      </c>
      <c r="AB2772" s="414" t="inlineStr">
        <is>
          <t>L001-901905215</t>
        </is>
      </c>
      <c r="AC2772" s="414" t="inlineStr">
        <is>
          <t>វីអ៊ីស៊ិន (ខេមបូឌា) អ៊ិនដាសស្ទ្រី ឯ.ក</t>
        </is>
      </c>
      <c r="AD2772" s="450" t="n">
        <v>1308538</v>
      </c>
      <c r="AE2772" s="450" t="n">
        <v>1189580</v>
      </c>
      <c r="AF2772" s="450" t="n">
        <v>0</v>
      </c>
      <c r="AG2772" s="450" t="n">
        <v>0</v>
      </c>
      <c r="AH2772" s="450" t="n">
        <v>118958</v>
      </c>
      <c r="AI2772" s="450" t="n">
        <v>0</v>
      </c>
      <c r="AJ2772" s="450" t="n">
        <v>0</v>
      </c>
      <c r="AK2772" s="450" t="n">
        <v>0</v>
      </c>
      <c r="AL2772" s="450" t="n">
        <v>0</v>
      </c>
      <c r="AM2772" s="450" t="n">
        <v>0</v>
      </c>
      <c r="AN2772" s="450" t="n">
        <v>0</v>
      </c>
      <c r="AO2772" s="450" t="n">
        <v>0</v>
      </c>
      <c r="AP2772" s="450" t="n">
        <v>0</v>
      </c>
      <c r="AQ2772" s="414" t="inlineStr"/>
      <c r="AR2772" s="414" t="inlineStr"/>
      <c r="AS2772" s="414" t="inlineStr">
        <is>
          <t>បានប្រកាសពន្ធ</t>
        </is>
      </c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0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0" t="n"/>
      <c r="N2773" s="450">
        <f>IF(W2773&lt;0,AH2773,I2773)</f>
        <v/>
      </c>
      <c r="O2773" s="450">
        <f>I2773-M2773</f>
        <v/>
      </c>
      <c r="P2773" s="414" t="n"/>
      <c r="Q2773" s="414" t="inlineStr">
        <is>
          <t>INV200885</t>
        </is>
      </c>
      <c r="R2773" s="414" t="inlineStr">
        <is>
          <t>INV200885</t>
        </is>
      </c>
      <c r="S2773" s="414">
        <f>Q2773=R2773</f>
        <v/>
      </c>
      <c r="T2773" s="414">
        <f>AND(MONTH(F2773)=MONTH(X2773), YEAR(F2773)=YEAR(X2773))</f>
        <v/>
      </c>
      <c r="U2773" s="414">
        <f>AND(AB2773&lt;&gt;"", 'Company information'!D$4&lt;&gt;"", RIGHT(SUBSTITUTE(AB2773,"-",""),9)=RIGHT(SUBSTITUTE('Company information'!D$4,"-",""),9))</f>
        <v/>
      </c>
      <c r="V2773" s="414">
        <f>AH2773-I2773</f>
        <v/>
      </c>
      <c r="W2773" s="450" t="n"/>
      <c r="X2773" s="415" t="n">
        <v>44068</v>
      </c>
      <c r="Y2773" s="414" t="inlineStr">
        <is>
          <t>INV200885</t>
        </is>
      </c>
      <c r="Z2773" s="414" t="inlineStr"/>
      <c r="AA2773" s="414" t="inlineStr">
        <is>
          <t>បុគ្គលជាប់អាករ</t>
        </is>
      </c>
      <c r="AB2773" s="414" t="inlineStr">
        <is>
          <t>L001-901905215</t>
        </is>
      </c>
      <c r="AC2773" s="414" t="inlineStr">
        <is>
          <t>វីអ៊ីស៊ិន (ខេមបូឌា) អ៊ិនដាសស្ទ្រី ឯ.ក</t>
        </is>
      </c>
      <c r="AD2773" s="450" t="n">
        <v>2569446</v>
      </c>
      <c r="AE2773" s="450" t="n">
        <v>2335860</v>
      </c>
      <c r="AF2773" s="450" t="n">
        <v>0</v>
      </c>
      <c r="AG2773" s="450" t="n">
        <v>0</v>
      </c>
      <c r="AH2773" s="450" t="n">
        <v>233586</v>
      </c>
      <c r="AI2773" s="450" t="n">
        <v>0</v>
      </c>
      <c r="AJ2773" s="450" t="n">
        <v>0</v>
      </c>
      <c r="AK2773" s="450" t="n">
        <v>0</v>
      </c>
      <c r="AL2773" s="450" t="n">
        <v>0</v>
      </c>
      <c r="AM2773" s="450" t="n">
        <v>0</v>
      </c>
      <c r="AN2773" s="450" t="n">
        <v>0</v>
      </c>
      <c r="AO2773" s="450" t="n">
        <v>0</v>
      </c>
      <c r="AP2773" s="450" t="n">
        <v>0</v>
      </c>
      <c r="AQ2773" s="414" t="inlineStr"/>
      <c r="AR2773" s="414" t="inlineStr"/>
      <c r="AS2773" s="414" t="inlineStr">
        <is>
          <t>បានប្រកាសពន្ធ</t>
        </is>
      </c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0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0" t="n"/>
      <c r="N2774" s="450">
        <f>IF(W2774&lt;0,AH2774,I2774)</f>
        <v/>
      </c>
      <c r="O2774" s="450">
        <f>I2774-M2774</f>
        <v/>
      </c>
      <c r="P2774" s="414" t="n"/>
      <c r="Q2774" s="414" t="inlineStr">
        <is>
          <t>INV200902</t>
        </is>
      </c>
      <c r="R2774" s="414" t="inlineStr">
        <is>
          <t>INV200902</t>
        </is>
      </c>
      <c r="S2774" s="414">
        <f>Q2774=R2774</f>
        <v/>
      </c>
      <c r="T2774" s="414">
        <f>AND(MONTH(F2774)=MONTH(X2774), YEAR(F2774)=YEAR(X2774))</f>
        <v/>
      </c>
      <c r="U2774" s="414">
        <f>AND(AB2774&lt;&gt;"", 'Company information'!D$4&lt;&gt;"", RIGHT(SUBSTITUTE(AB2774,"-",""),9)=RIGHT(SUBSTITUTE('Company information'!D$4,"-",""),9))</f>
        <v/>
      </c>
      <c r="V2774" s="414">
        <f>AH2774-I2774</f>
        <v/>
      </c>
      <c r="W2774" s="450" t="n"/>
      <c r="X2774" s="415" t="n">
        <v>44069</v>
      </c>
      <c r="Y2774" s="414" t="inlineStr">
        <is>
          <t>INV200902</t>
        </is>
      </c>
      <c r="Z2774" s="414" t="inlineStr"/>
      <c r="AA2774" s="414" t="inlineStr">
        <is>
          <t>បុគ្គលជាប់អាករ</t>
        </is>
      </c>
      <c r="AB2774" s="414" t="inlineStr">
        <is>
          <t>L001-901905215</t>
        </is>
      </c>
      <c r="AC2774" s="414" t="inlineStr">
        <is>
          <t>វីអ៊ីស៊ិន (ខេមបូឌា) អ៊ិនដាសស្ទ្រី ឯ.ក</t>
        </is>
      </c>
      <c r="AD2774" s="450" t="n">
        <v>2479895</v>
      </c>
      <c r="AE2774" s="450" t="n">
        <v>2254450</v>
      </c>
      <c r="AF2774" s="450" t="n">
        <v>0</v>
      </c>
      <c r="AG2774" s="450" t="n">
        <v>0</v>
      </c>
      <c r="AH2774" s="450" t="n">
        <v>225445</v>
      </c>
      <c r="AI2774" s="450" t="n">
        <v>0</v>
      </c>
      <c r="AJ2774" s="450" t="n">
        <v>0</v>
      </c>
      <c r="AK2774" s="450" t="n">
        <v>0</v>
      </c>
      <c r="AL2774" s="450" t="n">
        <v>0</v>
      </c>
      <c r="AM2774" s="450" t="n">
        <v>0</v>
      </c>
      <c r="AN2774" s="450" t="n">
        <v>0</v>
      </c>
      <c r="AO2774" s="450" t="n">
        <v>0</v>
      </c>
      <c r="AP2774" s="450" t="n">
        <v>0</v>
      </c>
      <c r="AQ2774" s="414" t="inlineStr"/>
      <c r="AR2774" s="414" t="inlineStr"/>
      <c r="AS2774" s="414" t="inlineStr">
        <is>
          <t>បានប្រកាសពន្ធ</t>
        </is>
      </c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0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0" t="n"/>
      <c r="N2775" s="450">
        <f>IF(W2775&lt;0,AH2775,I2775)</f>
        <v/>
      </c>
      <c r="O2775" s="450">
        <f>I2775-M2775</f>
        <v/>
      </c>
      <c r="P2775" s="414" t="n"/>
      <c r="Q2775" s="414" t="inlineStr">
        <is>
          <t>TI0182525</t>
        </is>
      </c>
      <c r="R2775" s="414" t="inlineStr">
        <is>
          <t>TI-0182525</t>
        </is>
      </c>
      <c r="S2775" s="414">
        <f>Q2775=R2775</f>
        <v/>
      </c>
      <c r="T2775" s="414">
        <f>AND(MONTH(F2775)=MONTH(X2775), YEAR(F2775)=YEAR(X2775))</f>
        <v/>
      </c>
      <c r="U2775" s="414">
        <f>AND(AB2775&lt;&gt;"", 'Company information'!D$4&lt;&gt;"", RIGHT(SUBSTITUTE(AB2775,"-",""),9)=RIGHT(SUBSTITUTE('Company information'!D$4,"-",""),9))</f>
        <v/>
      </c>
      <c r="V2775" s="414">
        <f>AH2775-I2775</f>
        <v/>
      </c>
      <c r="W2775" s="450" t="n"/>
      <c r="X2775" s="415" t="n">
        <v>44070</v>
      </c>
      <c r="Y2775" s="414" t="inlineStr">
        <is>
          <t>TI-0182525</t>
        </is>
      </c>
      <c r="Z2775" s="414" t="inlineStr"/>
      <c r="AA2775" s="414" t="inlineStr">
        <is>
          <t>បុគ្គលជាប់អាករ</t>
        </is>
      </c>
      <c r="AB2775" s="414" t="inlineStr">
        <is>
          <t>L001-901905215</t>
        </is>
      </c>
      <c r="AC2775" s="414" t="inlineStr">
        <is>
          <t>វីអ៊ីស៊ិន (ខេមបូឌា) អ៊ិនដាសស្ទ្រី ឯ.ក</t>
        </is>
      </c>
      <c r="AD2775" s="450" t="n">
        <v>1519499</v>
      </c>
      <c r="AE2775" s="450" t="n">
        <v>1381363</v>
      </c>
      <c r="AF2775" s="450" t="n">
        <v>0</v>
      </c>
      <c r="AG2775" s="450" t="n">
        <v>0</v>
      </c>
      <c r="AH2775" s="450" t="n">
        <v>138136</v>
      </c>
      <c r="AI2775" s="450" t="n">
        <v>0</v>
      </c>
      <c r="AJ2775" s="450" t="n">
        <v>0</v>
      </c>
      <c r="AK2775" s="450" t="n">
        <v>0</v>
      </c>
      <c r="AL2775" s="450" t="n">
        <v>0</v>
      </c>
      <c r="AM2775" s="450" t="n">
        <v>0</v>
      </c>
      <c r="AN2775" s="450" t="n">
        <v>0</v>
      </c>
      <c r="AO2775" s="450" t="n">
        <v>0</v>
      </c>
      <c r="AP2775" s="450" t="n">
        <v>0</v>
      </c>
      <c r="AQ2775" s="414" t="inlineStr"/>
      <c r="AR2775" s="414" t="inlineStr"/>
      <c r="AS2775" s="414" t="inlineStr">
        <is>
          <t>បានប្រកាសពន្ធ</t>
        </is>
      </c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0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0" t="n"/>
      <c r="N2776" s="450">
        <f>IF(W2776&lt;0,AH2776,I2776)</f>
        <v/>
      </c>
      <c r="O2776" s="450">
        <f>I2776-M2776</f>
        <v/>
      </c>
      <c r="P2776" s="414" t="n"/>
      <c r="Q2776" s="414" t="inlineStr">
        <is>
          <t>TI0182492</t>
        </is>
      </c>
      <c r="R2776" s="414" t="inlineStr">
        <is>
          <t>TI-0182492</t>
        </is>
      </c>
      <c r="S2776" s="414">
        <f>Q2776=R2776</f>
        <v/>
      </c>
      <c r="T2776" s="414">
        <f>AND(MONTH(F2776)=MONTH(X2776), YEAR(F2776)=YEAR(X2776))</f>
        <v/>
      </c>
      <c r="U2776" s="414">
        <f>AND(AB2776&lt;&gt;"", 'Company information'!D$4&lt;&gt;"", RIGHT(SUBSTITUTE(AB2776,"-",""),9)=RIGHT(SUBSTITUTE('Company information'!D$4,"-",""),9))</f>
        <v/>
      </c>
      <c r="V2776" s="414">
        <f>AH2776-I2776</f>
        <v/>
      </c>
      <c r="W2776" s="450" t="n"/>
      <c r="X2776" s="415" t="n">
        <v>44069</v>
      </c>
      <c r="Y2776" s="414" t="inlineStr">
        <is>
          <t>TI-0182492</t>
        </is>
      </c>
      <c r="Z2776" s="414" t="inlineStr"/>
      <c r="AA2776" s="414" t="inlineStr">
        <is>
          <t>បុគ្គលជាប់អាករ</t>
        </is>
      </c>
      <c r="AB2776" s="414" t="inlineStr">
        <is>
          <t>L001-901905215</t>
        </is>
      </c>
      <c r="AC2776" s="414" t="inlineStr">
        <is>
          <t>វីអ៊ីស៊ិន (ខេមបូឌា) អ៊ិនដាសស្ទ្រី ឯ.ក</t>
        </is>
      </c>
      <c r="AD2776" s="450" t="n">
        <v>1328773</v>
      </c>
      <c r="AE2776" s="450" t="n">
        <v>1207975</v>
      </c>
      <c r="AF2776" s="450" t="n">
        <v>0</v>
      </c>
      <c r="AG2776" s="450" t="n">
        <v>0</v>
      </c>
      <c r="AH2776" s="450" t="n">
        <v>120798</v>
      </c>
      <c r="AI2776" s="450" t="n">
        <v>0</v>
      </c>
      <c r="AJ2776" s="450" t="n">
        <v>0</v>
      </c>
      <c r="AK2776" s="450" t="n">
        <v>0</v>
      </c>
      <c r="AL2776" s="450" t="n">
        <v>0</v>
      </c>
      <c r="AM2776" s="450" t="n">
        <v>0</v>
      </c>
      <c r="AN2776" s="450" t="n">
        <v>0</v>
      </c>
      <c r="AO2776" s="450" t="n">
        <v>0</v>
      </c>
      <c r="AP2776" s="450" t="n">
        <v>0</v>
      </c>
      <c r="AQ2776" s="414" t="inlineStr"/>
      <c r="AR2776" s="414" t="inlineStr"/>
      <c r="AS2776" s="414" t="inlineStr">
        <is>
          <t>បានប្រកាសពន្ធ</t>
        </is>
      </c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0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0" t="n"/>
      <c r="N2777" s="450">
        <f>IF(W2777&lt;0,AH2777,I2777)</f>
        <v/>
      </c>
      <c r="O2777" s="450">
        <f>I2777-M2777</f>
        <v/>
      </c>
      <c r="P2777" s="414" t="n"/>
      <c r="Q2777" s="414" t="inlineStr">
        <is>
          <t>TI0182485</t>
        </is>
      </c>
      <c r="R2777" s="414" t="inlineStr">
        <is>
          <t>TI-0182485</t>
        </is>
      </c>
      <c r="S2777" s="414">
        <f>Q2777=R2777</f>
        <v/>
      </c>
      <c r="T2777" s="414">
        <f>AND(MONTH(F2777)=MONTH(X2777), YEAR(F2777)=YEAR(X2777))</f>
        <v/>
      </c>
      <c r="U2777" s="414">
        <f>AND(AB2777&lt;&gt;"", 'Company information'!D$4&lt;&gt;"", RIGHT(SUBSTITUTE(AB2777,"-",""),9)=RIGHT(SUBSTITUTE('Company information'!D$4,"-",""),9))</f>
        <v/>
      </c>
      <c r="V2777" s="414">
        <f>AH2777-I2777</f>
        <v/>
      </c>
      <c r="W2777" s="450" t="n"/>
      <c r="X2777" s="415" t="n">
        <v>44069</v>
      </c>
      <c r="Y2777" s="414" t="inlineStr">
        <is>
          <t>TI-0182485</t>
        </is>
      </c>
      <c r="Z2777" s="414" t="inlineStr"/>
      <c r="AA2777" s="414" t="inlineStr">
        <is>
          <t>បុគ្គលជាប់អាករ</t>
        </is>
      </c>
      <c r="AB2777" s="414" t="inlineStr">
        <is>
          <t>L001-901905215</t>
        </is>
      </c>
      <c r="AC2777" s="414" t="inlineStr">
        <is>
          <t>វីអ៊ីស៊ិន (ខេមបូឌា) អ៊ិនដាសស្ទ្រី ឯ.ក</t>
        </is>
      </c>
      <c r="AD2777" s="450" t="n">
        <v>1738632</v>
      </c>
      <c r="AE2777" s="450" t="n">
        <v>1580575</v>
      </c>
      <c r="AF2777" s="450" t="n">
        <v>0</v>
      </c>
      <c r="AG2777" s="450" t="n">
        <v>0</v>
      </c>
      <c r="AH2777" s="450" t="n">
        <v>158057</v>
      </c>
      <c r="AI2777" s="450" t="n">
        <v>0</v>
      </c>
      <c r="AJ2777" s="450" t="n">
        <v>0</v>
      </c>
      <c r="AK2777" s="450" t="n">
        <v>0</v>
      </c>
      <c r="AL2777" s="450" t="n">
        <v>0</v>
      </c>
      <c r="AM2777" s="450" t="n">
        <v>0</v>
      </c>
      <c r="AN2777" s="450" t="n">
        <v>0</v>
      </c>
      <c r="AO2777" s="450" t="n">
        <v>0</v>
      </c>
      <c r="AP2777" s="450" t="n">
        <v>0</v>
      </c>
      <c r="AQ2777" s="414" t="inlineStr"/>
      <c r="AR2777" s="414" t="inlineStr"/>
      <c r="AS2777" s="414" t="inlineStr">
        <is>
          <t>បានប្រកាសពន្ធ</t>
        </is>
      </c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0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0" t="n"/>
      <c r="N2778" s="450">
        <f>IF(W2778&lt;0,AH2778,I2778)</f>
        <v/>
      </c>
      <c r="O2778" s="450">
        <f>I2778-M2778</f>
        <v/>
      </c>
      <c r="P2778" s="414" t="n"/>
      <c r="Q2778" s="414" t="inlineStr">
        <is>
          <t>TI0182464</t>
        </is>
      </c>
      <c r="R2778" s="414" t="inlineStr">
        <is>
          <t>TI-0182464</t>
        </is>
      </c>
      <c r="S2778" s="414">
        <f>Q2778=R2778</f>
        <v/>
      </c>
      <c r="T2778" s="414">
        <f>AND(MONTH(F2778)=MONTH(X2778), YEAR(F2778)=YEAR(X2778))</f>
        <v/>
      </c>
      <c r="U2778" s="414">
        <f>AND(AB2778&lt;&gt;"", 'Company information'!D$4&lt;&gt;"", RIGHT(SUBSTITUTE(AB2778,"-",""),9)=RIGHT(SUBSTITUTE('Company information'!D$4,"-",""),9))</f>
        <v/>
      </c>
      <c r="V2778" s="414">
        <f>AH2778-I2778</f>
        <v/>
      </c>
      <c r="W2778" s="450" t="n"/>
      <c r="X2778" s="415" t="n">
        <v>44069</v>
      </c>
      <c r="Y2778" s="414" t="inlineStr">
        <is>
          <t>TI-0182464</t>
        </is>
      </c>
      <c r="Z2778" s="414" t="inlineStr"/>
      <c r="AA2778" s="414" t="inlineStr">
        <is>
          <t>បុគ្គលជាប់អាករ</t>
        </is>
      </c>
      <c r="AB2778" s="414" t="inlineStr">
        <is>
          <t>L001-901905215</t>
        </is>
      </c>
      <c r="AC2778" s="414" t="inlineStr">
        <is>
          <t>វីអ៊ីស៊ិន (ខេមបូឌា) អ៊ិនដាសស្ទ្រី ឯ.ក</t>
        </is>
      </c>
      <c r="AD2778" s="450" t="n">
        <v>1927555</v>
      </c>
      <c r="AE2778" s="450" t="n">
        <v>1752323</v>
      </c>
      <c r="AF2778" s="450" t="n">
        <v>0</v>
      </c>
      <c r="AG2778" s="450" t="n">
        <v>0</v>
      </c>
      <c r="AH2778" s="450" t="n">
        <v>175232</v>
      </c>
      <c r="AI2778" s="450" t="n">
        <v>0</v>
      </c>
      <c r="AJ2778" s="450" t="n">
        <v>0</v>
      </c>
      <c r="AK2778" s="450" t="n">
        <v>0</v>
      </c>
      <c r="AL2778" s="450" t="n">
        <v>0</v>
      </c>
      <c r="AM2778" s="450" t="n">
        <v>0</v>
      </c>
      <c r="AN2778" s="450" t="n">
        <v>0</v>
      </c>
      <c r="AO2778" s="450" t="n">
        <v>0</v>
      </c>
      <c r="AP2778" s="450" t="n">
        <v>0</v>
      </c>
      <c r="AQ2778" s="414" t="inlineStr"/>
      <c r="AR2778" s="414" t="inlineStr"/>
      <c r="AS2778" s="414" t="inlineStr">
        <is>
          <t>បានប្រកាសពន្ធ</t>
        </is>
      </c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0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0" t="n"/>
      <c r="N2779" s="450">
        <f>IF(W2779&lt;0,AH2779,I2779)</f>
        <v/>
      </c>
      <c r="O2779" s="450">
        <f>I2779-M2779</f>
        <v/>
      </c>
      <c r="P2779" s="414" t="n"/>
      <c r="Q2779" s="414" t="inlineStr">
        <is>
          <t>TI0182403</t>
        </is>
      </c>
      <c r="R2779" s="414" t="inlineStr">
        <is>
          <t>TI-0182403</t>
        </is>
      </c>
      <c r="S2779" s="414">
        <f>Q2779=R2779</f>
        <v/>
      </c>
      <c r="T2779" s="414">
        <f>AND(MONTH(F2779)=MONTH(X2779), YEAR(F2779)=YEAR(X2779))</f>
        <v/>
      </c>
      <c r="U2779" s="414">
        <f>AND(AB2779&lt;&gt;"", 'Company information'!D$4&lt;&gt;"", RIGHT(SUBSTITUTE(AB2779,"-",""),9)=RIGHT(SUBSTITUTE('Company information'!D$4,"-",""),9))</f>
        <v/>
      </c>
      <c r="V2779" s="414">
        <f>AH2779-I2779</f>
        <v/>
      </c>
      <c r="W2779" s="450" t="n"/>
      <c r="X2779" s="415" t="n">
        <v>44068</v>
      </c>
      <c r="Y2779" s="414" t="inlineStr">
        <is>
          <t>TI-0182403</t>
        </is>
      </c>
      <c r="Z2779" s="414" t="inlineStr"/>
      <c r="AA2779" s="414" t="inlineStr">
        <is>
          <t>បុគ្គលជាប់អាករ</t>
        </is>
      </c>
      <c r="AB2779" s="414" t="inlineStr">
        <is>
          <t>L001-901905215</t>
        </is>
      </c>
      <c r="AC2779" s="414" t="inlineStr">
        <is>
          <t>វីអ៊ីស៊ិន (ខេមបូឌា) អ៊ិនដាសស្ទ្រី ឯ.ក</t>
        </is>
      </c>
      <c r="AD2779" s="450" t="n">
        <v>965120</v>
      </c>
      <c r="AE2779" s="450" t="n">
        <v>877382</v>
      </c>
      <c r="AF2779" s="450" t="n">
        <v>0</v>
      </c>
      <c r="AG2779" s="450" t="n">
        <v>0</v>
      </c>
      <c r="AH2779" s="450" t="n">
        <v>87738</v>
      </c>
      <c r="AI2779" s="450" t="n">
        <v>0</v>
      </c>
      <c r="AJ2779" s="450" t="n">
        <v>0</v>
      </c>
      <c r="AK2779" s="450" t="n">
        <v>0</v>
      </c>
      <c r="AL2779" s="450" t="n">
        <v>0</v>
      </c>
      <c r="AM2779" s="450" t="n">
        <v>0</v>
      </c>
      <c r="AN2779" s="450" t="n">
        <v>0</v>
      </c>
      <c r="AO2779" s="450" t="n">
        <v>0</v>
      </c>
      <c r="AP2779" s="450" t="n">
        <v>0</v>
      </c>
      <c r="AQ2779" s="414" t="inlineStr"/>
      <c r="AR2779" s="414" t="inlineStr"/>
      <c r="AS2779" s="414" t="inlineStr">
        <is>
          <t>បានប្រកាសពន្ធ</t>
        </is>
      </c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0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0" t="n"/>
      <c r="N2780" s="450">
        <f>IF(W2780&lt;0,AH2780,I2780)</f>
        <v/>
      </c>
      <c r="O2780" s="450">
        <f>I2780-M2780</f>
        <v/>
      </c>
      <c r="P2780" s="414" t="n"/>
      <c r="Q2780" s="414" t="inlineStr">
        <is>
          <t>2008007666</t>
        </is>
      </c>
      <c r="R2780" s="414" t="inlineStr">
        <is>
          <t>2008007666</t>
        </is>
      </c>
      <c r="S2780" s="414">
        <f>Q2780=R2780</f>
        <v/>
      </c>
      <c r="T2780" s="414">
        <f>AND(MONTH(F2780)=MONTH(X2780), YEAR(F2780)=YEAR(X2780))</f>
        <v/>
      </c>
      <c r="U2780" s="414">
        <f>AND(AB2780&lt;&gt;"", 'Company information'!D$4&lt;&gt;"", RIGHT(SUBSTITUTE(AB2780,"-",""),9)=RIGHT(SUBSTITUTE('Company information'!D$4,"-",""),9))</f>
        <v/>
      </c>
      <c r="V2780" s="414">
        <f>AH2780-I2780</f>
        <v/>
      </c>
      <c r="W2780" s="450" t="n"/>
      <c r="X2780" s="415" t="n">
        <v>44072</v>
      </c>
      <c r="Y2780" s="414" t="inlineStr">
        <is>
          <t>2008007666</t>
        </is>
      </c>
      <c r="Z2780" s="414" t="inlineStr"/>
      <c r="AA2780" s="414" t="inlineStr">
        <is>
          <t>បុគ្គលជាប់អាករ</t>
        </is>
      </c>
      <c r="AB2780" s="414" t="inlineStr">
        <is>
          <t>L001-901905215</t>
        </is>
      </c>
      <c r="AC2780" s="414" t="inlineStr">
        <is>
          <t>វីអ៊ីស៊ិន (ខេមបូឌា) អ៊ិនដាសស្ទ្រី ឯ.ក</t>
        </is>
      </c>
      <c r="AD2780" s="450" t="n">
        <v>947562</v>
      </c>
      <c r="AE2780" s="450" t="n">
        <v>861420</v>
      </c>
      <c r="AF2780" s="450" t="n">
        <v>0</v>
      </c>
      <c r="AG2780" s="450" t="n">
        <v>0</v>
      </c>
      <c r="AH2780" s="450" t="n">
        <v>86142</v>
      </c>
      <c r="AI2780" s="450" t="n">
        <v>0</v>
      </c>
      <c r="AJ2780" s="450" t="n">
        <v>0</v>
      </c>
      <c r="AK2780" s="450" t="n">
        <v>0</v>
      </c>
      <c r="AL2780" s="450" t="n">
        <v>0</v>
      </c>
      <c r="AM2780" s="450" t="n">
        <v>0</v>
      </c>
      <c r="AN2780" s="450" t="n">
        <v>0</v>
      </c>
      <c r="AO2780" s="450" t="n">
        <v>0</v>
      </c>
      <c r="AP2780" s="450" t="n">
        <v>0</v>
      </c>
      <c r="AQ2780" s="414" t="inlineStr"/>
      <c r="AR2780" s="414" t="inlineStr"/>
      <c r="AS2780" s="414" t="inlineStr">
        <is>
          <t>បានប្រកាសពន្ធ</t>
        </is>
      </c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0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0" t="n"/>
      <c r="N2781" s="450">
        <f>IF(W2781&lt;0,AH2781,I2781)</f>
        <v/>
      </c>
      <c r="O2781" s="450">
        <f>I2781-M2781</f>
        <v/>
      </c>
      <c r="P2781" s="414" t="n"/>
      <c r="Q2781" s="414" t="inlineStr">
        <is>
          <t>2008007665</t>
        </is>
      </c>
      <c r="R2781" s="414" t="inlineStr">
        <is>
          <t>2008007665</t>
        </is>
      </c>
      <c r="S2781" s="414">
        <f>Q2781=R2781</f>
        <v/>
      </c>
      <c r="T2781" s="414">
        <f>AND(MONTH(F2781)=MONTH(X2781), YEAR(F2781)=YEAR(X2781))</f>
        <v/>
      </c>
      <c r="U2781" s="414">
        <f>AND(AB2781&lt;&gt;"", 'Company information'!D$4&lt;&gt;"", RIGHT(SUBSTITUTE(AB2781,"-",""),9)=RIGHT(SUBSTITUTE('Company information'!D$4,"-",""),9))</f>
        <v/>
      </c>
      <c r="V2781" s="414">
        <f>AH2781-I2781</f>
        <v/>
      </c>
      <c r="W2781" s="450" t="n"/>
      <c r="X2781" s="415" t="n">
        <v>44072</v>
      </c>
      <c r="Y2781" s="414" t="inlineStr">
        <is>
          <t>2008007665</t>
        </is>
      </c>
      <c r="Z2781" s="414" t="inlineStr"/>
      <c r="AA2781" s="414" t="inlineStr">
        <is>
          <t>បុគ្គលជាប់អាករ</t>
        </is>
      </c>
      <c r="AB2781" s="414" t="inlineStr">
        <is>
          <t>L001-901905215</t>
        </is>
      </c>
      <c r="AC2781" s="414" t="inlineStr">
        <is>
          <t>វីអ៊ីស៊ិន (ខេមបូឌា) អ៊ិនដាសស្ទ្រី ឯ.ក</t>
        </is>
      </c>
      <c r="AD2781" s="450" t="n">
        <v>852806</v>
      </c>
      <c r="AE2781" s="450" t="n">
        <v>775278</v>
      </c>
      <c r="AF2781" s="450" t="n">
        <v>0</v>
      </c>
      <c r="AG2781" s="450" t="n">
        <v>0</v>
      </c>
      <c r="AH2781" s="450" t="n">
        <v>77528</v>
      </c>
      <c r="AI2781" s="450" t="n">
        <v>0</v>
      </c>
      <c r="AJ2781" s="450" t="n">
        <v>0</v>
      </c>
      <c r="AK2781" s="450" t="n">
        <v>0</v>
      </c>
      <c r="AL2781" s="450" t="n">
        <v>0</v>
      </c>
      <c r="AM2781" s="450" t="n">
        <v>0</v>
      </c>
      <c r="AN2781" s="450" t="n">
        <v>0</v>
      </c>
      <c r="AO2781" s="450" t="n">
        <v>0</v>
      </c>
      <c r="AP2781" s="450" t="n">
        <v>0</v>
      </c>
      <c r="AQ2781" s="414" t="inlineStr"/>
      <c r="AR2781" s="414" t="inlineStr"/>
      <c r="AS2781" s="414" t="inlineStr">
        <is>
          <t>បានប្រកាសពន្ធ</t>
        </is>
      </c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0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0" t="n"/>
      <c r="N2782" s="450">
        <f>IF(W2782&lt;0,AH2782,I2782)</f>
        <v/>
      </c>
      <c r="O2782" s="450">
        <f>I2782-M2782</f>
        <v/>
      </c>
      <c r="P2782" s="414" t="n"/>
      <c r="Q2782" s="414" t="inlineStr">
        <is>
          <t>2008007657</t>
        </is>
      </c>
      <c r="R2782" s="414" t="inlineStr">
        <is>
          <t>2008007657</t>
        </is>
      </c>
      <c r="S2782" s="414">
        <f>Q2782=R2782</f>
        <v/>
      </c>
      <c r="T2782" s="414">
        <f>AND(MONTH(F2782)=MONTH(X2782), YEAR(F2782)=YEAR(X2782))</f>
        <v/>
      </c>
      <c r="U2782" s="414">
        <f>AND(AB2782&lt;&gt;"", 'Company information'!D$4&lt;&gt;"", RIGHT(SUBSTITUTE(AB2782,"-",""),9)=RIGHT(SUBSTITUTE('Company information'!D$4,"-",""),9))</f>
        <v/>
      </c>
      <c r="V2782" s="414">
        <f>AH2782-I2782</f>
        <v/>
      </c>
      <c r="W2782" s="450" t="n"/>
      <c r="X2782" s="415" t="n">
        <v>44072</v>
      </c>
      <c r="Y2782" s="414" t="inlineStr">
        <is>
          <t>2008007657</t>
        </is>
      </c>
      <c r="Z2782" s="414" t="inlineStr"/>
      <c r="AA2782" s="414" t="inlineStr">
        <is>
          <t>បុគ្គលជាប់អាករ</t>
        </is>
      </c>
      <c r="AB2782" s="414" t="inlineStr">
        <is>
          <t>L001-901905215</t>
        </is>
      </c>
      <c r="AC2782" s="414" t="inlineStr">
        <is>
          <t>វីអ៊ីស៊ិន (ខេមបូឌា) អ៊ិនដាសស្ទ្រី ឯ.ក</t>
        </is>
      </c>
      <c r="AD2782" s="450" t="n">
        <v>852806</v>
      </c>
      <c r="AE2782" s="450" t="n">
        <v>775278</v>
      </c>
      <c r="AF2782" s="450" t="n">
        <v>0</v>
      </c>
      <c r="AG2782" s="450" t="n">
        <v>0</v>
      </c>
      <c r="AH2782" s="450" t="n">
        <v>77528</v>
      </c>
      <c r="AI2782" s="450" t="n">
        <v>0</v>
      </c>
      <c r="AJ2782" s="450" t="n">
        <v>0</v>
      </c>
      <c r="AK2782" s="450" t="n">
        <v>0</v>
      </c>
      <c r="AL2782" s="450" t="n">
        <v>0</v>
      </c>
      <c r="AM2782" s="450" t="n">
        <v>0</v>
      </c>
      <c r="AN2782" s="450" t="n">
        <v>0</v>
      </c>
      <c r="AO2782" s="450" t="n">
        <v>0</v>
      </c>
      <c r="AP2782" s="450" t="n">
        <v>0</v>
      </c>
      <c r="AQ2782" s="414" t="inlineStr"/>
      <c r="AR2782" s="414" t="inlineStr"/>
      <c r="AS2782" s="414" t="inlineStr">
        <is>
          <t>បានប្រកាសពន្ធ</t>
        </is>
      </c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0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0" t="n"/>
      <c r="N2783" s="450">
        <f>IF(W2783&lt;0,AH2783,I2783)</f>
        <v/>
      </c>
      <c r="O2783" s="450">
        <f>I2783-M2783</f>
        <v/>
      </c>
      <c r="P2783" s="414" t="n"/>
      <c r="Q2783" s="414" t="inlineStr">
        <is>
          <t>2008007643</t>
        </is>
      </c>
      <c r="R2783" s="414" t="inlineStr">
        <is>
          <t>2008007643</t>
        </is>
      </c>
      <c r="S2783" s="414">
        <f>Q2783=R2783</f>
        <v/>
      </c>
      <c r="T2783" s="414">
        <f>AND(MONTH(F2783)=MONTH(X2783), YEAR(F2783)=YEAR(X2783))</f>
        <v/>
      </c>
      <c r="U2783" s="414">
        <f>AND(AB2783&lt;&gt;"", 'Company information'!D$4&lt;&gt;"", RIGHT(SUBSTITUTE(AB2783,"-",""),9)=RIGHT(SUBSTITUTE('Company information'!D$4,"-",""),9))</f>
        <v/>
      </c>
      <c r="V2783" s="414">
        <f>AH2783-I2783</f>
        <v/>
      </c>
      <c r="W2783" s="450" t="n"/>
      <c r="X2783" s="415" t="n">
        <v>44072</v>
      </c>
      <c r="Y2783" s="414" t="inlineStr">
        <is>
          <t>2008007643</t>
        </is>
      </c>
      <c r="Z2783" s="414" t="inlineStr"/>
      <c r="AA2783" s="414" t="inlineStr">
        <is>
          <t>បុគ្គលជាប់អាករ</t>
        </is>
      </c>
      <c r="AB2783" s="414" t="inlineStr">
        <is>
          <t>L001-901905215</t>
        </is>
      </c>
      <c r="AC2783" s="414" t="inlineStr">
        <is>
          <t>វីអ៊ីស៊ិន (ខេមបូឌា) អ៊ិនដាសស្ទ្រី ឯ.ក</t>
        </is>
      </c>
      <c r="AD2783" s="450" t="n">
        <v>988172</v>
      </c>
      <c r="AE2783" s="450" t="n">
        <v>898338</v>
      </c>
      <c r="AF2783" s="450" t="n">
        <v>0</v>
      </c>
      <c r="AG2783" s="450" t="n">
        <v>0</v>
      </c>
      <c r="AH2783" s="450" t="n">
        <v>89834</v>
      </c>
      <c r="AI2783" s="450" t="n">
        <v>0</v>
      </c>
      <c r="AJ2783" s="450" t="n">
        <v>0</v>
      </c>
      <c r="AK2783" s="450" t="n">
        <v>0</v>
      </c>
      <c r="AL2783" s="450" t="n">
        <v>0</v>
      </c>
      <c r="AM2783" s="450" t="n">
        <v>0</v>
      </c>
      <c r="AN2783" s="450" t="n">
        <v>0</v>
      </c>
      <c r="AO2783" s="450" t="n">
        <v>0</v>
      </c>
      <c r="AP2783" s="450" t="n">
        <v>0</v>
      </c>
      <c r="AQ2783" s="414" t="inlineStr"/>
      <c r="AR2783" s="414" t="inlineStr"/>
      <c r="AS2783" s="414" t="inlineStr">
        <is>
          <t>បានប្រកាសពន្ធ</t>
        </is>
      </c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0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0" t="n"/>
      <c r="N2784" s="450">
        <f>IF(W2784&lt;0,AH2784,I2784)</f>
        <v/>
      </c>
      <c r="O2784" s="450">
        <f>I2784-M2784</f>
        <v/>
      </c>
      <c r="P2784" s="414" t="n"/>
      <c r="Q2784" s="414" t="inlineStr">
        <is>
          <t>2008007286</t>
        </is>
      </c>
      <c r="R2784" s="414" t="inlineStr">
        <is>
          <t>2008007286</t>
        </is>
      </c>
      <c r="S2784" s="414">
        <f>Q2784=R2784</f>
        <v/>
      </c>
      <c r="T2784" s="414">
        <f>AND(MONTH(F2784)=MONTH(X2784), YEAR(F2784)=YEAR(X2784))</f>
        <v/>
      </c>
      <c r="U2784" s="414">
        <f>AND(AB2784&lt;&gt;"", 'Company information'!D$4&lt;&gt;"", RIGHT(SUBSTITUTE(AB2784,"-",""),9)=RIGHT(SUBSTITUTE('Company information'!D$4,"-",""),9))</f>
        <v/>
      </c>
      <c r="V2784" s="414">
        <f>AH2784-I2784</f>
        <v/>
      </c>
      <c r="W2784" s="450" t="n"/>
      <c r="X2784" s="415" t="n">
        <v>44065</v>
      </c>
      <c r="Y2784" s="414" t="inlineStr">
        <is>
          <t>2008007286</t>
        </is>
      </c>
      <c r="Z2784" s="414" t="inlineStr"/>
      <c r="AA2784" s="414" t="inlineStr">
        <is>
          <t>បុគ្គលជាប់អាករ</t>
        </is>
      </c>
      <c r="AB2784" s="414" t="inlineStr">
        <is>
          <t>L001-901905215</t>
        </is>
      </c>
      <c r="AC2784" s="414" t="inlineStr">
        <is>
          <t>វីអ៊ីស៊ិន (ខេមបូឌា) អ៊ិនដាសស្ទ្រី ឯ.ក</t>
        </is>
      </c>
      <c r="AD2784" s="450" t="n">
        <v>986486</v>
      </c>
      <c r="AE2784" s="450" t="n">
        <v>896805</v>
      </c>
      <c r="AF2784" s="450" t="n">
        <v>0</v>
      </c>
      <c r="AG2784" s="450" t="n">
        <v>0</v>
      </c>
      <c r="AH2784" s="450" t="n">
        <v>89681</v>
      </c>
      <c r="AI2784" s="450" t="n">
        <v>0</v>
      </c>
      <c r="AJ2784" s="450" t="n">
        <v>0</v>
      </c>
      <c r="AK2784" s="450" t="n">
        <v>0</v>
      </c>
      <c r="AL2784" s="450" t="n">
        <v>0</v>
      </c>
      <c r="AM2784" s="450" t="n">
        <v>0</v>
      </c>
      <c r="AN2784" s="450" t="n">
        <v>0</v>
      </c>
      <c r="AO2784" s="450" t="n">
        <v>0</v>
      </c>
      <c r="AP2784" s="450" t="n">
        <v>0</v>
      </c>
      <c r="AQ2784" s="414" t="inlineStr"/>
      <c r="AR2784" s="414" t="inlineStr"/>
      <c r="AS2784" s="414" t="inlineStr">
        <is>
          <t>បានប្រកាសពន្ធ</t>
        </is>
      </c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0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0" t="n"/>
      <c r="N2785" s="450">
        <f>IF(W2785&lt;0,AH2785,I2785)</f>
        <v/>
      </c>
      <c r="O2785" s="450">
        <f>I2785-M2785</f>
        <v/>
      </c>
      <c r="P2785" s="414" t="n"/>
      <c r="Q2785" s="414" t="inlineStr">
        <is>
          <t>2008007285</t>
        </is>
      </c>
      <c r="R2785" s="414" t="inlineStr">
        <is>
          <t>2008007285</t>
        </is>
      </c>
      <c r="S2785" s="414">
        <f>Q2785=R2785</f>
        <v/>
      </c>
      <c r="T2785" s="414">
        <f>AND(MONTH(F2785)=MONTH(X2785), YEAR(F2785)=YEAR(X2785))</f>
        <v/>
      </c>
      <c r="U2785" s="414">
        <f>AND(AB2785&lt;&gt;"", 'Company information'!D$4&lt;&gt;"", RIGHT(SUBSTITUTE(AB2785,"-",""),9)=RIGHT(SUBSTITUTE('Company information'!D$4,"-",""),9))</f>
        <v/>
      </c>
      <c r="V2785" s="414">
        <f>AH2785-I2785</f>
        <v/>
      </c>
      <c r="W2785" s="450" t="n"/>
      <c r="X2785" s="415" t="n">
        <v>44065</v>
      </c>
      <c r="Y2785" s="414" t="inlineStr">
        <is>
          <t>2008007285</t>
        </is>
      </c>
      <c r="Z2785" s="414" t="inlineStr"/>
      <c r="AA2785" s="414" t="inlineStr">
        <is>
          <t>បុគ្គលជាប់អាករ</t>
        </is>
      </c>
      <c r="AB2785" s="414" t="inlineStr">
        <is>
          <t>L001-901905215</t>
        </is>
      </c>
      <c r="AC2785" s="414" t="inlineStr">
        <is>
          <t>វីអ៊ីស៊ិន (ខេមបូឌា) អ៊ិនដាសស្ទ្រី ឯ.ក</t>
        </is>
      </c>
      <c r="AD2785" s="450" t="n">
        <v>851350</v>
      </c>
      <c r="AE2785" s="450" t="n">
        <v>773955</v>
      </c>
      <c r="AF2785" s="450" t="n">
        <v>0</v>
      </c>
      <c r="AG2785" s="450" t="n">
        <v>0</v>
      </c>
      <c r="AH2785" s="450" t="n">
        <v>77395</v>
      </c>
      <c r="AI2785" s="450" t="n">
        <v>0</v>
      </c>
      <c r="AJ2785" s="450" t="n">
        <v>0</v>
      </c>
      <c r="AK2785" s="450" t="n">
        <v>0</v>
      </c>
      <c r="AL2785" s="450" t="n">
        <v>0</v>
      </c>
      <c r="AM2785" s="450" t="n">
        <v>0</v>
      </c>
      <c r="AN2785" s="450" t="n">
        <v>0</v>
      </c>
      <c r="AO2785" s="450" t="n">
        <v>0</v>
      </c>
      <c r="AP2785" s="450" t="n">
        <v>0</v>
      </c>
      <c r="AQ2785" s="414" t="inlineStr"/>
      <c r="AR2785" s="414" t="inlineStr"/>
      <c r="AS2785" s="414" t="inlineStr">
        <is>
          <t>បានប្រកាសពន្ធ</t>
        </is>
      </c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0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0" t="n"/>
      <c r="N2786" s="450">
        <f>IF(W2786&lt;0,AH2786,I2786)</f>
        <v/>
      </c>
      <c r="O2786" s="450">
        <f>I2786-M2786</f>
        <v/>
      </c>
      <c r="P2786" s="414" t="n"/>
      <c r="Q2786" s="414" t="inlineStr">
        <is>
          <t>2008007282</t>
        </is>
      </c>
      <c r="R2786" s="414" t="inlineStr">
        <is>
          <t>2008007282</t>
        </is>
      </c>
      <c r="S2786" s="414">
        <f>Q2786=R2786</f>
        <v/>
      </c>
      <c r="T2786" s="414">
        <f>AND(MONTH(F2786)=MONTH(X2786), YEAR(F2786)=YEAR(X2786))</f>
        <v/>
      </c>
      <c r="U2786" s="414">
        <f>AND(AB2786&lt;&gt;"", 'Company information'!D$4&lt;&gt;"", RIGHT(SUBSTITUTE(AB2786,"-",""),9)=RIGHT(SUBSTITUTE('Company information'!D$4,"-",""),9))</f>
        <v/>
      </c>
      <c r="V2786" s="414">
        <f>AH2786-I2786</f>
        <v/>
      </c>
      <c r="W2786" s="450" t="n"/>
      <c r="X2786" s="415" t="n">
        <v>44065</v>
      </c>
      <c r="Y2786" s="414" t="inlineStr">
        <is>
          <t>2008007282</t>
        </is>
      </c>
      <c r="Z2786" s="414" t="inlineStr"/>
      <c r="AA2786" s="414" t="inlineStr">
        <is>
          <t>បុគ្គលជាប់អាករ</t>
        </is>
      </c>
      <c r="AB2786" s="414" t="inlineStr">
        <is>
          <t>L001-901905215</t>
        </is>
      </c>
      <c r="AC2786" s="414" t="inlineStr">
        <is>
          <t>វីអ៊ីស៊ិន (ខេមបូឌា) អ៊ិនដាសស្ទ្រី ឯ.ក</t>
        </is>
      </c>
      <c r="AD2786" s="450" t="n">
        <v>2135133</v>
      </c>
      <c r="AE2786" s="450" t="n">
        <v>1941030</v>
      </c>
      <c r="AF2786" s="450" t="n">
        <v>0</v>
      </c>
      <c r="AG2786" s="450" t="n">
        <v>0</v>
      </c>
      <c r="AH2786" s="450" t="n">
        <v>194103</v>
      </c>
      <c r="AI2786" s="450" t="n">
        <v>0</v>
      </c>
      <c r="AJ2786" s="450" t="n">
        <v>0</v>
      </c>
      <c r="AK2786" s="450" t="n">
        <v>0</v>
      </c>
      <c r="AL2786" s="450" t="n">
        <v>0</v>
      </c>
      <c r="AM2786" s="450" t="n">
        <v>0</v>
      </c>
      <c r="AN2786" s="450" t="n">
        <v>0</v>
      </c>
      <c r="AO2786" s="450" t="n">
        <v>0</v>
      </c>
      <c r="AP2786" s="450" t="n">
        <v>0</v>
      </c>
      <c r="AQ2786" s="414" t="inlineStr"/>
      <c r="AR2786" s="414" t="inlineStr"/>
      <c r="AS2786" s="414" t="inlineStr">
        <is>
          <t>បានប្រកាសពន្ធ</t>
        </is>
      </c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0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0" t="n"/>
      <c r="N2787" s="450">
        <f>IF(W2787&lt;0,AH2787,I2787)</f>
        <v/>
      </c>
      <c r="O2787" s="450">
        <f>I2787-M2787</f>
        <v/>
      </c>
      <c r="P2787" s="414" t="n"/>
      <c r="Q2787" s="414" t="inlineStr">
        <is>
          <t>2008007281</t>
        </is>
      </c>
      <c r="R2787" s="414" t="inlineStr">
        <is>
          <t>2008007281</t>
        </is>
      </c>
      <c r="S2787" s="414">
        <f>Q2787=R2787</f>
        <v/>
      </c>
      <c r="T2787" s="414">
        <f>AND(MONTH(F2787)=MONTH(X2787), YEAR(F2787)=YEAR(X2787))</f>
        <v/>
      </c>
      <c r="U2787" s="414">
        <f>AND(AB2787&lt;&gt;"", 'Company information'!D$4&lt;&gt;"", RIGHT(SUBSTITUTE(AB2787,"-",""),9)=RIGHT(SUBSTITUTE('Company information'!D$4,"-",""),9))</f>
        <v/>
      </c>
      <c r="V2787" s="414">
        <f>AH2787-I2787</f>
        <v/>
      </c>
      <c r="W2787" s="450" t="n"/>
      <c r="X2787" s="415" t="n">
        <v>44065</v>
      </c>
      <c r="Y2787" s="414" t="inlineStr">
        <is>
          <t>2008007281</t>
        </is>
      </c>
      <c r="Z2787" s="414" t="inlineStr"/>
      <c r="AA2787" s="414" t="inlineStr">
        <is>
          <t>បុគ្គលជាប់អាករ</t>
        </is>
      </c>
      <c r="AB2787" s="414" t="inlineStr">
        <is>
          <t>L001-901905215</t>
        </is>
      </c>
      <c r="AC2787" s="414" t="inlineStr">
        <is>
          <t>វីអ៊ីស៊ិន (ខេមបូឌា) អ៊ិនដាសស្ទ្រី ឯ.ក</t>
        </is>
      </c>
      <c r="AD2787" s="450" t="n">
        <v>986486</v>
      </c>
      <c r="AE2787" s="450" t="n">
        <v>896805</v>
      </c>
      <c r="AF2787" s="450" t="n">
        <v>0</v>
      </c>
      <c r="AG2787" s="450" t="n">
        <v>0</v>
      </c>
      <c r="AH2787" s="450" t="n">
        <v>89681</v>
      </c>
      <c r="AI2787" s="450" t="n">
        <v>0</v>
      </c>
      <c r="AJ2787" s="450" t="n">
        <v>0</v>
      </c>
      <c r="AK2787" s="450" t="n">
        <v>0</v>
      </c>
      <c r="AL2787" s="450" t="n">
        <v>0</v>
      </c>
      <c r="AM2787" s="450" t="n">
        <v>0</v>
      </c>
      <c r="AN2787" s="450" t="n">
        <v>0</v>
      </c>
      <c r="AO2787" s="450" t="n">
        <v>0</v>
      </c>
      <c r="AP2787" s="450" t="n">
        <v>0</v>
      </c>
      <c r="AQ2787" s="414" t="inlineStr"/>
      <c r="AR2787" s="414" t="inlineStr"/>
      <c r="AS2787" s="414" t="inlineStr">
        <is>
          <t>បានប្រកាសពន្ធ</t>
        </is>
      </c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0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0" t="n"/>
      <c r="N2788" s="450">
        <f>IF(W2788&lt;0,AH2788,I2788)</f>
        <v/>
      </c>
      <c r="O2788" s="450">
        <f>I2788-M2788</f>
        <v/>
      </c>
      <c r="P2788" s="414" t="n"/>
      <c r="Q2788" s="414" t="inlineStr">
        <is>
          <t>2008007273</t>
        </is>
      </c>
      <c r="R2788" s="414" t="inlineStr">
        <is>
          <t>2008007273</t>
        </is>
      </c>
      <c r="S2788" s="414">
        <f>Q2788=R2788</f>
        <v/>
      </c>
      <c r="T2788" s="414">
        <f>AND(MONTH(F2788)=MONTH(X2788), YEAR(F2788)=YEAR(X2788))</f>
        <v/>
      </c>
      <c r="U2788" s="414">
        <f>AND(AB2788&lt;&gt;"", 'Company information'!D$4&lt;&gt;"", RIGHT(SUBSTITUTE(AB2788,"-",""),9)=RIGHT(SUBSTITUTE('Company information'!D$4,"-",""),9))</f>
        <v/>
      </c>
      <c r="V2788" s="414">
        <f>AH2788-I2788</f>
        <v/>
      </c>
      <c r="W2788" s="450" t="n"/>
      <c r="X2788" s="415" t="n">
        <v>44065</v>
      </c>
      <c r="Y2788" s="414" t="inlineStr">
        <is>
          <t>2008007273</t>
        </is>
      </c>
      <c r="Z2788" s="414" t="inlineStr"/>
      <c r="AA2788" s="414" t="inlineStr">
        <is>
          <t>បុគ្គលជាប់អាករ</t>
        </is>
      </c>
      <c r="AB2788" s="414" t="inlineStr">
        <is>
          <t>L001-901905215</t>
        </is>
      </c>
      <c r="AC2788" s="414" t="inlineStr">
        <is>
          <t>វីអ៊ីស៊ិន (ខេមបូឌា) អ៊ិនដាសស្ទ្រី ឯ.ក</t>
        </is>
      </c>
      <c r="AD2788" s="450" t="n">
        <v>986486</v>
      </c>
      <c r="AE2788" s="450" t="n">
        <v>896805</v>
      </c>
      <c r="AF2788" s="450" t="n">
        <v>0</v>
      </c>
      <c r="AG2788" s="450" t="n">
        <v>0</v>
      </c>
      <c r="AH2788" s="450" t="n">
        <v>89681</v>
      </c>
      <c r="AI2788" s="450" t="n">
        <v>0</v>
      </c>
      <c r="AJ2788" s="450" t="n">
        <v>0</v>
      </c>
      <c r="AK2788" s="450" t="n">
        <v>0</v>
      </c>
      <c r="AL2788" s="450" t="n">
        <v>0</v>
      </c>
      <c r="AM2788" s="450" t="n">
        <v>0</v>
      </c>
      <c r="AN2788" s="450" t="n">
        <v>0</v>
      </c>
      <c r="AO2788" s="450" t="n">
        <v>0</v>
      </c>
      <c r="AP2788" s="450" t="n">
        <v>0</v>
      </c>
      <c r="AQ2788" s="414" t="inlineStr"/>
      <c r="AR2788" s="414" t="inlineStr"/>
      <c r="AS2788" s="414" t="inlineStr">
        <is>
          <t>បានប្រកាសពន្ធ</t>
        </is>
      </c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0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0" t="n"/>
      <c r="N2789" s="450">
        <f>IF(W2789&lt;0,AH2789,I2789)</f>
        <v/>
      </c>
      <c r="O2789" s="450">
        <f>I2789-M2789</f>
        <v/>
      </c>
      <c r="P2789" s="414" t="n"/>
      <c r="Q2789" s="414" t="inlineStr">
        <is>
          <t>2008007021</t>
        </is>
      </c>
      <c r="R2789" s="414" t="inlineStr">
        <is>
          <t>2008007021</t>
        </is>
      </c>
      <c r="S2789" s="414">
        <f>Q2789=R2789</f>
        <v/>
      </c>
      <c r="T2789" s="414">
        <f>AND(MONTH(F2789)=MONTH(X2789), YEAR(F2789)=YEAR(X2789))</f>
        <v/>
      </c>
      <c r="U2789" s="414">
        <f>AND(AB2789&lt;&gt;"", 'Company information'!D$4&lt;&gt;"", RIGHT(SUBSTITUTE(AB2789,"-",""),9)=RIGHT(SUBSTITUTE('Company information'!D$4,"-",""),9))</f>
        <v/>
      </c>
      <c r="V2789" s="414">
        <f>AH2789-I2789</f>
        <v/>
      </c>
      <c r="W2789" s="450" t="n"/>
      <c r="X2789" s="415" t="n">
        <v>44053</v>
      </c>
      <c r="Y2789" s="414" t="inlineStr">
        <is>
          <t>2008007021</t>
        </is>
      </c>
      <c r="Z2789" s="414" t="inlineStr"/>
      <c r="AA2789" s="414" t="inlineStr">
        <is>
          <t>បុគ្គលជាប់អាករ</t>
        </is>
      </c>
      <c r="AB2789" s="414" t="inlineStr">
        <is>
          <t>L001-901905215</t>
        </is>
      </c>
      <c r="AC2789" s="414" t="inlineStr">
        <is>
          <t>វីអ៊ីស៊ិន (ខេមបូឌា) អ៊ិនដាសស្ទ្រី ឯ.ក</t>
        </is>
      </c>
      <c r="AD2789" s="450" t="n">
        <v>986967</v>
      </c>
      <c r="AE2789" s="450" t="n">
        <v>897243</v>
      </c>
      <c r="AF2789" s="450" t="n">
        <v>0</v>
      </c>
      <c r="AG2789" s="450" t="n">
        <v>0</v>
      </c>
      <c r="AH2789" s="450" t="n">
        <v>89724</v>
      </c>
      <c r="AI2789" s="450" t="n">
        <v>0</v>
      </c>
      <c r="AJ2789" s="450" t="n">
        <v>0</v>
      </c>
      <c r="AK2789" s="450" t="n">
        <v>0</v>
      </c>
      <c r="AL2789" s="450" t="n">
        <v>0</v>
      </c>
      <c r="AM2789" s="450" t="n">
        <v>0</v>
      </c>
      <c r="AN2789" s="450" t="n">
        <v>0</v>
      </c>
      <c r="AO2789" s="450" t="n">
        <v>0</v>
      </c>
      <c r="AP2789" s="450" t="n">
        <v>0</v>
      </c>
      <c r="AQ2789" s="414" t="inlineStr"/>
      <c r="AR2789" s="414" t="inlineStr"/>
      <c r="AS2789" s="414" t="inlineStr">
        <is>
          <t>បានប្រកាសពន្ធ</t>
        </is>
      </c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0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0" t="n"/>
      <c r="N2790" s="450">
        <f>IF(W2790&lt;0,AH2790,I2790)</f>
        <v/>
      </c>
      <c r="O2790" s="450">
        <f>I2790-M2790</f>
        <v/>
      </c>
      <c r="P2790" s="414" t="n"/>
      <c r="Q2790" s="414" t="inlineStr">
        <is>
          <t>2008007017</t>
        </is>
      </c>
      <c r="R2790" s="414" t="inlineStr">
        <is>
          <t>2008007017</t>
        </is>
      </c>
      <c r="S2790" s="414">
        <f>Q2790=R2790</f>
        <v/>
      </c>
      <c r="T2790" s="414">
        <f>AND(MONTH(F2790)=MONTH(X2790), YEAR(F2790)=YEAR(X2790))</f>
        <v/>
      </c>
      <c r="U2790" s="414">
        <f>AND(AB2790&lt;&gt;"", 'Company information'!D$4&lt;&gt;"", RIGHT(SUBSTITUTE(AB2790,"-",""),9)=RIGHT(SUBSTITUTE('Company information'!D$4,"-",""),9))</f>
        <v/>
      </c>
      <c r="V2790" s="414">
        <f>AH2790-I2790</f>
        <v/>
      </c>
      <c r="W2790" s="450" t="n"/>
      <c r="X2790" s="415" t="n">
        <v>44053</v>
      </c>
      <c r="Y2790" s="414" t="inlineStr">
        <is>
          <t>2008007017</t>
        </is>
      </c>
      <c r="Z2790" s="414" t="inlineStr"/>
      <c r="AA2790" s="414" t="inlineStr">
        <is>
          <t>បុគ្គលជាប់អាករ</t>
        </is>
      </c>
      <c r="AB2790" s="414" t="inlineStr">
        <is>
          <t>L001-901905215</t>
        </is>
      </c>
      <c r="AC2790" s="414" t="inlineStr">
        <is>
          <t>វីអ៊ីស៊ិន (ខេមបូឌា) អ៊ិនដាសស្ទ្រី ឯ.ក</t>
        </is>
      </c>
      <c r="AD2790" s="450" t="n">
        <v>986967</v>
      </c>
      <c r="AE2790" s="450" t="n">
        <v>897243</v>
      </c>
      <c r="AF2790" s="450" t="n">
        <v>0</v>
      </c>
      <c r="AG2790" s="450" t="n">
        <v>0</v>
      </c>
      <c r="AH2790" s="450" t="n">
        <v>89724</v>
      </c>
      <c r="AI2790" s="450" t="n">
        <v>0</v>
      </c>
      <c r="AJ2790" s="450" t="n">
        <v>0</v>
      </c>
      <c r="AK2790" s="450" t="n">
        <v>0</v>
      </c>
      <c r="AL2790" s="450" t="n">
        <v>0</v>
      </c>
      <c r="AM2790" s="450" t="n">
        <v>0</v>
      </c>
      <c r="AN2790" s="450" t="n">
        <v>0</v>
      </c>
      <c r="AO2790" s="450" t="n">
        <v>0</v>
      </c>
      <c r="AP2790" s="450" t="n">
        <v>0</v>
      </c>
      <c r="AQ2790" s="414" t="inlineStr"/>
      <c r="AR2790" s="414" t="inlineStr"/>
      <c r="AS2790" s="414" t="inlineStr">
        <is>
          <t>បានប្រកាសពន្ធ</t>
        </is>
      </c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0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0" t="n"/>
      <c r="N2791" s="450">
        <f>IF(W2791&lt;0,AH2791,I2791)</f>
        <v/>
      </c>
      <c r="O2791" s="450">
        <f>I2791-M2791</f>
        <v/>
      </c>
      <c r="P2791" s="414" t="n"/>
      <c r="Q2791" s="414" t="inlineStr">
        <is>
          <t>2008006873</t>
        </is>
      </c>
      <c r="R2791" s="414" t="inlineStr">
        <is>
          <t>2008006873</t>
        </is>
      </c>
      <c r="S2791" s="414">
        <f>Q2791=R2791</f>
        <v/>
      </c>
      <c r="T2791" s="414">
        <f>AND(MONTH(F2791)=MONTH(X2791), YEAR(F2791)=YEAR(X2791))</f>
        <v/>
      </c>
      <c r="U2791" s="414">
        <f>AND(AB2791&lt;&gt;"", 'Company information'!D$4&lt;&gt;"", RIGHT(SUBSTITUTE(AB2791,"-",""),9)=RIGHT(SUBSTITUTE('Company information'!D$4,"-",""),9))</f>
        <v/>
      </c>
      <c r="V2791" s="414">
        <f>AH2791-I2791</f>
        <v/>
      </c>
      <c r="W2791" s="450" t="n"/>
      <c r="X2791" s="415" t="n">
        <v>44046</v>
      </c>
      <c r="Y2791" s="414" t="inlineStr">
        <is>
          <t>2008006873</t>
        </is>
      </c>
      <c r="Z2791" s="414" t="inlineStr"/>
      <c r="AA2791" s="414" t="inlineStr">
        <is>
          <t>បុគ្គលជាប់អាករ</t>
        </is>
      </c>
      <c r="AB2791" s="414" t="inlineStr">
        <is>
          <t>L001-901905215</t>
        </is>
      </c>
      <c r="AC2791" s="414" t="inlineStr">
        <is>
          <t>វីអ៊ីស៊ិន (ខេមបូឌា) អ៊ិនដាសស្ទ្រី ឯ.ក</t>
        </is>
      </c>
      <c r="AD2791" s="450" t="n">
        <v>2135133</v>
      </c>
      <c r="AE2791" s="450" t="n">
        <v>1941030</v>
      </c>
      <c r="AF2791" s="450" t="n">
        <v>0</v>
      </c>
      <c r="AG2791" s="450" t="n">
        <v>0</v>
      </c>
      <c r="AH2791" s="450" t="n">
        <v>194103</v>
      </c>
      <c r="AI2791" s="450" t="n">
        <v>0</v>
      </c>
      <c r="AJ2791" s="450" t="n">
        <v>0</v>
      </c>
      <c r="AK2791" s="450" t="n">
        <v>0</v>
      </c>
      <c r="AL2791" s="450" t="n">
        <v>0</v>
      </c>
      <c r="AM2791" s="450" t="n">
        <v>0</v>
      </c>
      <c r="AN2791" s="450" t="n">
        <v>0</v>
      </c>
      <c r="AO2791" s="450" t="n">
        <v>0</v>
      </c>
      <c r="AP2791" s="450" t="n">
        <v>0</v>
      </c>
      <c r="AQ2791" s="414" t="inlineStr"/>
      <c r="AR2791" s="414" t="inlineStr"/>
      <c r="AS2791" s="414" t="inlineStr">
        <is>
          <t>បានប្រកាសពន្ធ</t>
        </is>
      </c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0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0" t="n"/>
      <c r="N2792" s="450">
        <f>IF(W2792&lt;0,AH2792,I2792)</f>
        <v/>
      </c>
      <c r="O2792" s="450">
        <f>I2792-M2792</f>
        <v/>
      </c>
      <c r="P2792" s="414" t="n"/>
      <c r="Q2792" s="414" t="inlineStr">
        <is>
          <t>YK20061</t>
        </is>
      </c>
      <c r="R2792" s="414" t="inlineStr">
        <is>
          <t>YK20-061</t>
        </is>
      </c>
      <c r="S2792" s="414">
        <f>Q2792=R2792</f>
        <v/>
      </c>
      <c r="T2792" s="414">
        <f>AND(MONTH(F2792)=MONTH(X2792), YEAR(F2792)=YEAR(X2792))</f>
        <v/>
      </c>
      <c r="U2792" s="414">
        <f>AND(AB2792&lt;&gt;"", 'Company information'!D$4&lt;&gt;"", RIGHT(SUBSTITUTE(AB2792,"-",""),9)=RIGHT(SUBSTITUTE('Company information'!D$4,"-",""),9))</f>
        <v/>
      </c>
      <c r="V2792" s="414">
        <f>AH2792-I2792</f>
        <v/>
      </c>
      <c r="W2792" s="450" t="n"/>
      <c r="X2792" s="415" t="n">
        <v>44048</v>
      </c>
      <c r="Y2792" s="414" t="inlineStr">
        <is>
          <t>YK20-061</t>
        </is>
      </c>
      <c r="Z2792" s="414" t="inlineStr"/>
      <c r="AA2792" s="414" t="inlineStr">
        <is>
          <t>បុគ្គលជាប់អាករ</t>
        </is>
      </c>
      <c r="AB2792" s="414" t="inlineStr">
        <is>
          <t>L001-901905215</t>
        </is>
      </c>
      <c r="AC2792" s="414" t="inlineStr">
        <is>
          <t>វីអ៊ីស៊ិន (ខេមបូឌា) អ៊ិនដាសស្ទ្រី ឯ.ក</t>
        </is>
      </c>
      <c r="AD2792" s="450" t="n">
        <v>2660450</v>
      </c>
      <c r="AE2792" s="450" t="n">
        <v>2418591</v>
      </c>
      <c r="AF2792" s="450" t="n">
        <v>0</v>
      </c>
      <c r="AG2792" s="450" t="n">
        <v>0</v>
      </c>
      <c r="AH2792" s="450" t="n">
        <v>241859</v>
      </c>
      <c r="AI2792" s="450" t="n">
        <v>0</v>
      </c>
      <c r="AJ2792" s="450" t="n">
        <v>0</v>
      </c>
      <c r="AK2792" s="450" t="n">
        <v>0</v>
      </c>
      <c r="AL2792" s="450" t="n">
        <v>0</v>
      </c>
      <c r="AM2792" s="450" t="n">
        <v>0</v>
      </c>
      <c r="AN2792" s="450" t="n">
        <v>0</v>
      </c>
      <c r="AO2792" s="450" t="n">
        <v>0</v>
      </c>
      <c r="AP2792" s="450" t="n">
        <v>0</v>
      </c>
      <c r="AQ2792" s="414" t="inlineStr"/>
      <c r="AR2792" s="414" t="inlineStr"/>
      <c r="AS2792" s="414" t="inlineStr">
        <is>
          <t>បានប្រកាសពន្ធ</t>
        </is>
      </c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0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0" t="n"/>
      <c r="N2793" s="450">
        <f>IF(W2793&lt;0,AH2793,I2793)</f>
        <v/>
      </c>
      <c r="O2793" s="450">
        <f>I2793-M2793</f>
        <v/>
      </c>
      <c r="P2793" s="414" t="n"/>
      <c r="Q2793" s="414" t="inlineStr">
        <is>
          <t>YKT21-109</t>
        </is>
      </c>
      <c r="R2793" s="414" t="inlineStr">
        <is>
          <t>YKT21-109</t>
        </is>
      </c>
      <c r="S2793" s="414">
        <f>Q2793=R2793</f>
        <v/>
      </c>
      <c r="T2793" s="414">
        <f>AND(MONTH(F2793)=MONTH(X2793), YEAR(F2793)=YEAR(X2793))</f>
        <v/>
      </c>
      <c r="U2793" s="414">
        <f>AND(AB2793&lt;&gt;"", 'Company information'!D$4&lt;&gt;"", RIGHT(SUBSTITUTE(AB2793,"-",""),9)=RIGHT(SUBSTITUTE('Company information'!D$4,"-",""),9))</f>
        <v/>
      </c>
      <c r="V2793" s="414">
        <f>AH2793-I2793</f>
        <v/>
      </c>
      <c r="W2793" s="450" t="n"/>
      <c r="X2793" s="415" t="n">
        <v>44382</v>
      </c>
      <c r="Y2793" s="414" t="inlineStr">
        <is>
          <t>YKT21-109</t>
        </is>
      </c>
      <c r="Z2793" s="414" t="inlineStr"/>
      <c r="AA2793" s="414" t="inlineStr">
        <is>
          <t>បុគ្គលជាប់អាករ</t>
        </is>
      </c>
      <c r="AB2793" s="414" t="inlineStr">
        <is>
          <t>L001-901905215</t>
        </is>
      </c>
      <c r="AC2793" s="414" t="inlineStr">
        <is>
          <t>វីអ៊ីស៊ិន (ខេមបូឌា) អ៊ិនដាសស្ទ្រី ឯ.ក</t>
        </is>
      </c>
      <c r="AD2793" s="450" t="n">
        <v>2648100</v>
      </c>
      <c r="AE2793" s="450" t="n">
        <v>2407364</v>
      </c>
      <c r="AF2793" s="450" t="n">
        <v>0</v>
      </c>
      <c r="AG2793" s="450" t="n">
        <v>0</v>
      </c>
      <c r="AH2793" s="450" t="n">
        <v>240736</v>
      </c>
      <c r="AI2793" s="450" t="n">
        <v>0</v>
      </c>
      <c r="AJ2793" s="450" t="n">
        <v>0</v>
      </c>
      <c r="AK2793" s="450" t="n">
        <v>0</v>
      </c>
      <c r="AL2793" s="450" t="n">
        <v>0</v>
      </c>
      <c r="AM2793" s="450" t="n">
        <v>0</v>
      </c>
      <c r="AN2793" s="450" t="n">
        <v>0</v>
      </c>
      <c r="AO2793" s="450" t="n">
        <v>0</v>
      </c>
      <c r="AP2793" s="450" t="n">
        <v>0</v>
      </c>
      <c r="AQ2793" s="414" t="inlineStr"/>
      <c r="AR2793" s="414" t="inlineStr">
        <is>
          <t>សេវាប្រកាសពន្ធប្រចាំខែ06</t>
        </is>
      </c>
      <c r="AS2793" s="414" t="inlineStr">
        <is>
          <t>បានប្រកាសពន្ធ</t>
        </is>
      </c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0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0" t="n"/>
      <c r="N2794" s="450">
        <f>IF(W2794&lt;0,AH2794,I2794)</f>
        <v/>
      </c>
      <c r="O2794" s="450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AND(AB2794&lt;&gt;"", 'Company information'!D$4&lt;&gt;"", RIGHT(SUBSTITUTE(AB2794,"-",""),9)=RIGHT(SUBSTITUTE('Company information'!D$4,"-",""),9))</f>
        <v/>
      </c>
      <c r="V2794" s="414">
        <f>AH2794-I2794</f>
        <v/>
      </c>
      <c r="W2794" s="450" t="n"/>
      <c r="X2794" s="413" t="n"/>
      <c r="Y2794" s="414" t="n"/>
      <c r="Z2794" s="414" t="n"/>
      <c r="AA2794" s="414" t="n"/>
      <c r="AB2794" s="414" t="n"/>
      <c r="AC2794" s="414" t="n"/>
      <c r="AD2794" s="450" t="n"/>
      <c r="AE2794" s="450" t="n"/>
      <c r="AF2794" s="450" t="n"/>
      <c r="AG2794" s="450" t="n"/>
      <c r="AH2794" s="450" t="n"/>
      <c r="AI2794" s="450" t="n"/>
      <c r="AJ2794" s="450" t="n"/>
      <c r="AK2794" s="450" t="n"/>
      <c r="AL2794" s="450" t="n"/>
      <c r="AM2794" s="450" t="n"/>
      <c r="AN2794" s="450" t="n"/>
      <c r="AO2794" s="450" t="n"/>
      <c r="AP2794" s="450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0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0" t="n"/>
      <c r="N2795" s="450">
        <f>IF(W2795&lt;0,AH2795,I2795)</f>
        <v/>
      </c>
      <c r="O2795" s="450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AND(AB2795&lt;&gt;"", 'Company information'!D$4&lt;&gt;"", RIGHT(SUBSTITUTE(AB2795,"-",""),9)=RIGHT(SUBSTITUTE('Company information'!D$4,"-",""),9))</f>
        <v/>
      </c>
      <c r="V2795" s="414">
        <f>AH2795-I2795</f>
        <v/>
      </c>
      <c r="W2795" s="450" t="n"/>
      <c r="X2795" s="413" t="n"/>
      <c r="Y2795" s="414" t="n"/>
      <c r="Z2795" s="414" t="n"/>
      <c r="AA2795" s="414" t="n"/>
      <c r="AB2795" s="414" t="n"/>
      <c r="AC2795" s="414" t="n"/>
      <c r="AD2795" s="450" t="n"/>
      <c r="AE2795" s="450" t="n"/>
      <c r="AF2795" s="450" t="n"/>
      <c r="AG2795" s="450" t="n"/>
      <c r="AH2795" s="450" t="n"/>
      <c r="AI2795" s="450" t="n"/>
      <c r="AJ2795" s="450" t="n"/>
      <c r="AK2795" s="450" t="n"/>
      <c r="AL2795" s="450" t="n"/>
      <c r="AM2795" s="450" t="n"/>
      <c r="AN2795" s="450" t="n"/>
      <c r="AO2795" s="450" t="n"/>
      <c r="AP2795" s="450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0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0" t="n"/>
      <c r="N2796" s="450">
        <f>IF(W2796&lt;0,AH2796,I2796)</f>
        <v/>
      </c>
      <c r="O2796" s="450">
        <f>I2796-M2796</f>
        <v/>
      </c>
      <c r="P2796" s="414" t="n"/>
      <c r="Q2796" s="414" t="inlineStr">
        <is>
          <t>IN202108-0444</t>
        </is>
      </c>
      <c r="R2796" s="414" t="inlineStr">
        <is>
          <t>IN202108-0444</t>
        </is>
      </c>
      <c r="S2796" s="414">
        <f>Q2796=R2796</f>
        <v/>
      </c>
      <c r="T2796" s="414">
        <f>AND(MONTH(F2796)=MONTH(X2796), YEAR(F2796)=YEAR(X2796))</f>
        <v/>
      </c>
      <c r="U2796" s="414">
        <f>AND(AB2796&lt;&gt;"", 'Company information'!D$4&lt;&gt;"", RIGHT(SUBSTITUTE(AB2796,"-",""),9)=RIGHT(SUBSTITUTE('Company information'!D$4,"-",""),9))</f>
        <v/>
      </c>
      <c r="V2796" s="414">
        <f>AH2796-I2796</f>
        <v/>
      </c>
      <c r="W2796" s="450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0" t="n">
        <v>6507600</v>
      </c>
      <c r="AE2796" s="450" t="n">
        <v>5916000</v>
      </c>
      <c r="AF2796" s="450" t="n">
        <v>0</v>
      </c>
      <c r="AG2796" s="450" t="n">
        <v>0</v>
      </c>
      <c r="AH2796" s="450" t="n">
        <v>591600</v>
      </c>
      <c r="AI2796" s="450" t="n">
        <v>0</v>
      </c>
      <c r="AJ2796" s="450" t="n">
        <v>0</v>
      </c>
      <c r="AK2796" s="450" t="n">
        <v>0</v>
      </c>
      <c r="AL2796" s="450" t="n">
        <v>0</v>
      </c>
      <c r="AM2796" s="450" t="n">
        <v>0</v>
      </c>
      <c r="AN2796" s="450" t="n">
        <v>0</v>
      </c>
      <c r="AO2796" s="450" t="n">
        <v>0</v>
      </c>
      <c r="AP2796" s="450" t="n">
        <v>0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0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0" t="n"/>
      <c r="N2797" s="450">
        <f>IF(W2797&lt;0,AH2797,I2797)</f>
        <v/>
      </c>
      <c r="O2797" s="450">
        <f>I2797-M2797</f>
        <v/>
      </c>
      <c r="P2797" s="414" t="n"/>
      <c r="Q2797" s="414" t="inlineStr">
        <is>
          <t>IN202108-0432</t>
        </is>
      </c>
      <c r="R2797" s="414" t="inlineStr">
        <is>
          <t>IN202108-0432</t>
        </is>
      </c>
      <c r="S2797" s="414">
        <f>Q2797=R2797</f>
        <v/>
      </c>
      <c r="T2797" s="414">
        <f>AND(MONTH(F2797)=MONTH(X2797), YEAR(F2797)=YEAR(X2797))</f>
        <v/>
      </c>
      <c r="U2797" s="414">
        <f>AND(AB2797&lt;&gt;"", 'Company information'!D$4&lt;&gt;"", RIGHT(SUBSTITUTE(AB2797,"-",""),9)=RIGHT(SUBSTITUTE('Company information'!D$4,"-",""),9))</f>
        <v/>
      </c>
      <c r="V2797" s="414">
        <f>AH2797-I2797</f>
        <v/>
      </c>
      <c r="W2797" s="450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0" t="n">
        <v>6058800</v>
      </c>
      <c r="AE2797" s="450" t="n">
        <v>5508000</v>
      </c>
      <c r="AF2797" s="450" t="n">
        <v>0</v>
      </c>
      <c r="AG2797" s="450" t="n">
        <v>0</v>
      </c>
      <c r="AH2797" s="450" t="n">
        <v>550800</v>
      </c>
      <c r="AI2797" s="450" t="n">
        <v>0</v>
      </c>
      <c r="AJ2797" s="450" t="n">
        <v>0</v>
      </c>
      <c r="AK2797" s="450" t="n">
        <v>0</v>
      </c>
      <c r="AL2797" s="450" t="n">
        <v>0</v>
      </c>
      <c r="AM2797" s="450" t="n">
        <v>0</v>
      </c>
      <c r="AN2797" s="450" t="n">
        <v>0</v>
      </c>
      <c r="AO2797" s="450" t="n">
        <v>0</v>
      </c>
      <c r="AP2797" s="450" t="n">
        <v>0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0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0" t="n"/>
      <c r="N2798" s="450">
        <f>IF(W2798&lt;0,AH2798,I2798)</f>
        <v/>
      </c>
      <c r="O2798" s="450">
        <f>I2798-M2798</f>
        <v/>
      </c>
      <c r="P2798" s="414" t="n"/>
      <c r="Q2798" s="414" t="inlineStr">
        <is>
          <t>IN202108-0425</t>
        </is>
      </c>
      <c r="R2798" s="414" t="inlineStr">
        <is>
          <t>IN202108-0425</t>
        </is>
      </c>
      <c r="S2798" s="414">
        <f>Q2798=R2798</f>
        <v/>
      </c>
      <c r="T2798" s="414">
        <f>AND(MONTH(F2798)=MONTH(X2798), YEAR(F2798)=YEAR(X2798))</f>
        <v/>
      </c>
      <c r="U2798" s="414">
        <f>AND(AB2798&lt;&gt;"", 'Company information'!D$4&lt;&gt;"", RIGHT(SUBSTITUTE(AB2798,"-",""),9)=RIGHT(SUBSTITUTE('Company information'!D$4,"-",""),9))</f>
        <v/>
      </c>
      <c r="V2798" s="414">
        <f>AH2798-I2798</f>
        <v/>
      </c>
      <c r="W2798" s="450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0" t="n">
        <v>9554754</v>
      </c>
      <c r="AE2798" s="450" t="n">
        <v>8686140</v>
      </c>
      <c r="AF2798" s="450" t="n">
        <v>0</v>
      </c>
      <c r="AG2798" s="450" t="n">
        <v>0</v>
      </c>
      <c r="AH2798" s="450" t="n">
        <v>868614</v>
      </c>
      <c r="AI2798" s="450" t="n">
        <v>0</v>
      </c>
      <c r="AJ2798" s="450" t="n">
        <v>0</v>
      </c>
      <c r="AK2798" s="450" t="n">
        <v>0</v>
      </c>
      <c r="AL2798" s="450" t="n">
        <v>0</v>
      </c>
      <c r="AM2798" s="450" t="n">
        <v>0</v>
      </c>
      <c r="AN2798" s="450" t="n">
        <v>0</v>
      </c>
      <c r="AO2798" s="450" t="n">
        <v>0</v>
      </c>
      <c r="AP2798" s="450" t="n">
        <v>0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0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0" t="n"/>
      <c r="N2799" s="450">
        <f>IF(W2799&lt;0,AH2799,I2799)</f>
        <v/>
      </c>
      <c r="O2799" s="450">
        <f>I2799-M2799</f>
        <v/>
      </c>
      <c r="P2799" s="414" t="n"/>
      <c r="Q2799" s="414" t="inlineStr">
        <is>
          <t>IN202108-0424</t>
        </is>
      </c>
      <c r="R2799" s="414" t="inlineStr">
        <is>
          <t>IN202108-0424</t>
        </is>
      </c>
      <c r="S2799" s="414">
        <f>Q2799=R2799</f>
        <v/>
      </c>
      <c r="T2799" s="414">
        <f>AND(MONTH(F2799)=MONTH(X2799), YEAR(F2799)=YEAR(X2799))</f>
        <v/>
      </c>
      <c r="U2799" s="414">
        <f>AND(AB2799&lt;&gt;"", 'Company information'!D$4&lt;&gt;"", RIGHT(SUBSTITUTE(AB2799,"-",""),9)=RIGHT(SUBSTITUTE('Company information'!D$4,"-",""),9))</f>
        <v/>
      </c>
      <c r="V2799" s="414">
        <f>AH2799-I2799</f>
        <v/>
      </c>
      <c r="W2799" s="450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0" t="n">
        <v>2848483</v>
      </c>
      <c r="AE2799" s="450" t="n">
        <v>2589530</v>
      </c>
      <c r="AF2799" s="450" t="n">
        <v>0</v>
      </c>
      <c r="AG2799" s="450" t="n">
        <v>0</v>
      </c>
      <c r="AH2799" s="450" t="n">
        <v>258953</v>
      </c>
      <c r="AI2799" s="450" t="n">
        <v>0</v>
      </c>
      <c r="AJ2799" s="450" t="n">
        <v>0</v>
      </c>
      <c r="AK2799" s="450" t="n">
        <v>0</v>
      </c>
      <c r="AL2799" s="450" t="n">
        <v>0</v>
      </c>
      <c r="AM2799" s="450" t="n">
        <v>0</v>
      </c>
      <c r="AN2799" s="450" t="n">
        <v>0</v>
      </c>
      <c r="AO2799" s="450" t="n">
        <v>0</v>
      </c>
      <c r="AP2799" s="450" t="n">
        <v>0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0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0" t="n"/>
      <c r="N2800" s="450">
        <f>IF(W2800&lt;0,AH2800,I2800)</f>
        <v/>
      </c>
      <c r="O2800" s="450">
        <f>I2800-M2800</f>
        <v/>
      </c>
      <c r="P2800" s="414" t="n"/>
      <c r="Q2800" s="414" t="inlineStr">
        <is>
          <t>IN202108-0423</t>
        </is>
      </c>
      <c r="R2800" s="414" t="inlineStr">
        <is>
          <t>IN202108-0423</t>
        </is>
      </c>
      <c r="S2800" s="414">
        <f>Q2800=R2800</f>
        <v/>
      </c>
      <c r="T2800" s="414">
        <f>AND(MONTH(F2800)=MONTH(X2800), YEAR(F2800)=YEAR(X2800))</f>
        <v/>
      </c>
      <c r="U2800" s="414">
        <f>AND(AB2800&lt;&gt;"", 'Company information'!D$4&lt;&gt;"", RIGHT(SUBSTITUTE(AB2800,"-",""),9)=RIGHT(SUBSTITUTE('Company information'!D$4,"-",""),9))</f>
        <v/>
      </c>
      <c r="V2800" s="414">
        <f>AH2800-I2800</f>
        <v/>
      </c>
      <c r="W2800" s="450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0" t="n">
        <v>2849181</v>
      </c>
      <c r="AE2800" s="450" t="n">
        <v>2590165</v>
      </c>
      <c r="AF2800" s="450" t="n">
        <v>0</v>
      </c>
      <c r="AG2800" s="450" t="n">
        <v>0</v>
      </c>
      <c r="AH2800" s="450" t="n">
        <v>259016</v>
      </c>
      <c r="AI2800" s="450" t="n">
        <v>0</v>
      </c>
      <c r="AJ2800" s="450" t="n">
        <v>0</v>
      </c>
      <c r="AK2800" s="450" t="n">
        <v>0</v>
      </c>
      <c r="AL2800" s="450" t="n">
        <v>0</v>
      </c>
      <c r="AM2800" s="450" t="n">
        <v>0</v>
      </c>
      <c r="AN2800" s="450" t="n">
        <v>0</v>
      </c>
      <c r="AO2800" s="450" t="n">
        <v>0</v>
      </c>
      <c r="AP2800" s="450" t="n">
        <v>0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0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0" t="n"/>
      <c r="N2801" s="450">
        <f>IF(W2801&lt;0,AH2801,I2801)</f>
        <v/>
      </c>
      <c r="O2801" s="450">
        <f>I2801-M2801</f>
        <v/>
      </c>
      <c r="P2801" s="414" t="n"/>
      <c r="Q2801" s="414" t="inlineStr">
        <is>
          <t>IN202108-0422</t>
        </is>
      </c>
      <c r="R2801" s="414" t="inlineStr">
        <is>
          <t>IN202108-0422</t>
        </is>
      </c>
      <c r="S2801" s="414">
        <f>Q2801=R2801</f>
        <v/>
      </c>
      <c r="T2801" s="414">
        <f>AND(MONTH(F2801)=MONTH(X2801), YEAR(F2801)=YEAR(X2801))</f>
        <v/>
      </c>
      <c r="U2801" s="414">
        <f>AND(AB2801&lt;&gt;"", 'Company information'!D$4&lt;&gt;"", RIGHT(SUBSTITUTE(AB2801,"-",""),9)=RIGHT(SUBSTITUTE('Company information'!D$4,"-",""),9))</f>
        <v/>
      </c>
      <c r="V2801" s="414">
        <f>AH2801-I2801</f>
        <v/>
      </c>
      <c r="W2801" s="450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0" t="n">
        <v>5339411</v>
      </c>
      <c r="AE2801" s="450" t="n">
        <v>4854010</v>
      </c>
      <c r="AF2801" s="450" t="n">
        <v>0</v>
      </c>
      <c r="AG2801" s="450" t="n">
        <v>0</v>
      </c>
      <c r="AH2801" s="450" t="n">
        <v>485401</v>
      </c>
      <c r="AI2801" s="450" t="n">
        <v>0</v>
      </c>
      <c r="AJ2801" s="450" t="n">
        <v>0</v>
      </c>
      <c r="AK2801" s="450" t="n">
        <v>0</v>
      </c>
      <c r="AL2801" s="450" t="n">
        <v>0</v>
      </c>
      <c r="AM2801" s="450" t="n">
        <v>0</v>
      </c>
      <c r="AN2801" s="450" t="n">
        <v>0</v>
      </c>
      <c r="AO2801" s="450" t="n">
        <v>0</v>
      </c>
      <c r="AP2801" s="450" t="n">
        <v>0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0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0" t="n"/>
      <c r="N2802" s="450">
        <f>IF(W2802&lt;0,AH2802,I2802)</f>
        <v/>
      </c>
      <c r="O2802" s="450">
        <f>I2802-M2802</f>
        <v/>
      </c>
      <c r="P2802" s="414" t="n"/>
      <c r="Q2802" s="414" t="inlineStr">
        <is>
          <t>IN202108-0421</t>
        </is>
      </c>
      <c r="R2802" s="414" t="inlineStr">
        <is>
          <t>IN202108-0421</t>
        </is>
      </c>
      <c r="S2802" s="414">
        <f>Q2802=R2802</f>
        <v/>
      </c>
      <c r="T2802" s="414">
        <f>AND(MONTH(F2802)=MONTH(X2802), YEAR(F2802)=YEAR(X2802))</f>
        <v/>
      </c>
      <c r="U2802" s="414">
        <f>AND(AB2802&lt;&gt;"", 'Company information'!D$4&lt;&gt;"", RIGHT(SUBSTITUTE(AB2802,"-",""),9)=RIGHT(SUBSTITUTE('Company information'!D$4,"-",""),9))</f>
        <v/>
      </c>
      <c r="V2802" s="414">
        <f>AH2802-I2802</f>
        <v/>
      </c>
      <c r="W2802" s="450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0" t="n">
        <v>3253002</v>
      </c>
      <c r="AE2802" s="450" t="n">
        <v>2957275</v>
      </c>
      <c r="AF2802" s="450" t="n">
        <v>0</v>
      </c>
      <c r="AG2802" s="450" t="n">
        <v>0</v>
      </c>
      <c r="AH2802" s="450" t="n">
        <v>295727</v>
      </c>
      <c r="AI2802" s="450" t="n">
        <v>0</v>
      </c>
      <c r="AJ2802" s="450" t="n">
        <v>0</v>
      </c>
      <c r="AK2802" s="450" t="n">
        <v>0</v>
      </c>
      <c r="AL2802" s="450" t="n">
        <v>0</v>
      </c>
      <c r="AM2802" s="450" t="n">
        <v>0</v>
      </c>
      <c r="AN2802" s="450" t="n">
        <v>0</v>
      </c>
      <c r="AO2802" s="450" t="n">
        <v>0</v>
      </c>
      <c r="AP2802" s="450" t="n">
        <v>0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0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0" t="n"/>
      <c r="N2803" s="450">
        <f>IF(W2803&lt;0,AH2803,I2803)</f>
        <v/>
      </c>
      <c r="O2803" s="450">
        <f>I2803-M2803</f>
        <v/>
      </c>
      <c r="P2803" s="414" t="n"/>
      <c r="Q2803" s="414" t="inlineStr">
        <is>
          <t>IN202108-0420</t>
        </is>
      </c>
      <c r="R2803" s="414" t="inlineStr">
        <is>
          <t>IN202108-0420</t>
        </is>
      </c>
      <c r="S2803" s="414">
        <f>Q2803=R2803</f>
        <v/>
      </c>
      <c r="T2803" s="414">
        <f>AND(MONTH(F2803)=MONTH(X2803), YEAR(F2803)=YEAR(X2803))</f>
        <v/>
      </c>
      <c r="U2803" s="414">
        <f>AND(AB2803&lt;&gt;"", 'Company information'!D$4&lt;&gt;"", RIGHT(SUBSTITUTE(AB2803,"-",""),9)=RIGHT(SUBSTITUTE('Company information'!D$4,"-",""),9))</f>
        <v/>
      </c>
      <c r="V2803" s="414">
        <f>AH2803-I2803</f>
        <v/>
      </c>
      <c r="W2803" s="450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0" t="n">
        <v>6057315</v>
      </c>
      <c r="AE2803" s="450" t="n">
        <v>5506650</v>
      </c>
      <c r="AF2803" s="450" t="n">
        <v>0</v>
      </c>
      <c r="AG2803" s="450" t="n">
        <v>0</v>
      </c>
      <c r="AH2803" s="450" t="n">
        <v>550665</v>
      </c>
      <c r="AI2803" s="450" t="n">
        <v>0</v>
      </c>
      <c r="AJ2803" s="450" t="n">
        <v>0</v>
      </c>
      <c r="AK2803" s="450" t="n">
        <v>0</v>
      </c>
      <c r="AL2803" s="450" t="n">
        <v>0</v>
      </c>
      <c r="AM2803" s="450" t="n">
        <v>0</v>
      </c>
      <c r="AN2803" s="450" t="n">
        <v>0</v>
      </c>
      <c r="AO2803" s="450" t="n">
        <v>0</v>
      </c>
      <c r="AP2803" s="450" t="n">
        <v>0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0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0" t="n"/>
      <c r="N2804" s="450">
        <f>IF(W2804&lt;0,AH2804,I2804)</f>
        <v/>
      </c>
      <c r="O2804" s="450">
        <f>I2804-M2804</f>
        <v/>
      </c>
      <c r="P2804" s="414" t="n"/>
      <c r="Q2804" s="414" t="inlineStr">
        <is>
          <t>IN202108-0419</t>
        </is>
      </c>
      <c r="R2804" s="414" t="inlineStr">
        <is>
          <t>IN202108-0419</t>
        </is>
      </c>
      <c r="S2804" s="414">
        <f>Q2804=R2804</f>
        <v/>
      </c>
      <c r="T2804" s="414">
        <f>AND(MONTH(F2804)=MONTH(X2804), YEAR(F2804)=YEAR(X2804))</f>
        <v/>
      </c>
      <c r="U2804" s="414">
        <f>AND(AB2804&lt;&gt;"", 'Company information'!D$4&lt;&gt;"", RIGHT(SUBSTITUTE(AB2804,"-",""),9)=RIGHT(SUBSTITUTE('Company information'!D$4,"-",""),9))</f>
        <v/>
      </c>
      <c r="V2804" s="414">
        <f>AH2804-I2804</f>
        <v/>
      </c>
      <c r="W2804" s="450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0" t="n">
        <v>8233461</v>
      </c>
      <c r="AE2804" s="450" t="n">
        <v>7484965</v>
      </c>
      <c r="AF2804" s="450" t="n">
        <v>0</v>
      </c>
      <c r="AG2804" s="450" t="n">
        <v>0</v>
      </c>
      <c r="AH2804" s="450" t="n">
        <v>748496</v>
      </c>
      <c r="AI2804" s="450" t="n">
        <v>0</v>
      </c>
      <c r="AJ2804" s="450" t="n">
        <v>0</v>
      </c>
      <c r="AK2804" s="450" t="n">
        <v>0</v>
      </c>
      <c r="AL2804" s="450" t="n">
        <v>0</v>
      </c>
      <c r="AM2804" s="450" t="n">
        <v>0</v>
      </c>
      <c r="AN2804" s="450" t="n">
        <v>0</v>
      </c>
      <c r="AO2804" s="450" t="n">
        <v>0</v>
      </c>
      <c r="AP2804" s="450" t="n">
        <v>0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0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0" t="n"/>
      <c r="N2805" s="450">
        <f>IF(W2805&lt;0,AH2805,I2805)</f>
        <v/>
      </c>
      <c r="O2805" s="450">
        <f>I2805-M2805</f>
        <v/>
      </c>
      <c r="P2805" s="414" t="n"/>
      <c r="Q2805" s="414" t="inlineStr">
        <is>
          <t>IN202108-0418</t>
        </is>
      </c>
      <c r="R2805" s="414" t="inlineStr">
        <is>
          <t>IN202108-0418</t>
        </is>
      </c>
      <c r="S2805" s="414">
        <f>Q2805=R2805</f>
        <v/>
      </c>
      <c r="T2805" s="414">
        <f>AND(MONTH(F2805)=MONTH(X2805), YEAR(F2805)=YEAR(X2805))</f>
        <v/>
      </c>
      <c r="U2805" s="414">
        <f>AND(AB2805&lt;&gt;"", 'Company information'!D$4&lt;&gt;"", RIGHT(SUBSTITUTE(AB2805,"-",""),9)=RIGHT(SUBSTITUTE('Company information'!D$4,"-",""),9))</f>
        <v/>
      </c>
      <c r="V2805" s="414">
        <f>AH2805-I2805</f>
        <v/>
      </c>
      <c r="W2805" s="450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0" t="n">
        <v>8682151</v>
      </c>
      <c r="AE2805" s="450" t="n">
        <v>7892865</v>
      </c>
      <c r="AF2805" s="450" t="n">
        <v>0</v>
      </c>
      <c r="AG2805" s="450" t="n">
        <v>0</v>
      </c>
      <c r="AH2805" s="450" t="n">
        <v>789286</v>
      </c>
      <c r="AI2805" s="450" t="n">
        <v>0</v>
      </c>
      <c r="AJ2805" s="450" t="n">
        <v>0</v>
      </c>
      <c r="AK2805" s="450" t="n">
        <v>0</v>
      </c>
      <c r="AL2805" s="450" t="n">
        <v>0</v>
      </c>
      <c r="AM2805" s="450" t="n">
        <v>0</v>
      </c>
      <c r="AN2805" s="450" t="n">
        <v>0</v>
      </c>
      <c r="AO2805" s="450" t="n">
        <v>0</v>
      </c>
      <c r="AP2805" s="450" t="n">
        <v>0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0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0" t="n"/>
      <c r="N2806" s="450">
        <f>IF(W2806&lt;0,AH2806,I2806)</f>
        <v/>
      </c>
      <c r="O2806" s="450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AND(AB2806&lt;&gt;"", 'Company information'!D$4&lt;&gt;"", RIGHT(SUBSTITUTE(AB2806,"-",""),9)=RIGHT(SUBSTITUTE('Company information'!D$4,"-",""),9))</f>
        <v/>
      </c>
      <c r="V2806" s="414">
        <f>AH2806-I2806</f>
        <v/>
      </c>
      <c r="W2806" s="450" t="n"/>
      <c r="X2806" s="413" t="n"/>
      <c r="Y2806" s="414" t="n"/>
      <c r="Z2806" s="414" t="n"/>
      <c r="AA2806" s="414" t="n"/>
      <c r="AB2806" s="414" t="n"/>
      <c r="AC2806" s="414" t="n"/>
      <c r="AD2806" s="450" t="n"/>
      <c r="AE2806" s="450" t="n"/>
      <c r="AF2806" s="450" t="n"/>
      <c r="AG2806" s="450" t="n"/>
      <c r="AH2806" s="450" t="n"/>
      <c r="AI2806" s="450" t="n"/>
      <c r="AJ2806" s="450" t="n"/>
      <c r="AK2806" s="450" t="n"/>
      <c r="AL2806" s="450" t="n"/>
      <c r="AM2806" s="450" t="n"/>
      <c r="AN2806" s="450" t="n"/>
      <c r="AO2806" s="450" t="n"/>
      <c r="AP2806" s="450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0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0" t="n"/>
      <c r="N2807" s="450">
        <f>IF(W2807&lt;0,AH2807,I2807)</f>
        <v/>
      </c>
      <c r="O2807" s="450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AND(AB2807&lt;&gt;"", 'Company information'!D$4&lt;&gt;"", RIGHT(SUBSTITUTE(AB2807,"-",""),9)=RIGHT(SUBSTITUTE('Company information'!D$4,"-",""),9))</f>
        <v/>
      </c>
      <c r="V2807" s="414">
        <f>AH2807-I2807</f>
        <v/>
      </c>
      <c r="W2807" s="450" t="n"/>
      <c r="X2807" s="413" t="n"/>
      <c r="Y2807" s="414" t="n"/>
      <c r="Z2807" s="414" t="n"/>
      <c r="AA2807" s="414" t="n"/>
      <c r="AB2807" s="414" t="n"/>
      <c r="AC2807" s="414" t="n"/>
      <c r="AD2807" s="450" t="n"/>
      <c r="AE2807" s="450" t="n"/>
      <c r="AF2807" s="450" t="n"/>
      <c r="AG2807" s="450" t="n"/>
      <c r="AH2807" s="450" t="n"/>
      <c r="AI2807" s="450" t="n"/>
      <c r="AJ2807" s="450" t="n"/>
      <c r="AK2807" s="450" t="n"/>
      <c r="AL2807" s="450" t="n"/>
      <c r="AM2807" s="450" t="n"/>
      <c r="AN2807" s="450" t="n"/>
      <c r="AO2807" s="450" t="n"/>
      <c r="AP2807" s="450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0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0" t="n"/>
      <c r="N2808" s="450">
        <f>IF(W2808&lt;0,AH2808,I2808)</f>
        <v/>
      </c>
      <c r="O2808" s="450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AND(AB2808&lt;&gt;"", 'Company information'!D$4&lt;&gt;"", RIGHT(SUBSTITUTE(AB2808,"-",""),9)=RIGHT(SUBSTITUTE('Company information'!D$4,"-",""),9))</f>
        <v/>
      </c>
      <c r="V2808" s="414">
        <f>AH2808-I2808</f>
        <v/>
      </c>
      <c r="W2808" s="450" t="n"/>
      <c r="X2808" s="413" t="n"/>
      <c r="Y2808" s="414" t="n"/>
      <c r="Z2808" s="414" t="n"/>
      <c r="AA2808" s="414" t="n"/>
      <c r="AB2808" s="414" t="n"/>
      <c r="AC2808" s="414" t="n"/>
      <c r="AD2808" s="450" t="n"/>
      <c r="AE2808" s="450" t="n"/>
      <c r="AF2808" s="450" t="n"/>
      <c r="AG2808" s="450" t="n"/>
      <c r="AH2808" s="450" t="n"/>
      <c r="AI2808" s="450" t="n"/>
      <c r="AJ2808" s="450" t="n"/>
      <c r="AK2808" s="450" t="n"/>
      <c r="AL2808" s="450" t="n"/>
      <c r="AM2808" s="450" t="n"/>
      <c r="AN2808" s="450" t="n"/>
      <c r="AO2808" s="450" t="n"/>
      <c r="AP2808" s="450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0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0" t="n"/>
      <c r="N2809" s="450">
        <f>IF(W2809&lt;0,AH2809,I2809)</f>
        <v/>
      </c>
      <c r="O2809" s="450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AND(AB2809&lt;&gt;"", 'Company information'!D$4&lt;&gt;"", RIGHT(SUBSTITUTE(AB2809,"-",""),9)=RIGHT(SUBSTITUTE('Company information'!D$4,"-",""),9))</f>
        <v/>
      </c>
      <c r="V2809" s="414">
        <f>AH2809-I2809</f>
        <v/>
      </c>
      <c r="W2809" s="450" t="n"/>
      <c r="X2809" s="413" t="n"/>
      <c r="Y2809" s="414" t="n"/>
      <c r="Z2809" s="414" t="n"/>
      <c r="AA2809" s="414" t="n"/>
      <c r="AB2809" s="414" t="n"/>
      <c r="AC2809" s="414" t="n"/>
      <c r="AD2809" s="450" t="n"/>
      <c r="AE2809" s="450" t="n"/>
      <c r="AF2809" s="450" t="n"/>
      <c r="AG2809" s="450" t="n"/>
      <c r="AH2809" s="450" t="n"/>
      <c r="AI2809" s="450" t="n"/>
      <c r="AJ2809" s="450" t="n"/>
      <c r="AK2809" s="450" t="n"/>
      <c r="AL2809" s="450" t="n"/>
      <c r="AM2809" s="450" t="n"/>
      <c r="AN2809" s="450" t="n"/>
      <c r="AO2809" s="450" t="n"/>
      <c r="AP2809" s="450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0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0" t="n"/>
      <c r="N2810" s="450">
        <f>IF(W2810&lt;0,AH2810,I2810)</f>
        <v/>
      </c>
      <c r="O2810" s="450">
        <f>I2810-M2810</f>
        <v/>
      </c>
      <c r="P2810" s="414" t="n"/>
      <c r="Q2810" s="414" t="inlineStr">
        <is>
          <t>SITC2021-015824</t>
        </is>
      </c>
      <c r="R2810" s="414" t="inlineStr">
        <is>
          <t>SITC2021-015824</t>
        </is>
      </c>
      <c r="S2810" s="414">
        <f>Q2810=R2810</f>
        <v/>
      </c>
      <c r="T2810" s="414">
        <f>AND(MONTH(F2810)=MONTH(X2810), YEAR(F2810)=YEAR(X2810))</f>
        <v/>
      </c>
      <c r="U2810" s="414">
        <f>AND(AB2810&lt;&gt;"", 'Company information'!D$4&lt;&gt;"", RIGHT(SUBSTITUTE(AB2810,"-",""),9)=RIGHT(SUBSTITUTE('Company information'!D$4,"-",""),9))</f>
        <v/>
      </c>
      <c r="V2810" s="414">
        <f>AH2810-I2810</f>
        <v/>
      </c>
      <c r="W2810" s="450" t="n"/>
      <c r="X2810" s="415" t="n">
        <v>44437</v>
      </c>
      <c r="Y2810" s="414" t="inlineStr">
        <is>
          <t>SITC2021-015824</t>
        </is>
      </c>
      <c r="Z2810" s="414" t="inlineStr"/>
      <c r="AA2810" s="414" t="inlineStr">
        <is>
          <t>បុគ្គលមិនជាប់អាករ</t>
        </is>
      </c>
      <c r="AB2810" s="414" t="inlineStr">
        <is>
          <t>GC001</t>
        </is>
      </c>
      <c r="AC2810" s="414" t="inlineStr">
        <is>
          <t>អតិថិជនទូទៅ</t>
        </is>
      </c>
      <c r="AD2810" s="450" t="n">
        <v>6975419</v>
      </c>
      <c r="AE2810" s="450" t="n">
        <v>6341290</v>
      </c>
      <c r="AF2810" s="450" t="n">
        <v>0</v>
      </c>
      <c r="AG2810" s="450" t="n">
        <v>0</v>
      </c>
      <c r="AH2810" s="450" t="n">
        <v>634129</v>
      </c>
      <c r="AI2810" s="450" t="n">
        <v>0</v>
      </c>
      <c r="AJ2810" s="450" t="n">
        <v>0</v>
      </c>
      <c r="AK2810" s="450" t="n">
        <v>0</v>
      </c>
      <c r="AL2810" s="450" t="n">
        <v>0</v>
      </c>
      <c r="AM2810" s="450" t="n">
        <v>0</v>
      </c>
      <c r="AN2810" s="450" t="n">
        <v>0</v>
      </c>
      <c r="AO2810" s="450" t="n">
        <v>0</v>
      </c>
      <c r="AP2810" s="450" t="n">
        <v>0</v>
      </c>
      <c r="AQ2810" s="414" t="inlineStr"/>
      <c r="AR2810" s="414" t="inlineStr">
        <is>
          <t>EIB,EMF,KHCIC,KHDOC,KHTHC</t>
        </is>
      </c>
      <c r="AS2810" s="414" t="inlineStr">
        <is>
          <t>បានប្រកាសពន្ធ</t>
        </is>
      </c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0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0" t="n"/>
      <c r="N2811" s="450">
        <f>IF(W2811&lt;0,AH2811,I2811)</f>
        <v/>
      </c>
      <c r="O2811" s="450">
        <f>I2811-M2811</f>
        <v/>
      </c>
      <c r="P2811" s="414" t="n"/>
      <c r="Q2811" s="414" t="inlineStr">
        <is>
          <t>SITC2021-015347</t>
        </is>
      </c>
      <c r="R2811" s="414" t="inlineStr">
        <is>
          <t>SITC2021-015347</t>
        </is>
      </c>
      <c r="S2811" s="414">
        <f>Q2811=R2811</f>
        <v/>
      </c>
      <c r="T2811" s="414">
        <f>AND(MONTH(F2811)=MONTH(X2811), YEAR(F2811)=YEAR(X2811))</f>
        <v/>
      </c>
      <c r="U2811" s="414">
        <f>AND(AB2811&lt;&gt;"", 'Company information'!D$4&lt;&gt;"", RIGHT(SUBSTITUTE(AB2811,"-",""),9)=RIGHT(SUBSTITUTE('Company information'!D$4,"-",""),9))</f>
        <v/>
      </c>
      <c r="V2811" s="414">
        <f>AH2811-I2811</f>
        <v/>
      </c>
      <c r="W2811" s="450" t="n"/>
      <c r="X2811" s="415" t="n">
        <v>44434</v>
      </c>
      <c r="Y2811" s="414" t="inlineStr">
        <is>
          <t>SITC2021-015347</t>
        </is>
      </c>
      <c r="Z2811" s="414" t="inlineStr"/>
      <c r="AA2811" s="414" t="inlineStr">
        <is>
          <t>បុគ្គលមិនជាប់អាករ</t>
        </is>
      </c>
      <c r="AB2811" s="414" t="inlineStr">
        <is>
          <t>GC001</t>
        </is>
      </c>
      <c r="AC2811" s="414" t="inlineStr">
        <is>
          <t>អតិថិជនទូទៅ</t>
        </is>
      </c>
      <c r="AD2811" s="450" t="n">
        <v>6975419</v>
      </c>
      <c r="AE2811" s="450" t="n">
        <v>6341290</v>
      </c>
      <c r="AF2811" s="450" t="n">
        <v>0</v>
      </c>
      <c r="AG2811" s="450" t="n">
        <v>0</v>
      </c>
      <c r="AH2811" s="450" t="n">
        <v>634129</v>
      </c>
      <c r="AI2811" s="450" t="n">
        <v>0</v>
      </c>
      <c r="AJ2811" s="450" t="n">
        <v>0</v>
      </c>
      <c r="AK2811" s="450" t="n">
        <v>0</v>
      </c>
      <c r="AL2811" s="450" t="n">
        <v>0</v>
      </c>
      <c r="AM2811" s="450" t="n">
        <v>0</v>
      </c>
      <c r="AN2811" s="450" t="n">
        <v>0</v>
      </c>
      <c r="AO2811" s="450" t="n">
        <v>0</v>
      </c>
      <c r="AP2811" s="450" t="n">
        <v>0</v>
      </c>
      <c r="AQ2811" s="414" t="inlineStr"/>
      <c r="AR2811" s="414" t="inlineStr">
        <is>
          <t>KHCIC,KHDOC,KHTHC,EMF,EIB</t>
        </is>
      </c>
      <c r="AS2811" s="414" t="inlineStr">
        <is>
          <t>បានប្រកាសពន្ធ</t>
        </is>
      </c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0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0" t="n"/>
      <c r="N2812" s="450">
        <f>IF(W2812&lt;0,AH2812,I2812)</f>
        <v/>
      </c>
      <c r="O2812" s="450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AND(AB2812&lt;&gt;"", 'Company information'!D$4&lt;&gt;"", RIGHT(SUBSTITUTE(AB2812,"-",""),9)=RIGHT(SUBSTITUTE('Company information'!D$4,"-",""),9))</f>
        <v/>
      </c>
      <c r="V2812" s="414">
        <f>AH2812-I2812</f>
        <v/>
      </c>
      <c r="W2812" s="450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0" t="n">
        <v>3231360</v>
      </c>
      <c r="AE2812" s="450" t="n">
        <v>2937600</v>
      </c>
      <c r="AF2812" s="450" t="n">
        <v>0</v>
      </c>
      <c r="AG2812" s="450" t="n">
        <v>0</v>
      </c>
      <c r="AH2812" s="450" t="n">
        <v>293760</v>
      </c>
      <c r="AI2812" s="450" t="n">
        <v>0</v>
      </c>
      <c r="AJ2812" s="450" t="n">
        <v>0</v>
      </c>
      <c r="AK2812" s="450" t="n">
        <v>0</v>
      </c>
      <c r="AL2812" s="450" t="n">
        <v>0</v>
      </c>
      <c r="AM2812" s="450" t="n">
        <v>0</v>
      </c>
      <c r="AN2812" s="450" t="n">
        <v>0</v>
      </c>
      <c r="AO2812" s="450" t="n">
        <v>0</v>
      </c>
      <c r="AP2812" s="450" t="n">
        <v>0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0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0" t="n"/>
      <c r="N2813" s="450">
        <f>IF(W2813&lt;0,AH2813,I2813)</f>
        <v/>
      </c>
      <c r="O2813" s="450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AND(AB2813&lt;&gt;"", 'Company information'!D$4&lt;&gt;"", RIGHT(SUBSTITUTE(AB2813,"-",""),9)=RIGHT(SUBSTITUTE('Company information'!D$4,"-",""),9))</f>
        <v/>
      </c>
      <c r="V2813" s="414">
        <f>AH2813-I2813</f>
        <v/>
      </c>
      <c r="W2813" s="450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0" t="n">
        <v>3231360</v>
      </c>
      <c r="AE2813" s="450" t="n">
        <v>2937600</v>
      </c>
      <c r="AF2813" s="450" t="n">
        <v>0</v>
      </c>
      <c r="AG2813" s="450" t="n">
        <v>0</v>
      </c>
      <c r="AH2813" s="450" t="n">
        <v>293760</v>
      </c>
      <c r="AI2813" s="450" t="n">
        <v>0</v>
      </c>
      <c r="AJ2813" s="450" t="n">
        <v>0</v>
      </c>
      <c r="AK2813" s="450" t="n">
        <v>0</v>
      </c>
      <c r="AL2813" s="450" t="n">
        <v>0</v>
      </c>
      <c r="AM2813" s="450" t="n">
        <v>0</v>
      </c>
      <c r="AN2813" s="450" t="n">
        <v>0</v>
      </c>
      <c r="AO2813" s="450" t="n">
        <v>0</v>
      </c>
      <c r="AP2813" s="450" t="n">
        <v>0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0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0" t="n"/>
      <c r="N2814" s="450">
        <f>IF(W2814&lt;0,AH2814,I2814)</f>
        <v/>
      </c>
      <c r="O2814" s="450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AND(AB2814&lt;&gt;"", 'Company information'!D$4&lt;&gt;"", RIGHT(SUBSTITUTE(AB2814,"-",""),9)=RIGHT(SUBSTITUTE('Company information'!D$4,"-",""),9))</f>
        <v/>
      </c>
      <c r="V2814" s="414">
        <f>AH2814-I2814</f>
        <v/>
      </c>
      <c r="W2814" s="450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0" t="n">
        <v>61200</v>
      </c>
      <c r="AE2814" s="450" t="n">
        <v>55636</v>
      </c>
      <c r="AF2814" s="450" t="n">
        <v>0</v>
      </c>
      <c r="AG2814" s="450" t="n">
        <v>0</v>
      </c>
      <c r="AH2814" s="450" t="n">
        <v>5564</v>
      </c>
      <c r="AI2814" s="450" t="n">
        <v>0</v>
      </c>
      <c r="AJ2814" s="450" t="n">
        <v>0</v>
      </c>
      <c r="AK2814" s="450" t="n">
        <v>0</v>
      </c>
      <c r="AL2814" s="450" t="n">
        <v>0</v>
      </c>
      <c r="AM2814" s="450" t="n">
        <v>0</v>
      </c>
      <c r="AN2814" s="450" t="n">
        <v>0</v>
      </c>
      <c r="AO2814" s="450" t="n">
        <v>0</v>
      </c>
      <c r="AP2814" s="450" t="n">
        <v>0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0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0" t="n"/>
      <c r="N2815" s="450">
        <f>IF(W2815&lt;0,AH2815,I2815)</f>
        <v/>
      </c>
      <c r="O2815" s="450">
        <f>I2815-M2815</f>
        <v/>
      </c>
      <c r="P2815" s="414" t="n"/>
      <c r="Q2815" s="414" t="inlineStr">
        <is>
          <t>SITC2021-015079</t>
        </is>
      </c>
      <c r="R2815" s="414" t="inlineStr">
        <is>
          <t>SITC2021-015079</t>
        </is>
      </c>
      <c r="S2815" s="414">
        <f>Q2815=R2815</f>
        <v/>
      </c>
      <c r="T2815" s="414">
        <f>AND(MONTH(F2815)=MONTH(X2815), YEAR(F2815)=YEAR(X2815))</f>
        <v/>
      </c>
      <c r="U2815" s="414">
        <f>AND(AB2815&lt;&gt;"", 'Company information'!D$4&lt;&gt;"", RIGHT(SUBSTITUTE(AB2815,"-",""),9)=RIGHT(SUBSTITUTE('Company information'!D$4,"-",""),9))</f>
        <v/>
      </c>
      <c r="V2815" s="414">
        <f>AH2815-I2815</f>
        <v/>
      </c>
      <c r="W2815" s="450" t="n"/>
      <c r="X2815" s="415" t="n">
        <v>44432</v>
      </c>
      <c r="Y2815" s="414" t="inlineStr">
        <is>
          <t>SITC2021-015079</t>
        </is>
      </c>
      <c r="Z2815" s="414" t="inlineStr"/>
      <c r="AA2815" s="414" t="inlineStr">
        <is>
          <t>បុគ្គលមិនជាប់អាករ</t>
        </is>
      </c>
      <c r="AB2815" s="414" t="inlineStr">
        <is>
          <t>GC001</t>
        </is>
      </c>
      <c r="AC2815" s="414" t="inlineStr">
        <is>
          <t>អតិថិជនទូទៅ</t>
        </is>
      </c>
      <c r="AD2815" s="450" t="n">
        <v>6977130</v>
      </c>
      <c r="AE2815" s="450" t="n">
        <v>6342845</v>
      </c>
      <c r="AF2815" s="450" t="n">
        <v>0</v>
      </c>
      <c r="AG2815" s="450" t="n">
        <v>0</v>
      </c>
      <c r="AH2815" s="450" t="n">
        <v>634285</v>
      </c>
      <c r="AI2815" s="450" t="n">
        <v>0</v>
      </c>
      <c r="AJ2815" s="450" t="n">
        <v>0</v>
      </c>
      <c r="AK2815" s="450" t="n">
        <v>0</v>
      </c>
      <c r="AL2815" s="450" t="n">
        <v>0</v>
      </c>
      <c r="AM2815" s="450" t="n">
        <v>0</v>
      </c>
      <c r="AN2815" s="450" t="n">
        <v>0</v>
      </c>
      <c r="AO2815" s="450" t="n">
        <v>0</v>
      </c>
      <c r="AP2815" s="450" t="n">
        <v>0</v>
      </c>
      <c r="AQ2815" s="414" t="inlineStr"/>
      <c r="AR2815" s="414" t="inlineStr">
        <is>
          <t>EMF,KHTHC,KHCIC,EIB,KHDOC</t>
        </is>
      </c>
      <c r="AS2815" s="414" t="inlineStr">
        <is>
          <t>បានប្រកាសពន្ធ</t>
        </is>
      </c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0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0" t="n"/>
      <c r="N2816" s="450">
        <f>IF(W2816&lt;0,AH2816,I2816)</f>
        <v/>
      </c>
      <c r="O2816" s="450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AND(AB2816&lt;&gt;"", 'Company information'!D$4&lt;&gt;"", RIGHT(SUBSTITUTE(AB2816,"-",""),9)=RIGHT(SUBSTITUTE('Company information'!D$4,"-",""),9))</f>
        <v/>
      </c>
      <c r="V2816" s="414">
        <f>AH2816-I2816</f>
        <v/>
      </c>
      <c r="W2816" s="450" t="n"/>
      <c r="X2816" s="413" t="n"/>
      <c r="Y2816" s="414" t="n"/>
      <c r="Z2816" s="414" t="n"/>
      <c r="AA2816" s="414" t="n"/>
      <c r="AB2816" s="414" t="n"/>
      <c r="AC2816" s="414" t="n"/>
      <c r="AD2816" s="450" t="n"/>
      <c r="AE2816" s="450" t="n"/>
      <c r="AF2816" s="450" t="n"/>
      <c r="AG2816" s="450" t="n"/>
      <c r="AH2816" s="450" t="n"/>
      <c r="AI2816" s="450" t="n"/>
      <c r="AJ2816" s="450" t="n"/>
      <c r="AK2816" s="450" t="n"/>
      <c r="AL2816" s="450" t="n"/>
      <c r="AM2816" s="450" t="n"/>
      <c r="AN2816" s="450" t="n"/>
      <c r="AO2816" s="450" t="n"/>
      <c r="AP2816" s="450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0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0" t="n"/>
      <c r="N2817" s="450">
        <f>IF(W2817&lt;0,AH2817,I2817)</f>
        <v/>
      </c>
      <c r="O2817" s="450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AND(AB2817&lt;&gt;"", 'Company information'!D$4&lt;&gt;"", RIGHT(SUBSTITUTE(AB2817,"-",""),9)=RIGHT(SUBSTITUTE('Company information'!D$4,"-",""),9))</f>
        <v/>
      </c>
      <c r="V2817" s="414">
        <f>AH2817-I2817</f>
        <v/>
      </c>
      <c r="W2817" s="450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0" t="n">
        <v>3231360</v>
      </c>
      <c r="AE2817" s="450" t="n">
        <v>2937600</v>
      </c>
      <c r="AF2817" s="450" t="n">
        <v>0</v>
      </c>
      <c r="AG2817" s="450" t="n">
        <v>0</v>
      </c>
      <c r="AH2817" s="450" t="n">
        <v>293760</v>
      </c>
      <c r="AI2817" s="450" t="n">
        <v>0</v>
      </c>
      <c r="AJ2817" s="450" t="n">
        <v>0</v>
      </c>
      <c r="AK2817" s="450" t="n">
        <v>0</v>
      </c>
      <c r="AL2817" s="450" t="n">
        <v>0</v>
      </c>
      <c r="AM2817" s="450" t="n">
        <v>0</v>
      </c>
      <c r="AN2817" s="450" t="n">
        <v>0</v>
      </c>
      <c r="AO2817" s="450" t="n">
        <v>0</v>
      </c>
      <c r="AP2817" s="450" t="n">
        <v>0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0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0" t="n"/>
      <c r="N2818" s="450">
        <f>IF(W2818&lt;0,AH2818,I2818)</f>
        <v/>
      </c>
      <c r="O2818" s="450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AND(AB2818&lt;&gt;"", 'Company information'!D$4&lt;&gt;"", RIGHT(SUBSTITUTE(AB2818,"-",""),9)=RIGHT(SUBSTITUTE('Company information'!D$4,"-",""),9))</f>
        <v/>
      </c>
      <c r="V2818" s="414">
        <f>AH2818-I2818</f>
        <v/>
      </c>
      <c r="W2818" s="450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0" t="n">
        <v>61200</v>
      </c>
      <c r="AE2818" s="450" t="n">
        <v>55636</v>
      </c>
      <c r="AF2818" s="450" t="n">
        <v>0</v>
      </c>
      <c r="AG2818" s="450" t="n">
        <v>0</v>
      </c>
      <c r="AH2818" s="450" t="n">
        <v>5564</v>
      </c>
      <c r="AI2818" s="450" t="n">
        <v>0</v>
      </c>
      <c r="AJ2818" s="450" t="n">
        <v>0</v>
      </c>
      <c r="AK2818" s="450" t="n">
        <v>0</v>
      </c>
      <c r="AL2818" s="450" t="n">
        <v>0</v>
      </c>
      <c r="AM2818" s="450" t="n">
        <v>0</v>
      </c>
      <c r="AN2818" s="450" t="n">
        <v>0</v>
      </c>
      <c r="AO2818" s="450" t="n">
        <v>0</v>
      </c>
      <c r="AP2818" s="450" t="n">
        <v>0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0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0" t="n"/>
      <c r="N2819" s="450">
        <f>IF(W2819&lt;0,AH2819,I2819)</f>
        <v/>
      </c>
      <c r="O2819" s="450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AND(AB2819&lt;&gt;"", 'Company information'!D$4&lt;&gt;"", RIGHT(SUBSTITUTE(AB2819,"-",""),9)=RIGHT(SUBSTITUTE('Company information'!D$4,"-",""),9))</f>
        <v/>
      </c>
      <c r="V2819" s="414">
        <f>AH2819-I2819</f>
        <v/>
      </c>
      <c r="W2819" s="450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0" t="n">
        <v>3231360</v>
      </c>
      <c r="AE2819" s="450" t="n">
        <v>2937600</v>
      </c>
      <c r="AF2819" s="450" t="n">
        <v>0</v>
      </c>
      <c r="AG2819" s="450" t="n">
        <v>0</v>
      </c>
      <c r="AH2819" s="450" t="n">
        <v>293760</v>
      </c>
      <c r="AI2819" s="450" t="n">
        <v>0</v>
      </c>
      <c r="AJ2819" s="450" t="n">
        <v>0</v>
      </c>
      <c r="AK2819" s="450" t="n">
        <v>0</v>
      </c>
      <c r="AL2819" s="450" t="n">
        <v>0</v>
      </c>
      <c r="AM2819" s="450" t="n">
        <v>0</v>
      </c>
      <c r="AN2819" s="450" t="n">
        <v>0</v>
      </c>
      <c r="AO2819" s="450" t="n">
        <v>0</v>
      </c>
      <c r="AP2819" s="450" t="n">
        <v>0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0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0" t="n"/>
      <c r="N2820" s="450">
        <f>IF(W2820&lt;0,AH2820,I2820)</f>
        <v/>
      </c>
      <c r="O2820" s="450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AND(AB2820&lt;&gt;"", 'Company information'!D$4&lt;&gt;"", RIGHT(SUBSTITUTE(AB2820,"-",""),9)=RIGHT(SUBSTITUTE('Company information'!D$4,"-",""),9))</f>
        <v/>
      </c>
      <c r="V2820" s="414">
        <f>AH2820-I2820</f>
        <v/>
      </c>
      <c r="W2820" s="450" t="n"/>
      <c r="X2820" s="413" t="n"/>
      <c r="Y2820" s="414" t="n"/>
      <c r="Z2820" s="414" t="n"/>
      <c r="AA2820" s="414" t="n"/>
      <c r="AB2820" s="414" t="n"/>
      <c r="AC2820" s="414" t="n"/>
      <c r="AD2820" s="450" t="n"/>
      <c r="AE2820" s="450" t="n"/>
      <c r="AF2820" s="450" t="n"/>
      <c r="AG2820" s="450" t="n"/>
      <c r="AH2820" s="450" t="n"/>
      <c r="AI2820" s="450" t="n"/>
      <c r="AJ2820" s="450" t="n"/>
      <c r="AK2820" s="450" t="n"/>
      <c r="AL2820" s="450" t="n"/>
      <c r="AM2820" s="450" t="n"/>
      <c r="AN2820" s="450" t="n"/>
      <c r="AO2820" s="450" t="n"/>
      <c r="AP2820" s="450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0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0" t="n"/>
      <c r="N2821" s="450">
        <f>IF(W2821&lt;0,AH2821,I2821)</f>
        <v/>
      </c>
      <c r="O2821" s="450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AND(AB2821&lt;&gt;"", 'Company information'!D$4&lt;&gt;"", RIGHT(SUBSTITUTE(AB2821,"-",""),9)=RIGHT(SUBSTITUTE('Company information'!D$4,"-",""),9))</f>
        <v/>
      </c>
      <c r="V2821" s="414">
        <f>AH2821-I2821</f>
        <v/>
      </c>
      <c r="W2821" s="450" t="n"/>
      <c r="X2821" s="413" t="n"/>
      <c r="Y2821" s="414" t="n"/>
      <c r="Z2821" s="414" t="n"/>
      <c r="AA2821" s="414" t="n"/>
      <c r="AB2821" s="414" t="n"/>
      <c r="AC2821" s="414" t="n"/>
      <c r="AD2821" s="450" t="n"/>
      <c r="AE2821" s="450" t="n"/>
      <c r="AF2821" s="450" t="n"/>
      <c r="AG2821" s="450" t="n"/>
      <c r="AH2821" s="450" t="n"/>
      <c r="AI2821" s="450" t="n"/>
      <c r="AJ2821" s="450" t="n"/>
      <c r="AK2821" s="450" t="n"/>
      <c r="AL2821" s="450" t="n"/>
      <c r="AM2821" s="450" t="n"/>
      <c r="AN2821" s="450" t="n"/>
      <c r="AO2821" s="450" t="n"/>
      <c r="AP2821" s="450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0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0" t="n"/>
      <c r="N2822" s="450">
        <f>IF(W2822&lt;0,AH2822,I2822)</f>
        <v/>
      </c>
      <c r="O2822" s="450">
        <f>I2822-M2822</f>
        <v/>
      </c>
      <c r="P2822" s="414" t="n"/>
      <c r="Q2822" s="414" t="inlineStr">
        <is>
          <t>TI-0207586</t>
        </is>
      </c>
      <c r="R2822" s="414" t="inlineStr">
        <is>
          <t>TI-0207586</t>
        </is>
      </c>
      <c r="S2822" s="414">
        <f>Q2822=R2822</f>
        <v/>
      </c>
      <c r="T2822" s="414">
        <f>AND(MONTH(F2822)=MONTH(X2822), YEAR(F2822)=YEAR(X2822))</f>
        <v/>
      </c>
      <c r="U2822" s="414">
        <f>AND(AB2822&lt;&gt;"", 'Company information'!D$4&lt;&gt;"", RIGHT(SUBSTITUTE(AB2822,"-",""),9)=RIGHT(SUBSTITUTE('Company information'!D$4,"-",""),9))</f>
        <v/>
      </c>
      <c r="V2822" s="414">
        <f>AH2822-I2822</f>
        <v/>
      </c>
      <c r="W2822" s="450" t="n"/>
      <c r="X2822" s="415" t="n">
        <v>44432</v>
      </c>
      <c r="Y2822" s="414" t="inlineStr">
        <is>
          <t>TI-0207586</t>
        </is>
      </c>
      <c r="Z2822" s="414" t="inlineStr"/>
      <c r="AA2822" s="414" t="inlineStr">
        <is>
          <t>បុគ្គលជាប់អាករ</t>
        </is>
      </c>
      <c r="AB2822" s="414" t="inlineStr">
        <is>
          <t>L001-901905215</t>
        </is>
      </c>
      <c r="AC2822" s="414" t="inlineStr">
        <is>
          <t>វីអ៊ីស៊ិន (ខេមបូឌា) អ៊ិនដាសស្ទ្រី ឯ.ក</t>
        </is>
      </c>
      <c r="AD2822" s="450" t="n">
        <v>2337675</v>
      </c>
      <c r="AE2822" s="450" t="n">
        <v>2125159</v>
      </c>
      <c r="AF2822" s="450" t="n">
        <v>0</v>
      </c>
      <c r="AG2822" s="450" t="n">
        <v>0</v>
      </c>
      <c r="AH2822" s="450" t="n">
        <v>212516</v>
      </c>
      <c r="AI2822" s="450" t="n">
        <v>0</v>
      </c>
      <c r="AJ2822" s="450" t="n">
        <v>0</v>
      </c>
      <c r="AK2822" s="450" t="n">
        <v>0</v>
      </c>
      <c r="AL2822" s="450" t="n">
        <v>0</v>
      </c>
      <c r="AM2822" s="450" t="n">
        <v>0</v>
      </c>
      <c r="AN2822" s="450" t="n">
        <v>0</v>
      </c>
      <c r="AO2822" s="450" t="n">
        <v>0</v>
      </c>
      <c r="AP2822" s="450" t="n">
        <v>0</v>
      </c>
      <c r="AQ2822" s="414" t="inlineStr"/>
      <c r="AR2822" s="414" t="inlineStr">
        <is>
          <t>Local Charge</t>
        </is>
      </c>
      <c r="AS2822" s="414" t="inlineStr">
        <is>
          <t>បានប្រកាសពន្ធ</t>
        </is>
      </c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0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0" t="n"/>
      <c r="N2823" s="450">
        <f>IF(W2823&lt;0,AH2823,I2823)</f>
        <v/>
      </c>
      <c r="O2823" s="450">
        <f>I2823-M2823</f>
        <v/>
      </c>
      <c r="P2823" s="414" t="n"/>
      <c r="Q2823" s="414" t="inlineStr">
        <is>
          <t>TI-0207565</t>
        </is>
      </c>
      <c r="R2823" s="414" t="inlineStr">
        <is>
          <t>TI-0207565</t>
        </is>
      </c>
      <c r="S2823" s="414">
        <f>Q2823=R2823</f>
        <v/>
      </c>
      <c r="T2823" s="414">
        <f>AND(MONTH(F2823)=MONTH(X2823), YEAR(F2823)=YEAR(X2823))</f>
        <v/>
      </c>
      <c r="U2823" s="414">
        <f>AND(AB2823&lt;&gt;"", 'Company information'!D$4&lt;&gt;"", RIGHT(SUBSTITUTE(AB2823,"-",""),9)=RIGHT(SUBSTITUTE('Company information'!D$4,"-",""),9))</f>
        <v/>
      </c>
      <c r="V2823" s="414">
        <f>AH2823-I2823</f>
        <v/>
      </c>
      <c r="W2823" s="450" t="n"/>
      <c r="X2823" s="415" t="n">
        <v>44432</v>
      </c>
      <c r="Y2823" s="414" t="inlineStr">
        <is>
          <t>TI-0207565</t>
        </is>
      </c>
      <c r="Z2823" s="414" t="inlineStr"/>
      <c r="AA2823" s="414" t="inlineStr">
        <is>
          <t>បុគ្គលជាប់អាករ</t>
        </is>
      </c>
      <c r="AB2823" s="414" t="inlineStr">
        <is>
          <t>L001-901905215</t>
        </is>
      </c>
      <c r="AC2823" s="414" t="inlineStr">
        <is>
          <t>វីអ៊ីស៊ិន (ខេមបូឌា) អ៊ិនដាសស្ទ្រី ឯ.ក</t>
        </is>
      </c>
      <c r="AD2823" s="450" t="n">
        <v>4639455</v>
      </c>
      <c r="AE2823" s="450" t="n">
        <v>4217686</v>
      </c>
      <c r="AF2823" s="450" t="n">
        <v>0</v>
      </c>
      <c r="AG2823" s="450" t="n">
        <v>0</v>
      </c>
      <c r="AH2823" s="450" t="n">
        <v>421769</v>
      </c>
      <c r="AI2823" s="450" t="n">
        <v>0</v>
      </c>
      <c r="AJ2823" s="450" t="n">
        <v>0</v>
      </c>
      <c r="AK2823" s="450" t="n">
        <v>0</v>
      </c>
      <c r="AL2823" s="450" t="n">
        <v>0</v>
      </c>
      <c r="AM2823" s="450" t="n">
        <v>0</v>
      </c>
      <c r="AN2823" s="450" t="n">
        <v>0</v>
      </c>
      <c r="AO2823" s="450" t="n">
        <v>0</v>
      </c>
      <c r="AP2823" s="450" t="n">
        <v>0</v>
      </c>
      <c r="AQ2823" s="414" t="inlineStr"/>
      <c r="AR2823" s="414" t="inlineStr">
        <is>
          <t>Local Charge</t>
        </is>
      </c>
      <c r="AS2823" s="414" t="inlineStr">
        <is>
          <t>បានប្រកាសពន្ធ</t>
        </is>
      </c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0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0" t="n"/>
      <c r="N2824" s="450">
        <f>IF(W2824&lt;0,AH2824,I2824)</f>
        <v/>
      </c>
      <c r="O2824" s="450">
        <f>I2824-M2824</f>
        <v/>
      </c>
      <c r="P2824" s="414" t="n"/>
      <c r="Q2824" s="414" t="inlineStr">
        <is>
          <t>TI-0207178</t>
        </is>
      </c>
      <c r="R2824" s="414" t="inlineStr">
        <is>
          <t>TI-0207178</t>
        </is>
      </c>
      <c r="S2824" s="414">
        <f>Q2824=R2824</f>
        <v/>
      </c>
      <c r="T2824" s="414">
        <f>AND(MONTH(F2824)=MONTH(X2824), YEAR(F2824)=YEAR(X2824))</f>
        <v/>
      </c>
      <c r="U2824" s="414">
        <f>AND(AB2824&lt;&gt;"", 'Company information'!D$4&lt;&gt;"", RIGHT(SUBSTITUTE(AB2824,"-",""),9)=RIGHT(SUBSTITUTE('Company information'!D$4,"-",""),9))</f>
        <v/>
      </c>
      <c r="V2824" s="414">
        <f>AH2824-I2824</f>
        <v/>
      </c>
      <c r="W2824" s="450" t="n"/>
      <c r="X2824" s="415" t="n">
        <v>44427</v>
      </c>
      <c r="Y2824" s="414" t="inlineStr">
        <is>
          <t>TI-0207178</t>
        </is>
      </c>
      <c r="Z2824" s="414" t="inlineStr"/>
      <c r="AA2824" s="414" t="inlineStr">
        <is>
          <t>បុគ្គលជាប់អាករ</t>
        </is>
      </c>
      <c r="AB2824" s="414" t="inlineStr">
        <is>
          <t>L001-901905215</t>
        </is>
      </c>
      <c r="AC2824" s="414" t="inlineStr">
        <is>
          <t>វីអ៊ីស៊ិន (ខេមបូឌា) អ៊ិនដាសស្ទ្រី ឯ.ក</t>
        </is>
      </c>
      <c r="AD2824" s="450" t="n">
        <v>2957592</v>
      </c>
      <c r="AE2824" s="450" t="n">
        <v>2688720</v>
      </c>
      <c r="AF2824" s="450" t="n">
        <v>0</v>
      </c>
      <c r="AG2824" s="450" t="n">
        <v>0</v>
      </c>
      <c r="AH2824" s="450" t="n">
        <v>268872</v>
      </c>
      <c r="AI2824" s="450" t="n">
        <v>0</v>
      </c>
      <c r="AJ2824" s="450" t="n">
        <v>0</v>
      </c>
      <c r="AK2824" s="450" t="n">
        <v>0</v>
      </c>
      <c r="AL2824" s="450" t="n">
        <v>0</v>
      </c>
      <c r="AM2824" s="450" t="n">
        <v>0</v>
      </c>
      <c r="AN2824" s="450" t="n">
        <v>0</v>
      </c>
      <c r="AO2824" s="450" t="n">
        <v>0</v>
      </c>
      <c r="AP2824" s="450" t="n">
        <v>0</v>
      </c>
      <c r="AQ2824" s="414" t="inlineStr"/>
      <c r="AR2824" s="414" t="inlineStr">
        <is>
          <t>Local Charge</t>
        </is>
      </c>
      <c r="AS2824" s="414" t="inlineStr">
        <is>
          <t>បានប្រកាសពន្ធ</t>
        </is>
      </c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0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0" t="n"/>
      <c r="N2825" s="450">
        <f>IF(W2825&lt;0,AH2825,I2825)</f>
        <v/>
      </c>
      <c r="O2825" s="450">
        <f>I2825-M2825</f>
        <v/>
      </c>
      <c r="P2825" s="414" t="n"/>
      <c r="Q2825" s="414" t="inlineStr">
        <is>
          <t>TI-0207177</t>
        </is>
      </c>
      <c r="R2825" s="414" t="inlineStr">
        <is>
          <t>TI-0207177</t>
        </is>
      </c>
      <c r="S2825" s="414">
        <f>Q2825=R2825</f>
        <v/>
      </c>
      <c r="T2825" s="414">
        <f>AND(MONTH(F2825)=MONTH(X2825), YEAR(F2825)=YEAR(X2825))</f>
        <v/>
      </c>
      <c r="U2825" s="414">
        <f>AND(AB2825&lt;&gt;"", 'Company information'!D$4&lt;&gt;"", RIGHT(SUBSTITUTE(AB2825,"-",""),9)=RIGHT(SUBSTITUTE('Company information'!D$4,"-",""),9))</f>
        <v/>
      </c>
      <c r="V2825" s="414">
        <f>AH2825-I2825</f>
        <v/>
      </c>
      <c r="W2825" s="450" t="n"/>
      <c r="X2825" s="415" t="n">
        <v>44427</v>
      </c>
      <c r="Y2825" s="414" t="inlineStr">
        <is>
          <t>TI-0207177</t>
        </is>
      </c>
      <c r="Z2825" s="414" t="inlineStr"/>
      <c r="AA2825" s="414" t="inlineStr">
        <is>
          <t>បុគ្គលជាប់អាករ</t>
        </is>
      </c>
      <c r="AB2825" s="414" t="inlineStr">
        <is>
          <t>L001-901905215</t>
        </is>
      </c>
      <c r="AC2825" s="414" t="inlineStr">
        <is>
          <t>វីអ៊ីស៊ិន (ខេមបូឌា) អ៊ិនដាសស្ទ្រី ឯ.ក</t>
        </is>
      </c>
      <c r="AD2825" s="450" t="n">
        <v>1718904</v>
      </c>
      <c r="AE2825" s="450" t="n">
        <v>1562640</v>
      </c>
      <c r="AF2825" s="450" t="n">
        <v>0</v>
      </c>
      <c r="AG2825" s="450" t="n">
        <v>0</v>
      </c>
      <c r="AH2825" s="450" t="n">
        <v>156264</v>
      </c>
      <c r="AI2825" s="450" t="n">
        <v>0</v>
      </c>
      <c r="AJ2825" s="450" t="n">
        <v>0</v>
      </c>
      <c r="AK2825" s="450" t="n">
        <v>0</v>
      </c>
      <c r="AL2825" s="450" t="n">
        <v>0</v>
      </c>
      <c r="AM2825" s="450" t="n">
        <v>0</v>
      </c>
      <c r="AN2825" s="450" t="n">
        <v>0</v>
      </c>
      <c r="AO2825" s="450" t="n">
        <v>0</v>
      </c>
      <c r="AP2825" s="450" t="n">
        <v>0</v>
      </c>
      <c r="AQ2825" s="414" t="inlineStr"/>
      <c r="AR2825" s="414" t="inlineStr">
        <is>
          <t>Local Charge</t>
        </is>
      </c>
      <c r="AS2825" s="414" t="inlineStr">
        <is>
          <t>បានប្រកាសពន្ធ</t>
        </is>
      </c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0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0" t="n"/>
      <c r="N2826" s="450">
        <f>IF(W2826&lt;0,AH2826,I2826)</f>
        <v/>
      </c>
      <c r="O2826" s="450">
        <f>I2826-M2826</f>
        <v/>
      </c>
      <c r="P2826" s="414" t="n"/>
      <c r="Q2826" s="414" t="inlineStr">
        <is>
          <t>TI-0205919</t>
        </is>
      </c>
      <c r="R2826" s="414" t="inlineStr">
        <is>
          <t>TI-0205919</t>
        </is>
      </c>
      <c r="S2826" s="414">
        <f>Q2826=R2826</f>
        <v/>
      </c>
      <c r="T2826" s="414">
        <f>AND(MONTH(F2826)=MONTH(X2826), YEAR(F2826)=YEAR(X2826))</f>
        <v/>
      </c>
      <c r="U2826" s="414">
        <f>AND(AB2826&lt;&gt;"", 'Company information'!D$4&lt;&gt;"", RIGHT(SUBSTITUTE(AB2826,"-",""),9)=RIGHT(SUBSTITUTE('Company information'!D$4,"-",""),9))</f>
        <v/>
      </c>
      <c r="V2826" s="414">
        <f>AH2826-I2826</f>
        <v/>
      </c>
      <c r="W2826" s="450" t="n"/>
      <c r="X2826" s="415" t="n">
        <v>44413</v>
      </c>
      <c r="Y2826" s="414" t="inlineStr">
        <is>
          <t>TI-0205919</t>
        </is>
      </c>
      <c r="Z2826" s="414" t="inlineStr"/>
      <c r="AA2826" s="414" t="inlineStr">
        <is>
          <t>បុគ្គលជាប់អាករ</t>
        </is>
      </c>
      <c r="AB2826" s="414" t="inlineStr">
        <is>
          <t>L001-901905215</t>
        </is>
      </c>
      <c r="AC2826" s="414" t="inlineStr">
        <is>
          <t>វីអ៊ីស៊ិន (ខេមបូឌា) អ៊ិនដាសស្ទ្រី ឯ.ក</t>
        </is>
      </c>
      <c r="AD2826" s="450" t="n">
        <v>581238</v>
      </c>
      <c r="AE2826" s="450" t="n">
        <v>528398</v>
      </c>
      <c r="AF2826" s="450" t="n">
        <v>0</v>
      </c>
      <c r="AG2826" s="450" t="n">
        <v>0</v>
      </c>
      <c r="AH2826" s="450" t="n">
        <v>52840</v>
      </c>
      <c r="AI2826" s="450" t="n">
        <v>0</v>
      </c>
      <c r="AJ2826" s="450" t="n">
        <v>0</v>
      </c>
      <c r="AK2826" s="450" t="n">
        <v>0</v>
      </c>
      <c r="AL2826" s="450" t="n">
        <v>0</v>
      </c>
      <c r="AM2826" s="450" t="n">
        <v>0</v>
      </c>
      <c r="AN2826" s="450" t="n">
        <v>0</v>
      </c>
      <c r="AO2826" s="450" t="n">
        <v>0</v>
      </c>
      <c r="AP2826" s="450" t="n">
        <v>0</v>
      </c>
      <c r="AQ2826" s="414" t="inlineStr"/>
      <c r="AR2826" s="414" t="inlineStr">
        <is>
          <t>Local Charge</t>
        </is>
      </c>
      <c r="AS2826" s="414" t="inlineStr">
        <is>
          <t>បានប្រកាសពន្ធ</t>
        </is>
      </c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0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0" t="n"/>
      <c r="N2827" s="450">
        <f>IF(W2827&lt;0,AH2827,I2827)</f>
        <v/>
      </c>
      <c r="O2827" s="450">
        <f>I2827-M2827</f>
        <v/>
      </c>
      <c r="P2827" s="414" t="n"/>
      <c r="Q2827" s="414" t="inlineStr">
        <is>
          <t>TI-0205633</t>
        </is>
      </c>
      <c r="R2827" s="414" t="inlineStr">
        <is>
          <t>TI-0205633</t>
        </is>
      </c>
      <c r="S2827" s="414">
        <f>Q2827=R2827</f>
        <v/>
      </c>
      <c r="T2827" s="414">
        <f>AND(MONTH(F2827)=MONTH(X2827), YEAR(F2827)=YEAR(X2827))</f>
        <v/>
      </c>
      <c r="U2827" s="414">
        <f>AND(AB2827&lt;&gt;"", 'Company information'!D$4&lt;&gt;"", RIGHT(SUBSTITUTE(AB2827,"-",""),9)=RIGHT(SUBSTITUTE('Company information'!D$4,"-",""),9))</f>
        <v/>
      </c>
      <c r="V2827" s="414">
        <f>AH2827-I2827</f>
        <v/>
      </c>
      <c r="W2827" s="450" t="n"/>
      <c r="X2827" s="415" t="n">
        <v>44410</v>
      </c>
      <c r="Y2827" s="414" t="inlineStr">
        <is>
          <t>TI-0205633</t>
        </is>
      </c>
      <c r="Z2827" s="414" t="inlineStr"/>
      <c r="AA2827" s="414" t="inlineStr">
        <is>
          <t>បុគ្គលជាប់អាករ</t>
        </is>
      </c>
      <c r="AB2827" s="414" t="inlineStr">
        <is>
          <t>L001-901905215</t>
        </is>
      </c>
      <c r="AC2827" s="414" t="inlineStr">
        <is>
          <t>វីអ៊ីស៊ិន (ខេមបូឌា) អ៊ិនដាសស្ទ្រី ឯ.ក</t>
        </is>
      </c>
      <c r="AD2827" s="450" t="n">
        <v>358424</v>
      </c>
      <c r="AE2827" s="450" t="n">
        <v>325840</v>
      </c>
      <c r="AF2827" s="450" t="n">
        <v>0</v>
      </c>
      <c r="AG2827" s="450" t="n">
        <v>0</v>
      </c>
      <c r="AH2827" s="450" t="n">
        <v>32584</v>
      </c>
      <c r="AI2827" s="450" t="n">
        <v>0</v>
      </c>
      <c r="AJ2827" s="450" t="n">
        <v>0</v>
      </c>
      <c r="AK2827" s="450" t="n">
        <v>0</v>
      </c>
      <c r="AL2827" s="450" t="n">
        <v>0</v>
      </c>
      <c r="AM2827" s="450" t="n">
        <v>0</v>
      </c>
      <c r="AN2827" s="450" t="n">
        <v>0</v>
      </c>
      <c r="AO2827" s="450" t="n">
        <v>0</v>
      </c>
      <c r="AP2827" s="450" t="n">
        <v>0</v>
      </c>
      <c r="AQ2827" s="414" t="inlineStr"/>
      <c r="AR2827" s="414" t="inlineStr">
        <is>
          <t>Local Charge</t>
        </is>
      </c>
      <c r="AS2827" s="414" t="inlineStr">
        <is>
          <t>បានប្រកាសពន្ធ</t>
        </is>
      </c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0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0" t="n"/>
      <c r="N2828" s="450">
        <f>IF(W2828&lt;0,AH2828,I2828)</f>
        <v/>
      </c>
      <c r="O2828" s="450">
        <f>I2828-M2828</f>
        <v/>
      </c>
      <c r="P2828" s="414" t="n"/>
      <c r="Q2828" s="414" t="inlineStr">
        <is>
          <t>COS2108-10205</t>
        </is>
      </c>
      <c r="R2828" s="414" t="inlineStr">
        <is>
          <t>COS2108-10205</t>
        </is>
      </c>
      <c r="S2828" s="414">
        <f>Q2828=R2828</f>
        <v/>
      </c>
      <c r="T2828" s="414">
        <f>AND(MONTH(F2828)=MONTH(X2828), YEAR(F2828)=YEAR(X2828))</f>
        <v/>
      </c>
      <c r="U2828" s="414">
        <f>AND(AB2828&lt;&gt;"", 'Company information'!D$4&lt;&gt;"", RIGHT(SUBSTITUTE(AB2828,"-",""),9)=RIGHT(SUBSTITUTE('Company information'!D$4,"-",""),9))</f>
        <v/>
      </c>
      <c r="V2828" s="414">
        <f>AH2828-I2828</f>
        <v/>
      </c>
      <c r="W2828" s="450" t="n"/>
      <c r="X2828" s="415" t="n">
        <v>44418</v>
      </c>
      <c r="Y2828" s="414" t="inlineStr">
        <is>
          <t>COS2108-10205</t>
        </is>
      </c>
      <c r="Z2828" s="414" t="inlineStr"/>
      <c r="AA2828" s="414" t="inlineStr">
        <is>
          <t>បុគ្គលជាប់អាករ</t>
        </is>
      </c>
      <c r="AB2828" s="414" t="inlineStr">
        <is>
          <t>L001-901905215</t>
        </is>
      </c>
      <c r="AC2828" s="414" t="inlineStr">
        <is>
          <t>វីអ៊ីស៊ិន (ខេមបូឌា) អ៊ិនដាសស្ទ្រី ឯ.ក</t>
        </is>
      </c>
      <c r="AD2828" s="450" t="n">
        <v>269082</v>
      </c>
      <c r="AE2828" s="450" t="n">
        <v>244620</v>
      </c>
      <c r="AF2828" s="450" t="n">
        <v>0</v>
      </c>
      <c r="AG2828" s="450" t="n">
        <v>0</v>
      </c>
      <c r="AH2828" s="450" t="n">
        <v>24462</v>
      </c>
      <c r="AI2828" s="450" t="n">
        <v>0</v>
      </c>
      <c r="AJ2828" s="450" t="n">
        <v>0</v>
      </c>
      <c r="AK2828" s="450" t="n">
        <v>0</v>
      </c>
      <c r="AL2828" s="450" t="n">
        <v>0</v>
      </c>
      <c r="AM2828" s="450" t="n">
        <v>0</v>
      </c>
      <c r="AN2828" s="450" t="n">
        <v>0</v>
      </c>
      <c r="AO2828" s="450" t="n">
        <v>0</v>
      </c>
      <c r="AP2828" s="450" t="n">
        <v>0</v>
      </c>
      <c r="AQ2828" s="414" t="inlineStr"/>
      <c r="AR2828" s="414" t="inlineStr">
        <is>
          <t>THC&amp;DOC</t>
        </is>
      </c>
      <c r="AS2828" s="414" t="inlineStr">
        <is>
          <t>បានប្រកាសពន្ធ</t>
        </is>
      </c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0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0" t="n"/>
      <c r="N2829" s="450">
        <f>IF(W2829&lt;0,AH2829,I2829)</f>
        <v/>
      </c>
      <c r="O2829" s="450">
        <f>I2829-M2829</f>
        <v/>
      </c>
      <c r="P2829" s="414" t="n"/>
      <c r="Q2829" s="414" t="inlineStr">
        <is>
          <t>COS2108-09659</t>
        </is>
      </c>
      <c r="R2829" s="414" t="inlineStr">
        <is>
          <t>COS2108-09659</t>
        </is>
      </c>
      <c r="S2829" s="414">
        <f>Q2829=R2829</f>
        <v/>
      </c>
      <c r="T2829" s="414">
        <f>AND(MONTH(F2829)=MONTH(X2829), YEAR(F2829)=YEAR(X2829))</f>
        <v/>
      </c>
      <c r="U2829" s="414">
        <f>AND(AB2829&lt;&gt;"", 'Company information'!D$4&lt;&gt;"", RIGHT(SUBSTITUTE(AB2829,"-",""),9)=RIGHT(SUBSTITUTE('Company information'!D$4,"-",""),9))</f>
        <v/>
      </c>
      <c r="V2829" s="414">
        <f>AH2829-I2829</f>
        <v/>
      </c>
      <c r="W2829" s="450" t="n"/>
      <c r="X2829" s="415" t="n">
        <v>44410</v>
      </c>
      <c r="Y2829" s="414" t="inlineStr">
        <is>
          <t>COS2108-09659</t>
        </is>
      </c>
      <c r="Z2829" s="414" t="inlineStr"/>
      <c r="AA2829" s="414" t="inlineStr">
        <is>
          <t>បុគ្គលជាប់អាករ</t>
        </is>
      </c>
      <c r="AB2829" s="414" t="inlineStr">
        <is>
          <t>L001-901905215</t>
        </is>
      </c>
      <c r="AC2829" s="414" t="inlineStr">
        <is>
          <t>វីអ៊ីស៊ិន (ខេមបូឌា) អ៊ិនដាសស្ទ្រី ឯ.ក</t>
        </is>
      </c>
      <c r="AD2829" s="450" t="n">
        <v>1084233</v>
      </c>
      <c r="AE2829" s="450" t="n">
        <v>985666</v>
      </c>
      <c r="AF2829" s="450" t="n">
        <v>0</v>
      </c>
      <c r="AG2829" s="450" t="n">
        <v>0</v>
      </c>
      <c r="AH2829" s="450" t="n">
        <v>98567</v>
      </c>
      <c r="AI2829" s="450" t="n">
        <v>0</v>
      </c>
      <c r="AJ2829" s="450" t="n">
        <v>0</v>
      </c>
      <c r="AK2829" s="450" t="n">
        <v>0</v>
      </c>
      <c r="AL2829" s="450" t="n">
        <v>0</v>
      </c>
      <c r="AM2829" s="450" t="n">
        <v>0</v>
      </c>
      <c r="AN2829" s="450" t="n">
        <v>0</v>
      </c>
      <c r="AO2829" s="450" t="n">
        <v>0</v>
      </c>
      <c r="AP2829" s="450" t="n">
        <v>0</v>
      </c>
      <c r="AQ2829" s="414" t="inlineStr"/>
      <c r="AR2829" s="414" t="inlineStr">
        <is>
          <t>THC&amp;DOC</t>
        </is>
      </c>
      <c r="AS2829" s="414" t="inlineStr">
        <is>
          <t>បានប្រកាសពន្ធ</t>
        </is>
      </c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0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0" t="n"/>
      <c r="N2830" s="450">
        <f>IF(W2830&lt;0,AH2830,I2830)</f>
        <v/>
      </c>
      <c r="O2830" s="450">
        <f>I2830-M2830</f>
        <v/>
      </c>
      <c r="P2830" s="414" t="n"/>
      <c r="Q2830" s="414" t="inlineStr">
        <is>
          <t>2108008077</t>
        </is>
      </c>
      <c r="R2830" s="414" t="inlineStr">
        <is>
          <t>2108008077</t>
        </is>
      </c>
      <c r="S2830" s="414">
        <f>Q2830=R2830</f>
        <v/>
      </c>
      <c r="T2830" s="414">
        <f>AND(MONTH(F2830)=MONTH(X2830), YEAR(F2830)=YEAR(X2830))</f>
        <v/>
      </c>
      <c r="U2830" s="414">
        <f>AND(AB2830&lt;&gt;"", 'Company information'!D$4&lt;&gt;"", RIGHT(SUBSTITUTE(AB2830,"-",""),9)=RIGHT(SUBSTITUTE('Company information'!D$4,"-",""),9))</f>
        <v/>
      </c>
      <c r="V2830" s="414">
        <f>AH2830-I2830</f>
        <v/>
      </c>
      <c r="W2830" s="450" t="n"/>
      <c r="X2830" s="415" t="n">
        <v>44410</v>
      </c>
      <c r="Y2830" s="414" t="inlineStr">
        <is>
          <t>2108008077</t>
        </is>
      </c>
      <c r="Z2830" s="414" t="inlineStr"/>
      <c r="AA2830" s="414" t="inlineStr">
        <is>
          <t>បុគ្គលជាប់អាករ</t>
        </is>
      </c>
      <c r="AB2830" s="414" t="inlineStr">
        <is>
          <t>L001-901905215</t>
        </is>
      </c>
      <c r="AC2830" s="414" t="inlineStr">
        <is>
          <t>វីអ៊ីស៊ិន (ខេមបូឌា) អ៊ិនដាសស្ទ្រី ឯ.ក</t>
        </is>
      </c>
      <c r="AD2830" s="450" t="n">
        <v>981186</v>
      </c>
      <c r="AE2830" s="450" t="n">
        <v>891987</v>
      </c>
      <c r="AF2830" s="450" t="n">
        <v>0</v>
      </c>
      <c r="AG2830" s="450" t="n">
        <v>0</v>
      </c>
      <c r="AH2830" s="450" t="n">
        <v>89199</v>
      </c>
      <c r="AI2830" s="450" t="n">
        <v>0</v>
      </c>
      <c r="AJ2830" s="450" t="n">
        <v>0</v>
      </c>
      <c r="AK2830" s="450" t="n">
        <v>0</v>
      </c>
      <c r="AL2830" s="450" t="n">
        <v>0</v>
      </c>
      <c r="AM2830" s="450" t="n">
        <v>0</v>
      </c>
      <c r="AN2830" s="450" t="n">
        <v>0</v>
      </c>
      <c r="AO2830" s="450" t="n">
        <v>0</v>
      </c>
      <c r="AP2830" s="450" t="n">
        <v>0</v>
      </c>
      <c r="AQ2830" s="414" t="inlineStr"/>
      <c r="AR2830" s="414" t="inlineStr">
        <is>
          <t>Export Administration Fee</t>
        </is>
      </c>
      <c r="AS2830" s="414" t="inlineStr">
        <is>
          <t>បានប្រកាសពន្ធ</t>
        </is>
      </c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0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0" t="n"/>
      <c r="N2831" s="450">
        <f>IF(W2831&lt;0,AH2831,I2831)</f>
        <v/>
      </c>
      <c r="O2831" s="450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AND(AB2831&lt;&gt;"", 'Company information'!D$4&lt;&gt;"", RIGHT(SUBSTITUTE(AB2831,"-",""),9)=RIGHT(SUBSTITUTE('Company information'!D$4,"-",""),9))</f>
        <v/>
      </c>
      <c r="V2831" s="414">
        <f>AH2831-I2831</f>
        <v/>
      </c>
      <c r="W2831" s="450" t="n"/>
      <c r="X2831" s="413" t="n"/>
      <c r="Y2831" s="414" t="n"/>
      <c r="Z2831" s="414" t="n"/>
      <c r="AA2831" s="414" t="n"/>
      <c r="AB2831" s="414" t="n"/>
      <c r="AC2831" s="414" t="n"/>
      <c r="AD2831" s="450" t="n"/>
      <c r="AE2831" s="450" t="n"/>
      <c r="AF2831" s="450" t="n"/>
      <c r="AG2831" s="450" t="n"/>
      <c r="AH2831" s="450" t="n"/>
      <c r="AI2831" s="450" t="n"/>
      <c r="AJ2831" s="450" t="n"/>
      <c r="AK2831" s="450" t="n"/>
      <c r="AL2831" s="450" t="n"/>
      <c r="AM2831" s="450" t="n"/>
      <c r="AN2831" s="450" t="n"/>
      <c r="AO2831" s="450" t="n"/>
      <c r="AP2831" s="450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0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0" t="n"/>
      <c r="N2832" s="450">
        <f>IF(W2832&lt;0,AH2832,I2832)</f>
        <v/>
      </c>
      <c r="O2832" s="450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AND(AB2832&lt;&gt;"", 'Company information'!D$4&lt;&gt;"", RIGHT(SUBSTITUTE(AB2832,"-",""),9)=RIGHT(SUBSTITUTE('Company information'!D$4,"-",""),9))</f>
        <v/>
      </c>
      <c r="V2832" s="414">
        <f>AH2832-I2832</f>
        <v/>
      </c>
      <c r="W2832" s="450" t="n"/>
      <c r="X2832" s="413" t="n"/>
      <c r="Y2832" s="414" t="n"/>
      <c r="Z2832" s="414" t="n"/>
      <c r="AA2832" s="414" t="n"/>
      <c r="AB2832" s="414" t="n"/>
      <c r="AC2832" s="414" t="n"/>
      <c r="AD2832" s="450" t="n"/>
      <c r="AE2832" s="450" t="n"/>
      <c r="AF2832" s="450" t="n"/>
      <c r="AG2832" s="450" t="n"/>
      <c r="AH2832" s="450" t="n"/>
      <c r="AI2832" s="450" t="n"/>
      <c r="AJ2832" s="450" t="n"/>
      <c r="AK2832" s="450" t="n"/>
      <c r="AL2832" s="450" t="n"/>
      <c r="AM2832" s="450" t="n"/>
      <c r="AN2832" s="450" t="n"/>
      <c r="AO2832" s="450" t="n"/>
      <c r="AP2832" s="450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0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0" t="n"/>
      <c r="N2833" s="450">
        <f>IF(W2833&lt;0,AH2833,I2833)</f>
        <v/>
      </c>
      <c r="O2833" s="450">
        <f>I2833-M2833</f>
        <v/>
      </c>
      <c r="P2833" s="414" t="n"/>
      <c r="Q2833" s="414" t="inlineStr">
        <is>
          <t>SITC2021-013520</t>
        </is>
      </c>
      <c r="R2833" s="414" t="inlineStr">
        <is>
          <t>SITC2021-013520</t>
        </is>
      </c>
      <c r="S2833" s="414">
        <f>Q2833=R2833</f>
        <v/>
      </c>
      <c r="T2833" s="414">
        <f>AND(MONTH(F2833)=MONTH(X2833), YEAR(F2833)=YEAR(X2833))</f>
        <v/>
      </c>
      <c r="U2833" s="414">
        <f>AND(AB2833&lt;&gt;"", 'Company information'!D$4&lt;&gt;"", RIGHT(SUBSTITUTE(AB2833,"-",""),9)=RIGHT(SUBSTITUTE('Company information'!D$4,"-",""),9))</f>
        <v/>
      </c>
      <c r="V2833" s="414">
        <f>AH2833-I2833</f>
        <v/>
      </c>
      <c r="W2833" s="450" t="n"/>
      <c r="X2833" s="415" t="n">
        <v>44407</v>
      </c>
      <c r="Y2833" s="414" t="inlineStr">
        <is>
          <t>SITC2021-013520</t>
        </is>
      </c>
      <c r="Z2833" s="414" t="inlineStr"/>
      <c r="AA2833" s="414" t="inlineStr">
        <is>
          <t>បុគ្គលមិនជាប់អាករ</t>
        </is>
      </c>
      <c r="AB2833" s="414" t="inlineStr">
        <is>
          <t>GC001</t>
        </is>
      </c>
      <c r="AC2833" s="414" t="inlineStr">
        <is>
          <t>អតិថិជនទូទៅ</t>
        </is>
      </c>
      <c r="AD2833" s="450" t="n">
        <v>4725556</v>
      </c>
      <c r="AE2833" s="450" t="n">
        <v>4295960</v>
      </c>
      <c r="AF2833" s="450" t="n">
        <v>0</v>
      </c>
      <c r="AG2833" s="450" t="n">
        <v>0</v>
      </c>
      <c r="AH2833" s="450" t="n">
        <v>429596</v>
      </c>
      <c r="AI2833" s="450" t="n">
        <v>0</v>
      </c>
      <c r="AJ2833" s="450" t="n">
        <v>0</v>
      </c>
      <c r="AK2833" s="450" t="n">
        <v>0</v>
      </c>
      <c r="AL2833" s="450" t="n">
        <v>0</v>
      </c>
      <c r="AM2833" s="450" t="n">
        <v>0</v>
      </c>
      <c r="AN2833" s="450" t="n">
        <v>0</v>
      </c>
      <c r="AO2833" s="450" t="n">
        <v>0</v>
      </c>
      <c r="AP2833" s="450" t="n">
        <v>0</v>
      </c>
      <c r="AQ2833" s="414" t="inlineStr"/>
      <c r="AR2833" s="414" t="inlineStr">
        <is>
          <t>KHTHC,KHCIC,EIB,EMF,KHDOC</t>
        </is>
      </c>
      <c r="AS2833" s="414" t="inlineStr">
        <is>
          <t>បានប្រកាសពន្ធ</t>
        </is>
      </c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0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0" t="n"/>
      <c r="N2834" s="450">
        <f>IF(W2834&lt;0,AH2834,I2834)</f>
        <v/>
      </c>
      <c r="O2834" s="450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AND(AB2834&lt;&gt;"", 'Company information'!D$4&lt;&gt;"", RIGHT(SUBSTITUTE(AB2834,"-",""),9)=RIGHT(SUBSTITUTE('Company information'!D$4,"-",""),9))</f>
        <v/>
      </c>
      <c r="V2834" s="414">
        <f>AH2834-I2834</f>
        <v/>
      </c>
      <c r="W2834" s="450" t="n"/>
      <c r="X2834" s="413" t="n"/>
      <c r="Y2834" s="414" t="n"/>
      <c r="Z2834" s="414" t="n"/>
      <c r="AA2834" s="414" t="n"/>
      <c r="AB2834" s="414" t="n"/>
      <c r="AC2834" s="414" t="n"/>
      <c r="AD2834" s="450" t="n"/>
      <c r="AE2834" s="450" t="n"/>
      <c r="AF2834" s="450" t="n"/>
      <c r="AG2834" s="450" t="n"/>
      <c r="AH2834" s="450" t="n"/>
      <c r="AI2834" s="450" t="n"/>
      <c r="AJ2834" s="450" t="n"/>
      <c r="AK2834" s="450" t="n"/>
      <c r="AL2834" s="450" t="n"/>
      <c r="AM2834" s="450" t="n"/>
      <c r="AN2834" s="450" t="n"/>
      <c r="AO2834" s="450" t="n"/>
      <c r="AP2834" s="450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0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0" t="n"/>
      <c r="N2835" s="450">
        <f>IF(W2835&lt;0,AH2835,I2835)</f>
        <v/>
      </c>
      <c r="O2835" s="450">
        <f>I2835-M2835</f>
        <v/>
      </c>
      <c r="P2835" s="414" t="n"/>
      <c r="Q2835" s="414" t="inlineStr">
        <is>
          <t>5995878014</t>
        </is>
      </c>
      <c r="R2835" s="414" t="inlineStr">
        <is>
          <t>5995878014</t>
        </is>
      </c>
      <c r="S2835" s="414">
        <f>Q2835=R2835</f>
        <v/>
      </c>
      <c r="T2835" s="414">
        <f>AND(MONTH(F2835)=MONTH(X2835), YEAR(F2835)=YEAR(X2835))</f>
        <v/>
      </c>
      <c r="U2835" s="414">
        <f>AND(AB2835&lt;&gt;"", 'Company information'!D$4&lt;&gt;"", RIGHT(SUBSTITUTE(AB2835,"-",""),9)=RIGHT(SUBSTITUTE('Company information'!D$4,"-",""),9))</f>
        <v/>
      </c>
      <c r="V2835" s="414">
        <f>AH2835-I2835</f>
        <v/>
      </c>
      <c r="W2835" s="450" t="n"/>
      <c r="X2835" s="415" t="n">
        <v>44407</v>
      </c>
      <c r="Y2835" s="414" t="inlineStr">
        <is>
          <t>5995878014</t>
        </is>
      </c>
      <c r="Z2835" s="414" t="inlineStr"/>
      <c r="AA2835" s="414" t="inlineStr">
        <is>
          <t>បុគ្គលជាប់អាករ</t>
        </is>
      </c>
      <c r="AB2835" s="414" t="inlineStr">
        <is>
          <t>L001-901905215</t>
        </is>
      </c>
      <c r="AC2835" s="414" t="inlineStr">
        <is>
          <t>វីអ៊ីស៊ិន (ខេមបូឌា) អ៊ិនដាសស្ទ្រី ឯ.ក</t>
        </is>
      </c>
      <c r="AD2835" s="450" t="n">
        <v>2400851</v>
      </c>
      <c r="AE2835" s="450" t="n">
        <v>2182592</v>
      </c>
      <c r="AF2835" s="450" t="n">
        <v>0</v>
      </c>
      <c r="AG2835" s="450" t="n">
        <v>0</v>
      </c>
      <c r="AH2835" s="450" t="n">
        <v>218259</v>
      </c>
      <c r="AI2835" s="450" t="n">
        <v>0</v>
      </c>
      <c r="AJ2835" s="450" t="n">
        <v>0</v>
      </c>
      <c r="AK2835" s="450" t="n">
        <v>0</v>
      </c>
      <c r="AL2835" s="450" t="n">
        <v>0</v>
      </c>
      <c r="AM2835" s="450" t="n">
        <v>0</v>
      </c>
      <c r="AN2835" s="450" t="n">
        <v>0</v>
      </c>
      <c r="AO2835" s="450" t="n">
        <v>0</v>
      </c>
      <c r="AP2835" s="450" t="n">
        <v>0</v>
      </c>
      <c r="AQ2835" s="414" t="inlineStr"/>
      <c r="AR2835" s="414" t="inlineStr"/>
      <c r="AS2835" s="414" t="inlineStr">
        <is>
          <t>បានប្រកាសពន្ធ</t>
        </is>
      </c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0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0" t="n"/>
      <c r="N2836" s="450">
        <f>IF(W2836&lt;0,AH2836,I2836)</f>
        <v/>
      </c>
      <c r="O2836" s="450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AND(AB2836&lt;&gt;"", 'Company information'!D$4&lt;&gt;"", RIGHT(SUBSTITUTE(AB2836,"-",""),9)=RIGHT(SUBSTITUTE('Company information'!D$4,"-",""),9))</f>
        <v/>
      </c>
      <c r="V2836" s="414">
        <f>AH2836-I2836</f>
        <v/>
      </c>
      <c r="W2836" s="450" t="n"/>
      <c r="X2836" s="413" t="n"/>
      <c r="Y2836" s="414" t="n"/>
      <c r="Z2836" s="414" t="n"/>
      <c r="AA2836" s="414" t="n"/>
      <c r="AB2836" s="414" t="n"/>
      <c r="AC2836" s="414" t="n"/>
      <c r="AD2836" s="450" t="n"/>
      <c r="AE2836" s="450" t="n"/>
      <c r="AF2836" s="450" t="n"/>
      <c r="AG2836" s="450" t="n"/>
      <c r="AH2836" s="450" t="n"/>
      <c r="AI2836" s="450" t="n"/>
      <c r="AJ2836" s="450" t="n"/>
      <c r="AK2836" s="450" t="n"/>
      <c r="AL2836" s="450" t="n"/>
      <c r="AM2836" s="450" t="n"/>
      <c r="AN2836" s="450" t="n"/>
      <c r="AO2836" s="450" t="n"/>
      <c r="AP2836" s="450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0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0" t="n"/>
      <c r="N2837" s="450">
        <f>IF(W2837&lt;0,AH2837,I2837)</f>
        <v/>
      </c>
      <c r="O2837" s="450">
        <f>I2837-M2837</f>
        <v/>
      </c>
      <c r="P2837" s="414" t="n"/>
      <c r="Q2837" s="414" t="inlineStr">
        <is>
          <t>2114101</t>
        </is>
      </c>
      <c r="R2837" s="414" t="inlineStr">
        <is>
          <t>2114101</t>
        </is>
      </c>
      <c r="S2837" s="414">
        <f>Q2837=R2837</f>
        <v/>
      </c>
      <c r="T2837" s="414">
        <f>AND(MONTH(F2837)=MONTH(X2837), YEAR(F2837)=YEAR(X2837))</f>
        <v/>
      </c>
      <c r="U2837" s="414">
        <f>AND(AB2837&lt;&gt;"", 'Company information'!D$4&lt;&gt;"", RIGHT(SUBSTITUTE(AB2837,"-",""),9)=RIGHT(SUBSTITUTE('Company information'!D$4,"-",""),9))</f>
        <v/>
      </c>
      <c r="V2837" s="414">
        <f>AH2837-I2837</f>
        <v/>
      </c>
      <c r="W2837" s="450" t="n"/>
      <c r="X2837" s="415" t="n">
        <v>44413</v>
      </c>
      <c r="Y2837" s="414" t="inlineStr">
        <is>
          <t>2114101</t>
        </is>
      </c>
      <c r="Z2837" s="414" t="inlineStr"/>
      <c r="AA2837" s="414" t="inlineStr">
        <is>
          <t>បុគ្គលជាប់អាករ</t>
        </is>
      </c>
      <c r="AB2837" s="414" t="inlineStr">
        <is>
          <t>L001-901905215</t>
        </is>
      </c>
      <c r="AC2837" s="414" t="inlineStr">
        <is>
          <t>វីអ៊ីស៊ិន (ខេមបូឌា) អ៊ិនដាសស្ទ្រី ឯ.ក</t>
        </is>
      </c>
      <c r="AD2837" s="450" t="n">
        <v>2219382</v>
      </c>
      <c r="AE2837" s="450" t="n">
        <v>2017620</v>
      </c>
      <c r="AF2837" s="450" t="n">
        <v>0</v>
      </c>
      <c r="AG2837" s="450" t="n">
        <v>0</v>
      </c>
      <c r="AH2837" s="450" t="n">
        <v>201762</v>
      </c>
      <c r="AI2837" s="450" t="n">
        <v>0</v>
      </c>
      <c r="AJ2837" s="450" t="n">
        <v>0</v>
      </c>
      <c r="AK2837" s="450" t="n">
        <v>0</v>
      </c>
      <c r="AL2837" s="450" t="n">
        <v>0</v>
      </c>
      <c r="AM2837" s="450" t="n">
        <v>0</v>
      </c>
      <c r="AN2837" s="450" t="n">
        <v>0</v>
      </c>
      <c r="AO2837" s="450" t="n">
        <v>0</v>
      </c>
      <c r="AP2837" s="450" t="n">
        <v>0</v>
      </c>
      <c r="AQ2837" s="414" t="inlineStr"/>
      <c r="AR2837" s="414" t="inlineStr">
        <is>
          <t>ថ្លៃTHCនិងធ្វើឯកសារ</t>
        </is>
      </c>
      <c r="AS2837" s="414" t="inlineStr">
        <is>
          <t>បានប្រកាសពន្ធ</t>
        </is>
      </c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0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0" t="n"/>
      <c r="N2838" s="450">
        <f>IF(W2838&lt;0,AH2838,I2838)</f>
        <v/>
      </c>
      <c r="O2838" s="450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AND(AB2838&lt;&gt;"", 'Company information'!D$4&lt;&gt;"", RIGHT(SUBSTITUTE(AB2838,"-",""),9)=RIGHT(SUBSTITUTE('Company information'!D$4,"-",""),9))</f>
        <v/>
      </c>
      <c r="V2838" s="414">
        <f>AH2838-I2838</f>
        <v/>
      </c>
      <c r="W2838" s="450" t="n"/>
      <c r="X2838" s="413" t="n"/>
      <c r="Y2838" s="414" t="n"/>
      <c r="Z2838" s="414" t="n"/>
      <c r="AA2838" s="414" t="n"/>
      <c r="AB2838" s="414" t="n"/>
      <c r="AC2838" s="414" t="n"/>
      <c r="AD2838" s="450" t="n"/>
      <c r="AE2838" s="450" t="n"/>
      <c r="AF2838" s="450" t="n"/>
      <c r="AG2838" s="450" t="n"/>
      <c r="AH2838" s="450" t="n"/>
      <c r="AI2838" s="450" t="n"/>
      <c r="AJ2838" s="450" t="n"/>
      <c r="AK2838" s="450" t="n"/>
      <c r="AL2838" s="450" t="n"/>
      <c r="AM2838" s="450" t="n"/>
      <c r="AN2838" s="450" t="n"/>
      <c r="AO2838" s="450" t="n"/>
      <c r="AP2838" s="450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0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0" t="n"/>
      <c r="N2839" s="450">
        <f>IF(W2839&lt;0,AH2839,I2839)</f>
        <v/>
      </c>
      <c r="O2839" s="450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AND(AB2839&lt;&gt;"", 'Company information'!D$4&lt;&gt;"", RIGHT(SUBSTITUTE(AB2839,"-",""),9)=RIGHT(SUBSTITUTE('Company information'!D$4,"-",""),9))</f>
        <v/>
      </c>
      <c r="V2839" s="414">
        <f>AH2839-I2839</f>
        <v/>
      </c>
      <c r="W2839" s="450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0" t="n">
        <v>3231360</v>
      </c>
      <c r="AE2839" s="450" t="n">
        <v>2937600</v>
      </c>
      <c r="AF2839" s="450" t="n">
        <v>0</v>
      </c>
      <c r="AG2839" s="450" t="n">
        <v>0</v>
      </c>
      <c r="AH2839" s="450" t="n">
        <v>293760</v>
      </c>
      <c r="AI2839" s="450" t="n">
        <v>0</v>
      </c>
      <c r="AJ2839" s="450" t="n">
        <v>0</v>
      </c>
      <c r="AK2839" s="450" t="n">
        <v>0</v>
      </c>
      <c r="AL2839" s="450" t="n">
        <v>0</v>
      </c>
      <c r="AM2839" s="450" t="n">
        <v>0</v>
      </c>
      <c r="AN2839" s="450" t="n">
        <v>0</v>
      </c>
      <c r="AO2839" s="450" t="n">
        <v>0</v>
      </c>
      <c r="AP2839" s="450" t="n">
        <v>0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0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0" t="n"/>
      <c r="N2840" s="450">
        <f>IF(W2840&lt;0,AH2840,I2840)</f>
        <v/>
      </c>
      <c r="O2840" s="450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AND(AB2840&lt;&gt;"", 'Company information'!D$4&lt;&gt;"", RIGHT(SUBSTITUTE(AB2840,"-",""),9)=RIGHT(SUBSTITUTE('Company information'!D$4,"-",""),9))</f>
        <v/>
      </c>
      <c r="V2840" s="414">
        <f>AH2840-I2840</f>
        <v/>
      </c>
      <c r="W2840" s="450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0" t="n">
        <v>3231360</v>
      </c>
      <c r="AE2840" s="450" t="n">
        <v>2937600</v>
      </c>
      <c r="AF2840" s="450" t="n">
        <v>0</v>
      </c>
      <c r="AG2840" s="450" t="n">
        <v>0</v>
      </c>
      <c r="AH2840" s="450" t="n">
        <v>293760</v>
      </c>
      <c r="AI2840" s="450" t="n">
        <v>0</v>
      </c>
      <c r="AJ2840" s="450" t="n">
        <v>0</v>
      </c>
      <c r="AK2840" s="450" t="n">
        <v>0</v>
      </c>
      <c r="AL2840" s="450" t="n">
        <v>0</v>
      </c>
      <c r="AM2840" s="450" t="n">
        <v>0</v>
      </c>
      <c r="AN2840" s="450" t="n">
        <v>0</v>
      </c>
      <c r="AO2840" s="450" t="n">
        <v>0</v>
      </c>
      <c r="AP2840" s="450" t="n">
        <v>0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0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0" t="n"/>
      <c r="N2841" s="450">
        <f>IF(W2841&lt;0,AH2841,I2841)</f>
        <v/>
      </c>
      <c r="O2841" s="450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AND(AB2841&lt;&gt;"", 'Company information'!D$4&lt;&gt;"", RIGHT(SUBSTITUTE(AB2841,"-",""),9)=RIGHT(SUBSTITUTE('Company information'!D$4,"-",""),9))</f>
        <v/>
      </c>
      <c r="V2841" s="414">
        <f>AH2841-I2841</f>
        <v/>
      </c>
      <c r="W2841" s="450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0" t="n">
        <v>61200</v>
      </c>
      <c r="AE2841" s="450" t="n">
        <v>55636</v>
      </c>
      <c r="AF2841" s="450" t="n">
        <v>0</v>
      </c>
      <c r="AG2841" s="450" t="n">
        <v>0</v>
      </c>
      <c r="AH2841" s="450" t="n">
        <v>5564</v>
      </c>
      <c r="AI2841" s="450" t="n">
        <v>0</v>
      </c>
      <c r="AJ2841" s="450" t="n">
        <v>0</v>
      </c>
      <c r="AK2841" s="450" t="n">
        <v>0</v>
      </c>
      <c r="AL2841" s="450" t="n">
        <v>0</v>
      </c>
      <c r="AM2841" s="450" t="n">
        <v>0</v>
      </c>
      <c r="AN2841" s="450" t="n">
        <v>0</v>
      </c>
      <c r="AO2841" s="450" t="n">
        <v>0</v>
      </c>
      <c r="AP2841" s="450" t="n">
        <v>0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0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0" t="n"/>
      <c r="N2842" s="450">
        <f>IF(W2842&lt;0,AH2842,I2842)</f>
        <v/>
      </c>
      <c r="O2842" s="450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AND(AB2842&lt;&gt;"", 'Company information'!D$4&lt;&gt;"", RIGHT(SUBSTITUTE(AB2842,"-",""),9)=RIGHT(SUBSTITUTE('Company information'!D$4,"-",""),9))</f>
        <v/>
      </c>
      <c r="V2842" s="414">
        <f>AH2842-I2842</f>
        <v/>
      </c>
      <c r="W2842" s="450" t="n"/>
      <c r="X2842" s="413" t="n"/>
      <c r="Y2842" s="414" t="n"/>
      <c r="Z2842" s="414" t="n"/>
      <c r="AA2842" s="414" t="n"/>
      <c r="AB2842" s="414" t="n"/>
      <c r="AC2842" s="414" t="n"/>
      <c r="AD2842" s="450" t="n"/>
      <c r="AE2842" s="450" t="n"/>
      <c r="AF2842" s="450" t="n"/>
      <c r="AG2842" s="450" t="n"/>
      <c r="AH2842" s="450" t="n"/>
      <c r="AI2842" s="450" t="n"/>
      <c r="AJ2842" s="450" t="n"/>
      <c r="AK2842" s="450" t="n"/>
      <c r="AL2842" s="450" t="n"/>
      <c r="AM2842" s="450" t="n"/>
      <c r="AN2842" s="450" t="n"/>
      <c r="AO2842" s="450" t="n"/>
      <c r="AP2842" s="450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0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0" t="n"/>
      <c r="N2843" s="450">
        <f>IF(W2843&lt;0,AH2843,I2843)</f>
        <v/>
      </c>
      <c r="O2843" s="450">
        <f>I2843-M2843</f>
        <v/>
      </c>
      <c r="P2843" s="414" t="n"/>
      <c r="Q2843" s="414" t="inlineStr">
        <is>
          <t>2114131</t>
        </is>
      </c>
      <c r="R2843" s="414" t="inlineStr">
        <is>
          <t>2114131</t>
        </is>
      </c>
      <c r="S2843" s="414">
        <f>Q2843=R2843</f>
        <v/>
      </c>
      <c r="T2843" s="414">
        <f>AND(MONTH(F2843)=MONTH(X2843), YEAR(F2843)=YEAR(X2843))</f>
        <v/>
      </c>
      <c r="U2843" s="414">
        <f>AND(AB2843&lt;&gt;"", 'Company information'!D$4&lt;&gt;"", RIGHT(SUBSTITUTE(AB2843,"-",""),9)=RIGHT(SUBSTITUTE('Company information'!D$4,"-",""),9))</f>
        <v/>
      </c>
      <c r="V2843" s="414">
        <f>AH2843-I2843</f>
        <v/>
      </c>
      <c r="W2843" s="450" t="n"/>
      <c r="X2843" s="415" t="n">
        <v>44413</v>
      </c>
      <c r="Y2843" s="414" t="inlineStr">
        <is>
          <t>2114131</t>
        </is>
      </c>
      <c r="Z2843" s="414" t="inlineStr"/>
      <c r="AA2843" s="414" t="inlineStr">
        <is>
          <t>បុគ្គលជាប់អាករ</t>
        </is>
      </c>
      <c r="AB2843" s="414" t="inlineStr">
        <is>
          <t>L001-901905215</t>
        </is>
      </c>
      <c r="AC2843" s="414" t="inlineStr">
        <is>
          <t>វីអ៊ីស៊ិន (ខេមបូឌា) អ៊ិនដាសស្ទ្រី ឯ.ក</t>
        </is>
      </c>
      <c r="AD2843" s="450" t="n">
        <v>2219382</v>
      </c>
      <c r="AE2843" s="450" t="n">
        <v>2017620</v>
      </c>
      <c r="AF2843" s="450" t="n">
        <v>0</v>
      </c>
      <c r="AG2843" s="450" t="n">
        <v>0</v>
      </c>
      <c r="AH2843" s="450" t="n">
        <v>201762</v>
      </c>
      <c r="AI2843" s="450" t="n">
        <v>0</v>
      </c>
      <c r="AJ2843" s="450" t="n">
        <v>0</v>
      </c>
      <c r="AK2843" s="450" t="n">
        <v>0</v>
      </c>
      <c r="AL2843" s="450" t="n">
        <v>0</v>
      </c>
      <c r="AM2843" s="450" t="n">
        <v>0</v>
      </c>
      <c r="AN2843" s="450" t="n">
        <v>0</v>
      </c>
      <c r="AO2843" s="450" t="n">
        <v>0</v>
      </c>
      <c r="AP2843" s="450" t="n">
        <v>0</v>
      </c>
      <c r="AQ2843" s="414" t="inlineStr"/>
      <c r="AR2843" s="414" t="inlineStr">
        <is>
          <t>ថ្លៃTHCនិងធ្វើឯកសារ</t>
        </is>
      </c>
      <c r="AS2843" s="414" t="inlineStr">
        <is>
          <t>បានប្រកាសពន្ធ</t>
        </is>
      </c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0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0" t="n"/>
      <c r="N2844" s="450">
        <f>IF(W2844&lt;0,AH2844,I2844)</f>
        <v/>
      </c>
      <c r="O2844" s="450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AND(AB2844&lt;&gt;"", 'Company information'!D$4&lt;&gt;"", RIGHT(SUBSTITUTE(AB2844,"-",""),9)=RIGHT(SUBSTITUTE('Company information'!D$4,"-",""),9))</f>
        <v/>
      </c>
      <c r="V2844" s="414">
        <f>AH2844-I2844</f>
        <v/>
      </c>
      <c r="W2844" s="450" t="n"/>
      <c r="X2844" s="413" t="n"/>
      <c r="Y2844" s="414" t="n"/>
      <c r="Z2844" s="414" t="n"/>
      <c r="AA2844" s="414" t="n"/>
      <c r="AB2844" s="414" t="n"/>
      <c r="AC2844" s="414" t="n"/>
      <c r="AD2844" s="450" t="n"/>
      <c r="AE2844" s="450" t="n"/>
      <c r="AF2844" s="450" t="n"/>
      <c r="AG2844" s="450" t="n"/>
      <c r="AH2844" s="450" t="n"/>
      <c r="AI2844" s="450" t="n"/>
      <c r="AJ2844" s="450" t="n"/>
      <c r="AK2844" s="450" t="n"/>
      <c r="AL2844" s="450" t="n"/>
      <c r="AM2844" s="450" t="n"/>
      <c r="AN2844" s="450" t="n"/>
      <c r="AO2844" s="450" t="n"/>
      <c r="AP2844" s="450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0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0" t="n"/>
      <c r="N2845" s="450">
        <f>IF(W2845&lt;0,AH2845,I2845)</f>
        <v/>
      </c>
      <c r="O2845" s="450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AND(AB2845&lt;&gt;"", 'Company information'!D$4&lt;&gt;"", RIGHT(SUBSTITUTE(AB2845,"-",""),9)=RIGHT(SUBSTITUTE('Company information'!D$4,"-",""),9))</f>
        <v/>
      </c>
      <c r="V2845" s="414">
        <f>AH2845-I2845</f>
        <v/>
      </c>
      <c r="W2845" s="450" t="n"/>
      <c r="X2845" s="413" t="n"/>
      <c r="Y2845" s="414" t="n"/>
      <c r="Z2845" s="414" t="n"/>
      <c r="AA2845" s="414" t="n"/>
      <c r="AB2845" s="414" t="n"/>
      <c r="AC2845" s="414" t="n"/>
      <c r="AD2845" s="450" t="n"/>
      <c r="AE2845" s="450" t="n"/>
      <c r="AF2845" s="450" t="n"/>
      <c r="AG2845" s="450" t="n"/>
      <c r="AH2845" s="450" t="n"/>
      <c r="AI2845" s="450" t="n"/>
      <c r="AJ2845" s="450" t="n"/>
      <c r="AK2845" s="450" t="n"/>
      <c r="AL2845" s="450" t="n"/>
      <c r="AM2845" s="450" t="n"/>
      <c r="AN2845" s="450" t="n"/>
      <c r="AO2845" s="450" t="n"/>
      <c r="AP2845" s="450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0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0" t="n"/>
      <c r="N2846" s="450">
        <f>IF(W2846&lt;0,AH2846,I2846)</f>
        <v/>
      </c>
      <c r="O2846" s="450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AND(AB2846&lt;&gt;"", 'Company information'!D$4&lt;&gt;"", RIGHT(SUBSTITUTE(AB2846,"-",""),9)=RIGHT(SUBSTITUTE('Company information'!D$4,"-",""),9))</f>
        <v/>
      </c>
      <c r="V2846" s="414">
        <f>AH2846-I2846</f>
        <v/>
      </c>
      <c r="W2846" s="450" t="n"/>
      <c r="X2846" s="413" t="n"/>
      <c r="Y2846" s="414" t="n"/>
      <c r="Z2846" s="414" t="n"/>
      <c r="AA2846" s="414" t="n"/>
      <c r="AB2846" s="414" t="n"/>
      <c r="AC2846" s="414" t="n"/>
      <c r="AD2846" s="450" t="n"/>
      <c r="AE2846" s="450" t="n"/>
      <c r="AF2846" s="450" t="n"/>
      <c r="AG2846" s="450" t="n"/>
      <c r="AH2846" s="450" t="n"/>
      <c r="AI2846" s="450" t="n"/>
      <c r="AJ2846" s="450" t="n"/>
      <c r="AK2846" s="450" t="n"/>
      <c r="AL2846" s="450" t="n"/>
      <c r="AM2846" s="450" t="n"/>
      <c r="AN2846" s="450" t="n"/>
      <c r="AO2846" s="450" t="n"/>
      <c r="AP2846" s="450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0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0" t="n"/>
      <c r="N2847" s="450">
        <f>IF(W2847&lt;0,AH2847,I2847)</f>
        <v/>
      </c>
      <c r="O2847" s="450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AND(AB2847&lt;&gt;"", 'Company information'!D$4&lt;&gt;"", RIGHT(SUBSTITUTE(AB2847,"-",""),9)=RIGHT(SUBSTITUTE('Company information'!D$4,"-",""),9))</f>
        <v/>
      </c>
      <c r="V2847" s="414">
        <f>AH2847-I2847</f>
        <v/>
      </c>
      <c r="W2847" s="450" t="n"/>
      <c r="X2847" s="413" t="n"/>
      <c r="Y2847" s="414" t="n"/>
      <c r="Z2847" s="414" t="n"/>
      <c r="AA2847" s="414" t="n"/>
      <c r="AB2847" s="414" t="n"/>
      <c r="AC2847" s="414" t="n"/>
      <c r="AD2847" s="450" t="n"/>
      <c r="AE2847" s="450" t="n"/>
      <c r="AF2847" s="450" t="n"/>
      <c r="AG2847" s="450" t="n"/>
      <c r="AH2847" s="450" t="n"/>
      <c r="AI2847" s="450" t="n"/>
      <c r="AJ2847" s="450" t="n"/>
      <c r="AK2847" s="450" t="n"/>
      <c r="AL2847" s="450" t="n"/>
      <c r="AM2847" s="450" t="n"/>
      <c r="AN2847" s="450" t="n"/>
      <c r="AO2847" s="450" t="n"/>
      <c r="AP2847" s="450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0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0" t="n"/>
      <c r="N2848" s="450">
        <f>IF(W2848&lt;0,AH2848,I2848)</f>
        <v/>
      </c>
      <c r="O2848" s="450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AND(AB2848&lt;&gt;"", 'Company information'!D$4&lt;&gt;"", RIGHT(SUBSTITUTE(AB2848,"-",""),9)=RIGHT(SUBSTITUTE('Company information'!D$4,"-",""),9))</f>
        <v/>
      </c>
      <c r="V2848" s="414">
        <f>AH2848-I2848</f>
        <v/>
      </c>
      <c r="W2848" s="450" t="n"/>
      <c r="X2848" s="413" t="n"/>
      <c r="Y2848" s="414" t="n"/>
      <c r="Z2848" s="414" t="n"/>
      <c r="AA2848" s="414" t="n"/>
      <c r="AB2848" s="414" t="n"/>
      <c r="AC2848" s="414" t="n"/>
      <c r="AD2848" s="450" t="n"/>
      <c r="AE2848" s="450" t="n"/>
      <c r="AF2848" s="450" t="n"/>
      <c r="AG2848" s="450" t="n"/>
      <c r="AH2848" s="450" t="n"/>
      <c r="AI2848" s="450" t="n"/>
      <c r="AJ2848" s="450" t="n"/>
      <c r="AK2848" s="450" t="n"/>
      <c r="AL2848" s="450" t="n"/>
      <c r="AM2848" s="450" t="n"/>
      <c r="AN2848" s="450" t="n"/>
      <c r="AO2848" s="450" t="n"/>
      <c r="AP2848" s="450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0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0" t="n"/>
      <c r="N2849" s="450">
        <f>IF(W2849&lt;0,AH2849,I2849)</f>
        <v/>
      </c>
      <c r="O2849" s="450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AND(AB2849&lt;&gt;"", 'Company information'!D$4&lt;&gt;"", RIGHT(SUBSTITUTE(AB2849,"-",""),9)=RIGHT(SUBSTITUTE('Company information'!D$4,"-",""),9))</f>
        <v/>
      </c>
      <c r="V2849" s="414">
        <f>AH2849-I2849</f>
        <v/>
      </c>
      <c r="W2849" s="450" t="n"/>
      <c r="X2849" s="413" t="n"/>
      <c r="Y2849" s="414" t="n"/>
      <c r="Z2849" s="414" t="n"/>
      <c r="AA2849" s="414" t="n"/>
      <c r="AB2849" s="414" t="n"/>
      <c r="AC2849" s="414" t="n"/>
      <c r="AD2849" s="450" t="n"/>
      <c r="AE2849" s="450" t="n"/>
      <c r="AF2849" s="450" t="n"/>
      <c r="AG2849" s="450" t="n"/>
      <c r="AH2849" s="450" t="n"/>
      <c r="AI2849" s="450" t="n"/>
      <c r="AJ2849" s="450" t="n"/>
      <c r="AK2849" s="450" t="n"/>
      <c r="AL2849" s="450" t="n"/>
      <c r="AM2849" s="450" t="n"/>
      <c r="AN2849" s="450" t="n"/>
      <c r="AO2849" s="450" t="n"/>
      <c r="AP2849" s="450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0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0" t="n"/>
      <c r="N2850" s="450">
        <f>IF(W2850&lt;0,AH2850,I2850)</f>
        <v/>
      </c>
      <c r="O2850" s="450">
        <f>I2850-M2850</f>
        <v/>
      </c>
      <c r="P2850" s="414" t="n"/>
      <c r="Q2850" s="414" t="inlineStr">
        <is>
          <t>YPC2021/08-0011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AND(AB2850&lt;&gt;"", 'Company information'!D$4&lt;&gt;"", RIGHT(SUBSTITUTE(AB2850,"-",""),9)=RIGHT(SUBSTITUTE('Company information'!D$4,"-",""),9))</f>
        <v/>
      </c>
      <c r="V2850" s="414">
        <f>AH2850-I2850</f>
        <v/>
      </c>
      <c r="W2850" s="450" t="n"/>
      <c r="X2850" s="413" t="n"/>
      <c r="Y2850" s="414" t="n"/>
      <c r="Z2850" s="414" t="n"/>
      <c r="AA2850" s="414" t="n"/>
      <c r="AB2850" s="414" t="n"/>
      <c r="AC2850" s="414" t="n"/>
      <c r="AD2850" s="450" t="n"/>
      <c r="AE2850" s="450" t="n"/>
      <c r="AF2850" s="450" t="n"/>
      <c r="AG2850" s="450" t="n"/>
      <c r="AH2850" s="450" t="n"/>
      <c r="AI2850" s="450" t="n"/>
      <c r="AJ2850" s="450" t="n"/>
      <c r="AK2850" s="450" t="n"/>
      <c r="AL2850" s="450" t="n"/>
      <c r="AM2850" s="450" t="n"/>
      <c r="AN2850" s="450" t="n"/>
      <c r="AO2850" s="450" t="n"/>
      <c r="AP2850" s="450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0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0" t="n"/>
      <c r="N2851" s="450">
        <f>IF(W2851&lt;0,AH2851,I2851)</f>
        <v/>
      </c>
      <c r="O2851" s="450">
        <f>I2851-M2851</f>
        <v/>
      </c>
      <c r="P2851" s="414" t="n"/>
      <c r="Q2851" s="414" t="inlineStr">
        <is>
          <t>YM-0002</t>
        </is>
      </c>
      <c r="R2851" s="414" t="inlineStr">
        <is>
          <t>YM-0002</t>
        </is>
      </c>
      <c r="S2851" s="414">
        <f>Q2851=R2851</f>
        <v/>
      </c>
      <c r="T2851" s="414">
        <f>AND(MONTH(F2851)=MONTH(X2851), YEAR(F2851)=YEAR(X2851))</f>
        <v/>
      </c>
      <c r="U2851" s="414">
        <f>AND(AB2851&lt;&gt;"", 'Company information'!D$4&lt;&gt;"", RIGHT(SUBSTITUTE(AB2851,"-",""),9)=RIGHT(SUBSTITUTE('Company information'!D$4,"-",""),9))</f>
        <v/>
      </c>
      <c r="V2851" s="414">
        <f>AH2851-I2851</f>
        <v/>
      </c>
      <c r="W2851" s="450" t="n"/>
      <c r="X2851" s="415" t="n">
        <v>44439</v>
      </c>
      <c r="Y2851" s="414" t="inlineStr">
        <is>
          <t>YM-0002</t>
        </is>
      </c>
      <c r="Z2851" s="414" t="inlineStr"/>
      <c r="AA2851" s="414" t="inlineStr">
        <is>
          <t>បុគ្គលជាប់អាករ</t>
        </is>
      </c>
      <c r="AB2851" s="414" t="inlineStr">
        <is>
          <t>L001-901905215</t>
        </is>
      </c>
      <c r="AC2851" s="414" t="inlineStr">
        <is>
          <t>វីអ៊ីស៊ិន (ខេមបូឌា) អ៊ិនដាសស្ទ្រី ឯ.ក</t>
        </is>
      </c>
      <c r="AD2851" s="450" t="n">
        <v>60848957</v>
      </c>
      <c r="AE2851" s="450" t="n">
        <v>55317234</v>
      </c>
      <c r="AF2851" s="450" t="n">
        <v>0</v>
      </c>
      <c r="AG2851" s="450" t="n">
        <v>0</v>
      </c>
      <c r="AH2851" s="450" t="n">
        <v>5531723</v>
      </c>
      <c r="AI2851" s="450" t="n">
        <v>0</v>
      </c>
      <c r="AJ2851" s="450" t="n">
        <v>0</v>
      </c>
      <c r="AK2851" s="450" t="n">
        <v>0</v>
      </c>
      <c r="AL2851" s="450" t="n">
        <v>0</v>
      </c>
      <c r="AM2851" s="450" t="n">
        <v>0</v>
      </c>
      <c r="AN2851" s="450" t="n">
        <v>0</v>
      </c>
      <c r="AO2851" s="450" t="n">
        <v>0</v>
      </c>
      <c r="AP2851" s="450" t="n">
        <v>0</v>
      </c>
      <c r="AQ2851" s="414" t="inlineStr"/>
      <c r="AR2851" s="414" t="inlineStr">
        <is>
          <t>ក្រដាសកាតុងធ្វើកេស</t>
        </is>
      </c>
      <c r="AS2851" s="414" t="inlineStr">
        <is>
          <t>បានប្រកាសពន្ធ</t>
        </is>
      </c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0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0" t="n"/>
      <c r="N2852" s="450">
        <f>IF(W2852&lt;0,AH2852,I2852)</f>
        <v/>
      </c>
      <c r="O2852" s="450">
        <f>I2852-M2852</f>
        <v/>
      </c>
      <c r="P2852" s="414" t="n"/>
      <c r="Q2852" s="414" t="inlineStr">
        <is>
          <t>XFY-YD2021123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AND(AB2852&lt;&gt;"", 'Company information'!D$4&lt;&gt;"", RIGHT(SUBSTITUTE(AB2852,"-",""),9)=RIGHT(SUBSTITUTE('Company information'!D$4,"-",""),9))</f>
        <v/>
      </c>
      <c r="V2852" s="414">
        <f>AH2852-I2852</f>
        <v/>
      </c>
      <c r="W2852" s="450" t="n"/>
      <c r="X2852" s="413" t="n"/>
      <c r="Y2852" s="414" t="n"/>
      <c r="Z2852" s="414" t="n"/>
      <c r="AA2852" s="414" t="n"/>
      <c r="AB2852" s="414" t="n"/>
      <c r="AC2852" s="414" t="n"/>
      <c r="AD2852" s="450" t="n"/>
      <c r="AE2852" s="450" t="n"/>
      <c r="AF2852" s="450" t="n"/>
      <c r="AG2852" s="450" t="n"/>
      <c r="AH2852" s="450" t="n"/>
      <c r="AI2852" s="450" t="n"/>
      <c r="AJ2852" s="450" t="n"/>
      <c r="AK2852" s="450" t="n"/>
      <c r="AL2852" s="450" t="n"/>
      <c r="AM2852" s="450" t="n"/>
      <c r="AN2852" s="450" t="n"/>
      <c r="AO2852" s="450" t="n"/>
      <c r="AP2852" s="450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0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0" t="n"/>
      <c r="N2853" s="450">
        <f>IF(W2853&lt;0,AH2853,I2853)</f>
        <v/>
      </c>
      <c r="O2853" s="450">
        <f>I2853-M2853</f>
        <v/>
      </c>
      <c r="P2853" s="414" t="n"/>
      <c r="Q2853" s="414" t="inlineStr">
        <is>
          <t>0000055</t>
        </is>
      </c>
      <c r="R2853" s="414" t="inlineStr">
        <is>
          <t>0000055</t>
        </is>
      </c>
      <c r="S2853" s="414">
        <f>Q2853=R2853</f>
        <v/>
      </c>
      <c r="T2853" s="414">
        <f>AND(MONTH(F2853)=MONTH(X2853), YEAR(F2853)=YEAR(X2853))</f>
        <v/>
      </c>
      <c r="U2853" s="414">
        <f>AND(AB2853&lt;&gt;"", 'Company information'!D$4&lt;&gt;"", RIGHT(SUBSTITUTE(AB2853,"-",""),9)=RIGHT(SUBSTITUTE('Company information'!D$4,"-",""),9))</f>
        <v/>
      </c>
      <c r="V2853" s="414">
        <f>AH2853-I2853</f>
        <v/>
      </c>
      <c r="W2853" s="450" t="n"/>
      <c r="X2853" s="415" t="n">
        <v>44417</v>
      </c>
      <c r="Y2853" s="414" t="inlineStr">
        <is>
          <t>0000055</t>
        </is>
      </c>
      <c r="Z2853" s="414" t="inlineStr"/>
      <c r="AA2853" s="414" t="inlineStr">
        <is>
          <t>បុគ្គលជាប់អាករ</t>
        </is>
      </c>
      <c r="AB2853" s="414" t="inlineStr">
        <is>
          <t>L001-901905215</t>
        </is>
      </c>
      <c r="AC2853" s="414" t="inlineStr">
        <is>
          <t>វីអ៊ីស៊ិន (ខេមបូឌា) អ៊ិនដាសស្ទ្រី ឯ.ក</t>
        </is>
      </c>
      <c r="AD2853" s="450" t="n">
        <v>11660220</v>
      </c>
      <c r="AE2853" s="450" t="n">
        <v>10600200</v>
      </c>
      <c r="AF2853" s="450" t="n">
        <v>0</v>
      </c>
      <c r="AG2853" s="450" t="n">
        <v>0</v>
      </c>
      <c r="AH2853" s="450" t="n">
        <v>1060020</v>
      </c>
      <c r="AI2853" s="450" t="n">
        <v>0</v>
      </c>
      <c r="AJ2853" s="450" t="n">
        <v>0</v>
      </c>
      <c r="AK2853" s="450" t="n">
        <v>0</v>
      </c>
      <c r="AL2853" s="450" t="n">
        <v>0</v>
      </c>
      <c r="AM2853" s="450" t="n">
        <v>0</v>
      </c>
      <c r="AN2853" s="450" t="n">
        <v>0</v>
      </c>
      <c r="AO2853" s="450" t="n">
        <v>0</v>
      </c>
      <c r="AP2853" s="450" t="n">
        <v>0</v>
      </c>
      <c r="AQ2853" s="414" t="inlineStr"/>
      <c r="AR2853" s="414" t="inlineStr"/>
      <c r="AS2853" s="414" t="inlineStr">
        <is>
          <t>បានប្រកាសពន្ធ</t>
        </is>
      </c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0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0" t="n"/>
      <c r="N2854" s="450">
        <f>IF(W2854&lt;0,AH2854,I2854)</f>
        <v/>
      </c>
      <c r="O2854" s="450">
        <f>I2854-M2854</f>
        <v/>
      </c>
      <c r="P2854" s="414" t="n"/>
      <c r="Q2854" s="414" t="inlineStr">
        <is>
          <t>MYH00001</t>
        </is>
      </c>
      <c r="R2854" s="414" t="inlineStr">
        <is>
          <t>MYH00001</t>
        </is>
      </c>
      <c r="S2854" s="414">
        <f>Q2854=R2854</f>
        <v/>
      </c>
      <c r="T2854" s="414">
        <f>AND(MONTH(F2854)=MONTH(X2854), YEAR(F2854)=YEAR(X2854))</f>
        <v/>
      </c>
      <c r="U2854" s="414">
        <f>AND(AB2854&lt;&gt;"", 'Company information'!D$4&lt;&gt;"", RIGHT(SUBSTITUTE(AB2854,"-",""),9)=RIGHT(SUBSTITUTE('Company information'!D$4,"-",""),9))</f>
        <v/>
      </c>
      <c r="V2854" s="414">
        <f>AH2854-I2854</f>
        <v/>
      </c>
      <c r="W2854" s="450" t="n"/>
      <c r="X2854" s="415" t="n">
        <v>44439</v>
      </c>
      <c r="Y2854" s="414" t="inlineStr">
        <is>
          <t>MYH00001</t>
        </is>
      </c>
      <c r="Z2854" s="414" t="inlineStr"/>
      <c r="AA2854" s="414" t="inlineStr">
        <is>
          <t>បុគ្គលជាប់អាករ</t>
        </is>
      </c>
      <c r="AB2854" s="414" t="inlineStr">
        <is>
          <t>L001-901905215</t>
        </is>
      </c>
      <c r="AC2854" s="414" t="inlineStr">
        <is>
          <t>វីអ៊ីស៊ិន (ខេមបូឌា) អ៊ិនដាសស្ទ្រី ឯ.ក</t>
        </is>
      </c>
      <c r="AD2854" s="450" t="n">
        <v>951196145</v>
      </c>
      <c r="AE2854" s="450" t="n">
        <v>864723768</v>
      </c>
      <c r="AF2854" s="450" t="n">
        <v>0</v>
      </c>
      <c r="AG2854" s="450" t="n">
        <v>0</v>
      </c>
      <c r="AH2854" s="450" t="n">
        <v>86472377</v>
      </c>
      <c r="AI2854" s="450" t="n">
        <v>0</v>
      </c>
      <c r="AJ2854" s="450" t="n">
        <v>0</v>
      </c>
      <c r="AK2854" s="450" t="n">
        <v>0</v>
      </c>
      <c r="AL2854" s="450" t="n">
        <v>0</v>
      </c>
      <c r="AM2854" s="450" t="n">
        <v>0</v>
      </c>
      <c r="AN2854" s="450" t="n">
        <v>0</v>
      </c>
      <c r="AO2854" s="450" t="n">
        <v>0</v>
      </c>
      <c r="AP2854" s="450" t="n">
        <v>0</v>
      </c>
      <c r="AQ2854" s="414" t="inlineStr"/>
      <c r="AR2854" s="414" t="inlineStr"/>
      <c r="AS2854" s="414" t="inlineStr">
        <is>
          <t>បានប្រកាសពន្ធ</t>
        </is>
      </c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0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0" t="n"/>
      <c r="N2855" s="450">
        <f>IF(W2855&lt;0,AH2855,I2855)</f>
        <v/>
      </c>
      <c r="O2855" s="450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AND(AB2855&lt;&gt;"", 'Company information'!D$4&lt;&gt;"", RIGHT(SUBSTITUTE(AB2855,"-",""),9)=RIGHT(SUBSTITUTE('Company information'!D$4,"-",""),9))</f>
        <v/>
      </c>
      <c r="V2855" s="414">
        <f>AH2855-I2855</f>
        <v/>
      </c>
      <c r="W2855" s="450" t="n"/>
      <c r="X2855" s="413" t="n"/>
      <c r="Y2855" s="414" t="n"/>
      <c r="Z2855" s="414" t="n"/>
      <c r="AA2855" s="414" t="n"/>
      <c r="AB2855" s="414" t="n"/>
      <c r="AC2855" s="414" t="n"/>
      <c r="AD2855" s="450" t="n"/>
      <c r="AE2855" s="450" t="n"/>
      <c r="AF2855" s="450" t="n"/>
      <c r="AG2855" s="450" t="n"/>
      <c r="AH2855" s="450" t="n"/>
      <c r="AI2855" s="450" t="n"/>
      <c r="AJ2855" s="450" t="n"/>
      <c r="AK2855" s="450" t="n"/>
      <c r="AL2855" s="450" t="n"/>
      <c r="AM2855" s="450" t="n"/>
      <c r="AN2855" s="450" t="n"/>
      <c r="AO2855" s="450" t="n"/>
      <c r="AP2855" s="450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0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0" t="n"/>
      <c r="N2856" s="450">
        <f>IF(W2856&lt;0,AH2856,I2856)</f>
        <v/>
      </c>
      <c r="O2856" s="450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AND(AB2856&lt;&gt;"", 'Company information'!D$4&lt;&gt;"", RIGHT(SUBSTITUTE(AB2856,"-",""),9)=RIGHT(SUBSTITUTE('Company information'!D$4,"-",""),9))</f>
        <v/>
      </c>
      <c r="V2856" s="414">
        <f>AH2856-I2856</f>
        <v/>
      </c>
      <c r="W2856" s="450" t="n"/>
      <c r="X2856" s="413" t="n"/>
      <c r="Y2856" s="414" t="n"/>
      <c r="Z2856" s="414" t="n"/>
      <c r="AA2856" s="414" t="n"/>
      <c r="AB2856" s="414" t="n"/>
      <c r="AC2856" s="414" t="n"/>
      <c r="AD2856" s="450" t="n"/>
      <c r="AE2856" s="450" t="n"/>
      <c r="AF2856" s="450" t="n"/>
      <c r="AG2856" s="450" t="n"/>
      <c r="AH2856" s="450" t="n"/>
      <c r="AI2856" s="450" t="n"/>
      <c r="AJ2856" s="450" t="n"/>
      <c r="AK2856" s="450" t="n"/>
      <c r="AL2856" s="450" t="n"/>
      <c r="AM2856" s="450" t="n"/>
      <c r="AN2856" s="450" t="n"/>
      <c r="AO2856" s="450" t="n"/>
      <c r="AP2856" s="450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0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0" t="n"/>
      <c r="N2857" s="450">
        <f>IF(W2857&lt;0,AH2857,I2857)</f>
        <v/>
      </c>
      <c r="O2857" s="450">
        <f>I2857-M2857</f>
        <v/>
      </c>
      <c r="P2857" s="414" t="n"/>
      <c r="Q2857" s="414" t="inlineStr">
        <is>
          <t>2021-0159</t>
        </is>
      </c>
      <c r="R2857" s="414" t="inlineStr"/>
      <c r="S2857" s="414">
        <f>Q2857=R2857</f>
        <v/>
      </c>
      <c r="T2857" s="414">
        <f>AND(MONTH(F2857)=MONTH(X2857), YEAR(F2857)=YEAR(X2857))</f>
        <v/>
      </c>
      <c r="U2857" s="414">
        <f>AND(AB2857&lt;&gt;"", 'Company information'!D$4&lt;&gt;"", RIGHT(SUBSTITUTE(AB2857,"-",""),9)=RIGHT(SUBSTITUTE('Company information'!D$4,"-",""),9))</f>
        <v/>
      </c>
      <c r="V2857" s="414">
        <f>AH2857-I2857</f>
        <v/>
      </c>
      <c r="W2857" s="450" t="n"/>
      <c r="X2857" s="413" t="n"/>
      <c r="Y2857" s="414" t="n"/>
      <c r="Z2857" s="414" t="n"/>
      <c r="AA2857" s="414" t="n"/>
      <c r="AB2857" s="414" t="n"/>
      <c r="AC2857" s="414" t="n"/>
      <c r="AD2857" s="450" t="n"/>
      <c r="AE2857" s="450" t="n"/>
      <c r="AF2857" s="450" t="n"/>
      <c r="AG2857" s="450" t="n"/>
      <c r="AH2857" s="450" t="n"/>
      <c r="AI2857" s="450" t="n"/>
      <c r="AJ2857" s="450" t="n"/>
      <c r="AK2857" s="450" t="n"/>
      <c r="AL2857" s="450" t="n"/>
      <c r="AM2857" s="450" t="n"/>
      <c r="AN2857" s="450" t="n"/>
      <c r="AO2857" s="450" t="n"/>
      <c r="AP2857" s="450" t="n"/>
      <c r="AQ2857" s="414" t="n"/>
      <c r="AR2857" s="414" t="n"/>
      <c r="AS2857" s="414" t="n"/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0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0" t="n"/>
      <c r="N2858" s="450">
        <f>IF(W2858&lt;0,AH2858,I2858)</f>
        <v/>
      </c>
      <c r="O2858" s="450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AND(AB2858&lt;&gt;"", 'Company information'!D$4&lt;&gt;"", RIGHT(SUBSTITUTE(AB2858,"-",""),9)=RIGHT(SUBSTITUTE('Company information'!D$4,"-",""),9))</f>
        <v/>
      </c>
      <c r="V2858" s="414">
        <f>AH2858-I2858</f>
        <v/>
      </c>
      <c r="W2858" s="450" t="n"/>
      <c r="X2858" s="413" t="n"/>
      <c r="Y2858" s="414" t="n"/>
      <c r="Z2858" s="414" t="n"/>
      <c r="AA2858" s="414" t="n"/>
      <c r="AB2858" s="414" t="n"/>
      <c r="AC2858" s="414" t="n"/>
      <c r="AD2858" s="450" t="n"/>
      <c r="AE2858" s="450" t="n"/>
      <c r="AF2858" s="450" t="n"/>
      <c r="AG2858" s="450" t="n"/>
      <c r="AH2858" s="450" t="n"/>
      <c r="AI2858" s="450" t="n"/>
      <c r="AJ2858" s="450" t="n"/>
      <c r="AK2858" s="450" t="n"/>
      <c r="AL2858" s="450" t="n"/>
      <c r="AM2858" s="450" t="n"/>
      <c r="AN2858" s="450" t="n"/>
      <c r="AO2858" s="450" t="n"/>
      <c r="AP2858" s="450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0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0" t="n"/>
      <c r="N2859" s="450">
        <f>IF(W2859&lt;0,AH2859,I2859)</f>
        <v/>
      </c>
      <c r="O2859" s="450">
        <f>I2859-M2859</f>
        <v/>
      </c>
      <c r="P2859" s="414" t="n"/>
      <c r="Q2859" s="414" t="inlineStr">
        <is>
          <t>GR-TIN21/08-004</t>
        </is>
      </c>
      <c r="R2859" s="414" t="inlineStr">
        <is>
          <t>GR-TIN21/08-004</t>
        </is>
      </c>
      <c r="S2859" s="414">
        <f>Q2859=R2859</f>
        <v/>
      </c>
      <c r="T2859" s="414">
        <f>AND(MONTH(F2859)=MONTH(X2859), YEAR(F2859)=YEAR(X2859))</f>
        <v/>
      </c>
      <c r="U2859" s="414">
        <f>AND(AB2859&lt;&gt;"", 'Company information'!D$4&lt;&gt;"", RIGHT(SUBSTITUTE(AB2859,"-",""),9)=RIGHT(SUBSTITUTE('Company information'!D$4,"-",""),9))</f>
        <v/>
      </c>
      <c r="V2859" s="414">
        <f>AH2859-I2859</f>
        <v/>
      </c>
      <c r="W2859" s="450" t="n"/>
      <c r="X2859" s="415" t="n">
        <v>44434</v>
      </c>
      <c r="Y2859" s="414" t="inlineStr">
        <is>
          <t>GR-TIN21/08-004</t>
        </is>
      </c>
      <c r="Z2859" s="414" t="inlineStr"/>
      <c r="AA2859" s="414" t="inlineStr">
        <is>
          <t>បុគ្គលជាប់អាករ</t>
        </is>
      </c>
      <c r="AB2859" s="414" t="inlineStr">
        <is>
          <t>L001-901905215</t>
        </is>
      </c>
      <c r="AC2859" s="414" t="inlineStr">
        <is>
          <t>វីអ៊ីស៊ិន (ខេមបូឌា) អ៊ិនដាសស្ទ្រី ឯ.ក</t>
        </is>
      </c>
      <c r="AD2859" s="450" t="n">
        <v>179432</v>
      </c>
      <c r="AE2859" s="450" t="n">
        <v>163120</v>
      </c>
      <c r="AF2859" s="450" t="n">
        <v>0</v>
      </c>
      <c r="AG2859" s="450" t="n">
        <v>0</v>
      </c>
      <c r="AH2859" s="450" t="n">
        <v>16312</v>
      </c>
      <c r="AI2859" s="450" t="n">
        <v>0</v>
      </c>
      <c r="AJ2859" s="450" t="n">
        <v>0</v>
      </c>
      <c r="AK2859" s="450" t="n">
        <v>0</v>
      </c>
      <c r="AL2859" s="450" t="n">
        <v>0</v>
      </c>
      <c r="AM2859" s="450" t="n">
        <v>0</v>
      </c>
      <c r="AN2859" s="450" t="n">
        <v>0</v>
      </c>
      <c r="AO2859" s="450" t="n">
        <v>0</v>
      </c>
      <c r="AP2859" s="450" t="n">
        <v>0</v>
      </c>
      <c r="AQ2859" s="414" t="inlineStr"/>
      <c r="AR2859" s="414" t="inlineStr">
        <is>
          <t>Waste Collection</t>
        </is>
      </c>
      <c r="AS2859" s="414" t="inlineStr">
        <is>
          <t>បានប្រកាសពន្ធ</t>
        </is>
      </c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0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0" t="n"/>
      <c r="N2860" s="450">
        <f>IF(W2860&lt;0,AH2860,I2860)</f>
        <v/>
      </c>
      <c r="O2860" s="450">
        <f>I2860-M2860</f>
        <v/>
      </c>
      <c r="P2860" s="414" t="n"/>
      <c r="Q2860" s="414" t="inlineStr">
        <is>
          <t>21-001946</t>
        </is>
      </c>
      <c r="R2860" s="414" t="inlineStr">
        <is>
          <t>21-001946</t>
        </is>
      </c>
      <c r="S2860" s="414">
        <f>Q2860=R2860</f>
        <v/>
      </c>
      <c r="T2860" s="414">
        <f>AND(MONTH(F2860)=MONTH(X2860), YEAR(F2860)=YEAR(X2860))</f>
        <v/>
      </c>
      <c r="U2860" s="414">
        <f>AND(AB2860&lt;&gt;"", 'Company information'!D$4&lt;&gt;"", RIGHT(SUBSTITUTE(AB2860,"-",""),9)=RIGHT(SUBSTITUTE('Company information'!D$4,"-",""),9))</f>
        <v/>
      </c>
      <c r="V2860" s="414">
        <f>AH2860-I2860</f>
        <v/>
      </c>
      <c r="W2860" s="450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0" t="n">
        <v>291077</v>
      </c>
      <c r="AE2860" s="450" t="n">
        <v>264615</v>
      </c>
      <c r="AF2860" s="450" t="n">
        <v>0</v>
      </c>
      <c r="AG2860" s="450" t="n">
        <v>0</v>
      </c>
      <c r="AH2860" s="450" t="n">
        <v>26462</v>
      </c>
      <c r="AI2860" s="450" t="n">
        <v>0</v>
      </c>
      <c r="AJ2860" s="450" t="n">
        <v>0</v>
      </c>
      <c r="AK2860" s="450" t="n">
        <v>0</v>
      </c>
      <c r="AL2860" s="450" t="n">
        <v>0</v>
      </c>
      <c r="AM2860" s="450" t="n">
        <v>0</v>
      </c>
      <c r="AN2860" s="450" t="n">
        <v>0</v>
      </c>
      <c r="AO2860" s="450" t="n">
        <v>0</v>
      </c>
      <c r="AP2860" s="450" t="n">
        <v>0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0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0" t="n"/>
      <c r="N2861" s="450">
        <f>IF(W2861&lt;0,AH2861,I2861)</f>
        <v/>
      </c>
      <c r="O2861" s="450">
        <f>I2861-M2861</f>
        <v/>
      </c>
      <c r="P2861" s="414" t="n"/>
      <c r="Q2861" s="414" t="inlineStr">
        <is>
          <t>21-001611</t>
        </is>
      </c>
      <c r="R2861" s="414" t="inlineStr">
        <is>
          <t>21-001611</t>
        </is>
      </c>
      <c r="S2861" s="414">
        <f>Q2861=R2861</f>
        <v/>
      </c>
      <c r="T2861" s="414">
        <f>AND(MONTH(F2861)=MONTH(X2861), YEAR(F2861)=YEAR(X2861))</f>
        <v/>
      </c>
      <c r="U2861" s="414">
        <f>AND(AB2861&lt;&gt;"", 'Company information'!D$4&lt;&gt;"", RIGHT(SUBSTITUTE(AB2861,"-",""),9)=RIGHT(SUBSTITUTE('Company information'!D$4,"-",""),9))</f>
        <v/>
      </c>
      <c r="V2861" s="414">
        <f>AH2861-I2861</f>
        <v/>
      </c>
      <c r="W2861" s="450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0" t="n">
        <v>364810</v>
      </c>
      <c r="AE2861" s="450" t="n">
        <v>331645</v>
      </c>
      <c r="AF2861" s="450" t="n">
        <v>0</v>
      </c>
      <c r="AG2861" s="450" t="n">
        <v>0</v>
      </c>
      <c r="AH2861" s="450" t="n">
        <v>33165</v>
      </c>
      <c r="AI2861" s="450" t="n">
        <v>0</v>
      </c>
      <c r="AJ2861" s="450" t="n">
        <v>0</v>
      </c>
      <c r="AK2861" s="450" t="n">
        <v>0</v>
      </c>
      <c r="AL2861" s="450" t="n">
        <v>0</v>
      </c>
      <c r="AM2861" s="450" t="n">
        <v>0</v>
      </c>
      <c r="AN2861" s="450" t="n">
        <v>0</v>
      </c>
      <c r="AO2861" s="450" t="n">
        <v>0</v>
      </c>
      <c r="AP2861" s="450" t="n">
        <v>0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0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0" t="n"/>
      <c r="N2862" s="450">
        <f>IF(W2862&lt;0,AH2862,I2862)</f>
        <v/>
      </c>
      <c r="O2862" s="450">
        <f>I2862-M2862</f>
        <v/>
      </c>
      <c r="P2862" s="414" t="n"/>
      <c r="Q2862" s="414" t="inlineStr">
        <is>
          <t>YKT21-126</t>
        </is>
      </c>
      <c r="R2862" s="414" t="inlineStr">
        <is>
          <t>YKT21-126</t>
        </is>
      </c>
      <c r="S2862" s="414">
        <f>Q2862=R2862</f>
        <v/>
      </c>
      <c r="T2862" s="414">
        <f>AND(MONTH(F2862)=MONTH(X2862), YEAR(F2862)=YEAR(X2862))</f>
        <v/>
      </c>
      <c r="U2862" s="414">
        <f>AND(AB2862&lt;&gt;"", 'Company information'!D$4&lt;&gt;"", RIGHT(SUBSTITUTE(AB2862,"-",""),9)=RIGHT(SUBSTITUTE('Company information'!D$4,"-",""),9))</f>
        <v/>
      </c>
      <c r="V2862" s="414">
        <f>AH2862-I2862</f>
        <v/>
      </c>
      <c r="W2862" s="450" t="n"/>
      <c r="X2862" s="415" t="n">
        <v>44412</v>
      </c>
      <c r="Y2862" s="414" t="inlineStr">
        <is>
          <t>YKT21-126</t>
        </is>
      </c>
      <c r="Z2862" s="414" t="inlineStr"/>
      <c r="AA2862" s="414" t="inlineStr">
        <is>
          <t>បុគ្គលជាប់អាករ</t>
        </is>
      </c>
      <c r="AB2862" s="414" t="inlineStr">
        <is>
          <t>L001-901905215</t>
        </is>
      </c>
      <c r="AC2862" s="414" t="inlineStr">
        <is>
          <t>វីអ៊ីស៊ិន (ខេមបូឌា) អ៊ិនដាសស្ទ្រី ឯ.ក</t>
        </is>
      </c>
      <c r="AD2862" s="450" t="n">
        <v>2648104</v>
      </c>
      <c r="AE2862" s="450" t="n">
        <v>2407367</v>
      </c>
      <c r="AF2862" s="450" t="n">
        <v>0</v>
      </c>
      <c r="AG2862" s="450" t="n">
        <v>0</v>
      </c>
      <c r="AH2862" s="450" t="n">
        <v>240737</v>
      </c>
      <c r="AI2862" s="450" t="n">
        <v>0</v>
      </c>
      <c r="AJ2862" s="450" t="n">
        <v>0</v>
      </c>
      <c r="AK2862" s="450" t="n">
        <v>0</v>
      </c>
      <c r="AL2862" s="450" t="n">
        <v>0</v>
      </c>
      <c r="AM2862" s="450" t="n">
        <v>0</v>
      </c>
      <c r="AN2862" s="450" t="n">
        <v>0</v>
      </c>
      <c r="AO2862" s="450" t="n">
        <v>0</v>
      </c>
      <c r="AP2862" s="450" t="n">
        <v>0</v>
      </c>
      <c r="AQ2862" s="414" t="inlineStr"/>
      <c r="AR2862" s="414" t="inlineStr">
        <is>
          <t>សេវាប្រកាសពន្ធប្រចាំខែ07/Monthly Tax Declaration for July-21</t>
        </is>
      </c>
      <c r="AS2862" s="414" t="inlineStr">
        <is>
          <t>បានប្រកាសពន្ធ</t>
        </is>
      </c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0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0" t="n"/>
      <c r="N2863" s="450">
        <f>IF(W2863&lt;0,AH2863,I2863)</f>
        <v/>
      </c>
      <c r="O2863" s="450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AND(AB2863&lt;&gt;"", 'Company information'!D$4&lt;&gt;"", RIGHT(SUBSTITUTE(AB2863,"-",""),9)=RIGHT(SUBSTITUTE('Company information'!D$4,"-",""),9))</f>
        <v/>
      </c>
      <c r="V2863" s="414">
        <f>AH2863-I2863</f>
        <v/>
      </c>
      <c r="W2863" s="450" t="n"/>
      <c r="X2863" s="415" t="n">
        <v>44421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L001-901905215</t>
        </is>
      </c>
      <c r="AC2863" s="414" t="inlineStr">
        <is>
          <t>វីអ៊ីស៊ិន (ខេមបូឌា) អ៊ិនដាសស្ទ្រី ឯ.ក</t>
        </is>
      </c>
      <c r="AD2863" s="450" t="n">
        <v>22210155</v>
      </c>
      <c r="AE2863" s="450" t="n">
        <v>20191050</v>
      </c>
      <c r="AF2863" s="450" t="n">
        <v>0</v>
      </c>
      <c r="AG2863" s="450" t="n">
        <v>0</v>
      </c>
      <c r="AH2863" s="450" t="n">
        <v>2019105</v>
      </c>
      <c r="AI2863" s="450" t="n">
        <v>0</v>
      </c>
      <c r="AJ2863" s="450" t="n">
        <v>0</v>
      </c>
      <c r="AK2863" s="450" t="n">
        <v>0</v>
      </c>
      <c r="AL2863" s="450" t="n">
        <v>0</v>
      </c>
      <c r="AM2863" s="450" t="n">
        <v>0</v>
      </c>
      <c r="AN2863" s="450" t="n">
        <v>0</v>
      </c>
      <c r="AO2863" s="450" t="n">
        <v>0</v>
      </c>
      <c r="AP2863" s="450" t="n">
        <v>0</v>
      </c>
      <c r="AQ2863" s="414" t="inlineStr"/>
      <c r="AR2863" s="414" t="inlineStr">
        <is>
          <t>MIG Weding Machine</t>
        </is>
      </c>
      <c r="AS2863" s="414" t="inlineStr">
        <is>
          <t>បានប្រកាសពន្ធ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0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0" t="n"/>
      <c r="N2864" s="450">
        <f>IF(W2864&lt;0,AH2864,I2864)</f>
        <v/>
      </c>
      <c r="O2864" s="450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AND(AB2864&lt;&gt;"", 'Company information'!D$4&lt;&gt;"", RIGHT(SUBSTITUTE(AB2864,"-",""),9)=RIGHT(SUBSTITUTE('Company information'!D$4,"-",""),9))</f>
        <v/>
      </c>
      <c r="V2864" s="414">
        <f>AH2864-I2864</f>
        <v/>
      </c>
      <c r="W2864" s="450" t="n"/>
      <c r="X2864" s="413" t="n"/>
      <c r="Y2864" s="414" t="n"/>
      <c r="Z2864" s="414" t="n"/>
      <c r="AA2864" s="414" t="n"/>
      <c r="AB2864" s="414" t="n"/>
      <c r="AC2864" s="414" t="n"/>
      <c r="AD2864" s="450" t="n"/>
      <c r="AE2864" s="450" t="n"/>
      <c r="AF2864" s="450" t="n"/>
      <c r="AG2864" s="450" t="n"/>
      <c r="AH2864" s="450" t="n"/>
      <c r="AI2864" s="450" t="n"/>
      <c r="AJ2864" s="450" t="n"/>
      <c r="AK2864" s="450" t="n"/>
      <c r="AL2864" s="450" t="n"/>
      <c r="AM2864" s="450" t="n"/>
      <c r="AN2864" s="450" t="n"/>
      <c r="AO2864" s="450" t="n"/>
      <c r="AP2864" s="450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0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0" t="n"/>
      <c r="N2865" s="450">
        <f>IF(W2865&lt;0,AH2865,I2865)</f>
        <v/>
      </c>
      <c r="O2865" s="450">
        <f>I2865-M2865</f>
        <v/>
      </c>
      <c r="P2865" s="414" t="n"/>
      <c r="Q2865" s="414" t="inlineStr">
        <is>
          <t>2021-03808</t>
        </is>
      </c>
      <c r="R2865" s="414" t="inlineStr">
        <is>
          <t>2021-03808</t>
        </is>
      </c>
      <c r="S2865" s="414">
        <f>Q2865=R2865</f>
        <v/>
      </c>
      <c r="T2865" s="414">
        <f>AND(MONTH(F2865)=MONTH(X2865), YEAR(F2865)=YEAR(X2865))</f>
        <v/>
      </c>
      <c r="U2865" s="414">
        <f>AND(AB2865&lt;&gt;"", 'Company information'!D$4&lt;&gt;"", RIGHT(SUBSTITUTE(AB2865,"-",""),9)=RIGHT(SUBSTITUTE('Company information'!D$4,"-",""),9))</f>
        <v/>
      </c>
      <c r="V2865" s="414">
        <f>AH2865-I2865</f>
        <v/>
      </c>
      <c r="W2865" s="450" t="n"/>
      <c r="X2865" s="415" t="n">
        <v>44424</v>
      </c>
      <c r="Y2865" s="414" t="inlineStr">
        <is>
          <t>2021-03808</t>
        </is>
      </c>
      <c r="Z2865" s="414" t="inlineStr"/>
      <c r="AA2865" s="414" t="inlineStr">
        <is>
          <t>បុគ្គលជាប់អាករ</t>
        </is>
      </c>
      <c r="AB2865" s="414" t="inlineStr">
        <is>
          <t>L001-901905215</t>
        </is>
      </c>
      <c r="AC2865" s="414" t="inlineStr">
        <is>
          <t>វីអ៊ីស៊ិន (ខេមបូឌា) អ៊ិនដាសស្ទ្រី ឯ.ក</t>
        </is>
      </c>
      <c r="AD2865" s="450" t="n">
        <v>1816211</v>
      </c>
      <c r="AE2865" s="450" t="n">
        <v>1651101</v>
      </c>
      <c r="AF2865" s="450" t="n">
        <v>0</v>
      </c>
      <c r="AG2865" s="450" t="n">
        <v>0</v>
      </c>
      <c r="AH2865" s="450" t="n">
        <v>165110</v>
      </c>
      <c r="AI2865" s="450" t="n">
        <v>0</v>
      </c>
      <c r="AJ2865" s="450" t="n">
        <v>0</v>
      </c>
      <c r="AK2865" s="450" t="n">
        <v>0</v>
      </c>
      <c r="AL2865" s="450" t="n">
        <v>0</v>
      </c>
      <c r="AM2865" s="450" t="n">
        <v>0</v>
      </c>
      <c r="AN2865" s="450" t="n">
        <v>0</v>
      </c>
      <c r="AO2865" s="450" t="n">
        <v>0</v>
      </c>
      <c r="AP2865" s="450" t="n">
        <v>0</v>
      </c>
      <c r="AQ2865" s="414" t="inlineStr"/>
      <c r="AR2865" s="414" t="inlineStr">
        <is>
          <t>Infrastructure Maintenance fee for August 2021</t>
        </is>
      </c>
      <c r="AS2865" s="414" t="inlineStr">
        <is>
          <t>បានប្រកាសពន្ធ</t>
        </is>
      </c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0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0" t="n"/>
      <c r="N2866" s="450">
        <f>IF(W2866&lt;0,AH2866,I2866)</f>
        <v/>
      </c>
      <c r="O2866" s="450">
        <f>I2866-M2866</f>
        <v/>
      </c>
      <c r="P2866" s="414" t="n"/>
      <c r="Q2866" s="414" t="inlineStr">
        <is>
          <t>2021-03799</t>
        </is>
      </c>
      <c r="R2866" s="414" t="inlineStr">
        <is>
          <t>2021-03799</t>
        </is>
      </c>
      <c r="S2866" s="414">
        <f>Q2866=R2866</f>
        <v/>
      </c>
      <c r="T2866" s="414">
        <f>AND(MONTH(F2866)=MONTH(X2866), YEAR(F2866)=YEAR(X2866))</f>
        <v/>
      </c>
      <c r="U2866" s="414">
        <f>AND(AB2866&lt;&gt;"", 'Company information'!D$4&lt;&gt;"", RIGHT(SUBSTITUTE(AB2866,"-",""),9)=RIGHT(SUBSTITUTE('Company information'!D$4,"-",""),9))</f>
        <v/>
      </c>
      <c r="V2866" s="414">
        <f>AH2866-I2866</f>
        <v/>
      </c>
      <c r="W2866" s="450" t="n"/>
      <c r="X2866" s="415" t="n">
        <v>44424</v>
      </c>
      <c r="Y2866" s="414" t="inlineStr">
        <is>
          <t>2021-03799</t>
        </is>
      </c>
      <c r="Z2866" s="414" t="inlineStr"/>
      <c r="AA2866" s="414" t="inlineStr">
        <is>
          <t>បុគ្គលជាប់អាករ</t>
        </is>
      </c>
      <c r="AB2866" s="414" t="inlineStr">
        <is>
          <t>L001-901905215</t>
        </is>
      </c>
      <c r="AC2866" s="414" t="inlineStr">
        <is>
          <t>វីអ៊ីស៊ិន (ខេមបូឌា) អ៊ិនដាសស្ទ្រី ឯ.ក</t>
        </is>
      </c>
      <c r="AD2866" s="450" t="n">
        <v>2211320</v>
      </c>
      <c r="AE2866" s="450" t="n">
        <v>2010291</v>
      </c>
      <c r="AF2866" s="450" t="n">
        <v>0</v>
      </c>
      <c r="AG2866" s="450" t="n">
        <v>0</v>
      </c>
      <c r="AH2866" s="450" t="n">
        <v>201029</v>
      </c>
      <c r="AI2866" s="450" t="n">
        <v>0</v>
      </c>
      <c r="AJ2866" s="450" t="n">
        <v>0</v>
      </c>
      <c r="AK2866" s="450" t="n">
        <v>0</v>
      </c>
      <c r="AL2866" s="450" t="n">
        <v>0</v>
      </c>
      <c r="AM2866" s="450" t="n">
        <v>0</v>
      </c>
      <c r="AN2866" s="450" t="n">
        <v>0</v>
      </c>
      <c r="AO2866" s="450" t="n">
        <v>0</v>
      </c>
      <c r="AP2866" s="450" t="n">
        <v>0</v>
      </c>
      <c r="AQ2866" s="414" t="inlineStr"/>
      <c r="AR2866" s="414" t="inlineStr">
        <is>
          <t>Infrastructure Maintenance fee for August 2021</t>
        </is>
      </c>
      <c r="AS2866" s="414" t="inlineStr">
        <is>
          <t>បានប្រកាសពន្ធ</t>
        </is>
      </c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0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0" t="n"/>
      <c r="N2867" s="450">
        <f>IF(W2867&lt;0,AH2867,I2867)</f>
        <v/>
      </c>
      <c r="O2867" s="450">
        <f>I2867-M2867</f>
        <v/>
      </c>
      <c r="P2867" s="414" t="n"/>
      <c r="Q2867" s="414" t="inlineStr">
        <is>
          <t>59010868</t>
        </is>
      </c>
      <c r="R2867" s="414" t="inlineStr">
        <is>
          <t>59010868</t>
        </is>
      </c>
      <c r="S2867" s="414">
        <f>Q2867=R2867</f>
        <v/>
      </c>
      <c r="T2867" s="414">
        <f>AND(MONTH(F2867)=MONTH(X2867), YEAR(F2867)=YEAR(X2867))</f>
        <v/>
      </c>
      <c r="U2867" s="414">
        <f>AND(AB2867&lt;&gt;"", 'Company information'!D$4&lt;&gt;"", RIGHT(SUBSTITUTE(AB2867,"-",""),9)=RIGHT(SUBSTITUTE('Company information'!D$4,"-",""),9))</f>
        <v/>
      </c>
      <c r="V2867" s="414">
        <f>AH2867-I2867</f>
        <v/>
      </c>
      <c r="W2867" s="450" t="n"/>
      <c r="X2867" s="415" t="n">
        <v>44438</v>
      </c>
      <c r="Y2867" s="414" t="inlineStr">
        <is>
          <t>59010868</t>
        </is>
      </c>
      <c r="Z2867" s="414" t="inlineStr"/>
      <c r="AA2867" s="414" t="inlineStr">
        <is>
          <t>បុគ្គលជាប់អាករ</t>
        </is>
      </c>
      <c r="AB2867" s="414" t="inlineStr">
        <is>
          <t>L001-901905215</t>
        </is>
      </c>
      <c r="AC2867" s="414" t="inlineStr">
        <is>
          <t>វីអ៊ីស៊ិន (ខេមបូឌា) អ៊ិនដាសស្ទ្រី ឯ.ក</t>
        </is>
      </c>
      <c r="AD2867" s="450" t="n">
        <v>607771</v>
      </c>
      <c r="AE2867" s="450" t="n">
        <v>552519</v>
      </c>
      <c r="AF2867" s="450" t="n">
        <v>0</v>
      </c>
      <c r="AG2867" s="450" t="n">
        <v>0</v>
      </c>
      <c r="AH2867" s="450" t="n">
        <v>55252</v>
      </c>
      <c r="AI2867" s="450" t="n">
        <v>0</v>
      </c>
      <c r="AJ2867" s="450" t="n">
        <v>0</v>
      </c>
      <c r="AK2867" s="450" t="n">
        <v>0</v>
      </c>
      <c r="AL2867" s="450" t="n">
        <v>0</v>
      </c>
      <c r="AM2867" s="450" t="n">
        <v>0</v>
      </c>
      <c r="AN2867" s="450" t="n">
        <v>0</v>
      </c>
      <c r="AO2867" s="450" t="n">
        <v>0</v>
      </c>
      <c r="AP2867" s="450" t="n">
        <v>0</v>
      </c>
      <c r="AQ2867" s="414" t="inlineStr"/>
      <c r="AR2867" s="414" t="inlineStr">
        <is>
          <t>ចំនូលបានមកពីការលក់</t>
        </is>
      </c>
      <c r="AS2867" s="414" t="inlineStr">
        <is>
          <t>បានប្រកាសពន្ធ</t>
        </is>
      </c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0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0" t="n"/>
      <c r="N2868" s="450">
        <f>IF(W2868&lt;0,AH2868,I2868)</f>
        <v/>
      </c>
      <c r="O2868" s="450">
        <f>I2868-M2868</f>
        <v/>
      </c>
      <c r="P2868" s="414" t="n"/>
      <c r="Q2868" s="414" t="inlineStr">
        <is>
          <t>59010863</t>
        </is>
      </c>
      <c r="R2868" s="414" t="inlineStr">
        <is>
          <t>59010863</t>
        </is>
      </c>
      <c r="S2868" s="414">
        <f>Q2868=R2868</f>
        <v/>
      </c>
      <c r="T2868" s="414">
        <f>AND(MONTH(F2868)=MONTH(X2868), YEAR(F2868)=YEAR(X2868))</f>
        <v/>
      </c>
      <c r="U2868" s="414">
        <f>AND(AB2868&lt;&gt;"", 'Company information'!D$4&lt;&gt;"", RIGHT(SUBSTITUTE(AB2868,"-",""),9)=RIGHT(SUBSTITUTE('Company information'!D$4,"-",""),9))</f>
        <v/>
      </c>
      <c r="V2868" s="414">
        <f>AH2868-I2868</f>
        <v/>
      </c>
      <c r="W2868" s="450" t="n"/>
      <c r="X2868" s="415" t="n">
        <v>44436</v>
      </c>
      <c r="Y2868" s="414" t="inlineStr">
        <is>
          <t>59010863</t>
        </is>
      </c>
      <c r="Z2868" s="414" t="inlineStr"/>
      <c r="AA2868" s="414" t="inlineStr">
        <is>
          <t>បុគ្គលជាប់អាករ</t>
        </is>
      </c>
      <c r="AB2868" s="414" t="inlineStr">
        <is>
          <t>L001-901905215</t>
        </is>
      </c>
      <c r="AC2868" s="414" t="inlineStr">
        <is>
          <t>វីអ៊ីស៊ិន (ខេមបូឌា) អ៊ិនដាសស្ទ្រី ឯ.ក</t>
        </is>
      </c>
      <c r="AD2868" s="450" t="n">
        <v>607622</v>
      </c>
      <c r="AE2868" s="450" t="n">
        <v>552384</v>
      </c>
      <c r="AF2868" s="450" t="n">
        <v>0</v>
      </c>
      <c r="AG2868" s="450" t="n">
        <v>0</v>
      </c>
      <c r="AH2868" s="450" t="n">
        <v>55238</v>
      </c>
      <c r="AI2868" s="450" t="n">
        <v>0</v>
      </c>
      <c r="AJ2868" s="450" t="n">
        <v>0</v>
      </c>
      <c r="AK2868" s="450" t="n">
        <v>0</v>
      </c>
      <c r="AL2868" s="450" t="n">
        <v>0</v>
      </c>
      <c r="AM2868" s="450" t="n">
        <v>0</v>
      </c>
      <c r="AN2868" s="450" t="n">
        <v>0</v>
      </c>
      <c r="AO2868" s="450" t="n">
        <v>0</v>
      </c>
      <c r="AP2868" s="450" t="n">
        <v>0</v>
      </c>
      <c r="AQ2868" s="414" t="inlineStr"/>
      <c r="AR2868" s="414" t="inlineStr">
        <is>
          <t>ចំនូលបានមកពីការលក់</t>
        </is>
      </c>
      <c r="AS2868" s="414" t="inlineStr">
        <is>
          <t>បានប្រកាសពន្ធ</t>
        </is>
      </c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0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0" t="n"/>
      <c r="N2869" s="450">
        <f>IF(W2869&lt;0,AH2869,I2869)</f>
        <v/>
      </c>
      <c r="O2869" s="450">
        <f>I2869-M2869</f>
        <v/>
      </c>
      <c r="P2869" s="414" t="n"/>
      <c r="Q2869" s="414" t="inlineStr">
        <is>
          <t>59010826</t>
        </is>
      </c>
      <c r="R2869" s="414" t="inlineStr">
        <is>
          <t>59010826</t>
        </is>
      </c>
      <c r="S2869" s="414">
        <f>Q2869=R2869</f>
        <v/>
      </c>
      <c r="T2869" s="414">
        <f>AND(MONTH(F2869)=MONTH(X2869), YEAR(F2869)=YEAR(X2869))</f>
        <v/>
      </c>
      <c r="U2869" s="414">
        <f>AND(AB2869&lt;&gt;"", 'Company information'!D$4&lt;&gt;"", RIGHT(SUBSTITUTE(AB2869,"-",""),9)=RIGHT(SUBSTITUTE('Company information'!D$4,"-",""),9))</f>
        <v/>
      </c>
      <c r="V2869" s="414">
        <f>AH2869-I2869</f>
        <v/>
      </c>
      <c r="W2869" s="450" t="n"/>
      <c r="X2869" s="415" t="n">
        <v>44432</v>
      </c>
      <c r="Y2869" s="414" t="inlineStr">
        <is>
          <t>59010826</t>
        </is>
      </c>
      <c r="Z2869" s="414" t="inlineStr"/>
      <c r="AA2869" s="414" t="inlineStr">
        <is>
          <t>បុគ្គលជាប់អាករ</t>
        </is>
      </c>
      <c r="AB2869" s="414" t="inlineStr">
        <is>
          <t>L001-901905215</t>
        </is>
      </c>
      <c r="AC2869" s="414" t="inlineStr">
        <is>
          <t>វីអ៊ីស៊ិន (ខេមបូឌា) អ៊ិនដាសស្ទ្រី ឯ.ក</t>
        </is>
      </c>
      <c r="AD2869" s="450" t="n">
        <v>1215501</v>
      </c>
      <c r="AE2869" s="450" t="n">
        <v>1105001</v>
      </c>
      <c r="AF2869" s="450" t="n">
        <v>0</v>
      </c>
      <c r="AG2869" s="450" t="n">
        <v>0</v>
      </c>
      <c r="AH2869" s="450" t="n">
        <v>110500</v>
      </c>
      <c r="AI2869" s="450" t="n">
        <v>0</v>
      </c>
      <c r="AJ2869" s="450" t="n">
        <v>0</v>
      </c>
      <c r="AK2869" s="450" t="n">
        <v>0</v>
      </c>
      <c r="AL2869" s="450" t="n">
        <v>0</v>
      </c>
      <c r="AM2869" s="450" t="n">
        <v>0</v>
      </c>
      <c r="AN2869" s="450" t="n">
        <v>0</v>
      </c>
      <c r="AO2869" s="450" t="n">
        <v>0</v>
      </c>
      <c r="AP2869" s="450" t="n">
        <v>0</v>
      </c>
      <c r="AQ2869" s="414" t="inlineStr"/>
      <c r="AR2869" s="414" t="inlineStr">
        <is>
          <t>ចំនូលបានមកពីការលក់</t>
        </is>
      </c>
      <c r="AS2869" s="414" t="inlineStr">
        <is>
          <t>បានប្រកាសពន្ធ</t>
        </is>
      </c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0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0" t="n"/>
      <c r="N2870" s="450">
        <f>IF(W2870&lt;0,AH2870,I2870)</f>
        <v/>
      </c>
      <c r="O2870" s="450">
        <f>I2870-M2870</f>
        <v/>
      </c>
      <c r="P2870" s="414" t="n"/>
      <c r="Q2870" s="414" t="inlineStr">
        <is>
          <t>59010823</t>
        </is>
      </c>
      <c r="R2870" s="414" t="inlineStr">
        <is>
          <t>59010823</t>
        </is>
      </c>
      <c r="S2870" s="414">
        <f>Q2870=R2870</f>
        <v/>
      </c>
      <c r="T2870" s="414">
        <f>AND(MONTH(F2870)=MONTH(X2870), YEAR(F2870)=YEAR(X2870))</f>
        <v/>
      </c>
      <c r="U2870" s="414">
        <f>AND(AB2870&lt;&gt;"", 'Company information'!D$4&lt;&gt;"", RIGHT(SUBSTITUTE(AB2870,"-",""),9)=RIGHT(SUBSTITUTE('Company information'!D$4,"-",""),9))</f>
        <v/>
      </c>
      <c r="V2870" s="414">
        <f>AH2870-I2870</f>
        <v/>
      </c>
      <c r="W2870" s="450" t="n"/>
      <c r="X2870" s="415" t="n">
        <v>44432</v>
      </c>
      <c r="Y2870" s="414" t="inlineStr">
        <is>
          <t>59010823</t>
        </is>
      </c>
      <c r="Z2870" s="414" t="inlineStr"/>
      <c r="AA2870" s="414" t="inlineStr">
        <is>
          <t>បុគ្គលជាប់អាករ</t>
        </is>
      </c>
      <c r="AB2870" s="414" t="inlineStr">
        <is>
          <t>L001-901905215</t>
        </is>
      </c>
      <c r="AC2870" s="414" t="inlineStr">
        <is>
          <t>វីអ៊ីស៊ិន (ខេមបូឌា) អ៊ិនដាសស្ទ្រី ឯ.ក</t>
        </is>
      </c>
      <c r="AD2870" s="450" t="n">
        <v>607771</v>
      </c>
      <c r="AE2870" s="450" t="n">
        <v>552519</v>
      </c>
      <c r="AF2870" s="450" t="n">
        <v>0</v>
      </c>
      <c r="AG2870" s="450" t="n">
        <v>0</v>
      </c>
      <c r="AH2870" s="450" t="n">
        <v>55252</v>
      </c>
      <c r="AI2870" s="450" t="n">
        <v>0</v>
      </c>
      <c r="AJ2870" s="450" t="n">
        <v>0</v>
      </c>
      <c r="AK2870" s="450" t="n">
        <v>0</v>
      </c>
      <c r="AL2870" s="450" t="n">
        <v>0</v>
      </c>
      <c r="AM2870" s="450" t="n">
        <v>0</v>
      </c>
      <c r="AN2870" s="450" t="n">
        <v>0</v>
      </c>
      <c r="AO2870" s="450" t="n">
        <v>0</v>
      </c>
      <c r="AP2870" s="450" t="n">
        <v>0</v>
      </c>
      <c r="AQ2870" s="414" t="inlineStr"/>
      <c r="AR2870" s="414" t="inlineStr">
        <is>
          <t>ចំនូលបានមកពីការលក់</t>
        </is>
      </c>
      <c r="AS2870" s="414" t="inlineStr">
        <is>
          <t>បានប្រកាសពន្ធ</t>
        </is>
      </c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0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0" t="n"/>
      <c r="N2871" s="450">
        <f>IF(W2871&lt;0,AH2871,I2871)</f>
        <v/>
      </c>
      <c r="O2871" s="450">
        <f>I2871-M2871</f>
        <v/>
      </c>
      <c r="P2871" s="414" t="n"/>
      <c r="Q2871" s="414" t="inlineStr">
        <is>
          <t>59010781</t>
        </is>
      </c>
      <c r="R2871" s="414" t="inlineStr">
        <is>
          <t>59010781</t>
        </is>
      </c>
      <c r="S2871" s="414">
        <f>Q2871=R2871</f>
        <v/>
      </c>
      <c r="T2871" s="414">
        <f>AND(MONTH(F2871)=MONTH(X2871), YEAR(F2871)=YEAR(X2871))</f>
        <v/>
      </c>
      <c r="U2871" s="414">
        <f>AND(AB2871&lt;&gt;"", 'Company information'!D$4&lt;&gt;"", RIGHT(SUBSTITUTE(AB2871,"-",""),9)=RIGHT(SUBSTITUTE('Company information'!D$4,"-",""),9))</f>
        <v/>
      </c>
      <c r="V2871" s="414">
        <f>AH2871-I2871</f>
        <v/>
      </c>
      <c r="W2871" s="450" t="n"/>
      <c r="X2871" s="415" t="n">
        <v>44425</v>
      </c>
      <c r="Y2871" s="414" t="inlineStr">
        <is>
          <t>59010781</t>
        </is>
      </c>
      <c r="Z2871" s="414" t="inlineStr"/>
      <c r="AA2871" s="414" t="inlineStr">
        <is>
          <t>បុគ្គលជាប់អាករ</t>
        </is>
      </c>
      <c r="AB2871" s="414" t="inlineStr">
        <is>
          <t>L001-901905215</t>
        </is>
      </c>
      <c r="AC2871" s="414" t="inlineStr">
        <is>
          <t>វីអ៊ីស៊ិន (ខេមបូឌា) អ៊ិនដាសស្ទ្រី ឯ.ក</t>
        </is>
      </c>
      <c r="AD2871" s="450" t="n">
        <v>607771</v>
      </c>
      <c r="AE2871" s="450" t="n">
        <v>552519</v>
      </c>
      <c r="AF2871" s="450" t="n">
        <v>0</v>
      </c>
      <c r="AG2871" s="450" t="n">
        <v>0</v>
      </c>
      <c r="AH2871" s="450" t="n">
        <v>55252</v>
      </c>
      <c r="AI2871" s="450" t="n">
        <v>0</v>
      </c>
      <c r="AJ2871" s="450" t="n">
        <v>0</v>
      </c>
      <c r="AK2871" s="450" t="n">
        <v>0</v>
      </c>
      <c r="AL2871" s="450" t="n">
        <v>0</v>
      </c>
      <c r="AM2871" s="450" t="n">
        <v>0</v>
      </c>
      <c r="AN2871" s="450" t="n">
        <v>0</v>
      </c>
      <c r="AO2871" s="450" t="n">
        <v>0</v>
      </c>
      <c r="AP2871" s="450" t="n">
        <v>0</v>
      </c>
      <c r="AQ2871" s="414" t="inlineStr"/>
      <c r="AR2871" s="414" t="inlineStr">
        <is>
          <t>ចំនូលបានមកពីការលក់</t>
        </is>
      </c>
      <c r="AS2871" s="414" t="inlineStr">
        <is>
          <t>បានប្រកាសពន្ធ</t>
        </is>
      </c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0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0" t="n"/>
      <c r="N2872" s="450">
        <f>IF(W2872&lt;0,AH2872,I2872)</f>
        <v/>
      </c>
      <c r="O2872" s="450">
        <f>I2872-M2872</f>
        <v/>
      </c>
      <c r="P2872" s="414" t="n"/>
      <c r="Q2872" s="414" t="inlineStr">
        <is>
          <t>59010720</t>
        </is>
      </c>
      <c r="R2872" s="414" t="inlineStr">
        <is>
          <t>59010720</t>
        </is>
      </c>
      <c r="S2872" s="414">
        <f>Q2872=R2872</f>
        <v/>
      </c>
      <c r="T2872" s="414">
        <f>AND(MONTH(F2872)=MONTH(X2872), YEAR(F2872)=YEAR(X2872))</f>
        <v/>
      </c>
      <c r="U2872" s="414">
        <f>AND(AB2872&lt;&gt;"", 'Company information'!D$4&lt;&gt;"", RIGHT(SUBSTITUTE(AB2872,"-",""),9)=RIGHT(SUBSTITUTE('Company information'!D$4,"-",""),9))</f>
        <v/>
      </c>
      <c r="V2872" s="414">
        <f>AH2872-I2872</f>
        <v/>
      </c>
      <c r="W2872" s="450" t="n"/>
      <c r="X2872" s="415" t="n">
        <v>44417</v>
      </c>
      <c r="Y2872" s="414" t="inlineStr">
        <is>
          <t>59010720</t>
        </is>
      </c>
      <c r="Z2872" s="414" t="inlineStr"/>
      <c r="AA2872" s="414" t="inlineStr">
        <is>
          <t>បុគ្គលជាប់អាករ</t>
        </is>
      </c>
      <c r="AB2872" s="414" t="inlineStr">
        <is>
          <t>L001-901905215</t>
        </is>
      </c>
      <c r="AC2872" s="414" t="inlineStr">
        <is>
          <t>វីអ៊ីស៊ិន (ខេមបូឌា) អ៊ិនដាសស្ទ្រី ឯ.ក</t>
        </is>
      </c>
      <c r="AD2872" s="450" t="n">
        <v>1214905</v>
      </c>
      <c r="AE2872" s="450" t="n">
        <v>1104459</v>
      </c>
      <c r="AF2872" s="450" t="n">
        <v>0</v>
      </c>
      <c r="AG2872" s="450" t="n">
        <v>0</v>
      </c>
      <c r="AH2872" s="450" t="n">
        <v>110446</v>
      </c>
      <c r="AI2872" s="450" t="n">
        <v>0</v>
      </c>
      <c r="AJ2872" s="450" t="n">
        <v>0</v>
      </c>
      <c r="AK2872" s="450" t="n">
        <v>0</v>
      </c>
      <c r="AL2872" s="450" t="n">
        <v>0</v>
      </c>
      <c r="AM2872" s="450" t="n">
        <v>0</v>
      </c>
      <c r="AN2872" s="450" t="n">
        <v>0</v>
      </c>
      <c r="AO2872" s="450" t="n">
        <v>0</v>
      </c>
      <c r="AP2872" s="450" t="n">
        <v>0</v>
      </c>
      <c r="AQ2872" s="414" t="inlineStr"/>
      <c r="AR2872" s="414" t="inlineStr">
        <is>
          <t>ចំនូលបានមកពីការលក់</t>
        </is>
      </c>
      <c r="AS2872" s="414" t="inlineStr">
        <is>
          <t>បានប្រកាសពន្ធ</t>
        </is>
      </c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0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0" t="n"/>
      <c r="N2873" s="450">
        <f>IF(W2873&lt;0,AH2873,I2873)</f>
        <v/>
      </c>
      <c r="O2873" s="450">
        <f>I2873-M2873</f>
        <v/>
      </c>
      <c r="P2873" s="414" t="n"/>
      <c r="Q2873" s="414" t="inlineStr">
        <is>
          <t>00248</t>
        </is>
      </c>
      <c r="R2873" s="414" t="inlineStr">
        <is>
          <t>00248</t>
        </is>
      </c>
      <c r="S2873" s="414">
        <f>Q2873=R2873</f>
        <v/>
      </c>
      <c r="T2873" s="414">
        <f>AND(MONTH(F2873)=MONTH(X2873), YEAR(F2873)=YEAR(X2873))</f>
        <v/>
      </c>
      <c r="U2873" s="414">
        <f>AND(AB2873&lt;&gt;"", 'Company information'!D$4&lt;&gt;"", RIGHT(SUBSTITUTE(AB2873,"-",""),9)=RIGHT(SUBSTITUTE('Company information'!D$4,"-",""),9))</f>
        <v/>
      </c>
      <c r="V2873" s="414">
        <f>AH2873-I2873</f>
        <v/>
      </c>
      <c r="W2873" s="450" t="n"/>
      <c r="X2873" s="415" t="n">
        <v>44799</v>
      </c>
      <c r="Y2873" s="414" t="inlineStr">
        <is>
          <t>00248</t>
        </is>
      </c>
      <c r="Z2873" s="414" t="inlineStr"/>
      <c r="AA2873" s="414" t="inlineStr">
        <is>
          <t>បុគ្គលជាប់អាករ</t>
        </is>
      </c>
      <c r="AB2873" s="414" t="inlineStr">
        <is>
          <t>L001-901905215</t>
        </is>
      </c>
      <c r="AC2873" s="414" t="inlineStr">
        <is>
          <t>វីអ៊ីស៊ិន (ខេមបូឌា) អ៊ិនដាសស្ទ្រី ឯ.ក</t>
        </is>
      </c>
      <c r="AD2873" s="450" t="n">
        <v>8356389</v>
      </c>
      <c r="AE2873" s="450" t="n">
        <v>7596717</v>
      </c>
      <c r="AF2873" s="450" t="n">
        <v>0</v>
      </c>
      <c r="AG2873" s="450" t="n">
        <v>0</v>
      </c>
      <c r="AH2873" s="450" t="n">
        <v>759672</v>
      </c>
      <c r="AI2873" s="450" t="n">
        <v>0</v>
      </c>
      <c r="AJ2873" s="450" t="n">
        <v>0</v>
      </c>
      <c r="AK2873" s="450" t="n">
        <v>0</v>
      </c>
      <c r="AL2873" s="450" t="n">
        <v>0</v>
      </c>
      <c r="AM2873" s="450" t="n">
        <v>0</v>
      </c>
      <c r="AN2873" s="450" t="n">
        <v>0</v>
      </c>
      <c r="AO2873" s="450" t="n">
        <v>0</v>
      </c>
      <c r="AP2873" s="450" t="n">
        <v>0</v>
      </c>
      <c r="AQ2873" s="414" t="inlineStr"/>
      <c r="AR2873" s="414" t="inlineStr">
        <is>
          <t>ផ្លាកក្រដាស និង ក្រដាស</t>
        </is>
      </c>
      <c r="AS2873" s="414" t="inlineStr">
        <is>
          <t>បានប្រកាសពន្ធ</t>
        </is>
      </c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0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0" t="n"/>
      <c r="N2874" s="450">
        <f>IF(W2874&lt;0,AH2874,I2874)</f>
        <v/>
      </c>
      <c r="O2874" s="450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AND(AB2874&lt;&gt;"", 'Company information'!D$4&lt;&gt;"", RIGHT(SUBSTITUTE(AB2874,"-",""),9)=RIGHT(SUBSTITUTE('Company information'!D$4,"-",""),9))</f>
        <v/>
      </c>
      <c r="V2874" s="414">
        <f>AH2874-I2874</f>
        <v/>
      </c>
      <c r="W2874" s="450" t="n"/>
      <c r="X2874" s="413" t="n"/>
      <c r="Y2874" s="414" t="n"/>
      <c r="Z2874" s="414" t="n"/>
      <c r="AA2874" s="414" t="n"/>
      <c r="AB2874" s="414" t="n"/>
      <c r="AC2874" s="414" t="n"/>
      <c r="AD2874" s="450" t="n"/>
      <c r="AE2874" s="450" t="n"/>
      <c r="AF2874" s="450" t="n"/>
      <c r="AG2874" s="450" t="n"/>
      <c r="AH2874" s="450" t="n"/>
      <c r="AI2874" s="450" t="n"/>
      <c r="AJ2874" s="450" t="n"/>
      <c r="AK2874" s="450" t="n"/>
      <c r="AL2874" s="450" t="n"/>
      <c r="AM2874" s="450" t="n"/>
      <c r="AN2874" s="450" t="n"/>
      <c r="AO2874" s="450" t="n"/>
      <c r="AP2874" s="450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0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0" t="n"/>
      <c r="N2875" s="450">
        <f>IF(W2875&lt;0,AH2875,I2875)</f>
        <v/>
      </c>
      <c r="O2875" s="450">
        <f>I2875-M2875</f>
        <v/>
      </c>
      <c r="P2875" s="414" t="n"/>
      <c r="Q2875" s="414" t="inlineStr">
        <is>
          <t>MC/2022-0330605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AND(AB2875&lt;&gt;"", 'Company information'!D$4&lt;&gt;"", RIGHT(SUBSTITUTE(AB2875,"-",""),9)=RIGHT(SUBSTITUTE('Company information'!D$4,"-",""),9))</f>
        <v/>
      </c>
      <c r="V2875" s="414">
        <f>AH2875-I2875</f>
        <v/>
      </c>
      <c r="W2875" s="450" t="n"/>
      <c r="X2875" s="413" t="n"/>
      <c r="Y2875" s="414" t="n"/>
      <c r="Z2875" s="414" t="n"/>
      <c r="AA2875" s="414" t="n"/>
      <c r="AB2875" s="414" t="n"/>
      <c r="AC2875" s="414" t="n"/>
      <c r="AD2875" s="450" t="n"/>
      <c r="AE2875" s="450" t="n"/>
      <c r="AF2875" s="450" t="n"/>
      <c r="AG2875" s="450" t="n"/>
      <c r="AH2875" s="450" t="n"/>
      <c r="AI2875" s="450" t="n"/>
      <c r="AJ2875" s="450" t="n"/>
      <c r="AK2875" s="450" t="n"/>
      <c r="AL2875" s="450" t="n"/>
      <c r="AM2875" s="450" t="n"/>
      <c r="AN2875" s="450" t="n"/>
      <c r="AO2875" s="450" t="n"/>
      <c r="AP2875" s="450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0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0" t="n"/>
      <c r="N2876" s="450">
        <f>IF(W2876&lt;0,AH2876,I2876)</f>
        <v/>
      </c>
      <c r="O2876" s="450">
        <f>I2876-M2876</f>
        <v/>
      </c>
      <c r="P2876" s="414" t="n"/>
      <c r="Q2876" s="414" t="inlineStr">
        <is>
          <t>MC/2022-0330600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AND(AB2876&lt;&gt;"", 'Company information'!D$4&lt;&gt;"", RIGHT(SUBSTITUTE(AB2876,"-",""),9)=RIGHT(SUBSTITUTE('Company information'!D$4,"-",""),9))</f>
        <v/>
      </c>
      <c r="V2876" s="414">
        <f>AH2876-I2876</f>
        <v/>
      </c>
      <c r="W2876" s="450" t="n"/>
      <c r="X2876" s="413" t="n"/>
      <c r="Y2876" s="414" t="n"/>
      <c r="Z2876" s="414" t="n"/>
      <c r="AA2876" s="414" t="n"/>
      <c r="AB2876" s="414" t="n"/>
      <c r="AC2876" s="414" t="n"/>
      <c r="AD2876" s="450" t="n"/>
      <c r="AE2876" s="450" t="n"/>
      <c r="AF2876" s="450" t="n"/>
      <c r="AG2876" s="450" t="n"/>
      <c r="AH2876" s="450" t="n"/>
      <c r="AI2876" s="450" t="n"/>
      <c r="AJ2876" s="450" t="n"/>
      <c r="AK2876" s="450" t="n"/>
      <c r="AL2876" s="450" t="n"/>
      <c r="AM2876" s="450" t="n"/>
      <c r="AN2876" s="450" t="n"/>
      <c r="AO2876" s="450" t="n"/>
      <c r="AP2876" s="450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0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0" t="n"/>
      <c r="N2877" s="450">
        <f>IF(W2877&lt;0,AH2877,I2877)</f>
        <v/>
      </c>
      <c r="O2877" s="450">
        <f>I2877-M2877</f>
        <v/>
      </c>
      <c r="P2877" s="414" t="n"/>
      <c r="Q2877" s="414" t="inlineStr">
        <is>
          <t>PNHR000434107</t>
        </is>
      </c>
      <c r="R2877" s="414" t="inlineStr">
        <is>
          <t>PNHR000434107</t>
        </is>
      </c>
      <c r="S2877" s="414">
        <f>Q2877=R2877</f>
        <v/>
      </c>
      <c r="T2877" s="414">
        <f>AND(MONTH(F2877)=MONTH(X2877), YEAR(F2877)=YEAR(X2877))</f>
        <v/>
      </c>
      <c r="U2877" s="414">
        <f>AND(AB2877&lt;&gt;"", 'Company information'!D$4&lt;&gt;"", RIGHT(SUBSTITUTE(AB2877,"-",""),9)=RIGHT(SUBSTITUTE('Company information'!D$4,"-",""),9))</f>
        <v/>
      </c>
      <c r="V2877" s="414">
        <f>AH2877-I2877</f>
        <v/>
      </c>
      <c r="W2877" s="450" t="n"/>
      <c r="X2877" s="415" t="n">
        <v>44804</v>
      </c>
      <c r="Y2877" s="414" t="inlineStr">
        <is>
          <t>PNHR000434107</t>
        </is>
      </c>
      <c r="Z2877" s="414" t="inlineStr"/>
      <c r="AA2877" s="414" t="inlineStr">
        <is>
          <t>បុគ្គលជាប់អាករ</t>
        </is>
      </c>
      <c r="AB2877" s="414" t="inlineStr">
        <is>
          <t>L001-901905215</t>
        </is>
      </c>
      <c r="AC2877" s="414" t="inlineStr">
        <is>
          <t>វីអ៊ីស៊ិន (ខេមបូឌា) អ៊ិនដាសស្ទ្រី ឯ.ក</t>
        </is>
      </c>
      <c r="AD2877" s="450" t="n">
        <v>338500</v>
      </c>
      <c r="AE2877" s="450" t="n">
        <v>307727</v>
      </c>
      <c r="AF2877" s="450" t="n">
        <v>0</v>
      </c>
      <c r="AG2877" s="450" t="n">
        <v>0</v>
      </c>
      <c r="AH2877" s="450" t="n">
        <v>30773</v>
      </c>
      <c r="AI2877" s="450" t="n">
        <v>0</v>
      </c>
      <c r="AJ2877" s="450" t="n">
        <v>0</v>
      </c>
      <c r="AK2877" s="450" t="n">
        <v>0</v>
      </c>
      <c r="AL2877" s="450" t="n">
        <v>0</v>
      </c>
      <c r="AM2877" s="450" t="n">
        <v>0</v>
      </c>
      <c r="AN2877" s="450" t="n">
        <v>0</v>
      </c>
      <c r="AO2877" s="450" t="n">
        <v>0</v>
      </c>
      <c r="AP2877" s="450" t="n">
        <v>0</v>
      </c>
      <c r="AQ2877" s="414" t="inlineStr"/>
      <c r="AR2877" s="414" t="inlineStr">
        <is>
          <t>Revenue in August 2022</t>
        </is>
      </c>
      <c r="AS2877" s="414" t="inlineStr">
        <is>
          <t>បានប្រកាសពន្ធ</t>
        </is>
      </c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0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0" t="n"/>
      <c r="N2878" s="450">
        <f>IF(W2878&lt;0,AH2878,I2878)</f>
        <v/>
      </c>
      <c r="O2878" s="450">
        <f>I2878-M2878</f>
        <v/>
      </c>
      <c r="P2878" s="414" t="n"/>
      <c r="Q2878" s="414" t="inlineStr">
        <is>
          <t>PNHIR00143167</t>
        </is>
      </c>
      <c r="R2878" s="414" t="inlineStr">
        <is>
          <t>PNHIR00143167</t>
        </is>
      </c>
      <c r="S2878" s="414">
        <f>Q2878=R2878</f>
        <v/>
      </c>
      <c r="T2878" s="414">
        <f>AND(MONTH(F2878)=MONTH(X2878), YEAR(F2878)=YEAR(X2878))</f>
        <v/>
      </c>
      <c r="U2878" s="414">
        <f>AND(AB2878&lt;&gt;"", 'Company information'!D$4&lt;&gt;"", RIGHT(SUBSTITUTE(AB2878,"-",""),9)=RIGHT(SUBSTITUTE('Company information'!D$4,"-",""),9))</f>
        <v/>
      </c>
      <c r="V2878" s="414">
        <f>AH2878-I2878</f>
        <v/>
      </c>
      <c r="W2878" s="450" t="n"/>
      <c r="X2878" s="415" t="n">
        <v>44802</v>
      </c>
      <c r="Y2878" s="414" t="inlineStr">
        <is>
          <t>PNHIR00143167</t>
        </is>
      </c>
      <c r="Z2878" s="414" t="inlineStr"/>
      <c r="AA2878" s="414" t="inlineStr">
        <is>
          <t>បុគ្គលជាប់អាករ</t>
        </is>
      </c>
      <c r="AB2878" s="414" t="inlineStr">
        <is>
          <t>L001-901905215</t>
        </is>
      </c>
      <c r="AC2878" s="414" t="inlineStr">
        <is>
          <t>វីអ៊ីស៊ិន (ខេមបូឌា) អ៊ិនដាសស្ទ្រី ឯ.ក</t>
        </is>
      </c>
      <c r="AD2878" s="450" t="n">
        <v>36186</v>
      </c>
      <c r="AE2878" s="450" t="n">
        <v>32896</v>
      </c>
      <c r="AF2878" s="450" t="n">
        <v>0</v>
      </c>
      <c r="AG2878" s="450" t="n">
        <v>0</v>
      </c>
      <c r="AH2878" s="450" t="n">
        <v>3290</v>
      </c>
      <c r="AI2878" s="450" t="n">
        <v>0</v>
      </c>
      <c r="AJ2878" s="450" t="n">
        <v>0</v>
      </c>
      <c r="AK2878" s="450" t="n">
        <v>0</v>
      </c>
      <c r="AL2878" s="450" t="n">
        <v>0</v>
      </c>
      <c r="AM2878" s="450" t="n">
        <v>0</v>
      </c>
      <c r="AN2878" s="450" t="n">
        <v>0</v>
      </c>
      <c r="AO2878" s="450" t="n">
        <v>0</v>
      </c>
      <c r="AP2878" s="450" t="n">
        <v>0</v>
      </c>
      <c r="AQ2878" s="414" t="inlineStr"/>
      <c r="AR2878" s="414" t="inlineStr">
        <is>
          <t>Revenue in August 2022</t>
        </is>
      </c>
      <c r="AS2878" s="414" t="inlineStr">
        <is>
          <t>បានប្រកាសពន្ធ</t>
        </is>
      </c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0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0" t="n"/>
      <c r="N2879" s="450">
        <f>IF(W2879&lt;0,AH2879,I2879)</f>
        <v/>
      </c>
      <c r="O2879" s="450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AND(AB2879&lt;&gt;"", 'Company information'!D$4&lt;&gt;"", RIGHT(SUBSTITUTE(AB2879,"-",""),9)=RIGHT(SUBSTITUTE('Company information'!D$4,"-",""),9))</f>
        <v/>
      </c>
      <c r="V2879" s="414">
        <f>AH2879-I2879</f>
        <v/>
      </c>
      <c r="W2879" s="450" t="n"/>
      <c r="X2879" s="413" t="n"/>
      <c r="Y2879" s="414" t="n"/>
      <c r="Z2879" s="414" t="n"/>
      <c r="AA2879" s="414" t="n"/>
      <c r="AB2879" s="414" t="n"/>
      <c r="AC2879" s="414" t="n"/>
      <c r="AD2879" s="450" t="n"/>
      <c r="AE2879" s="450" t="n"/>
      <c r="AF2879" s="450" t="n"/>
      <c r="AG2879" s="450" t="n"/>
      <c r="AH2879" s="450" t="n"/>
      <c r="AI2879" s="450" t="n"/>
      <c r="AJ2879" s="450" t="n"/>
      <c r="AK2879" s="450" t="n"/>
      <c r="AL2879" s="450" t="n"/>
      <c r="AM2879" s="450" t="n"/>
      <c r="AN2879" s="450" t="n"/>
      <c r="AO2879" s="450" t="n"/>
      <c r="AP2879" s="450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0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0" t="n"/>
      <c r="N2880" s="450">
        <f>IF(W2880&lt;0,AH2880,I2880)</f>
        <v/>
      </c>
      <c r="O2880" s="450">
        <f>I2880-M2880</f>
        <v/>
      </c>
      <c r="P2880" s="414" t="n"/>
      <c r="Q2880" s="414" t="inlineStr">
        <is>
          <t>22-002535</t>
        </is>
      </c>
      <c r="R2880" s="414" t="inlineStr">
        <is>
          <t>22-002535</t>
        </is>
      </c>
      <c r="S2880" s="414">
        <f>Q2880=R2880</f>
        <v/>
      </c>
      <c r="T2880" s="414">
        <f>AND(MONTH(F2880)=MONTH(X2880), YEAR(F2880)=YEAR(X2880))</f>
        <v/>
      </c>
      <c r="U2880" s="414">
        <f>AND(AB2880&lt;&gt;"", 'Company information'!D$4&lt;&gt;"", RIGHT(SUBSTITUTE(AB2880,"-",""),9)=RIGHT(SUBSTITUTE('Company information'!D$4,"-",""),9))</f>
        <v/>
      </c>
      <c r="V2880" s="414">
        <f>AH2880-I2880</f>
        <v/>
      </c>
      <c r="W2880" s="450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0" t="n">
        <v>249791</v>
      </c>
      <c r="AE2880" s="450" t="n">
        <v>227083</v>
      </c>
      <c r="AF2880" s="450" t="n">
        <v>0</v>
      </c>
      <c r="AG2880" s="450" t="n">
        <v>0</v>
      </c>
      <c r="AH2880" s="450" t="n">
        <v>22708</v>
      </c>
      <c r="AI2880" s="450" t="n">
        <v>0</v>
      </c>
      <c r="AJ2880" s="450" t="n">
        <v>0</v>
      </c>
      <c r="AK2880" s="450" t="n">
        <v>0</v>
      </c>
      <c r="AL2880" s="450" t="n">
        <v>0</v>
      </c>
      <c r="AM2880" s="450" t="n">
        <v>0</v>
      </c>
      <c r="AN2880" s="450" t="n">
        <v>0</v>
      </c>
      <c r="AO2880" s="450" t="n">
        <v>0</v>
      </c>
      <c r="AP2880" s="450" t="n">
        <v>0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0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0" t="n"/>
      <c r="N2881" s="450">
        <f>IF(W2881&lt;0,AH2881,I2881)</f>
        <v/>
      </c>
      <c r="O2881" s="450">
        <f>I2881-M2881</f>
        <v/>
      </c>
      <c r="P2881" s="414" t="n"/>
      <c r="Q2881" s="414" t="inlineStr">
        <is>
          <t>22-002908</t>
        </is>
      </c>
      <c r="R2881" s="414" t="inlineStr">
        <is>
          <t>22-002908</t>
        </is>
      </c>
      <c r="S2881" s="414">
        <f>Q2881=R2881</f>
        <v/>
      </c>
      <c r="T2881" s="414">
        <f>AND(MONTH(F2881)=MONTH(X2881), YEAR(F2881)=YEAR(X2881))</f>
        <v/>
      </c>
      <c r="U2881" s="414">
        <f>AND(AB2881&lt;&gt;"", 'Company information'!D$4&lt;&gt;"", RIGHT(SUBSTITUTE(AB2881,"-",""),9)=RIGHT(SUBSTITUTE('Company information'!D$4,"-",""),9))</f>
        <v/>
      </c>
      <c r="V2881" s="414">
        <f>AH2881-I2881</f>
        <v/>
      </c>
      <c r="W2881" s="450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0" t="n">
        <v>225885</v>
      </c>
      <c r="AE2881" s="450" t="n">
        <v>205350</v>
      </c>
      <c r="AF2881" s="450" t="n">
        <v>0</v>
      </c>
      <c r="AG2881" s="450" t="n">
        <v>0</v>
      </c>
      <c r="AH2881" s="450" t="n">
        <v>20535</v>
      </c>
      <c r="AI2881" s="450" t="n">
        <v>0</v>
      </c>
      <c r="AJ2881" s="450" t="n">
        <v>0</v>
      </c>
      <c r="AK2881" s="450" t="n">
        <v>0</v>
      </c>
      <c r="AL2881" s="450" t="n">
        <v>0</v>
      </c>
      <c r="AM2881" s="450" t="n">
        <v>0</v>
      </c>
      <c r="AN2881" s="450" t="n">
        <v>0</v>
      </c>
      <c r="AO2881" s="450" t="n">
        <v>0</v>
      </c>
      <c r="AP2881" s="450" t="n">
        <v>0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0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0" t="n"/>
      <c r="N2882" s="450">
        <f>IF(W2882&lt;0,AH2882,I2882)</f>
        <v/>
      </c>
      <c r="O2882" s="450">
        <f>I2882-M2882</f>
        <v/>
      </c>
      <c r="P2882" s="414" t="n"/>
      <c r="Q2882" s="414" t="inlineStr">
        <is>
          <t>YKT22-176</t>
        </is>
      </c>
      <c r="R2882" s="414" t="inlineStr">
        <is>
          <t>YKT22-176</t>
        </is>
      </c>
      <c r="S2882" s="414">
        <f>Q2882=R2882</f>
        <v/>
      </c>
      <c r="T2882" s="414">
        <f>AND(MONTH(F2882)=MONTH(X2882), YEAR(F2882)=YEAR(X2882))</f>
        <v/>
      </c>
      <c r="U2882" s="414">
        <f>AND(AB2882&lt;&gt;"", 'Company information'!D$4&lt;&gt;"", RIGHT(SUBSTITUTE(AB2882,"-",""),9)=RIGHT(SUBSTITUTE('Company information'!D$4,"-",""),9))</f>
        <v/>
      </c>
      <c r="V2882" s="414">
        <f>AH2882-I2882</f>
        <v/>
      </c>
      <c r="W2882" s="450" t="n"/>
      <c r="X2882" s="415" t="n">
        <v>44774</v>
      </c>
      <c r="Y2882" s="414" t="inlineStr">
        <is>
          <t>YKT22-176</t>
        </is>
      </c>
      <c r="Z2882" s="414" t="inlineStr"/>
      <c r="AA2882" s="414" t="inlineStr">
        <is>
          <t>បុគ្គលជាប់អាករ</t>
        </is>
      </c>
      <c r="AB2882" s="414" t="inlineStr">
        <is>
          <t>L001-901905215</t>
        </is>
      </c>
      <c r="AC2882" s="414" t="inlineStr">
        <is>
          <t>វីអ៊ីស៊ិន (ខេមបូឌា) អ៊ិនដាសស្ទ្រី ឯ.ក</t>
        </is>
      </c>
      <c r="AD2882" s="450" t="n">
        <v>6323240</v>
      </c>
      <c r="AE2882" s="450" t="n">
        <v>5748400</v>
      </c>
      <c r="AF2882" s="450" t="n">
        <v>0</v>
      </c>
      <c r="AG2882" s="450" t="n">
        <v>0</v>
      </c>
      <c r="AH2882" s="450" t="n">
        <v>574840</v>
      </c>
      <c r="AI2882" s="450" t="n">
        <v>0</v>
      </c>
      <c r="AJ2882" s="450" t="n">
        <v>0</v>
      </c>
      <c r="AK2882" s="450" t="n">
        <v>0</v>
      </c>
      <c r="AL2882" s="450" t="n">
        <v>0</v>
      </c>
      <c r="AM2882" s="450" t="n">
        <v>0</v>
      </c>
      <c r="AN2882" s="450" t="n">
        <v>0</v>
      </c>
      <c r="AO2882" s="450" t="n">
        <v>0</v>
      </c>
      <c r="AP2882" s="450" t="n">
        <v>0</v>
      </c>
      <c r="AQ2882" s="414" t="inlineStr"/>
      <c r="AR2882" s="414" t="inlineStr">
        <is>
          <t>Monthly Tax declaration for Aug 2022 service</t>
        </is>
      </c>
      <c r="AS2882" s="414" t="inlineStr">
        <is>
          <t>បានប្រកាសពន្ធ</t>
        </is>
      </c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0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0" t="n"/>
      <c r="N2883" s="450">
        <f>IF(W2883&lt;0,AH2883,I2883)</f>
        <v/>
      </c>
      <c r="O2883" s="450">
        <f>I2883-M2883</f>
        <v/>
      </c>
      <c r="P2883" s="414" t="n"/>
      <c r="Q2883" s="414" t="inlineStr">
        <is>
          <t>YKT22-174</t>
        </is>
      </c>
      <c r="R2883" s="414" t="inlineStr">
        <is>
          <t>YKT22-174</t>
        </is>
      </c>
      <c r="S2883" s="414">
        <f>Q2883=R2883</f>
        <v/>
      </c>
      <c r="T2883" s="414">
        <f>AND(MONTH(F2883)=MONTH(X2883), YEAR(F2883)=YEAR(X2883))</f>
        <v/>
      </c>
      <c r="U2883" s="414">
        <f>AND(AB2883&lt;&gt;"", 'Company information'!D$4&lt;&gt;"", RIGHT(SUBSTITUTE(AB2883,"-",""),9)=RIGHT(SUBSTITUTE('Company information'!D$4,"-",""),9))</f>
        <v/>
      </c>
      <c r="V2883" s="414">
        <f>AH2883-I2883</f>
        <v/>
      </c>
      <c r="W2883" s="450" t="n"/>
      <c r="X2883" s="415" t="n">
        <v>44774</v>
      </c>
      <c r="Y2883" s="414" t="inlineStr">
        <is>
          <t>YKT22-174</t>
        </is>
      </c>
      <c r="Z2883" s="414" t="inlineStr"/>
      <c r="AA2883" s="414" t="inlineStr">
        <is>
          <t>បុគ្គលជាប់អាករ</t>
        </is>
      </c>
      <c r="AB2883" s="414" t="inlineStr">
        <is>
          <t>L001-901905215</t>
        </is>
      </c>
      <c r="AC2883" s="414" t="inlineStr">
        <is>
          <t>វីអ៊ីស៊ិន (ខេមបូឌា) អ៊ិនដាសស្ទ្រី ឯ.ក</t>
        </is>
      </c>
      <c r="AD2883" s="450" t="n">
        <v>11291500</v>
      </c>
      <c r="AE2883" s="450" t="n">
        <v>10265000</v>
      </c>
      <c r="AF2883" s="450" t="n">
        <v>0</v>
      </c>
      <c r="AG2883" s="450" t="n">
        <v>0</v>
      </c>
      <c r="AH2883" s="450" t="n">
        <v>1026500</v>
      </c>
      <c r="AI2883" s="450" t="n">
        <v>0</v>
      </c>
      <c r="AJ2883" s="450" t="n">
        <v>0</v>
      </c>
      <c r="AK2883" s="450" t="n">
        <v>0</v>
      </c>
      <c r="AL2883" s="450" t="n">
        <v>0</v>
      </c>
      <c r="AM2883" s="450" t="n">
        <v>0</v>
      </c>
      <c r="AN2883" s="450" t="n">
        <v>0</v>
      </c>
      <c r="AO2883" s="450" t="n">
        <v>0</v>
      </c>
      <c r="AP2883" s="450" t="n">
        <v>0</v>
      </c>
      <c r="AQ2883" s="414" t="inlineStr"/>
      <c r="AR2883" s="414" t="inlineStr">
        <is>
          <t>External Audit Service Fee (Last payment)</t>
        </is>
      </c>
      <c r="AS2883" s="414" t="inlineStr">
        <is>
          <t>បានប្រកាសពន្ធ</t>
        </is>
      </c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0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0" t="n"/>
      <c r="N2884" s="450">
        <f>IF(W2884&lt;0,AH2884,I2884)</f>
        <v/>
      </c>
      <c r="O2884" s="450">
        <f>I2884-M2884</f>
        <v/>
      </c>
      <c r="P2884" s="414" t="n"/>
      <c r="Q2884" s="414" t="inlineStr">
        <is>
          <t>202200003</t>
        </is>
      </c>
      <c r="R2884" s="414" t="inlineStr">
        <is>
          <t>202200003</t>
        </is>
      </c>
      <c r="S2884" s="414">
        <f>Q2884=R2884</f>
        <v/>
      </c>
      <c r="T2884" s="414">
        <f>AND(MONTH(F2884)=MONTH(X2884), YEAR(F2884)=YEAR(X2884))</f>
        <v/>
      </c>
      <c r="U2884" s="414">
        <f>AND(AB2884&lt;&gt;"", 'Company information'!D$4&lt;&gt;"", RIGHT(SUBSTITUTE(AB2884,"-",""),9)=RIGHT(SUBSTITUTE('Company information'!D$4,"-",""),9))</f>
        <v/>
      </c>
      <c r="V2884" s="414">
        <f>AH2884-I2884</f>
        <v/>
      </c>
      <c r="W2884" s="450" t="n"/>
      <c r="X2884" s="415" t="n">
        <v>44778</v>
      </c>
      <c r="Y2884" s="414" t="inlineStr">
        <is>
          <t>202200003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L001-901905215</t>
        </is>
      </c>
      <c r="AC2884" s="414" t="inlineStr">
        <is>
          <t>វីអ៊ីស៊ិន (ខេមបូឌា) អ៊ិនដាសស្ទ្រី ឯ.ក</t>
        </is>
      </c>
      <c r="AD2884" s="450" t="n">
        <v>10393240</v>
      </c>
      <c r="AE2884" s="450" t="n">
        <v>9448400</v>
      </c>
      <c r="AF2884" s="450" t="n">
        <v>0</v>
      </c>
      <c r="AG2884" s="450" t="n">
        <v>0</v>
      </c>
      <c r="AH2884" s="450" t="n">
        <v>944840</v>
      </c>
      <c r="AI2884" s="450" t="n">
        <v>0</v>
      </c>
      <c r="AJ2884" s="450" t="n">
        <v>0</v>
      </c>
      <c r="AK2884" s="450" t="n">
        <v>0</v>
      </c>
      <c r="AL2884" s="450" t="n">
        <v>0</v>
      </c>
      <c r="AM2884" s="450" t="n">
        <v>0</v>
      </c>
      <c r="AN2884" s="450" t="n">
        <v>0</v>
      </c>
      <c r="AO2884" s="450" t="n">
        <v>0</v>
      </c>
      <c r="AP2884" s="450" t="n">
        <v>0</v>
      </c>
      <c r="AQ2884" s="414" t="inlineStr"/>
      <c r="AR2884" s="414" t="inlineStr">
        <is>
          <t>Installation Fee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0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0" t="n"/>
      <c r="N2885" s="450">
        <f>IF(W2885&lt;0,AH2885,I2885)</f>
        <v/>
      </c>
      <c r="O2885" s="450">
        <f>I2885-M2885</f>
        <v/>
      </c>
      <c r="P2885" s="414" t="n"/>
      <c r="Q2885" s="414" t="inlineStr">
        <is>
          <t>PNHR000431231</t>
        </is>
      </c>
      <c r="R2885" s="414" t="inlineStr">
        <is>
          <t>PNHR000431231</t>
        </is>
      </c>
      <c r="S2885" s="414">
        <f>Q2885=R2885</f>
        <v/>
      </c>
      <c r="T2885" s="414">
        <f>AND(MONTH(F2885)=MONTH(X2885), YEAR(F2885)=YEAR(X2885))</f>
        <v/>
      </c>
      <c r="U2885" s="414">
        <f>AND(AB2885&lt;&gt;"", 'Company information'!D$4&lt;&gt;"", RIGHT(SUBSTITUTE(AB2885,"-",""),9)=RIGHT(SUBSTITUTE('Company information'!D$4,"-",""),9))</f>
        <v/>
      </c>
      <c r="V2885" s="414">
        <f>AH2885-I2885</f>
        <v/>
      </c>
      <c r="W2885" s="450" t="n"/>
      <c r="X2885" s="415" t="n">
        <v>44777</v>
      </c>
      <c r="Y2885" s="414" t="inlineStr">
        <is>
          <t>PNHR000431231</t>
        </is>
      </c>
      <c r="Z2885" s="414" t="inlineStr"/>
      <c r="AA2885" s="414" t="inlineStr">
        <is>
          <t>បុគ្គលជាប់អាករ</t>
        </is>
      </c>
      <c r="AB2885" s="414" t="inlineStr">
        <is>
          <t>L001-901905215</t>
        </is>
      </c>
      <c r="AC2885" s="414" t="inlineStr">
        <is>
          <t>វីអ៊ីស៊ិន (ខេមបូឌា) អ៊ិនដាសស្ទ្រី ឯ.ក</t>
        </is>
      </c>
      <c r="AD2885" s="450" t="n">
        <v>49050</v>
      </c>
      <c r="AE2885" s="450" t="n">
        <v>44591</v>
      </c>
      <c r="AF2885" s="450" t="n">
        <v>0</v>
      </c>
      <c r="AG2885" s="450" t="n">
        <v>0</v>
      </c>
      <c r="AH2885" s="450" t="n">
        <v>4459</v>
      </c>
      <c r="AI2885" s="450" t="n">
        <v>0</v>
      </c>
      <c r="AJ2885" s="450" t="n">
        <v>0</v>
      </c>
      <c r="AK2885" s="450" t="n">
        <v>0</v>
      </c>
      <c r="AL2885" s="450" t="n">
        <v>0</v>
      </c>
      <c r="AM2885" s="450" t="n">
        <v>0</v>
      </c>
      <c r="AN2885" s="450" t="n">
        <v>0</v>
      </c>
      <c r="AO2885" s="450" t="n">
        <v>0</v>
      </c>
      <c r="AP2885" s="450" t="n">
        <v>0</v>
      </c>
      <c r="AQ2885" s="414" t="inlineStr"/>
      <c r="AR2885" s="414" t="inlineStr">
        <is>
          <t>Revenue in August 2022</t>
        </is>
      </c>
      <c r="AS2885" s="414" t="inlineStr">
        <is>
          <t>បានប្រកាសពន្ធ</t>
        </is>
      </c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0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0" t="n"/>
      <c r="N2886" s="450">
        <f>IF(W2886&lt;0,AH2886,I2886)</f>
        <v/>
      </c>
      <c r="O2886" s="450">
        <f>I2886-M2886</f>
        <v/>
      </c>
      <c r="P2886" s="414" t="n"/>
      <c r="Q2886" s="414" t="inlineStr">
        <is>
          <t>PNHR000430194</t>
        </is>
      </c>
      <c r="R2886" s="414" t="inlineStr">
        <is>
          <t>PNHR000430194</t>
        </is>
      </c>
      <c r="S2886" s="414">
        <f>Q2886=R2886</f>
        <v/>
      </c>
      <c r="T2886" s="414">
        <f>AND(MONTH(F2886)=MONTH(X2886), YEAR(F2886)=YEAR(X2886))</f>
        <v/>
      </c>
      <c r="U2886" s="414">
        <f>AND(AB2886&lt;&gt;"", 'Company information'!D$4&lt;&gt;"", RIGHT(SUBSTITUTE(AB2886,"-",""),9)=RIGHT(SUBSTITUTE('Company information'!D$4,"-",""),9))</f>
        <v/>
      </c>
      <c r="V2886" s="414">
        <f>AH2886-I2886</f>
        <v/>
      </c>
      <c r="W2886" s="450" t="n"/>
      <c r="X2886" s="415" t="n">
        <v>44770</v>
      </c>
      <c r="Y2886" s="414" t="inlineStr">
        <is>
          <t>PNHR000430194</t>
        </is>
      </c>
      <c r="Z2886" s="414" t="inlineStr"/>
      <c r="AA2886" s="414" t="inlineStr">
        <is>
          <t>បុគ្គលជាប់អាករ</t>
        </is>
      </c>
      <c r="AB2886" s="414" t="inlineStr">
        <is>
          <t>L001-901905215</t>
        </is>
      </c>
      <c r="AC2886" s="414" t="inlineStr">
        <is>
          <t>វីអ៊ីស៊ិន (ខេមបូឌា) អ៊ិនដាសស្ទ្រី ឯ.ក</t>
        </is>
      </c>
      <c r="AD2886" s="450" t="n">
        <v>427331</v>
      </c>
      <c r="AE2886" s="450" t="n">
        <v>388483</v>
      </c>
      <c r="AF2886" s="450" t="n">
        <v>0</v>
      </c>
      <c r="AG2886" s="450" t="n">
        <v>0</v>
      </c>
      <c r="AH2886" s="450" t="n">
        <v>38848</v>
      </c>
      <c r="AI2886" s="450" t="n">
        <v>0</v>
      </c>
      <c r="AJ2886" s="450" t="n">
        <v>0</v>
      </c>
      <c r="AK2886" s="450" t="n">
        <v>0</v>
      </c>
      <c r="AL2886" s="450" t="n">
        <v>0</v>
      </c>
      <c r="AM2886" s="450" t="n">
        <v>0</v>
      </c>
      <c r="AN2886" s="450" t="n">
        <v>0</v>
      </c>
      <c r="AO2886" s="450" t="n">
        <v>0</v>
      </c>
      <c r="AP2886" s="450" t="n">
        <v>0</v>
      </c>
      <c r="AQ2886" s="414" t="inlineStr"/>
      <c r="AR2886" s="414" t="inlineStr">
        <is>
          <t>Revenue for July  2022</t>
        </is>
      </c>
      <c r="AS2886" s="414" t="inlineStr">
        <is>
          <t>បានប្រកាសពន្ធ</t>
        </is>
      </c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0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0" t="n"/>
      <c r="N2887" s="450">
        <f>IF(W2887&lt;0,AH2887,I2887)</f>
        <v/>
      </c>
      <c r="O2887" s="450">
        <f>I2887-M2887</f>
        <v/>
      </c>
      <c r="P2887" s="414" t="n"/>
      <c r="Q2887" s="414" t="inlineStr">
        <is>
          <t>PNHR000429449</t>
        </is>
      </c>
      <c r="R2887" s="414" t="inlineStr">
        <is>
          <t>PNHR000429449.</t>
        </is>
      </c>
      <c r="S2887" s="414">
        <f>Q2887=R2887</f>
        <v/>
      </c>
      <c r="T2887" s="414">
        <f>AND(MONTH(F2887)=MONTH(X2887), YEAR(F2887)=YEAR(X2887))</f>
        <v/>
      </c>
      <c r="U2887" s="414">
        <f>AND(AB2887&lt;&gt;"", 'Company information'!D$4&lt;&gt;"", RIGHT(SUBSTITUTE(AB2887,"-",""),9)=RIGHT(SUBSTITUTE('Company information'!D$4,"-",""),9))</f>
        <v/>
      </c>
      <c r="V2887" s="414">
        <f>AH2887-I2887</f>
        <v/>
      </c>
      <c r="W2887" s="450" t="n"/>
      <c r="X2887" s="415" t="n">
        <v>44763</v>
      </c>
      <c r="Y2887" s="414" t="inlineStr">
        <is>
          <t>PNHR000429449.</t>
        </is>
      </c>
      <c r="Z2887" s="414" t="inlineStr"/>
      <c r="AA2887" s="414" t="inlineStr">
        <is>
          <t>បុគ្គលជាប់អាករ</t>
        </is>
      </c>
      <c r="AB2887" s="414" t="inlineStr">
        <is>
          <t>L001-901905215</t>
        </is>
      </c>
      <c r="AC2887" s="414" t="inlineStr">
        <is>
          <t>វីអ៊ីស៊ិន (ខេមបូឌា) អ៊ិនដាសស្ទ្រី ឯ.ក</t>
        </is>
      </c>
      <c r="AD2887" s="450" t="n">
        <v>217008</v>
      </c>
      <c r="AE2887" s="450" t="n">
        <v>217008</v>
      </c>
      <c r="AF2887" s="450" t="n">
        <v>0</v>
      </c>
      <c r="AG2887" s="450" t="n">
        <v>0</v>
      </c>
      <c r="AH2887" s="450" t="n">
        <v>0</v>
      </c>
      <c r="AI2887" s="450" t="n">
        <v>0</v>
      </c>
      <c r="AJ2887" s="450" t="n">
        <v>0</v>
      </c>
      <c r="AK2887" s="450" t="n">
        <v>0</v>
      </c>
      <c r="AL2887" s="450" t="n">
        <v>0</v>
      </c>
      <c r="AM2887" s="450" t="n">
        <v>0</v>
      </c>
      <c r="AN2887" s="450" t="n">
        <v>0</v>
      </c>
      <c r="AO2887" s="450" t="n">
        <v>0</v>
      </c>
      <c r="AP2887" s="450" t="n">
        <v>0</v>
      </c>
      <c r="AQ2887" s="414" t="inlineStr"/>
      <c r="AR2887" s="414" t="inlineStr">
        <is>
          <t>Revenue for July  2022</t>
        </is>
      </c>
      <c r="AS2887" s="414" t="inlineStr">
        <is>
          <t>បានប្រកាសពន្ធ</t>
        </is>
      </c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0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0" t="n"/>
      <c r="N2888" s="450">
        <f>IF(W2888&lt;0,AH2888,I2888)</f>
        <v/>
      </c>
      <c r="O2888" s="450">
        <f>I2888-M2888</f>
        <v/>
      </c>
      <c r="P2888" s="414" t="n"/>
      <c r="Q2888" s="414" t="inlineStr">
        <is>
          <t>PNHIR00141123</t>
        </is>
      </c>
      <c r="R2888" s="414" t="inlineStr">
        <is>
          <t>PNHIR00141123.</t>
        </is>
      </c>
      <c r="S2888" s="414">
        <f>Q2888=R2888</f>
        <v/>
      </c>
      <c r="T2888" s="414">
        <f>AND(MONTH(F2888)=MONTH(X2888), YEAR(F2888)=YEAR(X2888))</f>
        <v/>
      </c>
      <c r="U2888" s="414">
        <f>AND(AB2888&lt;&gt;"", 'Company information'!D$4&lt;&gt;"", RIGHT(SUBSTITUTE(AB2888,"-",""),9)=RIGHT(SUBSTITUTE('Company information'!D$4,"-",""),9))</f>
        <v/>
      </c>
      <c r="V2888" s="414">
        <f>AH2888-I2888</f>
        <v/>
      </c>
      <c r="W2888" s="450" t="n"/>
      <c r="X2888" s="415" t="n">
        <v>44773</v>
      </c>
      <c r="Y2888" s="414" t="inlineStr">
        <is>
          <t>PNHIR00141123.</t>
        </is>
      </c>
      <c r="Z2888" s="414" t="inlineStr"/>
      <c r="AA2888" s="414" t="inlineStr">
        <is>
          <t>បុគ្គលជាប់អាករ</t>
        </is>
      </c>
      <c r="AB2888" s="414" t="inlineStr">
        <is>
          <t>L001-901905215</t>
        </is>
      </c>
      <c r="AC2888" s="414" t="inlineStr">
        <is>
          <t>វីអ៊ីស៊ិន (ខេមបូឌា) អ៊ិនដាសស្ទ្រី ឯ.ក</t>
        </is>
      </c>
      <c r="AD2888" s="450" t="n">
        <v>65680</v>
      </c>
      <c r="AE2888" s="450" t="n">
        <v>65680</v>
      </c>
      <c r="AF2888" s="450" t="n">
        <v>0</v>
      </c>
      <c r="AG2888" s="450" t="n">
        <v>0</v>
      </c>
      <c r="AH2888" s="450" t="n">
        <v>0</v>
      </c>
      <c r="AI2888" s="450" t="n">
        <v>0</v>
      </c>
      <c r="AJ2888" s="450" t="n">
        <v>0</v>
      </c>
      <c r="AK2888" s="450" t="n">
        <v>0</v>
      </c>
      <c r="AL2888" s="450" t="n">
        <v>0</v>
      </c>
      <c r="AM2888" s="450" t="n">
        <v>0</v>
      </c>
      <c r="AN2888" s="450" t="n">
        <v>0</v>
      </c>
      <c r="AO2888" s="450" t="n">
        <v>0</v>
      </c>
      <c r="AP2888" s="450" t="n">
        <v>0</v>
      </c>
      <c r="AQ2888" s="414" t="inlineStr"/>
      <c r="AR2888" s="414" t="inlineStr">
        <is>
          <t>Revenue for July  2022</t>
        </is>
      </c>
      <c r="AS2888" s="414" t="inlineStr">
        <is>
          <t>បានប្រកាសពន្ធ</t>
        </is>
      </c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0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0" t="n"/>
      <c r="N2889" s="450">
        <f>IF(W2889&lt;0,AH2889,I2889)</f>
        <v/>
      </c>
      <c r="O2889" s="450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AND(AB2889&lt;&gt;"", 'Company information'!D$4&lt;&gt;"", RIGHT(SUBSTITUTE(AB2889,"-",""),9)=RIGHT(SUBSTITUTE('Company information'!D$4,"-",""),9))</f>
        <v/>
      </c>
      <c r="V2889" s="414">
        <f>AH2889-I2889</f>
        <v/>
      </c>
      <c r="W2889" s="450" t="n"/>
      <c r="X2889" s="413" t="n"/>
      <c r="Y2889" s="414" t="n"/>
      <c r="Z2889" s="414" t="n"/>
      <c r="AA2889" s="414" t="n"/>
      <c r="AB2889" s="414" t="n"/>
      <c r="AC2889" s="414" t="n"/>
      <c r="AD2889" s="450" t="n"/>
      <c r="AE2889" s="450" t="n"/>
      <c r="AF2889" s="450" t="n"/>
      <c r="AG2889" s="450" t="n"/>
      <c r="AH2889" s="450" t="n"/>
      <c r="AI2889" s="450" t="n"/>
      <c r="AJ2889" s="450" t="n"/>
      <c r="AK2889" s="450" t="n"/>
      <c r="AL2889" s="450" t="n"/>
      <c r="AM2889" s="450" t="n"/>
      <c r="AN2889" s="450" t="n"/>
      <c r="AO2889" s="450" t="n"/>
      <c r="AP2889" s="450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0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0" t="n"/>
      <c r="N2890" s="450">
        <f>IF(W2890&lt;0,AH2890,I2890)</f>
        <v/>
      </c>
      <c r="O2890" s="450">
        <f>I2890-M2890</f>
        <v/>
      </c>
      <c r="P2890" s="414" t="n"/>
      <c r="Q2890" s="414" t="inlineStr">
        <is>
          <t>SFI2022/276</t>
        </is>
      </c>
      <c r="R2890" s="414" t="inlineStr">
        <is>
          <t>SFI2022/276</t>
        </is>
      </c>
      <c r="S2890" s="414">
        <f>Q2890=R2890</f>
        <v/>
      </c>
      <c r="T2890" s="414">
        <f>AND(MONTH(F2890)=MONTH(X2890), YEAR(F2890)=YEAR(X2890))</f>
        <v/>
      </c>
      <c r="U2890" s="414">
        <f>AND(AB2890&lt;&gt;"", 'Company information'!D$4&lt;&gt;"", RIGHT(SUBSTITUTE(AB2890,"-",""),9)=RIGHT(SUBSTITUTE('Company information'!D$4,"-",""),9))</f>
        <v/>
      </c>
      <c r="V2890" s="414">
        <f>AH2890-I2890</f>
        <v/>
      </c>
      <c r="W2890" s="450" t="n"/>
      <c r="X2890" s="415" t="n">
        <v>44798</v>
      </c>
      <c r="Y2890" s="414" t="inlineStr">
        <is>
          <t>SFI2022/276</t>
        </is>
      </c>
      <c r="Z2890" s="414" t="inlineStr"/>
      <c r="AA2890" s="414" t="inlineStr">
        <is>
          <t>បុគ្គលជាប់អាករ</t>
        </is>
      </c>
      <c r="AB2890" s="414" t="inlineStr">
        <is>
          <t>L001-901905215</t>
        </is>
      </c>
      <c r="AC2890" s="414" t="inlineStr">
        <is>
          <t>វីអ៊ីស៊ិន (ខេមបូឌា) អ៊ិនដាសស្ទ្រី ឯ.ក</t>
        </is>
      </c>
      <c r="AD2890" s="450" t="n">
        <v>2534224</v>
      </c>
      <c r="AE2890" s="450" t="n">
        <v>2303840</v>
      </c>
      <c r="AF2890" s="450" t="n">
        <v>0</v>
      </c>
      <c r="AG2890" s="450" t="n">
        <v>0</v>
      </c>
      <c r="AH2890" s="450" t="n">
        <v>230384</v>
      </c>
      <c r="AI2890" s="450" t="n">
        <v>0</v>
      </c>
      <c r="AJ2890" s="450" t="n">
        <v>0</v>
      </c>
      <c r="AK2890" s="450" t="n">
        <v>0</v>
      </c>
      <c r="AL2890" s="450" t="n">
        <v>0</v>
      </c>
      <c r="AM2890" s="450" t="n">
        <v>0</v>
      </c>
      <c r="AN2890" s="450" t="n">
        <v>0</v>
      </c>
      <c r="AO2890" s="450" t="n">
        <v>0</v>
      </c>
      <c r="AP2890" s="450" t="n">
        <v>0</v>
      </c>
      <c r="AQ2890" s="414" t="inlineStr"/>
      <c r="AR2890" s="414" t="inlineStr">
        <is>
          <t>Security service fee for Aug 2022</t>
        </is>
      </c>
      <c r="AS2890" s="414" t="inlineStr">
        <is>
          <t>បានប្រកាសពន្ធ</t>
        </is>
      </c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0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0" t="n"/>
      <c r="N2891" s="450">
        <f>IF(W2891&lt;0,AH2891,I2891)</f>
        <v/>
      </c>
      <c r="O2891" s="450">
        <f>I2891-M2891</f>
        <v/>
      </c>
      <c r="P2891" s="414" t="n"/>
      <c r="Q2891" s="414" t="inlineStr">
        <is>
          <t>2022-04027</t>
        </is>
      </c>
      <c r="R2891" s="414" t="inlineStr">
        <is>
          <t>2022-04027</t>
        </is>
      </c>
      <c r="S2891" s="414">
        <f>Q2891=R2891</f>
        <v/>
      </c>
      <c r="T2891" s="414">
        <f>AND(MONTH(F2891)=MONTH(X2891), YEAR(F2891)=YEAR(X2891))</f>
        <v/>
      </c>
      <c r="U2891" s="414">
        <f>AND(AB2891&lt;&gt;"", 'Company information'!D$4&lt;&gt;"", RIGHT(SUBSTITUTE(AB2891,"-",""),9)=RIGHT(SUBSTITUTE('Company information'!D$4,"-",""),9))</f>
        <v/>
      </c>
      <c r="V2891" s="414">
        <f>AH2891-I2891</f>
        <v/>
      </c>
      <c r="W2891" s="450" t="n"/>
      <c r="X2891" s="415" t="n">
        <v>44791</v>
      </c>
      <c r="Y2891" s="414" t="inlineStr">
        <is>
          <t>2022-04027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L001-901905215</t>
        </is>
      </c>
      <c r="AC2891" s="414" t="inlineStr">
        <is>
          <t>វីអ៊ីស៊ិន (ខេមបូឌា) អ៊ិនដាសស្ទ្រី ឯ.ក</t>
        </is>
      </c>
      <c r="AD2891" s="450" t="n">
        <v>1829135</v>
      </c>
      <c r="AE2891" s="450" t="n">
        <v>1662850</v>
      </c>
      <c r="AF2891" s="450" t="n">
        <v>0</v>
      </c>
      <c r="AG2891" s="450" t="n">
        <v>0</v>
      </c>
      <c r="AH2891" s="450" t="n">
        <v>166285</v>
      </c>
      <c r="AI2891" s="450" t="n">
        <v>0</v>
      </c>
      <c r="AJ2891" s="450" t="n">
        <v>0</v>
      </c>
      <c r="AK2891" s="450" t="n">
        <v>0</v>
      </c>
      <c r="AL2891" s="450" t="n">
        <v>0</v>
      </c>
      <c r="AM2891" s="450" t="n">
        <v>0</v>
      </c>
      <c r="AN2891" s="450" t="n">
        <v>0</v>
      </c>
      <c r="AO2891" s="450" t="n">
        <v>0</v>
      </c>
      <c r="AP2891" s="450" t="n">
        <v>0</v>
      </c>
      <c r="AQ2891" s="414" t="inlineStr"/>
      <c r="AR2891" s="414" t="inlineStr">
        <is>
          <t>Infrastructure Maintenance fee for August 2022</t>
        </is>
      </c>
      <c r="AS2891" s="414" t="inlineStr">
        <is>
          <t>បានប្រកាសពន្ធ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0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0" t="n"/>
      <c r="N2892" s="450">
        <f>IF(W2892&lt;0,AH2892,I2892)</f>
        <v/>
      </c>
      <c r="O2892" s="450">
        <f>I2892-M2892</f>
        <v/>
      </c>
      <c r="P2892" s="414" t="n"/>
      <c r="Q2892" s="414" t="inlineStr">
        <is>
          <t>2022-04108</t>
        </is>
      </c>
      <c r="R2892" s="414" t="inlineStr">
        <is>
          <t>2022-04108</t>
        </is>
      </c>
      <c r="S2892" s="414">
        <f>Q2892=R2892</f>
        <v/>
      </c>
      <c r="T2892" s="414">
        <f>AND(MONTH(F2892)=MONTH(X2892), YEAR(F2892)=YEAR(X2892))</f>
        <v/>
      </c>
      <c r="U2892" s="414">
        <f>AND(AB2892&lt;&gt;"", 'Company information'!D$4&lt;&gt;"", RIGHT(SUBSTITUTE(AB2892,"-",""),9)=RIGHT(SUBSTITUTE('Company information'!D$4,"-",""),9))</f>
        <v/>
      </c>
      <c r="V2892" s="414">
        <f>AH2892-I2892</f>
        <v/>
      </c>
      <c r="W2892" s="450" t="n"/>
      <c r="X2892" s="415" t="n">
        <v>44793</v>
      </c>
      <c r="Y2892" s="414" t="inlineStr">
        <is>
          <t>2022-04108</t>
        </is>
      </c>
      <c r="Z2892" s="414" t="inlineStr"/>
      <c r="AA2892" s="414" t="inlineStr">
        <is>
          <t>បុគ្គលមិនជាប់អាករ</t>
        </is>
      </c>
      <c r="AB2892" s="414" t="inlineStr">
        <is>
          <t>Individual</t>
        </is>
      </c>
      <c r="AC2892" s="414" t="inlineStr">
        <is>
          <t>Individual</t>
        </is>
      </c>
      <c r="AD2892" s="450" t="n">
        <v>677121</v>
      </c>
      <c r="AE2892" s="450" t="n">
        <v>0</v>
      </c>
      <c r="AF2892" s="450" t="n">
        <v>677121</v>
      </c>
      <c r="AG2892" s="450" t="n">
        <v>0</v>
      </c>
      <c r="AH2892" s="450" t="n">
        <v>0</v>
      </c>
      <c r="AI2892" s="450" t="n">
        <v>0</v>
      </c>
      <c r="AJ2892" s="450" t="n">
        <v>0</v>
      </c>
      <c r="AK2892" s="450" t="n">
        <v>0</v>
      </c>
      <c r="AL2892" s="450" t="n">
        <v>0</v>
      </c>
      <c r="AM2892" s="450" t="n">
        <v>0</v>
      </c>
      <c r="AN2892" s="450" t="n">
        <v>0</v>
      </c>
      <c r="AO2892" s="450" t="n">
        <v>0</v>
      </c>
      <c r="AP2892" s="450" t="n">
        <v>0</v>
      </c>
      <c r="AQ2892" s="414" t="inlineStr"/>
      <c r="AR2892" s="414" t="inlineStr">
        <is>
          <t>Metered Electricity Consumption for Aug 2022</t>
        </is>
      </c>
      <c r="AS2892" s="414" t="inlineStr">
        <is>
          <t>បានប្រកាសពន្ធ</t>
        </is>
      </c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0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0" t="n"/>
      <c r="N2893" s="450">
        <f>IF(W2893&lt;0,AH2893,I2893)</f>
        <v/>
      </c>
      <c r="O2893" s="450">
        <f>I2893-M2893</f>
        <v/>
      </c>
      <c r="P2893" s="414" t="n"/>
      <c r="Q2893" s="414" t="inlineStr">
        <is>
          <t>22-005881</t>
        </is>
      </c>
      <c r="R2893" s="414" t="inlineStr">
        <is>
          <t>22-005881</t>
        </is>
      </c>
      <c r="S2893" s="414">
        <f>Q2893=R2893</f>
        <v/>
      </c>
      <c r="T2893" s="414">
        <f>AND(MONTH(F2893)=MONTH(X2893), YEAR(F2893)=YEAR(X2893))</f>
        <v/>
      </c>
      <c r="U2893" s="414">
        <f>AND(AB2893&lt;&gt;"", 'Company information'!D$4&lt;&gt;"", RIGHT(SUBSTITUTE(AB2893,"-",""),9)=RIGHT(SUBSTITUTE('Company information'!D$4,"-",""),9))</f>
        <v/>
      </c>
      <c r="V2893" s="414">
        <f>AH2893-I2893</f>
        <v/>
      </c>
      <c r="W2893" s="450" t="n"/>
      <c r="X2893" s="415" t="n">
        <v>44798</v>
      </c>
      <c r="Y2893" s="414" t="inlineStr">
        <is>
          <t>22-005881</t>
        </is>
      </c>
      <c r="Z2893" s="414" t="inlineStr"/>
      <c r="AA2893" s="414" t="inlineStr">
        <is>
          <t>បុគ្គលជាប់អាករ</t>
        </is>
      </c>
      <c r="AB2893" s="414" t="inlineStr">
        <is>
          <t>L001-901905215</t>
        </is>
      </c>
      <c r="AC2893" s="414" t="inlineStr">
        <is>
          <t>វីអ៊ីស៊ិន (ខេមបូឌា) អ៊ិនដាសស្ទ្រី ឯ.ក</t>
        </is>
      </c>
      <c r="AD2893" s="450" t="n">
        <v>4226038</v>
      </c>
      <c r="AE2893" s="450" t="n">
        <v>3841853</v>
      </c>
      <c r="AF2893" s="450" t="n">
        <v>0</v>
      </c>
      <c r="AG2893" s="450" t="n">
        <v>0</v>
      </c>
      <c r="AH2893" s="450" t="n">
        <v>384185</v>
      </c>
      <c r="AI2893" s="450" t="n">
        <v>0</v>
      </c>
      <c r="AJ2893" s="450" t="n">
        <v>0</v>
      </c>
      <c r="AK2893" s="450" t="n">
        <v>0</v>
      </c>
      <c r="AL2893" s="450" t="n">
        <v>0</v>
      </c>
      <c r="AM2893" s="450" t="n">
        <v>0</v>
      </c>
      <c r="AN2893" s="450" t="n">
        <v>0</v>
      </c>
      <c r="AO2893" s="450" t="n">
        <v>0</v>
      </c>
      <c r="AP2893" s="450" t="n">
        <v>0</v>
      </c>
      <c r="AQ2893" s="414" t="inlineStr"/>
      <c r="AR2893" s="414" t="inlineStr">
        <is>
          <t>Sea Export</t>
        </is>
      </c>
      <c r="AS2893" s="414" t="inlineStr">
        <is>
          <t>បានប្រកាសពន្ធ</t>
        </is>
      </c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0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0" t="n"/>
      <c r="N2894" s="450">
        <f>IF(W2894&lt;0,AH2894,I2894)</f>
        <v/>
      </c>
      <c r="O2894" s="450">
        <f>I2894-M2894</f>
        <v/>
      </c>
      <c r="P2894" s="414" t="n"/>
      <c r="Q2894" s="414" t="inlineStr">
        <is>
          <t>SITC2022-018262</t>
        </is>
      </c>
      <c r="R2894" s="414" t="inlineStr">
        <is>
          <t>SITC2022-018262</t>
        </is>
      </c>
      <c r="S2894" s="414">
        <f>Q2894=R2894</f>
        <v/>
      </c>
      <c r="T2894" s="414">
        <f>AND(MONTH(F2894)=MONTH(X2894), YEAR(F2894)=YEAR(X2894))</f>
        <v/>
      </c>
      <c r="U2894" s="414">
        <f>AND(AB2894&lt;&gt;"", 'Company information'!D$4&lt;&gt;"", RIGHT(SUBSTITUTE(AB2894,"-",""),9)=RIGHT(SUBSTITUTE('Company information'!D$4,"-",""),9))</f>
        <v/>
      </c>
      <c r="V2894" s="414">
        <f>AH2894-I2894</f>
        <v/>
      </c>
      <c r="W2894" s="450" t="n"/>
      <c r="X2894" s="415" t="n">
        <v>44795</v>
      </c>
      <c r="Y2894" s="414" t="inlineStr">
        <is>
          <t>SITC2022-018262</t>
        </is>
      </c>
      <c r="Z2894" s="414" t="inlineStr"/>
      <c r="AA2894" s="414" t="inlineStr">
        <is>
          <t>បុគ្គលជាប់អាករ</t>
        </is>
      </c>
      <c r="AB2894" s="414" t="inlineStr">
        <is>
          <t>L001-901905215</t>
        </is>
      </c>
      <c r="AC2894" s="414" t="inlineStr">
        <is>
          <t>វីអ៊ីស៊ិន (ខេមបូឌា) អ៊ិនដាសស្ទ្រី ឯ.ក</t>
        </is>
      </c>
      <c r="AD2894" s="450" t="n">
        <v>1558986</v>
      </c>
      <c r="AE2894" s="450" t="n">
        <v>1417260</v>
      </c>
      <c r="AF2894" s="450" t="n">
        <v>0</v>
      </c>
      <c r="AG2894" s="450" t="n">
        <v>0</v>
      </c>
      <c r="AH2894" s="450" t="n">
        <v>141726</v>
      </c>
      <c r="AI2894" s="450" t="n">
        <v>0</v>
      </c>
      <c r="AJ2894" s="450" t="n">
        <v>0</v>
      </c>
      <c r="AK2894" s="450" t="n">
        <v>0</v>
      </c>
      <c r="AL2894" s="450" t="n">
        <v>0</v>
      </c>
      <c r="AM2894" s="450" t="n">
        <v>0</v>
      </c>
      <c r="AN2894" s="450" t="n">
        <v>0</v>
      </c>
      <c r="AO2894" s="450" t="n">
        <v>0</v>
      </c>
      <c r="AP2894" s="450" t="n">
        <v>0</v>
      </c>
      <c r="AQ2894" s="414" t="inlineStr"/>
      <c r="AR2894" s="414" t="inlineStr">
        <is>
          <t>EIB,KHDOC,KHTHC,KHCIC,EMF</t>
        </is>
      </c>
      <c r="AS2894" s="414" t="inlineStr">
        <is>
          <t>បានប្រកាសពន្ធ</t>
        </is>
      </c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0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0" t="n"/>
      <c r="N2895" s="450">
        <f>IF(W2895&lt;0,AH2895,I2895)</f>
        <v/>
      </c>
      <c r="O2895" s="450">
        <f>I2895-M2895</f>
        <v/>
      </c>
      <c r="P2895" s="414" t="n"/>
      <c r="Q2895" s="414" t="inlineStr">
        <is>
          <t>154807</t>
        </is>
      </c>
      <c r="R2895" s="414" t="inlineStr">
        <is>
          <t>154807</t>
        </is>
      </c>
      <c r="S2895" s="414">
        <f>Q2895=R2895</f>
        <v/>
      </c>
      <c r="T2895" s="414">
        <f>AND(MONTH(F2895)=MONTH(X2895), YEAR(F2895)=YEAR(X2895))</f>
        <v/>
      </c>
      <c r="U2895" s="414">
        <f>AND(AB2895&lt;&gt;"", 'Company information'!D$4&lt;&gt;"", RIGHT(SUBSTITUTE(AB2895,"-",""),9)=RIGHT(SUBSTITUTE('Company information'!D$4,"-",""),9))</f>
        <v/>
      </c>
      <c r="V2895" s="414">
        <f>AH2895-I2895</f>
        <v/>
      </c>
      <c r="W2895" s="450" t="n"/>
      <c r="X2895" s="415" t="n">
        <v>44211</v>
      </c>
      <c r="Y2895" s="414" t="inlineStr">
        <is>
          <t>154807</t>
        </is>
      </c>
      <c r="Z2895" s="414" t="inlineStr"/>
      <c r="AA2895" s="414" t="inlineStr">
        <is>
          <t>បុគ្គលមិនជាប់អាករ</t>
        </is>
      </c>
      <c r="AB2895" s="414" t="inlineStr">
        <is>
          <t>GC0000001</t>
        </is>
      </c>
      <c r="AC2895" s="414" t="inlineStr">
        <is>
          <t>អតិថិជនទូទៅ</t>
        </is>
      </c>
      <c r="AD2895" s="450" t="n">
        <v>8106</v>
      </c>
      <c r="AE2895" s="450" t="n">
        <v>7369</v>
      </c>
      <c r="AF2895" s="450" t="n">
        <v>0</v>
      </c>
      <c r="AG2895" s="450" t="n">
        <v>0</v>
      </c>
      <c r="AH2895" s="450" t="n">
        <v>737</v>
      </c>
      <c r="AI2895" s="450" t="n">
        <v>0</v>
      </c>
      <c r="AJ2895" s="450" t="n">
        <v>0</v>
      </c>
      <c r="AK2895" s="450" t="n">
        <v>0</v>
      </c>
      <c r="AL2895" s="450" t="n">
        <v>0</v>
      </c>
      <c r="AM2895" s="450" t="n">
        <v>0</v>
      </c>
      <c r="AN2895" s="450" t="n">
        <v>0</v>
      </c>
      <c r="AO2895" s="450" t="n">
        <v>0</v>
      </c>
      <c r="AP2895" s="450" t="n">
        <v>0</v>
      </c>
      <c r="AQ2895" s="414" t="inlineStr"/>
      <c r="AR2895" s="414" t="inlineStr"/>
      <c r="AS2895" s="414" t="inlineStr">
        <is>
          <t>បានប្រកាសពន្ធ</t>
        </is>
      </c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0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0" t="n"/>
      <c r="N2896" s="450">
        <f>IF(W2896&lt;0,AH2896,I2896)</f>
        <v/>
      </c>
      <c r="O2896" s="450">
        <f>I2896-M2896</f>
        <v/>
      </c>
      <c r="P2896" s="414" t="n"/>
      <c r="Q2896" s="414" t="inlineStr">
        <is>
          <t>HT220025</t>
        </is>
      </c>
      <c r="R2896" s="414" t="inlineStr">
        <is>
          <t>HT220025</t>
        </is>
      </c>
      <c r="S2896" s="414">
        <f>Q2896=R2896</f>
        <v/>
      </c>
      <c r="T2896" s="414">
        <f>AND(MONTH(F2896)=MONTH(X2896), YEAR(F2896)=YEAR(X2896))</f>
        <v/>
      </c>
      <c r="U2896" s="414">
        <f>AND(AB2896&lt;&gt;"", 'Company information'!D$4&lt;&gt;"", RIGHT(SUBSTITUTE(AB2896,"-",""),9)=RIGHT(SUBSTITUTE('Company information'!D$4,"-",""),9))</f>
        <v/>
      </c>
      <c r="V2896" s="414">
        <f>AH2896-I2896</f>
        <v/>
      </c>
      <c r="W2896" s="450" t="n"/>
      <c r="X2896" s="415" t="n">
        <v>44804</v>
      </c>
      <c r="Y2896" s="414" t="inlineStr">
        <is>
          <t>HT220025</t>
        </is>
      </c>
      <c r="Z2896" s="414" t="inlineStr"/>
      <c r="AA2896" s="414" t="inlineStr">
        <is>
          <t>បុគ្គលជាប់អាករ</t>
        </is>
      </c>
      <c r="AB2896" s="414" t="inlineStr">
        <is>
          <t>L001-901905215</t>
        </is>
      </c>
      <c r="AC2896" s="414" t="inlineStr">
        <is>
          <t>វីអ៊ីស៊ិន (ខេមបូឌា) អ៊ិនដាសស្ទ្រី ឯ.ក</t>
        </is>
      </c>
      <c r="AD2896" s="450" t="n">
        <v>2669986</v>
      </c>
      <c r="AE2896" s="450" t="n">
        <v>2427260</v>
      </c>
      <c r="AF2896" s="450" t="n">
        <v>0</v>
      </c>
      <c r="AG2896" s="450" t="n">
        <v>0</v>
      </c>
      <c r="AH2896" s="450" t="n">
        <v>242726</v>
      </c>
      <c r="AI2896" s="450" t="n">
        <v>0</v>
      </c>
      <c r="AJ2896" s="450" t="n">
        <v>0</v>
      </c>
      <c r="AK2896" s="450" t="n">
        <v>0</v>
      </c>
      <c r="AL2896" s="450" t="n">
        <v>0</v>
      </c>
      <c r="AM2896" s="450" t="n">
        <v>0</v>
      </c>
      <c r="AN2896" s="450" t="n">
        <v>0</v>
      </c>
      <c r="AO2896" s="450" t="n">
        <v>0</v>
      </c>
      <c r="AP2896" s="450" t="n">
        <v>0</v>
      </c>
      <c r="AQ2896" s="414" t="inlineStr"/>
      <c r="AR2896" s="414" t="inlineStr">
        <is>
          <t>Trucking service</t>
        </is>
      </c>
      <c r="AS2896" s="414" t="inlineStr">
        <is>
          <t>បានប្រកាសពន្ធ</t>
        </is>
      </c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0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0" t="n"/>
      <c r="N2897" s="450">
        <f>IF(W2897&lt;0,AH2897,I2897)</f>
        <v/>
      </c>
      <c r="O2897" s="450">
        <f>I2897-M2897</f>
        <v/>
      </c>
      <c r="P2897" s="414" t="n"/>
      <c r="Q2897" s="414" t="inlineStr">
        <is>
          <t>SITC2022-018104</t>
        </is>
      </c>
      <c r="R2897" s="414" t="inlineStr">
        <is>
          <t>SITC2022-018104</t>
        </is>
      </c>
      <c r="S2897" s="414">
        <f>Q2897=R2897</f>
        <v/>
      </c>
      <c r="T2897" s="414">
        <f>AND(MONTH(F2897)=MONTH(X2897), YEAR(F2897)=YEAR(X2897))</f>
        <v/>
      </c>
      <c r="U2897" s="414">
        <f>AND(AB2897&lt;&gt;"", 'Company information'!D$4&lt;&gt;"", RIGHT(SUBSTITUTE(AB2897,"-",""),9)=RIGHT(SUBSTITUTE('Company information'!D$4,"-",""),9))</f>
        <v/>
      </c>
      <c r="V2897" s="414">
        <f>AH2897-I2897</f>
        <v/>
      </c>
      <c r="W2897" s="450" t="n"/>
      <c r="X2897" s="415" t="n">
        <v>44791</v>
      </c>
      <c r="Y2897" s="414" t="inlineStr">
        <is>
          <t>SITC2022-018104</t>
        </is>
      </c>
      <c r="Z2897" s="414" t="inlineStr"/>
      <c r="AA2897" s="414" t="inlineStr">
        <is>
          <t>បុគ្គលជាប់អាករ</t>
        </is>
      </c>
      <c r="AB2897" s="414" t="inlineStr">
        <is>
          <t>L001-901905215</t>
        </is>
      </c>
      <c r="AC2897" s="414" t="inlineStr">
        <is>
          <t>វីអ៊ីស៊ិន (ខេមបូឌា) អ៊ិនដាសស្ទ្រី ឯ.ក</t>
        </is>
      </c>
      <c r="AD2897" s="450" t="n">
        <v>2507324</v>
      </c>
      <c r="AE2897" s="450" t="n">
        <v>2279385</v>
      </c>
      <c r="AF2897" s="450" t="n">
        <v>0</v>
      </c>
      <c r="AG2897" s="450" t="n">
        <v>0</v>
      </c>
      <c r="AH2897" s="450" t="n">
        <v>227939</v>
      </c>
      <c r="AI2897" s="450" t="n">
        <v>0</v>
      </c>
      <c r="AJ2897" s="450" t="n">
        <v>0</v>
      </c>
      <c r="AK2897" s="450" t="n">
        <v>0</v>
      </c>
      <c r="AL2897" s="450" t="n">
        <v>0</v>
      </c>
      <c r="AM2897" s="450" t="n">
        <v>0</v>
      </c>
      <c r="AN2897" s="450" t="n">
        <v>0</v>
      </c>
      <c r="AO2897" s="450" t="n">
        <v>0</v>
      </c>
      <c r="AP2897" s="450" t="n">
        <v>0</v>
      </c>
      <c r="AQ2897" s="414" t="inlineStr"/>
      <c r="AR2897" s="414" t="inlineStr">
        <is>
          <t>EMF,KHDOC,KHTHC,KHCIC,EIB</t>
        </is>
      </c>
      <c r="AS2897" s="414" t="inlineStr">
        <is>
          <t>បានប្រកាសពន្ធ</t>
        </is>
      </c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0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0" t="n"/>
      <c r="N2898" s="450">
        <f>IF(W2898&lt;0,AH2898,I2898)</f>
        <v/>
      </c>
      <c r="O2898" s="450">
        <f>I2898-M2898</f>
        <v/>
      </c>
      <c r="P2898" s="414" t="n"/>
      <c r="Q2898" s="414" t="inlineStr">
        <is>
          <t>153586</t>
        </is>
      </c>
      <c r="R2898" s="414" t="inlineStr">
        <is>
          <t>153586</t>
        </is>
      </c>
      <c r="S2898" s="414">
        <f>Q2898=R2898</f>
        <v/>
      </c>
      <c r="T2898" s="414">
        <f>AND(MONTH(F2898)=MONTH(X2898), YEAR(F2898)=YEAR(X2898))</f>
        <v/>
      </c>
      <c r="U2898" s="414">
        <f>AND(AB2898&lt;&gt;"", 'Company information'!D$4&lt;&gt;"", RIGHT(SUBSTITUTE(AB2898,"-",""),9)=RIGHT(SUBSTITUTE('Company information'!D$4,"-",""),9))</f>
        <v/>
      </c>
      <c r="V2898" s="414">
        <f>AH2898-I2898</f>
        <v/>
      </c>
      <c r="W2898" s="450" t="n"/>
      <c r="X2898" s="415" t="n">
        <v>44201</v>
      </c>
      <c r="Y2898" s="414" t="inlineStr">
        <is>
          <t>153586</t>
        </is>
      </c>
      <c r="Z2898" s="414" t="inlineStr"/>
      <c r="AA2898" s="414" t="inlineStr">
        <is>
          <t>បុគ្គលមិនជាប់អាករ</t>
        </is>
      </c>
      <c r="AB2898" s="414" t="inlineStr">
        <is>
          <t>GC0000001</t>
        </is>
      </c>
      <c r="AC2898" s="414" t="inlineStr">
        <is>
          <t>អតិថិជនទូទៅ</t>
        </is>
      </c>
      <c r="AD2898" s="450" t="n">
        <v>60825</v>
      </c>
      <c r="AE2898" s="450" t="n">
        <v>55295</v>
      </c>
      <c r="AF2898" s="450" t="n">
        <v>0</v>
      </c>
      <c r="AG2898" s="450" t="n">
        <v>0</v>
      </c>
      <c r="AH2898" s="450" t="n">
        <v>5530</v>
      </c>
      <c r="AI2898" s="450" t="n">
        <v>0</v>
      </c>
      <c r="AJ2898" s="450" t="n">
        <v>0</v>
      </c>
      <c r="AK2898" s="450" t="n">
        <v>0</v>
      </c>
      <c r="AL2898" s="450" t="n">
        <v>0</v>
      </c>
      <c r="AM2898" s="450" t="n">
        <v>0</v>
      </c>
      <c r="AN2898" s="450" t="n">
        <v>0</v>
      </c>
      <c r="AO2898" s="450" t="n">
        <v>0</v>
      </c>
      <c r="AP2898" s="450" t="n">
        <v>0</v>
      </c>
      <c r="AQ2898" s="414" t="inlineStr"/>
      <c r="AR2898" s="414" t="inlineStr"/>
      <c r="AS2898" s="414" t="inlineStr">
        <is>
          <t>បានប្រកាសពន្ធ</t>
        </is>
      </c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0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0" t="n"/>
      <c r="N2899" s="450">
        <f>IF(W2899&lt;0,AH2899,I2899)</f>
        <v/>
      </c>
      <c r="O2899" s="450">
        <f>I2899-M2899</f>
        <v/>
      </c>
      <c r="P2899" s="414" t="n"/>
      <c r="Q2899" s="414" t="inlineStr">
        <is>
          <t>HT220024</t>
        </is>
      </c>
      <c r="R2899" s="414" t="inlineStr">
        <is>
          <t>HT220024</t>
        </is>
      </c>
      <c r="S2899" s="414">
        <f>Q2899=R2899</f>
        <v/>
      </c>
      <c r="T2899" s="414">
        <f>AND(MONTH(F2899)=MONTH(X2899), YEAR(F2899)=YEAR(X2899))</f>
        <v/>
      </c>
      <c r="U2899" s="414">
        <f>AND(AB2899&lt;&gt;"", 'Company information'!D$4&lt;&gt;"", RIGHT(SUBSTITUTE(AB2899,"-",""),9)=RIGHT(SUBSTITUTE('Company information'!D$4,"-",""),9))</f>
        <v/>
      </c>
      <c r="V2899" s="414">
        <f>AH2899-I2899</f>
        <v/>
      </c>
      <c r="W2899" s="450" t="n"/>
      <c r="X2899" s="415" t="n">
        <v>44804</v>
      </c>
      <c r="Y2899" s="414" t="inlineStr">
        <is>
          <t>HT220024</t>
        </is>
      </c>
      <c r="Z2899" s="414" t="inlineStr"/>
      <c r="AA2899" s="414" t="inlineStr">
        <is>
          <t>បុគ្គលជាប់អាករ</t>
        </is>
      </c>
      <c r="AB2899" s="414" t="inlineStr">
        <is>
          <t>L001-901905215</t>
        </is>
      </c>
      <c r="AC2899" s="414" t="inlineStr">
        <is>
          <t>វីអ៊ីស៊ិន (ខេមបូឌា) អ៊ិនដាសស្ទ្រី ឯ.ក</t>
        </is>
      </c>
      <c r="AD2899" s="450" t="n">
        <v>2760494</v>
      </c>
      <c r="AE2899" s="450" t="n">
        <v>2509540</v>
      </c>
      <c r="AF2899" s="450" t="n">
        <v>0</v>
      </c>
      <c r="AG2899" s="450" t="n">
        <v>0</v>
      </c>
      <c r="AH2899" s="450" t="n">
        <v>250954</v>
      </c>
      <c r="AI2899" s="450" t="n">
        <v>0</v>
      </c>
      <c r="AJ2899" s="450" t="n">
        <v>0</v>
      </c>
      <c r="AK2899" s="450" t="n">
        <v>0</v>
      </c>
      <c r="AL2899" s="450" t="n">
        <v>0</v>
      </c>
      <c r="AM2899" s="450" t="n">
        <v>0</v>
      </c>
      <c r="AN2899" s="450" t="n">
        <v>0</v>
      </c>
      <c r="AO2899" s="450" t="n">
        <v>0</v>
      </c>
      <c r="AP2899" s="450" t="n">
        <v>0</v>
      </c>
      <c r="AQ2899" s="414" t="inlineStr"/>
      <c r="AR2899" s="414" t="inlineStr">
        <is>
          <t>Trucking service</t>
        </is>
      </c>
      <c r="AS2899" s="414" t="inlineStr">
        <is>
          <t>បានប្រកាសពន្ធ</t>
        </is>
      </c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0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0" t="n"/>
      <c r="N2900" s="450">
        <f>IF(W2900&lt;0,AH2900,I2900)</f>
        <v/>
      </c>
      <c r="O2900" s="450">
        <f>I2900-M2900</f>
        <v/>
      </c>
      <c r="P2900" s="414" t="n"/>
      <c r="Q2900" s="414" t="inlineStr">
        <is>
          <t>SITC2022-016634</t>
        </is>
      </c>
      <c r="R2900" s="414" t="inlineStr">
        <is>
          <t>SITC2022-016634</t>
        </is>
      </c>
      <c r="S2900" s="414">
        <f>Q2900=R2900</f>
        <v/>
      </c>
      <c r="T2900" s="414">
        <f>AND(MONTH(F2900)=MONTH(X2900), YEAR(F2900)=YEAR(X2900))</f>
        <v/>
      </c>
      <c r="U2900" s="414">
        <f>AND(AB2900&lt;&gt;"", 'Company information'!D$4&lt;&gt;"", RIGHT(SUBSTITUTE(AB2900,"-",""),9)=RIGHT(SUBSTITUTE('Company information'!D$4,"-",""),9))</f>
        <v/>
      </c>
      <c r="V2900" s="414">
        <f>AH2900-I2900</f>
        <v/>
      </c>
      <c r="W2900" s="450" t="n"/>
      <c r="X2900" s="415" t="n">
        <v>44770</v>
      </c>
      <c r="Y2900" s="414" t="inlineStr">
        <is>
          <t>SITC2022-016634</t>
        </is>
      </c>
      <c r="Z2900" s="414" t="inlineStr"/>
      <c r="AA2900" s="414" t="inlineStr">
        <is>
          <t>បុគ្គលជាប់អាករ</t>
        </is>
      </c>
      <c r="AB2900" s="414" t="inlineStr">
        <is>
          <t>L001-901905215</t>
        </is>
      </c>
      <c r="AC2900" s="414" t="inlineStr">
        <is>
          <t>វីអ៊ីស៊ិន (ខេមបូឌា) អ៊ិនដាសស្ទ្រី ឯ.ក</t>
        </is>
      </c>
      <c r="AD2900" s="450" t="n">
        <v>1557848</v>
      </c>
      <c r="AE2900" s="450" t="n">
        <v>1416225</v>
      </c>
      <c r="AF2900" s="450" t="n">
        <v>0</v>
      </c>
      <c r="AG2900" s="450" t="n">
        <v>0</v>
      </c>
      <c r="AH2900" s="450" t="n">
        <v>141623</v>
      </c>
      <c r="AI2900" s="450" t="n">
        <v>0</v>
      </c>
      <c r="AJ2900" s="450" t="n">
        <v>0</v>
      </c>
      <c r="AK2900" s="450" t="n">
        <v>0</v>
      </c>
      <c r="AL2900" s="450" t="n">
        <v>0</v>
      </c>
      <c r="AM2900" s="450" t="n">
        <v>0</v>
      </c>
      <c r="AN2900" s="450" t="n">
        <v>0</v>
      </c>
      <c r="AO2900" s="450" t="n">
        <v>0</v>
      </c>
      <c r="AP2900" s="450" t="n">
        <v>0</v>
      </c>
      <c r="AQ2900" s="414" t="inlineStr"/>
      <c r="AR2900" s="414" t="inlineStr">
        <is>
          <t>KHCIC,EIB,EMF,KHTHC,KHDOC</t>
        </is>
      </c>
      <c r="AS2900" s="414" t="inlineStr">
        <is>
          <t>បានប្រកាសពន្ធ</t>
        </is>
      </c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0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0" t="n"/>
      <c r="N2901" s="450">
        <f>IF(W2901&lt;0,AH2901,I2901)</f>
        <v/>
      </c>
      <c r="O2901" s="450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AND(AB2901&lt;&gt;"", 'Company information'!D$4&lt;&gt;"", RIGHT(SUBSTITUTE(AB2901,"-",""),9)=RIGHT(SUBSTITUTE('Company information'!D$4,"-",""),9))</f>
        <v/>
      </c>
      <c r="V2901" s="414">
        <f>AH2901-I2901</f>
        <v/>
      </c>
      <c r="W2901" s="450" t="n"/>
      <c r="X2901" s="413" t="n"/>
      <c r="Y2901" s="414" t="n"/>
      <c r="Z2901" s="414" t="n"/>
      <c r="AA2901" s="414" t="n"/>
      <c r="AB2901" s="414" t="n"/>
      <c r="AC2901" s="414" t="n"/>
      <c r="AD2901" s="450" t="n"/>
      <c r="AE2901" s="450" t="n"/>
      <c r="AF2901" s="450" t="n"/>
      <c r="AG2901" s="450" t="n"/>
      <c r="AH2901" s="450" t="n"/>
      <c r="AI2901" s="450" t="n"/>
      <c r="AJ2901" s="450" t="n"/>
      <c r="AK2901" s="450" t="n"/>
      <c r="AL2901" s="450" t="n"/>
      <c r="AM2901" s="450" t="n"/>
      <c r="AN2901" s="450" t="n"/>
      <c r="AO2901" s="450" t="n"/>
      <c r="AP2901" s="450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0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0" t="n"/>
      <c r="N2902" s="450">
        <f>IF(W2902&lt;0,AH2902,I2902)</f>
        <v/>
      </c>
      <c r="O2902" s="450">
        <f>I2902-M2902</f>
        <v/>
      </c>
      <c r="P2902" s="414" t="n"/>
      <c r="Q2902" s="414" t="inlineStr">
        <is>
          <t>HT220023</t>
        </is>
      </c>
      <c r="R2902" s="414" t="inlineStr">
        <is>
          <t>HT220023</t>
        </is>
      </c>
      <c r="S2902" s="414">
        <f>Q2902=R2902</f>
        <v/>
      </c>
      <c r="T2902" s="414">
        <f>AND(MONTH(F2902)=MONTH(X2902), YEAR(F2902)=YEAR(X2902))</f>
        <v/>
      </c>
      <c r="U2902" s="414">
        <f>AND(AB2902&lt;&gt;"", 'Company information'!D$4&lt;&gt;"", RIGHT(SUBSTITUTE(AB2902,"-",""),9)=RIGHT(SUBSTITUTE('Company information'!D$4,"-",""),9))</f>
        <v/>
      </c>
      <c r="V2902" s="414">
        <f>AH2902-I2902</f>
        <v/>
      </c>
      <c r="W2902" s="450" t="n"/>
      <c r="X2902" s="415" t="n">
        <v>44804</v>
      </c>
      <c r="Y2902" s="414" t="inlineStr">
        <is>
          <t>HT220023</t>
        </is>
      </c>
      <c r="Z2902" s="414" t="inlineStr"/>
      <c r="AA2902" s="414" t="inlineStr">
        <is>
          <t>បុគ្គលជាប់អាករ</t>
        </is>
      </c>
      <c r="AB2902" s="414" t="inlineStr">
        <is>
          <t>L001-901905215</t>
        </is>
      </c>
      <c r="AC2902" s="414" t="inlineStr">
        <is>
          <t>វីអ៊ីស៊ិន (ខេមបូឌា) អ៊ិនដាសស្ទ្រី ឯ.ក</t>
        </is>
      </c>
      <c r="AD2902" s="450" t="n">
        <v>2669986</v>
      </c>
      <c r="AE2902" s="450" t="n">
        <v>2427260</v>
      </c>
      <c r="AF2902" s="450" t="n">
        <v>0</v>
      </c>
      <c r="AG2902" s="450" t="n">
        <v>0</v>
      </c>
      <c r="AH2902" s="450" t="n">
        <v>242726</v>
      </c>
      <c r="AI2902" s="450" t="n">
        <v>0</v>
      </c>
      <c r="AJ2902" s="450" t="n">
        <v>0</v>
      </c>
      <c r="AK2902" s="450" t="n">
        <v>0</v>
      </c>
      <c r="AL2902" s="450" t="n">
        <v>0</v>
      </c>
      <c r="AM2902" s="450" t="n">
        <v>0</v>
      </c>
      <c r="AN2902" s="450" t="n">
        <v>0</v>
      </c>
      <c r="AO2902" s="450" t="n">
        <v>0</v>
      </c>
      <c r="AP2902" s="450" t="n">
        <v>0</v>
      </c>
      <c r="AQ2902" s="414" t="inlineStr"/>
      <c r="AR2902" s="414" t="inlineStr">
        <is>
          <t>Trucking service</t>
        </is>
      </c>
      <c r="AS2902" s="414" t="inlineStr">
        <is>
          <t>បានប្រកាសពន្ធ</t>
        </is>
      </c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0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0" t="n"/>
      <c r="N2903" s="450">
        <f>IF(W2903&lt;0,AH2903,I2903)</f>
        <v/>
      </c>
      <c r="O2903" s="450">
        <f>I2903-M2903</f>
        <v/>
      </c>
      <c r="P2903" s="414" t="n"/>
      <c r="Q2903" s="414" t="inlineStr">
        <is>
          <t>5995899444</t>
        </is>
      </c>
      <c r="R2903" s="414" t="inlineStr">
        <is>
          <t>5995899444</t>
        </is>
      </c>
      <c r="S2903" s="414">
        <f>Q2903=R2903</f>
        <v/>
      </c>
      <c r="T2903" s="414">
        <f>AND(MONTH(F2903)=MONTH(X2903), YEAR(F2903)=YEAR(X2903))</f>
        <v/>
      </c>
      <c r="U2903" s="414">
        <f>AND(AB2903&lt;&gt;"", 'Company information'!D$4&lt;&gt;"", RIGHT(SUBSTITUTE(AB2903,"-",""),9)=RIGHT(SUBSTITUTE('Company information'!D$4,"-",""),9))</f>
        <v/>
      </c>
      <c r="V2903" s="414">
        <f>AH2903-I2903</f>
        <v/>
      </c>
      <c r="W2903" s="450" t="n"/>
      <c r="X2903" s="415" t="n">
        <v>44771</v>
      </c>
      <c r="Y2903" s="414" t="inlineStr">
        <is>
          <t>5995899444</t>
        </is>
      </c>
      <c r="Z2903" s="414" t="inlineStr"/>
      <c r="AA2903" s="414" t="inlineStr">
        <is>
          <t>បុគ្គលជាប់អាករ</t>
        </is>
      </c>
      <c r="AB2903" s="414" t="inlineStr">
        <is>
          <t>L001-901905215</t>
        </is>
      </c>
      <c r="AC2903" s="414" t="inlineStr">
        <is>
          <t>វីអ៊ីស៊ិន (ខេមបូឌា) អ៊ិនដាសស្ទ្រី ឯ.ក</t>
        </is>
      </c>
      <c r="AD2903" s="450" t="n">
        <v>1002441</v>
      </c>
      <c r="AE2903" s="450" t="n">
        <v>911310</v>
      </c>
      <c r="AF2903" s="450" t="n">
        <v>0</v>
      </c>
      <c r="AG2903" s="450" t="n">
        <v>0</v>
      </c>
      <c r="AH2903" s="450" t="n">
        <v>91131</v>
      </c>
      <c r="AI2903" s="450" t="n">
        <v>0</v>
      </c>
      <c r="AJ2903" s="450" t="n">
        <v>0</v>
      </c>
      <c r="AK2903" s="450" t="n">
        <v>0</v>
      </c>
      <c r="AL2903" s="450" t="n">
        <v>0</v>
      </c>
      <c r="AM2903" s="450" t="n">
        <v>0</v>
      </c>
      <c r="AN2903" s="450" t="n">
        <v>0</v>
      </c>
      <c r="AO2903" s="450" t="n">
        <v>0</v>
      </c>
      <c r="AP2903" s="450" t="n">
        <v>0</v>
      </c>
      <c r="AQ2903" s="414" t="inlineStr"/>
      <c r="AR2903" s="414" t="inlineStr">
        <is>
          <t>Import Service</t>
        </is>
      </c>
      <c r="AS2903" s="414" t="inlineStr">
        <is>
          <t>បានប្រកាសពន្ធ</t>
        </is>
      </c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0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0" t="n"/>
      <c r="N2904" s="450">
        <f>IF(W2904&lt;0,AH2904,I2904)</f>
        <v/>
      </c>
      <c r="O2904" s="450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AND(AB2904&lt;&gt;"", 'Company information'!D$4&lt;&gt;"", RIGHT(SUBSTITUTE(AB2904,"-",""),9)=RIGHT(SUBSTITUTE('Company information'!D$4,"-",""),9))</f>
        <v/>
      </c>
      <c r="V2904" s="414">
        <f>AH2904-I2904</f>
        <v/>
      </c>
      <c r="W2904" s="450" t="n"/>
      <c r="X2904" s="413" t="n"/>
      <c r="Y2904" s="414" t="n"/>
      <c r="Z2904" s="414" t="n"/>
      <c r="AA2904" s="414" t="n"/>
      <c r="AB2904" s="414" t="n"/>
      <c r="AC2904" s="414" t="n"/>
      <c r="AD2904" s="450" t="n"/>
      <c r="AE2904" s="450" t="n"/>
      <c r="AF2904" s="450" t="n"/>
      <c r="AG2904" s="450" t="n"/>
      <c r="AH2904" s="450" t="n"/>
      <c r="AI2904" s="450" t="n"/>
      <c r="AJ2904" s="450" t="n"/>
      <c r="AK2904" s="450" t="n"/>
      <c r="AL2904" s="450" t="n"/>
      <c r="AM2904" s="450" t="n"/>
      <c r="AN2904" s="450" t="n"/>
      <c r="AO2904" s="450" t="n"/>
      <c r="AP2904" s="450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0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0" t="n"/>
      <c r="N2905" s="450">
        <f>IF(W2905&lt;0,AH2905,I2905)</f>
        <v/>
      </c>
      <c r="O2905" s="450">
        <f>I2905-M2905</f>
        <v/>
      </c>
      <c r="P2905" s="414" t="n"/>
      <c r="Q2905" s="414" t="inlineStr">
        <is>
          <t>HT220022</t>
        </is>
      </c>
      <c r="R2905" s="414" t="inlineStr">
        <is>
          <t>HT220022</t>
        </is>
      </c>
      <c r="S2905" s="414">
        <f>Q2905=R2905</f>
        <v/>
      </c>
      <c r="T2905" s="414">
        <f>AND(MONTH(F2905)=MONTH(X2905), YEAR(F2905)=YEAR(X2905))</f>
        <v/>
      </c>
      <c r="U2905" s="414">
        <f>AND(AB2905&lt;&gt;"", 'Company information'!D$4&lt;&gt;"", RIGHT(SUBSTITUTE(AB2905,"-",""),9)=RIGHT(SUBSTITUTE('Company information'!D$4,"-",""),9))</f>
        <v/>
      </c>
      <c r="V2905" s="414">
        <f>AH2905-I2905</f>
        <v/>
      </c>
      <c r="W2905" s="450" t="n"/>
      <c r="X2905" s="415" t="n">
        <v>44804</v>
      </c>
      <c r="Y2905" s="414" t="inlineStr">
        <is>
          <t>HT220022</t>
        </is>
      </c>
      <c r="Z2905" s="414" t="inlineStr"/>
      <c r="AA2905" s="414" t="inlineStr">
        <is>
          <t>បុគ្គលជាប់អាករ</t>
        </is>
      </c>
      <c r="AB2905" s="414" t="inlineStr">
        <is>
          <t>L001-901905215</t>
        </is>
      </c>
      <c r="AC2905" s="414" t="inlineStr">
        <is>
          <t>វីអ៊ីស៊ិន (ខេមបូឌា) អ៊ិនដាសស្ទ្រី ឯ.ក</t>
        </is>
      </c>
      <c r="AD2905" s="450" t="n">
        <v>2669986</v>
      </c>
      <c r="AE2905" s="450" t="n">
        <v>2427260</v>
      </c>
      <c r="AF2905" s="450" t="n">
        <v>0</v>
      </c>
      <c r="AG2905" s="450" t="n">
        <v>0</v>
      </c>
      <c r="AH2905" s="450" t="n">
        <v>242726</v>
      </c>
      <c r="AI2905" s="450" t="n">
        <v>0</v>
      </c>
      <c r="AJ2905" s="450" t="n">
        <v>0</v>
      </c>
      <c r="AK2905" s="450" t="n">
        <v>0</v>
      </c>
      <c r="AL2905" s="450" t="n">
        <v>0</v>
      </c>
      <c r="AM2905" s="450" t="n">
        <v>0</v>
      </c>
      <c r="AN2905" s="450" t="n">
        <v>0</v>
      </c>
      <c r="AO2905" s="450" t="n">
        <v>0</v>
      </c>
      <c r="AP2905" s="450" t="n">
        <v>0</v>
      </c>
      <c r="AQ2905" s="414" t="inlineStr"/>
      <c r="AR2905" s="414" t="inlineStr">
        <is>
          <t>Trucking service</t>
        </is>
      </c>
      <c r="AS2905" s="414" t="inlineStr">
        <is>
          <t>បានប្រកាសពន្ធ</t>
        </is>
      </c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0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0" t="n"/>
      <c r="N2906" s="450">
        <f>IF(W2906&lt;0,AH2906,I2906)</f>
        <v/>
      </c>
      <c r="O2906" s="450">
        <f>I2906-M2906</f>
        <v/>
      </c>
      <c r="P2906" s="414" t="n"/>
      <c r="Q2906" s="414" t="inlineStr">
        <is>
          <t>SITC2022-015392</t>
        </is>
      </c>
      <c r="R2906" s="414" t="inlineStr">
        <is>
          <t>SITC2022-015392</t>
        </is>
      </c>
      <c r="S2906" s="414">
        <f>Q2906=R2906</f>
        <v/>
      </c>
      <c r="T2906" s="414">
        <f>AND(MONTH(F2906)=MONTH(X2906), YEAR(F2906)=YEAR(X2906))</f>
        <v/>
      </c>
      <c r="U2906" s="414">
        <f>AND(AB2906&lt;&gt;"", 'Company information'!D$4&lt;&gt;"", RIGHT(SUBSTITUTE(AB2906,"-",""),9)=RIGHT(SUBSTITUTE('Company information'!D$4,"-",""),9))</f>
        <v/>
      </c>
      <c r="V2906" s="414">
        <f>AH2906-I2906</f>
        <v/>
      </c>
      <c r="W2906" s="450" t="n"/>
      <c r="X2906" s="415" t="n">
        <v>44755</v>
      </c>
      <c r="Y2906" s="414" t="inlineStr">
        <is>
          <t>SITC2022-015392</t>
        </is>
      </c>
      <c r="Z2906" s="414" t="inlineStr"/>
      <c r="AA2906" s="414" t="inlineStr">
        <is>
          <t>បុគ្គលជាប់អាករ</t>
        </is>
      </c>
      <c r="AB2906" s="414" t="inlineStr">
        <is>
          <t>L001-901905215</t>
        </is>
      </c>
      <c r="AC2906" s="414" t="inlineStr">
        <is>
          <t>វីអ៊ីស៊ិន (ខេមបូឌា) អ៊ិនដាសស្ទ្រី ឯ.ក</t>
        </is>
      </c>
      <c r="AD2906" s="450" t="n">
        <v>2503661</v>
      </c>
      <c r="AE2906" s="450" t="n">
        <v>2276055</v>
      </c>
      <c r="AF2906" s="450" t="n">
        <v>0</v>
      </c>
      <c r="AG2906" s="450" t="n">
        <v>0</v>
      </c>
      <c r="AH2906" s="450" t="n">
        <v>227606</v>
      </c>
      <c r="AI2906" s="450" t="n">
        <v>0</v>
      </c>
      <c r="AJ2906" s="450" t="n">
        <v>0</v>
      </c>
      <c r="AK2906" s="450" t="n">
        <v>0</v>
      </c>
      <c r="AL2906" s="450" t="n">
        <v>0</v>
      </c>
      <c r="AM2906" s="450" t="n">
        <v>0</v>
      </c>
      <c r="AN2906" s="450" t="n">
        <v>0</v>
      </c>
      <c r="AO2906" s="450" t="n">
        <v>0</v>
      </c>
      <c r="AP2906" s="450" t="n">
        <v>0</v>
      </c>
      <c r="AQ2906" s="414" t="inlineStr"/>
      <c r="AR2906" s="414" t="inlineStr">
        <is>
          <t>KHCIC,EMF,EIB,KHTHC,KHDOC</t>
        </is>
      </c>
      <c r="AS2906" s="414" t="inlineStr">
        <is>
          <t>បានប្រកាសពន្ធ</t>
        </is>
      </c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0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0" t="n"/>
      <c r="N2907" s="450">
        <f>IF(W2907&lt;0,AH2907,I2907)</f>
        <v/>
      </c>
      <c r="O2907" s="450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AND(AB2907&lt;&gt;"", 'Company information'!D$4&lt;&gt;"", RIGHT(SUBSTITUTE(AB2907,"-",""),9)=RIGHT(SUBSTITUTE('Company information'!D$4,"-",""),9))</f>
        <v/>
      </c>
      <c r="V2907" s="414">
        <f>AH2907-I2907</f>
        <v/>
      </c>
      <c r="W2907" s="450" t="n"/>
      <c r="X2907" s="413" t="n"/>
      <c r="Y2907" s="414" t="n"/>
      <c r="Z2907" s="414" t="n"/>
      <c r="AA2907" s="414" t="n"/>
      <c r="AB2907" s="414" t="n"/>
      <c r="AC2907" s="414" t="n"/>
      <c r="AD2907" s="450" t="n"/>
      <c r="AE2907" s="450" t="n"/>
      <c r="AF2907" s="450" t="n"/>
      <c r="AG2907" s="450" t="n"/>
      <c r="AH2907" s="450" t="n"/>
      <c r="AI2907" s="450" t="n"/>
      <c r="AJ2907" s="450" t="n"/>
      <c r="AK2907" s="450" t="n"/>
      <c r="AL2907" s="450" t="n"/>
      <c r="AM2907" s="450" t="n"/>
      <c r="AN2907" s="450" t="n"/>
      <c r="AO2907" s="450" t="n"/>
      <c r="AP2907" s="450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0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0" t="n"/>
      <c r="N2908" s="450">
        <f>IF(W2908&lt;0,AH2908,I2908)</f>
        <v/>
      </c>
      <c r="O2908" s="450">
        <f>I2908-M2908</f>
        <v/>
      </c>
      <c r="P2908" s="414" t="n"/>
      <c r="Q2908" s="414" t="inlineStr">
        <is>
          <t>HT220018</t>
        </is>
      </c>
      <c r="R2908" s="414" t="inlineStr">
        <is>
          <t>HT220018</t>
        </is>
      </c>
      <c r="S2908" s="414">
        <f>Q2908=R2908</f>
        <v/>
      </c>
      <c r="T2908" s="414">
        <f>AND(MONTH(F2908)=MONTH(X2908), YEAR(F2908)=YEAR(X2908))</f>
        <v/>
      </c>
      <c r="U2908" s="414">
        <f>AND(AB2908&lt;&gt;"", 'Company information'!D$4&lt;&gt;"", RIGHT(SUBSTITUTE(AB2908,"-",""),9)=RIGHT(SUBSTITUTE('Company information'!D$4,"-",""),9))</f>
        <v/>
      </c>
      <c r="V2908" s="414">
        <f>AH2908-I2908</f>
        <v/>
      </c>
      <c r="W2908" s="450" t="n"/>
      <c r="X2908" s="415" t="n">
        <v>44789</v>
      </c>
      <c r="Y2908" s="414" t="inlineStr">
        <is>
          <t>HT220018</t>
        </is>
      </c>
      <c r="Z2908" s="414" t="inlineStr"/>
      <c r="AA2908" s="414" t="inlineStr">
        <is>
          <t>បុគ្គលជាប់អាករ</t>
        </is>
      </c>
      <c r="AB2908" s="414" t="inlineStr">
        <is>
          <t>L001-901905215</t>
        </is>
      </c>
      <c r="AC2908" s="414" t="inlineStr">
        <is>
          <t>វីអ៊ីស៊ិន (ខេមបូឌា) អ៊ិនដាសស្ទ្រី ឯ.ក</t>
        </is>
      </c>
      <c r="AD2908" s="450" t="n">
        <v>2755797</v>
      </c>
      <c r="AE2908" s="450" t="n">
        <v>2505270</v>
      </c>
      <c r="AF2908" s="450" t="n">
        <v>0</v>
      </c>
      <c r="AG2908" s="450" t="n">
        <v>0</v>
      </c>
      <c r="AH2908" s="450" t="n">
        <v>250527</v>
      </c>
      <c r="AI2908" s="450" t="n">
        <v>0</v>
      </c>
      <c r="AJ2908" s="450" t="n">
        <v>0</v>
      </c>
      <c r="AK2908" s="450" t="n">
        <v>0</v>
      </c>
      <c r="AL2908" s="450" t="n">
        <v>0</v>
      </c>
      <c r="AM2908" s="450" t="n">
        <v>0</v>
      </c>
      <c r="AN2908" s="450" t="n">
        <v>0</v>
      </c>
      <c r="AO2908" s="450" t="n">
        <v>0</v>
      </c>
      <c r="AP2908" s="450" t="n">
        <v>0</v>
      </c>
      <c r="AQ2908" s="414" t="inlineStr"/>
      <c r="AR2908" s="414" t="inlineStr">
        <is>
          <t>Trucking service</t>
        </is>
      </c>
      <c r="AS2908" s="414" t="inlineStr">
        <is>
          <t>បានប្រកាសពន្ធ</t>
        </is>
      </c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0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0" t="n"/>
      <c r="N2909" s="450">
        <f>IF(W2909&lt;0,AH2909,I2909)</f>
        <v/>
      </c>
      <c r="O2909" s="450">
        <f>I2909-M2909</f>
        <v/>
      </c>
      <c r="P2909" s="414" t="n"/>
      <c r="Q2909" s="414" t="inlineStr">
        <is>
          <t>TI-0235711</t>
        </is>
      </c>
      <c r="R2909" s="414" t="inlineStr">
        <is>
          <t>TI-0235711</t>
        </is>
      </c>
      <c r="S2909" s="414">
        <f>Q2909=R2909</f>
        <v/>
      </c>
      <c r="T2909" s="414">
        <f>AND(MONTH(F2909)=MONTH(X2909), YEAR(F2909)=YEAR(X2909))</f>
        <v/>
      </c>
      <c r="U2909" s="414">
        <f>AND(AB2909&lt;&gt;"", 'Company information'!D$4&lt;&gt;"", RIGHT(SUBSTITUTE(AB2909,"-",""),9)=RIGHT(SUBSTITUTE('Company information'!D$4,"-",""),9))</f>
        <v/>
      </c>
      <c r="V2909" s="414">
        <f>AH2909-I2909</f>
        <v/>
      </c>
      <c r="W2909" s="450" t="n"/>
      <c r="X2909" s="415" t="n">
        <v>44803</v>
      </c>
      <c r="Y2909" s="414" t="inlineStr">
        <is>
          <t>TI-0235711</t>
        </is>
      </c>
      <c r="Z2909" s="414" t="inlineStr"/>
      <c r="AA2909" s="414" t="inlineStr">
        <is>
          <t>បុគ្គលជាប់អាករ</t>
        </is>
      </c>
      <c r="AB2909" s="414" t="inlineStr">
        <is>
          <t>L001-901905215</t>
        </is>
      </c>
      <c r="AC2909" s="414" t="inlineStr">
        <is>
          <t>វីអ៊ីស៊ិន (ខេមបូឌា) អ៊ិនដាសស្ទ្រី ឯ.ក</t>
        </is>
      </c>
      <c r="AD2909" s="450" t="n">
        <v>594945</v>
      </c>
      <c r="AE2909" s="450" t="n">
        <v>540859</v>
      </c>
      <c r="AF2909" s="450" t="n">
        <v>0</v>
      </c>
      <c r="AG2909" s="450" t="n">
        <v>0</v>
      </c>
      <c r="AH2909" s="450" t="n">
        <v>54086</v>
      </c>
      <c r="AI2909" s="450" t="n">
        <v>0</v>
      </c>
      <c r="AJ2909" s="450" t="n">
        <v>0</v>
      </c>
      <c r="AK2909" s="450" t="n">
        <v>0</v>
      </c>
      <c r="AL2909" s="450" t="n">
        <v>0</v>
      </c>
      <c r="AM2909" s="450" t="n">
        <v>0</v>
      </c>
      <c r="AN2909" s="450" t="n">
        <v>0</v>
      </c>
      <c r="AO2909" s="450" t="n">
        <v>0</v>
      </c>
      <c r="AP2909" s="450" t="n">
        <v>0</v>
      </c>
      <c r="AQ2909" s="414" t="inlineStr"/>
      <c r="AR2909" s="414" t="inlineStr">
        <is>
          <t>Local Charge</t>
        </is>
      </c>
      <c r="AS2909" s="414" t="inlineStr">
        <is>
          <t>បានប្រកាសពន្ធ</t>
        </is>
      </c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0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0" t="n"/>
      <c r="N2910" s="450">
        <f>IF(W2910&lt;0,AH2910,I2910)</f>
        <v/>
      </c>
      <c r="O2910" s="450">
        <f>I2910-M2910</f>
        <v/>
      </c>
      <c r="P2910" s="414" t="n"/>
      <c r="Q2910" s="414" t="inlineStr">
        <is>
          <t>TI-0235696</t>
        </is>
      </c>
      <c r="R2910" s="414" t="inlineStr">
        <is>
          <t>TI-0235696</t>
        </is>
      </c>
      <c r="S2910" s="414">
        <f>Q2910=R2910</f>
        <v/>
      </c>
      <c r="T2910" s="414">
        <f>AND(MONTH(F2910)=MONTH(X2910), YEAR(F2910)=YEAR(X2910))</f>
        <v/>
      </c>
      <c r="U2910" s="414">
        <f>AND(AB2910&lt;&gt;"", 'Company information'!D$4&lt;&gt;"", RIGHT(SUBSTITUTE(AB2910,"-",""),9)=RIGHT(SUBSTITUTE('Company information'!D$4,"-",""),9))</f>
        <v/>
      </c>
      <c r="V2910" s="414">
        <f>AH2910-I2910</f>
        <v/>
      </c>
      <c r="W2910" s="450" t="n"/>
      <c r="X2910" s="415" t="n">
        <v>44803</v>
      </c>
      <c r="Y2910" s="414" t="inlineStr">
        <is>
          <t>TI-0235696</t>
        </is>
      </c>
      <c r="Z2910" s="414" t="inlineStr"/>
      <c r="AA2910" s="414" t="inlineStr">
        <is>
          <t>បុគ្គលជាប់អាករ</t>
        </is>
      </c>
      <c r="AB2910" s="414" t="inlineStr">
        <is>
          <t>L001-901905215</t>
        </is>
      </c>
      <c r="AC2910" s="414" t="inlineStr">
        <is>
          <t>វីអ៊ីស៊ិន (ខេមបូឌា) អ៊ិនដាសស្ទ្រី ឯ.ក</t>
        </is>
      </c>
      <c r="AD2910" s="450" t="n">
        <v>597660</v>
      </c>
      <c r="AE2910" s="450" t="n">
        <v>543327</v>
      </c>
      <c r="AF2910" s="450" t="n">
        <v>0</v>
      </c>
      <c r="AG2910" s="450" t="n">
        <v>0</v>
      </c>
      <c r="AH2910" s="450" t="n">
        <v>54333</v>
      </c>
      <c r="AI2910" s="450" t="n">
        <v>0</v>
      </c>
      <c r="AJ2910" s="450" t="n">
        <v>0</v>
      </c>
      <c r="AK2910" s="450" t="n">
        <v>0</v>
      </c>
      <c r="AL2910" s="450" t="n">
        <v>0</v>
      </c>
      <c r="AM2910" s="450" t="n">
        <v>0</v>
      </c>
      <c r="AN2910" s="450" t="n">
        <v>0</v>
      </c>
      <c r="AO2910" s="450" t="n">
        <v>0</v>
      </c>
      <c r="AP2910" s="450" t="n">
        <v>0</v>
      </c>
      <c r="AQ2910" s="414" t="inlineStr"/>
      <c r="AR2910" s="414" t="inlineStr">
        <is>
          <t>Local Charge</t>
        </is>
      </c>
      <c r="AS2910" s="414" t="inlineStr">
        <is>
          <t>បានប្រកាសពន្ធ</t>
        </is>
      </c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0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0" t="n"/>
      <c r="N2911" s="450">
        <f>IF(W2911&lt;0,AH2911,I2911)</f>
        <v/>
      </c>
      <c r="O2911" s="450">
        <f>I2911-M2911</f>
        <v/>
      </c>
      <c r="P2911" s="414" t="n"/>
      <c r="Q2911" s="414" t="inlineStr">
        <is>
          <t>TI-0235694</t>
        </is>
      </c>
      <c r="R2911" s="414" t="inlineStr">
        <is>
          <t>TI-0235694</t>
        </is>
      </c>
      <c r="S2911" s="414">
        <f>Q2911=R2911</f>
        <v/>
      </c>
      <c r="T2911" s="414">
        <f>AND(MONTH(F2911)=MONTH(X2911), YEAR(F2911)=YEAR(X2911))</f>
        <v/>
      </c>
      <c r="U2911" s="414">
        <f>AND(AB2911&lt;&gt;"", 'Company information'!D$4&lt;&gt;"", RIGHT(SUBSTITUTE(AB2911,"-",""),9)=RIGHT(SUBSTITUTE('Company information'!D$4,"-",""),9))</f>
        <v/>
      </c>
      <c r="V2911" s="414">
        <f>AH2911-I2911</f>
        <v/>
      </c>
      <c r="W2911" s="450" t="n"/>
      <c r="X2911" s="415" t="n">
        <v>44803</v>
      </c>
      <c r="Y2911" s="414" t="inlineStr">
        <is>
          <t>TI-0235694</t>
        </is>
      </c>
      <c r="Z2911" s="414" t="inlineStr"/>
      <c r="AA2911" s="414" t="inlineStr">
        <is>
          <t>បុគ្គលជាប់អាករ</t>
        </is>
      </c>
      <c r="AB2911" s="414" t="inlineStr">
        <is>
          <t>L001-901905215</t>
        </is>
      </c>
      <c r="AC2911" s="414" t="inlineStr">
        <is>
          <t>វីអ៊ីស៊ិន (ខេមបូឌា) អ៊ិនដាសស្ទ្រី ឯ.ក</t>
        </is>
      </c>
      <c r="AD2911" s="450" t="n">
        <v>608066</v>
      </c>
      <c r="AE2911" s="450" t="n">
        <v>552787</v>
      </c>
      <c r="AF2911" s="450" t="n">
        <v>0</v>
      </c>
      <c r="AG2911" s="450" t="n">
        <v>0</v>
      </c>
      <c r="AH2911" s="450" t="n">
        <v>55279</v>
      </c>
      <c r="AI2911" s="450" t="n">
        <v>0</v>
      </c>
      <c r="AJ2911" s="450" t="n">
        <v>0</v>
      </c>
      <c r="AK2911" s="450" t="n">
        <v>0</v>
      </c>
      <c r="AL2911" s="450" t="n">
        <v>0</v>
      </c>
      <c r="AM2911" s="450" t="n">
        <v>0</v>
      </c>
      <c r="AN2911" s="450" t="n">
        <v>0</v>
      </c>
      <c r="AO2911" s="450" t="n">
        <v>0</v>
      </c>
      <c r="AP2911" s="450" t="n">
        <v>0</v>
      </c>
      <c r="AQ2911" s="414" t="inlineStr"/>
      <c r="AR2911" s="414" t="inlineStr">
        <is>
          <t>Local Charge</t>
        </is>
      </c>
      <c r="AS2911" s="414" t="inlineStr">
        <is>
          <t>បានប្រកាសពន្ធ</t>
        </is>
      </c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0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0" t="n"/>
      <c r="N2912" s="450">
        <f>IF(W2912&lt;0,AH2912,I2912)</f>
        <v/>
      </c>
      <c r="O2912" s="450">
        <f>I2912-M2912</f>
        <v/>
      </c>
      <c r="P2912" s="414" t="n"/>
      <c r="Q2912" s="414" t="inlineStr">
        <is>
          <t>TI-0235278</t>
        </is>
      </c>
      <c r="R2912" s="414" t="inlineStr">
        <is>
          <t>TI-0235278</t>
        </is>
      </c>
      <c r="S2912" s="414">
        <f>Q2912=R2912</f>
        <v/>
      </c>
      <c r="T2912" s="414">
        <f>AND(MONTH(F2912)=MONTH(X2912), YEAR(F2912)=YEAR(X2912))</f>
        <v/>
      </c>
      <c r="U2912" s="414">
        <f>AND(AB2912&lt;&gt;"", 'Company information'!D$4&lt;&gt;"", RIGHT(SUBSTITUTE(AB2912,"-",""),9)=RIGHT(SUBSTITUTE('Company information'!D$4,"-",""),9))</f>
        <v/>
      </c>
      <c r="V2912" s="414">
        <f>AH2912-I2912</f>
        <v/>
      </c>
      <c r="W2912" s="450" t="n"/>
      <c r="X2912" s="415" t="n">
        <v>44796</v>
      </c>
      <c r="Y2912" s="414" t="inlineStr">
        <is>
          <t>TI-0235278</t>
        </is>
      </c>
      <c r="Z2912" s="414" t="inlineStr"/>
      <c r="AA2912" s="414" t="inlineStr">
        <is>
          <t>បុគ្គលជាប់អាករ</t>
        </is>
      </c>
      <c r="AB2912" s="414" t="inlineStr">
        <is>
          <t>L001-901905215</t>
        </is>
      </c>
      <c r="AC2912" s="414" t="inlineStr">
        <is>
          <t>វីអ៊ីស៊ិន (ខេមបូឌា) អ៊ិនដាសស្ទ្រី ឯ.ក</t>
        </is>
      </c>
      <c r="AD2912" s="450" t="n">
        <v>2131133</v>
      </c>
      <c r="AE2912" s="450" t="n">
        <v>1937394</v>
      </c>
      <c r="AF2912" s="450" t="n">
        <v>0</v>
      </c>
      <c r="AG2912" s="450" t="n">
        <v>0</v>
      </c>
      <c r="AH2912" s="450" t="n">
        <v>193739</v>
      </c>
      <c r="AI2912" s="450" t="n">
        <v>0</v>
      </c>
      <c r="AJ2912" s="450" t="n">
        <v>0</v>
      </c>
      <c r="AK2912" s="450" t="n">
        <v>0</v>
      </c>
      <c r="AL2912" s="450" t="n">
        <v>0</v>
      </c>
      <c r="AM2912" s="450" t="n">
        <v>0</v>
      </c>
      <c r="AN2912" s="450" t="n">
        <v>0</v>
      </c>
      <c r="AO2912" s="450" t="n">
        <v>0</v>
      </c>
      <c r="AP2912" s="450" t="n">
        <v>0</v>
      </c>
      <c r="AQ2912" s="414" t="inlineStr"/>
      <c r="AR2912" s="414" t="inlineStr">
        <is>
          <t>Local Charge</t>
        </is>
      </c>
      <c r="AS2912" s="414" t="inlineStr">
        <is>
          <t>បានប្រកាសពន្ធ</t>
        </is>
      </c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0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0" t="n"/>
      <c r="N2913" s="450">
        <f>IF(W2913&lt;0,AH2913,I2913)</f>
        <v/>
      </c>
      <c r="O2913" s="450">
        <f>I2913-M2913</f>
        <v/>
      </c>
      <c r="P2913" s="414" t="n"/>
      <c r="Q2913" s="414" t="inlineStr">
        <is>
          <t>TI-0235267</t>
        </is>
      </c>
      <c r="R2913" s="414" t="inlineStr">
        <is>
          <t>TI-0235267</t>
        </is>
      </c>
      <c r="S2913" s="414">
        <f>Q2913=R2913</f>
        <v/>
      </c>
      <c r="T2913" s="414">
        <f>AND(MONTH(F2913)=MONTH(X2913), YEAR(F2913)=YEAR(X2913))</f>
        <v/>
      </c>
      <c r="U2913" s="414">
        <f>AND(AB2913&lt;&gt;"", 'Company information'!D$4&lt;&gt;"", RIGHT(SUBSTITUTE(AB2913,"-",""),9)=RIGHT(SUBSTITUTE('Company information'!D$4,"-",""),9))</f>
        <v/>
      </c>
      <c r="V2913" s="414">
        <f>AH2913-I2913</f>
        <v/>
      </c>
      <c r="W2913" s="450" t="n"/>
      <c r="X2913" s="415" t="n">
        <v>44796</v>
      </c>
      <c r="Y2913" s="414" t="inlineStr">
        <is>
          <t>TI-0235267</t>
        </is>
      </c>
      <c r="Z2913" s="414" t="inlineStr"/>
      <c r="AA2913" s="414" t="inlineStr">
        <is>
          <t>បុគ្គលជាប់អាករ</t>
        </is>
      </c>
      <c r="AB2913" s="414" t="inlineStr">
        <is>
          <t>L001-901905215</t>
        </is>
      </c>
      <c r="AC2913" s="414" t="inlineStr">
        <is>
          <t>វីអ៊ីស៊ិន (ខេមបូឌា) អ៊ិនដាសស្ទ្រី ឯ.ក</t>
        </is>
      </c>
      <c r="AD2913" s="450" t="n">
        <v>1204101</v>
      </c>
      <c r="AE2913" s="450" t="n">
        <v>1094637</v>
      </c>
      <c r="AF2913" s="450" t="n">
        <v>0</v>
      </c>
      <c r="AG2913" s="450" t="n">
        <v>0</v>
      </c>
      <c r="AH2913" s="450" t="n">
        <v>109464</v>
      </c>
      <c r="AI2913" s="450" t="n">
        <v>0</v>
      </c>
      <c r="AJ2913" s="450" t="n">
        <v>0</v>
      </c>
      <c r="AK2913" s="450" t="n">
        <v>0</v>
      </c>
      <c r="AL2913" s="450" t="n">
        <v>0</v>
      </c>
      <c r="AM2913" s="450" t="n">
        <v>0</v>
      </c>
      <c r="AN2913" s="450" t="n">
        <v>0</v>
      </c>
      <c r="AO2913" s="450" t="n">
        <v>0</v>
      </c>
      <c r="AP2913" s="450" t="n">
        <v>0</v>
      </c>
      <c r="AQ2913" s="414" t="inlineStr"/>
      <c r="AR2913" s="414" t="inlineStr">
        <is>
          <t>Local Charge</t>
        </is>
      </c>
      <c r="AS2913" s="414" t="inlineStr">
        <is>
          <t>បានប្រកាសពន្ធ</t>
        </is>
      </c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0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0" t="n"/>
      <c r="N2914" s="450">
        <f>IF(W2914&lt;0,AH2914,I2914)</f>
        <v/>
      </c>
      <c r="O2914" s="450">
        <f>I2914-M2914</f>
        <v/>
      </c>
      <c r="P2914" s="414" t="n"/>
      <c r="Q2914" s="414" t="inlineStr">
        <is>
          <t>TI-0234945</t>
        </is>
      </c>
      <c r="R2914" s="414" t="inlineStr">
        <is>
          <t>TI-0234945</t>
        </is>
      </c>
      <c r="S2914" s="414">
        <f>Q2914=R2914</f>
        <v/>
      </c>
      <c r="T2914" s="414">
        <f>AND(MONTH(F2914)=MONTH(X2914), YEAR(F2914)=YEAR(X2914))</f>
        <v/>
      </c>
      <c r="U2914" s="414">
        <f>AND(AB2914&lt;&gt;"", 'Company information'!D$4&lt;&gt;"", RIGHT(SUBSTITUTE(AB2914,"-",""),9)=RIGHT(SUBSTITUTE('Company information'!D$4,"-",""),9))</f>
        <v/>
      </c>
      <c r="V2914" s="414">
        <f>AH2914-I2914</f>
        <v/>
      </c>
      <c r="W2914" s="450" t="n"/>
      <c r="X2914" s="415" t="n">
        <v>44790</v>
      </c>
      <c r="Y2914" s="414" t="inlineStr">
        <is>
          <t>TI-0234945</t>
        </is>
      </c>
      <c r="Z2914" s="414" t="inlineStr"/>
      <c r="AA2914" s="414" t="inlineStr">
        <is>
          <t>បុគ្គលជាប់អាករ</t>
        </is>
      </c>
      <c r="AB2914" s="414" t="inlineStr">
        <is>
          <t>L001-901905215</t>
        </is>
      </c>
      <c r="AC2914" s="414" t="inlineStr">
        <is>
          <t>វីអ៊ីស៊ិន (ខេមបូឌា) អ៊ិនដាសស្ទ្រី ឯ.ក</t>
        </is>
      </c>
      <c r="AD2914" s="450" t="n">
        <v>594836</v>
      </c>
      <c r="AE2914" s="450" t="n">
        <v>540760</v>
      </c>
      <c r="AF2914" s="450" t="n">
        <v>0</v>
      </c>
      <c r="AG2914" s="450" t="n">
        <v>0</v>
      </c>
      <c r="AH2914" s="450" t="n">
        <v>54076</v>
      </c>
      <c r="AI2914" s="450" t="n">
        <v>0</v>
      </c>
      <c r="AJ2914" s="450" t="n">
        <v>0</v>
      </c>
      <c r="AK2914" s="450" t="n">
        <v>0</v>
      </c>
      <c r="AL2914" s="450" t="n">
        <v>0</v>
      </c>
      <c r="AM2914" s="450" t="n">
        <v>0</v>
      </c>
      <c r="AN2914" s="450" t="n">
        <v>0</v>
      </c>
      <c r="AO2914" s="450" t="n">
        <v>0</v>
      </c>
      <c r="AP2914" s="450" t="n">
        <v>0</v>
      </c>
      <c r="AQ2914" s="414" t="inlineStr"/>
      <c r="AR2914" s="414" t="inlineStr">
        <is>
          <t>Local Charge</t>
        </is>
      </c>
      <c r="AS2914" s="414" t="inlineStr">
        <is>
          <t>បានប្រកាសពន្ធ</t>
        </is>
      </c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0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0" t="n"/>
      <c r="N2915" s="450">
        <f>IF(W2915&lt;0,AH2915,I2915)</f>
        <v/>
      </c>
      <c r="O2915" s="450">
        <f>I2915-M2915</f>
        <v/>
      </c>
      <c r="P2915" s="414" t="n"/>
      <c r="Q2915" s="414" t="inlineStr">
        <is>
          <t>TI-0234941</t>
        </is>
      </c>
      <c r="R2915" s="414" t="inlineStr">
        <is>
          <t>TI-0234941</t>
        </is>
      </c>
      <c r="S2915" s="414">
        <f>Q2915=R2915</f>
        <v/>
      </c>
      <c r="T2915" s="414">
        <f>AND(MONTH(F2915)=MONTH(X2915), YEAR(F2915)=YEAR(X2915))</f>
        <v/>
      </c>
      <c r="U2915" s="414">
        <f>AND(AB2915&lt;&gt;"", 'Company information'!D$4&lt;&gt;"", RIGHT(SUBSTITUTE(AB2915,"-",""),9)=RIGHT(SUBSTITUTE('Company information'!D$4,"-",""),9))</f>
        <v/>
      </c>
      <c r="V2915" s="414">
        <f>AH2915-I2915</f>
        <v/>
      </c>
      <c r="W2915" s="450" t="n"/>
      <c r="X2915" s="415" t="n">
        <v>44790</v>
      </c>
      <c r="Y2915" s="414" t="inlineStr">
        <is>
          <t>TI-0234941</t>
        </is>
      </c>
      <c r="Z2915" s="414" t="inlineStr"/>
      <c r="AA2915" s="414" t="inlineStr">
        <is>
          <t>បុគ្គលជាប់អាករ</t>
        </is>
      </c>
      <c r="AB2915" s="414" t="inlineStr">
        <is>
          <t>L001-901905215</t>
        </is>
      </c>
      <c r="AC2915" s="414" t="inlineStr">
        <is>
          <t>វីអ៊ីស៊ិន (ខេមបូឌា) អ៊ិនដាសស្ទ្រី ឯ.ក</t>
        </is>
      </c>
      <c r="AD2915" s="450" t="n">
        <v>595740</v>
      </c>
      <c r="AE2915" s="450" t="n">
        <v>541582</v>
      </c>
      <c r="AF2915" s="450" t="n">
        <v>0</v>
      </c>
      <c r="AG2915" s="450" t="n">
        <v>0</v>
      </c>
      <c r="AH2915" s="450" t="n">
        <v>54158</v>
      </c>
      <c r="AI2915" s="450" t="n">
        <v>0</v>
      </c>
      <c r="AJ2915" s="450" t="n">
        <v>0</v>
      </c>
      <c r="AK2915" s="450" t="n">
        <v>0</v>
      </c>
      <c r="AL2915" s="450" t="n">
        <v>0</v>
      </c>
      <c r="AM2915" s="450" t="n">
        <v>0</v>
      </c>
      <c r="AN2915" s="450" t="n">
        <v>0</v>
      </c>
      <c r="AO2915" s="450" t="n">
        <v>0</v>
      </c>
      <c r="AP2915" s="450" t="n">
        <v>0</v>
      </c>
      <c r="AQ2915" s="414" t="inlineStr"/>
      <c r="AR2915" s="414" t="inlineStr">
        <is>
          <t>Local Charge</t>
        </is>
      </c>
      <c r="AS2915" s="414" t="inlineStr">
        <is>
          <t>បានប្រកាសពន្ធ</t>
        </is>
      </c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0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0" t="n"/>
      <c r="N2916" s="450">
        <f>IF(W2916&lt;0,AH2916,I2916)</f>
        <v/>
      </c>
      <c r="O2916" s="450">
        <f>I2916-M2916</f>
        <v/>
      </c>
      <c r="P2916" s="414" t="n"/>
      <c r="Q2916" s="414" t="inlineStr">
        <is>
          <t>TI-0234934</t>
        </is>
      </c>
      <c r="R2916" s="414" t="inlineStr">
        <is>
          <t>TI-0234934</t>
        </is>
      </c>
      <c r="S2916" s="414">
        <f>Q2916=R2916</f>
        <v/>
      </c>
      <c r="T2916" s="414">
        <f>AND(MONTH(F2916)=MONTH(X2916), YEAR(F2916)=YEAR(X2916))</f>
        <v/>
      </c>
      <c r="U2916" s="414">
        <f>AND(AB2916&lt;&gt;"", 'Company information'!D$4&lt;&gt;"", RIGHT(SUBSTITUTE(AB2916,"-",""),9)=RIGHT(SUBSTITUTE('Company information'!D$4,"-",""),9))</f>
        <v/>
      </c>
      <c r="V2916" s="414">
        <f>AH2916-I2916</f>
        <v/>
      </c>
      <c r="W2916" s="450" t="n"/>
      <c r="X2916" s="415" t="n">
        <v>44790</v>
      </c>
      <c r="Y2916" s="414" t="inlineStr">
        <is>
          <t>TI-0234934</t>
        </is>
      </c>
      <c r="Z2916" s="414" t="inlineStr"/>
      <c r="AA2916" s="414" t="inlineStr">
        <is>
          <t>បុគ្គលជាប់អាករ</t>
        </is>
      </c>
      <c r="AB2916" s="414" t="inlineStr">
        <is>
          <t>L001-901905215</t>
        </is>
      </c>
      <c r="AC2916" s="414" t="inlineStr">
        <is>
          <t>វីអ៊ីស៊ិន (ខេមបូឌា) អ៊ិនដាសស្ទ្រី ឯ.ក</t>
        </is>
      </c>
      <c r="AD2916" s="450" t="n">
        <v>591675</v>
      </c>
      <c r="AE2916" s="450" t="n">
        <v>537886</v>
      </c>
      <c r="AF2916" s="450" t="n">
        <v>0</v>
      </c>
      <c r="AG2916" s="450" t="n">
        <v>0</v>
      </c>
      <c r="AH2916" s="450" t="n">
        <v>53789</v>
      </c>
      <c r="AI2916" s="450" t="n">
        <v>0</v>
      </c>
      <c r="AJ2916" s="450" t="n">
        <v>0</v>
      </c>
      <c r="AK2916" s="450" t="n">
        <v>0</v>
      </c>
      <c r="AL2916" s="450" t="n">
        <v>0</v>
      </c>
      <c r="AM2916" s="450" t="n">
        <v>0</v>
      </c>
      <c r="AN2916" s="450" t="n">
        <v>0</v>
      </c>
      <c r="AO2916" s="450" t="n">
        <v>0</v>
      </c>
      <c r="AP2916" s="450" t="n">
        <v>0</v>
      </c>
      <c r="AQ2916" s="414" t="inlineStr"/>
      <c r="AR2916" s="414" t="inlineStr">
        <is>
          <t>Local Charge</t>
        </is>
      </c>
      <c r="AS2916" s="414" t="inlineStr">
        <is>
          <t>បានប្រកាសពន្ធ</t>
        </is>
      </c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0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0" t="n"/>
      <c r="N2917" s="450">
        <f>IF(W2917&lt;0,AH2917,I2917)</f>
        <v/>
      </c>
      <c r="O2917" s="450">
        <f>I2917-M2917</f>
        <v/>
      </c>
      <c r="P2917" s="414" t="n"/>
      <c r="Q2917" s="414" t="inlineStr">
        <is>
          <t>TI-0234927</t>
        </is>
      </c>
      <c r="R2917" s="414" t="inlineStr">
        <is>
          <t>TI-0234927</t>
        </is>
      </c>
      <c r="S2917" s="414">
        <f>Q2917=R2917</f>
        <v/>
      </c>
      <c r="T2917" s="414">
        <f>AND(MONTH(F2917)=MONTH(X2917), YEAR(F2917)=YEAR(X2917))</f>
        <v/>
      </c>
      <c r="U2917" s="414">
        <f>AND(AB2917&lt;&gt;"", 'Company information'!D$4&lt;&gt;"", RIGHT(SUBSTITUTE(AB2917,"-",""),9)=RIGHT(SUBSTITUTE('Company information'!D$4,"-",""),9))</f>
        <v/>
      </c>
      <c r="V2917" s="414">
        <f>AH2917-I2917</f>
        <v/>
      </c>
      <c r="W2917" s="450" t="n"/>
      <c r="X2917" s="415" t="n">
        <v>44790</v>
      </c>
      <c r="Y2917" s="414" t="inlineStr">
        <is>
          <t>TI-0234927</t>
        </is>
      </c>
      <c r="Z2917" s="414" t="inlineStr"/>
      <c r="AA2917" s="414" t="inlineStr">
        <is>
          <t>បុគ្គលជាប់អាករ</t>
        </is>
      </c>
      <c r="AB2917" s="414" t="inlineStr">
        <is>
          <t>L001-901905215</t>
        </is>
      </c>
      <c r="AC2917" s="414" t="inlineStr">
        <is>
          <t>វីអ៊ីស៊ិន (ខេមបូឌា) អ៊ិនដាសស្ទ្រី ឯ.ក</t>
        </is>
      </c>
      <c r="AD2917" s="450" t="n">
        <v>597998</v>
      </c>
      <c r="AE2917" s="450" t="n">
        <v>543635</v>
      </c>
      <c r="AF2917" s="450" t="n">
        <v>0</v>
      </c>
      <c r="AG2917" s="450" t="n">
        <v>0</v>
      </c>
      <c r="AH2917" s="450" t="n">
        <v>54363</v>
      </c>
      <c r="AI2917" s="450" t="n">
        <v>0</v>
      </c>
      <c r="AJ2917" s="450" t="n">
        <v>0</v>
      </c>
      <c r="AK2917" s="450" t="n">
        <v>0</v>
      </c>
      <c r="AL2917" s="450" t="n">
        <v>0</v>
      </c>
      <c r="AM2917" s="450" t="n">
        <v>0</v>
      </c>
      <c r="AN2917" s="450" t="n">
        <v>0</v>
      </c>
      <c r="AO2917" s="450" t="n">
        <v>0</v>
      </c>
      <c r="AP2917" s="450" t="n">
        <v>0</v>
      </c>
      <c r="AQ2917" s="414" t="inlineStr"/>
      <c r="AR2917" s="414" t="inlineStr">
        <is>
          <t>Local Charge</t>
        </is>
      </c>
      <c r="AS2917" s="414" t="inlineStr">
        <is>
          <t>បានប្រកាសពន្ធ</t>
        </is>
      </c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0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0" t="n"/>
      <c r="N2918" s="450">
        <f>IF(W2918&lt;0,AH2918,I2918)</f>
        <v/>
      </c>
      <c r="O2918" s="450">
        <f>I2918-M2918</f>
        <v/>
      </c>
      <c r="P2918" s="414" t="n"/>
      <c r="Q2918" s="414" t="inlineStr">
        <is>
          <t>TI-0234363</t>
        </is>
      </c>
      <c r="R2918" s="414" t="inlineStr">
        <is>
          <t>TI-0234363</t>
        </is>
      </c>
      <c r="S2918" s="414">
        <f>Q2918=R2918</f>
        <v/>
      </c>
      <c r="T2918" s="414">
        <f>AND(MONTH(F2918)=MONTH(X2918), YEAR(F2918)=YEAR(X2918))</f>
        <v/>
      </c>
      <c r="U2918" s="414">
        <f>AND(AB2918&lt;&gt;"", 'Company information'!D$4&lt;&gt;"", RIGHT(SUBSTITUTE(AB2918,"-",""),9)=RIGHT(SUBSTITUTE('Company information'!D$4,"-",""),9))</f>
        <v/>
      </c>
      <c r="V2918" s="414">
        <f>AH2918-I2918</f>
        <v/>
      </c>
      <c r="W2918" s="450" t="n"/>
      <c r="X2918" s="415" t="n">
        <v>44782</v>
      </c>
      <c r="Y2918" s="414" t="inlineStr">
        <is>
          <t>TI-0234363</t>
        </is>
      </c>
      <c r="Z2918" s="414" t="inlineStr"/>
      <c r="AA2918" s="414" t="inlineStr">
        <is>
          <t>បុគ្គលជាប់អាករ</t>
        </is>
      </c>
      <c r="AB2918" s="414" t="inlineStr">
        <is>
          <t>L001-901905215</t>
        </is>
      </c>
      <c r="AC2918" s="414" t="inlineStr">
        <is>
          <t>វីអ៊ីស៊ិន (ខេមបូឌា) អ៊ិនដាសស្ទ្រី ឯ.ក</t>
        </is>
      </c>
      <c r="AD2918" s="450" t="n">
        <v>1296896</v>
      </c>
      <c r="AE2918" s="450" t="n">
        <v>1178996</v>
      </c>
      <c r="AF2918" s="450" t="n">
        <v>0</v>
      </c>
      <c r="AG2918" s="450" t="n">
        <v>0</v>
      </c>
      <c r="AH2918" s="450" t="n">
        <v>117900</v>
      </c>
      <c r="AI2918" s="450" t="n">
        <v>0</v>
      </c>
      <c r="AJ2918" s="450" t="n">
        <v>0</v>
      </c>
      <c r="AK2918" s="450" t="n">
        <v>0</v>
      </c>
      <c r="AL2918" s="450" t="n">
        <v>0</v>
      </c>
      <c r="AM2918" s="450" t="n">
        <v>0</v>
      </c>
      <c r="AN2918" s="450" t="n">
        <v>0</v>
      </c>
      <c r="AO2918" s="450" t="n">
        <v>0</v>
      </c>
      <c r="AP2918" s="450" t="n">
        <v>0</v>
      </c>
      <c r="AQ2918" s="414" t="inlineStr"/>
      <c r="AR2918" s="414" t="inlineStr">
        <is>
          <t>Local Charge</t>
        </is>
      </c>
      <c r="AS2918" s="414" t="inlineStr">
        <is>
          <t>បានប្រកាសពន្ធ</t>
        </is>
      </c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0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0" t="n"/>
      <c r="N2919" s="450">
        <f>IF(W2919&lt;0,AH2919,I2919)</f>
        <v/>
      </c>
      <c r="O2919" s="450">
        <f>I2919-M2919</f>
        <v/>
      </c>
      <c r="P2919" s="414" t="n"/>
      <c r="Q2919" s="414" t="inlineStr">
        <is>
          <t>TI-0233778</t>
        </is>
      </c>
      <c r="R2919" s="414" t="inlineStr">
        <is>
          <t>TI-0233778</t>
        </is>
      </c>
      <c r="S2919" s="414">
        <f>Q2919=R2919</f>
        <v/>
      </c>
      <c r="T2919" s="414">
        <f>AND(MONTH(F2919)=MONTH(X2919), YEAR(F2919)=YEAR(X2919))</f>
        <v/>
      </c>
      <c r="U2919" s="414">
        <f>AND(AB2919&lt;&gt;"", 'Company information'!D$4&lt;&gt;"", RIGHT(SUBSTITUTE(AB2919,"-",""),9)=RIGHT(SUBSTITUTE('Company information'!D$4,"-",""),9))</f>
        <v/>
      </c>
      <c r="V2919" s="414">
        <f>AH2919-I2919</f>
        <v/>
      </c>
      <c r="W2919" s="450" t="n"/>
      <c r="X2919" s="415" t="n">
        <v>44775</v>
      </c>
      <c r="Y2919" s="414" t="inlineStr">
        <is>
          <t>TI-0233778</t>
        </is>
      </c>
      <c r="Z2919" s="414" t="inlineStr"/>
      <c r="AA2919" s="414" t="inlineStr">
        <is>
          <t>បុគ្គលជាប់អាករ</t>
        </is>
      </c>
      <c r="AB2919" s="414" t="inlineStr">
        <is>
          <t>L001-901905215</t>
        </is>
      </c>
      <c r="AC2919" s="414" t="inlineStr">
        <is>
          <t>វីអ៊ីស៊ិន (ខេមបូឌា) អ៊ិនដាសស្ទ្រី ឯ.ក</t>
        </is>
      </c>
      <c r="AD2919" s="450" t="n">
        <v>595433</v>
      </c>
      <c r="AE2919" s="450" t="n">
        <v>541303</v>
      </c>
      <c r="AF2919" s="450" t="n">
        <v>0</v>
      </c>
      <c r="AG2919" s="450" t="n">
        <v>0</v>
      </c>
      <c r="AH2919" s="450" t="n">
        <v>54130</v>
      </c>
      <c r="AI2919" s="450" t="n">
        <v>0</v>
      </c>
      <c r="AJ2919" s="450" t="n">
        <v>0</v>
      </c>
      <c r="AK2919" s="450" t="n">
        <v>0</v>
      </c>
      <c r="AL2919" s="450" t="n">
        <v>0</v>
      </c>
      <c r="AM2919" s="450" t="n">
        <v>0</v>
      </c>
      <c r="AN2919" s="450" t="n">
        <v>0</v>
      </c>
      <c r="AO2919" s="450" t="n">
        <v>0</v>
      </c>
      <c r="AP2919" s="450" t="n">
        <v>0</v>
      </c>
      <c r="AQ2919" s="414" t="inlineStr"/>
      <c r="AR2919" s="414" t="inlineStr">
        <is>
          <t>Local Charge</t>
        </is>
      </c>
      <c r="AS2919" s="414" t="inlineStr">
        <is>
          <t>បានប្រកាសពន្ធ</t>
        </is>
      </c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0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0" t="n"/>
      <c r="N2920" s="450">
        <f>IF(W2920&lt;0,AH2920,I2920)</f>
        <v/>
      </c>
      <c r="O2920" s="450">
        <f>I2920-M2920</f>
        <v/>
      </c>
      <c r="P2920" s="414" t="n"/>
      <c r="Q2920" s="414" t="inlineStr">
        <is>
          <t>TI-0233768</t>
        </is>
      </c>
      <c r="R2920" s="414" t="inlineStr">
        <is>
          <t>TI-0233768</t>
        </is>
      </c>
      <c r="S2920" s="414">
        <f>Q2920=R2920</f>
        <v/>
      </c>
      <c r="T2920" s="414">
        <f>AND(MONTH(F2920)=MONTH(X2920), YEAR(F2920)=YEAR(X2920))</f>
        <v/>
      </c>
      <c r="U2920" s="414">
        <f>AND(AB2920&lt;&gt;"", 'Company information'!D$4&lt;&gt;"", RIGHT(SUBSTITUTE(AB2920,"-",""),9)=RIGHT(SUBSTITUTE('Company information'!D$4,"-",""),9))</f>
        <v/>
      </c>
      <c r="V2920" s="414">
        <f>AH2920-I2920</f>
        <v/>
      </c>
      <c r="W2920" s="450" t="n"/>
      <c r="X2920" s="415" t="n">
        <v>44775</v>
      </c>
      <c r="Y2920" s="414" t="inlineStr">
        <is>
          <t>TI-0233768</t>
        </is>
      </c>
      <c r="Z2920" s="414" t="inlineStr"/>
      <c r="AA2920" s="414" t="inlineStr">
        <is>
          <t>បុគ្គលជាប់អាករ</t>
        </is>
      </c>
      <c r="AB2920" s="414" t="inlineStr">
        <is>
          <t>L001-901905215</t>
        </is>
      </c>
      <c r="AC2920" s="414" t="inlineStr">
        <is>
          <t>វីអ៊ីស៊ិន (ខេមបូឌា) អ៊ិនដាសស្ទ្រី ឯ.ក</t>
        </is>
      </c>
      <c r="AD2920" s="450" t="n">
        <v>2301768</v>
      </c>
      <c r="AE2920" s="450" t="n">
        <v>2092516</v>
      </c>
      <c r="AF2920" s="450" t="n">
        <v>0</v>
      </c>
      <c r="AG2920" s="450" t="n">
        <v>0</v>
      </c>
      <c r="AH2920" s="450" t="n">
        <v>209252</v>
      </c>
      <c r="AI2920" s="450" t="n">
        <v>0</v>
      </c>
      <c r="AJ2920" s="450" t="n">
        <v>0</v>
      </c>
      <c r="AK2920" s="450" t="n">
        <v>0</v>
      </c>
      <c r="AL2920" s="450" t="n">
        <v>0</v>
      </c>
      <c r="AM2920" s="450" t="n">
        <v>0</v>
      </c>
      <c r="AN2920" s="450" t="n">
        <v>0</v>
      </c>
      <c r="AO2920" s="450" t="n">
        <v>0</v>
      </c>
      <c r="AP2920" s="450" t="n">
        <v>0</v>
      </c>
      <c r="AQ2920" s="414" t="inlineStr"/>
      <c r="AR2920" s="414" t="inlineStr">
        <is>
          <t>Local Charge</t>
        </is>
      </c>
      <c r="AS2920" s="414" t="inlineStr">
        <is>
          <t>បានប្រកាសពន្ធ</t>
        </is>
      </c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0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0" t="n"/>
      <c r="N2921" s="450">
        <f>IF(W2921&lt;0,AH2921,I2921)</f>
        <v/>
      </c>
      <c r="O2921" s="450">
        <f>I2921-M2921</f>
        <v/>
      </c>
      <c r="P2921" s="414" t="n"/>
      <c r="Q2921" s="414" t="inlineStr">
        <is>
          <t>TI-0233753</t>
        </is>
      </c>
      <c r="R2921" s="414" t="inlineStr">
        <is>
          <t>TI-0233753</t>
        </is>
      </c>
      <c r="S2921" s="414">
        <f>Q2921=R2921</f>
        <v/>
      </c>
      <c r="T2921" s="414">
        <f>AND(MONTH(F2921)=MONTH(X2921), YEAR(F2921)=YEAR(X2921))</f>
        <v/>
      </c>
      <c r="U2921" s="414">
        <f>AND(AB2921&lt;&gt;"", 'Company information'!D$4&lt;&gt;"", RIGHT(SUBSTITUTE(AB2921,"-",""),9)=RIGHT(SUBSTITUTE('Company information'!D$4,"-",""),9))</f>
        <v/>
      </c>
      <c r="V2921" s="414">
        <f>AH2921-I2921</f>
        <v/>
      </c>
      <c r="W2921" s="450" t="n"/>
      <c r="X2921" s="415" t="n">
        <v>44775</v>
      </c>
      <c r="Y2921" s="414" t="inlineStr">
        <is>
          <t>TI-0233753</t>
        </is>
      </c>
      <c r="Z2921" s="414" t="inlineStr"/>
      <c r="AA2921" s="414" t="inlineStr">
        <is>
          <t>បុគ្គលជាប់អាករ</t>
        </is>
      </c>
      <c r="AB2921" s="414" t="inlineStr">
        <is>
          <t>L001-901905215</t>
        </is>
      </c>
      <c r="AC2921" s="414" t="inlineStr">
        <is>
          <t>វីអ៊ីស៊ិន (ខេមបូឌា) អ៊ិនដាសស្ទ្រី ឯ.ក</t>
        </is>
      </c>
      <c r="AD2921" s="450" t="n">
        <v>1743380</v>
      </c>
      <c r="AE2921" s="450" t="n">
        <v>1584891</v>
      </c>
      <c r="AF2921" s="450" t="n">
        <v>0</v>
      </c>
      <c r="AG2921" s="450" t="n">
        <v>0</v>
      </c>
      <c r="AH2921" s="450" t="n">
        <v>158489</v>
      </c>
      <c r="AI2921" s="450" t="n">
        <v>0</v>
      </c>
      <c r="AJ2921" s="450" t="n">
        <v>0</v>
      </c>
      <c r="AK2921" s="450" t="n">
        <v>0</v>
      </c>
      <c r="AL2921" s="450" t="n">
        <v>0</v>
      </c>
      <c r="AM2921" s="450" t="n">
        <v>0</v>
      </c>
      <c r="AN2921" s="450" t="n">
        <v>0</v>
      </c>
      <c r="AO2921" s="450" t="n">
        <v>0</v>
      </c>
      <c r="AP2921" s="450" t="n">
        <v>0</v>
      </c>
      <c r="AQ2921" s="414" t="inlineStr"/>
      <c r="AR2921" s="414" t="inlineStr">
        <is>
          <t>Local Charge</t>
        </is>
      </c>
      <c r="AS2921" s="414" t="inlineStr">
        <is>
          <t>បានប្រកាសពន្ធ</t>
        </is>
      </c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0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0" t="n"/>
      <c r="N2922" s="450">
        <f>IF(W2922&lt;0,AH2922,I2922)</f>
        <v/>
      </c>
      <c r="O2922" s="450">
        <f>I2922-M2922</f>
        <v/>
      </c>
      <c r="P2922" s="414" t="n"/>
      <c r="Q2922" s="414" t="inlineStr">
        <is>
          <t>TI-0233734</t>
        </is>
      </c>
      <c r="R2922" s="414" t="inlineStr">
        <is>
          <t>TI-0233734</t>
        </is>
      </c>
      <c r="S2922" s="414">
        <f>Q2922=R2922</f>
        <v/>
      </c>
      <c r="T2922" s="414">
        <f>AND(MONTH(F2922)=MONTH(X2922), YEAR(F2922)=YEAR(X2922))</f>
        <v/>
      </c>
      <c r="U2922" s="414">
        <f>AND(AB2922&lt;&gt;"", 'Company information'!D$4&lt;&gt;"", RIGHT(SUBSTITUTE(AB2922,"-",""),9)=RIGHT(SUBSTITUTE('Company information'!D$4,"-",""),9))</f>
        <v/>
      </c>
      <c r="V2922" s="414">
        <f>AH2922-I2922</f>
        <v/>
      </c>
      <c r="W2922" s="450" t="n"/>
      <c r="X2922" s="415" t="n">
        <v>44775</v>
      </c>
      <c r="Y2922" s="414" t="inlineStr">
        <is>
          <t>TI-0233734</t>
        </is>
      </c>
      <c r="Z2922" s="414" t="inlineStr"/>
      <c r="AA2922" s="414" t="inlineStr">
        <is>
          <t>បុគ្គលជាប់អាករ</t>
        </is>
      </c>
      <c r="AB2922" s="414" t="inlineStr">
        <is>
          <t>L001-901905215</t>
        </is>
      </c>
      <c r="AC2922" s="414" t="inlineStr">
        <is>
          <t>វីអ៊ីស៊ិន (ខេមបូឌា) អ៊ិនដាសស្ទ្រី ឯ.ក</t>
        </is>
      </c>
      <c r="AD2922" s="450" t="n">
        <v>605824</v>
      </c>
      <c r="AE2922" s="450" t="n">
        <v>550749</v>
      </c>
      <c r="AF2922" s="450" t="n">
        <v>0</v>
      </c>
      <c r="AG2922" s="450" t="n">
        <v>0</v>
      </c>
      <c r="AH2922" s="450" t="n">
        <v>55075</v>
      </c>
      <c r="AI2922" s="450" t="n">
        <v>0</v>
      </c>
      <c r="AJ2922" s="450" t="n">
        <v>0</v>
      </c>
      <c r="AK2922" s="450" t="n">
        <v>0</v>
      </c>
      <c r="AL2922" s="450" t="n">
        <v>0</v>
      </c>
      <c r="AM2922" s="450" t="n">
        <v>0</v>
      </c>
      <c r="AN2922" s="450" t="n">
        <v>0</v>
      </c>
      <c r="AO2922" s="450" t="n">
        <v>0</v>
      </c>
      <c r="AP2922" s="450" t="n">
        <v>0</v>
      </c>
      <c r="AQ2922" s="414" t="inlineStr"/>
      <c r="AR2922" s="414" t="inlineStr">
        <is>
          <t>Local Charge</t>
        </is>
      </c>
      <c r="AS2922" s="414" t="inlineStr">
        <is>
          <t>បានប្រកាសពន្ធ</t>
        </is>
      </c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0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0" t="n"/>
      <c r="N2923" s="450">
        <f>IF(W2923&lt;0,AH2923,I2923)</f>
        <v/>
      </c>
      <c r="O2923" s="450">
        <f>I2923-M2923</f>
        <v/>
      </c>
      <c r="P2923" s="414" t="n"/>
      <c r="Q2923" s="414" t="inlineStr">
        <is>
          <t>TI-0233730</t>
        </is>
      </c>
      <c r="R2923" s="414" t="inlineStr">
        <is>
          <t>TI-0233730</t>
        </is>
      </c>
      <c r="S2923" s="414">
        <f>Q2923=R2923</f>
        <v/>
      </c>
      <c r="T2923" s="414">
        <f>AND(MONTH(F2923)=MONTH(X2923), YEAR(F2923)=YEAR(X2923))</f>
        <v/>
      </c>
      <c r="U2923" s="414">
        <f>AND(AB2923&lt;&gt;"", 'Company information'!D$4&lt;&gt;"", RIGHT(SUBSTITUTE(AB2923,"-",""),9)=RIGHT(SUBSTITUTE('Company information'!D$4,"-",""),9))</f>
        <v/>
      </c>
      <c r="V2923" s="414">
        <f>AH2923-I2923</f>
        <v/>
      </c>
      <c r="W2923" s="450" t="n"/>
      <c r="X2923" s="415" t="n">
        <v>44775</v>
      </c>
      <c r="Y2923" s="414" t="inlineStr">
        <is>
          <t>TI-0233730</t>
        </is>
      </c>
      <c r="Z2923" s="414" t="inlineStr"/>
      <c r="AA2923" s="414" t="inlineStr">
        <is>
          <t>បុគ្គលជាប់អាករ</t>
        </is>
      </c>
      <c r="AB2923" s="414" t="inlineStr">
        <is>
          <t>L001-901905215</t>
        </is>
      </c>
      <c r="AC2923" s="414" t="inlineStr">
        <is>
          <t>វីអ៊ីស៊ិន (ខេមបូឌា) អ៊ិនដាសស្ទ្រី ឯ.ក</t>
        </is>
      </c>
      <c r="AD2923" s="450" t="n">
        <v>634737</v>
      </c>
      <c r="AE2923" s="450" t="n">
        <v>577034</v>
      </c>
      <c r="AF2923" s="450" t="n">
        <v>0</v>
      </c>
      <c r="AG2923" s="450" t="n">
        <v>0</v>
      </c>
      <c r="AH2923" s="450" t="n">
        <v>57703</v>
      </c>
      <c r="AI2923" s="450" t="n">
        <v>0</v>
      </c>
      <c r="AJ2923" s="450" t="n">
        <v>0</v>
      </c>
      <c r="AK2923" s="450" t="n">
        <v>0</v>
      </c>
      <c r="AL2923" s="450" t="n">
        <v>0</v>
      </c>
      <c r="AM2923" s="450" t="n">
        <v>0</v>
      </c>
      <c r="AN2923" s="450" t="n">
        <v>0</v>
      </c>
      <c r="AO2923" s="450" t="n">
        <v>0</v>
      </c>
      <c r="AP2923" s="450" t="n">
        <v>0</v>
      </c>
      <c r="AQ2923" s="414" t="inlineStr"/>
      <c r="AR2923" s="414" t="inlineStr">
        <is>
          <t>Local Charge</t>
        </is>
      </c>
      <c r="AS2923" s="414" t="inlineStr">
        <is>
          <t>បានប្រកាសពន្ធ</t>
        </is>
      </c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0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0" t="n"/>
      <c r="N2924" s="450">
        <f>IF(W2924&lt;0,AH2924,I2924)</f>
        <v/>
      </c>
      <c r="O2924" s="450">
        <f>I2924-M2924</f>
        <v/>
      </c>
      <c r="P2924" s="414" t="n"/>
      <c r="Q2924" s="414" t="inlineStr">
        <is>
          <t>2208010244</t>
        </is>
      </c>
      <c r="R2924" s="414" t="inlineStr">
        <is>
          <t>2208010244</t>
        </is>
      </c>
      <c r="S2924" s="414">
        <f>Q2924=R2924</f>
        <v/>
      </c>
      <c r="T2924" s="414">
        <f>AND(MONTH(F2924)=MONTH(X2924), YEAR(F2924)=YEAR(X2924))</f>
        <v/>
      </c>
      <c r="U2924" s="414">
        <f>AND(AB2924&lt;&gt;"", 'Company information'!D$4&lt;&gt;"", RIGHT(SUBSTITUTE(AB2924,"-",""),9)=RIGHT(SUBSTITUTE('Company information'!D$4,"-",""),9))</f>
        <v/>
      </c>
      <c r="V2924" s="414">
        <f>AH2924-I2924</f>
        <v/>
      </c>
      <c r="W2924" s="450" t="n"/>
      <c r="X2924" s="415" t="n">
        <v>44802</v>
      </c>
      <c r="Y2924" s="414" t="inlineStr">
        <is>
          <t>2208010244</t>
        </is>
      </c>
      <c r="Z2924" s="414" t="inlineStr"/>
      <c r="AA2924" s="414" t="inlineStr">
        <is>
          <t>បុគ្គលជាប់អាករ</t>
        </is>
      </c>
      <c r="AB2924" s="414" t="inlineStr">
        <is>
          <t>L001-901905215</t>
        </is>
      </c>
      <c r="AC2924" s="414" t="inlineStr">
        <is>
          <t>វីអ៊ីស៊ិន (ខេមបូឌា) អ៊ិនដាសស្ទ្រី ឯ.ក</t>
        </is>
      </c>
      <c r="AD2924" s="450" t="n">
        <v>990581</v>
      </c>
      <c r="AE2924" s="450" t="n">
        <v>900528</v>
      </c>
      <c r="AF2924" s="450" t="n">
        <v>0</v>
      </c>
      <c r="AG2924" s="450" t="n">
        <v>0</v>
      </c>
      <c r="AH2924" s="450" t="n">
        <v>90053</v>
      </c>
      <c r="AI2924" s="450" t="n">
        <v>0</v>
      </c>
      <c r="AJ2924" s="450" t="n">
        <v>0</v>
      </c>
      <c r="AK2924" s="450" t="n">
        <v>0</v>
      </c>
      <c r="AL2924" s="450" t="n">
        <v>0</v>
      </c>
      <c r="AM2924" s="450" t="n">
        <v>0</v>
      </c>
      <c r="AN2924" s="450" t="n">
        <v>0</v>
      </c>
      <c r="AO2924" s="450" t="n">
        <v>0</v>
      </c>
      <c r="AP2924" s="450" t="n">
        <v>0</v>
      </c>
      <c r="AQ2924" s="414" t="inlineStr"/>
      <c r="AR2924" s="414" t="inlineStr">
        <is>
          <t>Export Administration Fee</t>
        </is>
      </c>
      <c r="AS2924" s="414" t="inlineStr">
        <is>
          <t>បានប្រកាសពន្ធ</t>
        </is>
      </c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0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0" t="n"/>
      <c r="N2925" s="450">
        <f>IF(W2925&lt;0,AH2925,I2925)</f>
        <v/>
      </c>
      <c r="O2925" s="450">
        <f>I2925-M2925</f>
        <v/>
      </c>
      <c r="P2925" s="414" t="n"/>
      <c r="Q2925" s="414" t="inlineStr">
        <is>
          <t>2208010228</t>
        </is>
      </c>
      <c r="R2925" s="414" t="inlineStr">
        <is>
          <t>2208010228</t>
        </is>
      </c>
      <c r="S2925" s="414">
        <f>Q2925=R2925</f>
        <v/>
      </c>
      <c r="T2925" s="414">
        <f>AND(MONTH(F2925)=MONTH(X2925), YEAR(F2925)=YEAR(X2925))</f>
        <v/>
      </c>
      <c r="U2925" s="414">
        <f>AND(AB2925&lt;&gt;"", 'Company information'!D$4&lt;&gt;"", RIGHT(SUBSTITUTE(AB2925,"-",""),9)=RIGHT(SUBSTITUTE('Company information'!D$4,"-",""),9))</f>
        <v/>
      </c>
      <c r="V2925" s="414">
        <f>AH2925-I2925</f>
        <v/>
      </c>
      <c r="W2925" s="450" t="n"/>
      <c r="X2925" s="415" t="n">
        <v>44802</v>
      </c>
      <c r="Y2925" s="414" t="inlineStr">
        <is>
          <t>2208010228</t>
        </is>
      </c>
      <c r="Z2925" s="414" t="inlineStr"/>
      <c r="AA2925" s="414" t="inlineStr">
        <is>
          <t>បុគ្គលជាប់អាករ</t>
        </is>
      </c>
      <c r="AB2925" s="414" t="inlineStr">
        <is>
          <t>L001-901905215</t>
        </is>
      </c>
      <c r="AC2925" s="414" t="inlineStr">
        <is>
          <t>វីអ៊ីស៊ិន (ខេមបូឌា) អ៊ិនដាសស្ទ្រី ឯ.ក</t>
        </is>
      </c>
      <c r="AD2925" s="450" t="n">
        <v>990581</v>
      </c>
      <c r="AE2925" s="450" t="n">
        <v>900528</v>
      </c>
      <c r="AF2925" s="450" t="n">
        <v>0</v>
      </c>
      <c r="AG2925" s="450" t="n">
        <v>0</v>
      </c>
      <c r="AH2925" s="450" t="n">
        <v>90053</v>
      </c>
      <c r="AI2925" s="450" t="n">
        <v>0</v>
      </c>
      <c r="AJ2925" s="450" t="n">
        <v>0</v>
      </c>
      <c r="AK2925" s="450" t="n">
        <v>0</v>
      </c>
      <c r="AL2925" s="450" t="n">
        <v>0</v>
      </c>
      <c r="AM2925" s="450" t="n">
        <v>0</v>
      </c>
      <c r="AN2925" s="450" t="n">
        <v>0</v>
      </c>
      <c r="AO2925" s="450" t="n">
        <v>0</v>
      </c>
      <c r="AP2925" s="450" t="n">
        <v>0</v>
      </c>
      <c r="AQ2925" s="414" t="inlineStr"/>
      <c r="AR2925" s="414" t="inlineStr">
        <is>
          <t>Export Administration Fee</t>
        </is>
      </c>
      <c r="AS2925" s="414" t="inlineStr">
        <is>
          <t>បានប្រកាសពន្ធ</t>
        </is>
      </c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0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0" t="n"/>
      <c r="N2926" s="450">
        <f>IF(W2926&lt;0,AH2926,I2926)</f>
        <v/>
      </c>
      <c r="O2926" s="450">
        <f>I2926-M2926</f>
        <v/>
      </c>
      <c r="P2926" s="414" t="n"/>
      <c r="Q2926" s="414" t="inlineStr">
        <is>
          <t>2208010212</t>
        </is>
      </c>
      <c r="R2926" s="414" t="inlineStr">
        <is>
          <t>2208010212</t>
        </is>
      </c>
      <c r="S2926" s="414">
        <f>Q2926=R2926</f>
        <v/>
      </c>
      <c r="T2926" s="414">
        <f>AND(MONTH(F2926)=MONTH(X2926), YEAR(F2926)=YEAR(X2926))</f>
        <v/>
      </c>
      <c r="U2926" s="414">
        <f>AND(AB2926&lt;&gt;"", 'Company information'!D$4&lt;&gt;"", RIGHT(SUBSTITUTE(AB2926,"-",""),9)=RIGHT(SUBSTITUTE('Company information'!D$4,"-",""),9))</f>
        <v/>
      </c>
      <c r="V2926" s="414">
        <f>AH2926-I2926</f>
        <v/>
      </c>
      <c r="W2926" s="450" t="n"/>
      <c r="X2926" s="415" t="n">
        <v>44802</v>
      </c>
      <c r="Y2926" s="414" t="inlineStr">
        <is>
          <t>2208010212</t>
        </is>
      </c>
      <c r="Z2926" s="414" t="inlineStr"/>
      <c r="AA2926" s="414" t="inlineStr">
        <is>
          <t>បុគ្គលជាប់អាករ</t>
        </is>
      </c>
      <c r="AB2926" s="414" t="inlineStr">
        <is>
          <t>L001-901905215</t>
        </is>
      </c>
      <c r="AC2926" s="414" t="inlineStr">
        <is>
          <t>វីអ៊ីស៊ិន (ខេមបូឌា) អ៊ិនដាសស្ទ្រី ឯ.ក</t>
        </is>
      </c>
      <c r="AD2926" s="450" t="n">
        <v>990581</v>
      </c>
      <c r="AE2926" s="450" t="n">
        <v>900528</v>
      </c>
      <c r="AF2926" s="450" t="n">
        <v>0</v>
      </c>
      <c r="AG2926" s="450" t="n">
        <v>0</v>
      </c>
      <c r="AH2926" s="450" t="n">
        <v>90053</v>
      </c>
      <c r="AI2926" s="450" t="n">
        <v>0</v>
      </c>
      <c r="AJ2926" s="450" t="n">
        <v>0</v>
      </c>
      <c r="AK2926" s="450" t="n">
        <v>0</v>
      </c>
      <c r="AL2926" s="450" t="n">
        <v>0</v>
      </c>
      <c r="AM2926" s="450" t="n">
        <v>0</v>
      </c>
      <c r="AN2926" s="450" t="n">
        <v>0</v>
      </c>
      <c r="AO2926" s="450" t="n">
        <v>0</v>
      </c>
      <c r="AP2926" s="450" t="n">
        <v>0</v>
      </c>
      <c r="AQ2926" s="414" t="inlineStr"/>
      <c r="AR2926" s="414" t="inlineStr">
        <is>
          <t>Export Administration Fee</t>
        </is>
      </c>
      <c r="AS2926" s="414" t="inlineStr">
        <is>
          <t>បានប្រកាសពន្ធ</t>
        </is>
      </c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0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0" t="n"/>
      <c r="N2927" s="450">
        <f>IF(W2927&lt;0,AH2927,I2927)</f>
        <v/>
      </c>
      <c r="O2927" s="450">
        <f>I2927-M2927</f>
        <v/>
      </c>
      <c r="P2927" s="414" t="n"/>
      <c r="Q2927" s="414" t="inlineStr">
        <is>
          <t>2208009902</t>
        </is>
      </c>
      <c r="R2927" s="414" t="inlineStr">
        <is>
          <t>2208009902</t>
        </is>
      </c>
      <c r="S2927" s="414">
        <f>Q2927=R2927</f>
        <v/>
      </c>
      <c r="T2927" s="414">
        <f>AND(MONTH(F2927)=MONTH(X2927), YEAR(F2927)=YEAR(X2927))</f>
        <v/>
      </c>
      <c r="U2927" s="414">
        <f>AND(AB2927&lt;&gt;"", 'Company information'!D$4&lt;&gt;"", RIGHT(SUBSTITUTE(AB2927,"-",""),9)=RIGHT(SUBSTITUTE('Company information'!D$4,"-",""),9))</f>
        <v/>
      </c>
      <c r="V2927" s="414">
        <f>AH2927-I2927</f>
        <v/>
      </c>
      <c r="W2927" s="450" t="n"/>
      <c r="X2927" s="415" t="n">
        <v>44795</v>
      </c>
      <c r="Y2927" s="414" t="inlineStr">
        <is>
          <t>2208009902</t>
        </is>
      </c>
      <c r="Z2927" s="414" t="inlineStr"/>
      <c r="AA2927" s="414" t="inlineStr">
        <is>
          <t>បុគ្គលជាប់អាករ</t>
        </is>
      </c>
      <c r="AB2927" s="414" t="inlineStr">
        <is>
          <t>L001-901905215</t>
        </is>
      </c>
      <c r="AC2927" s="414" t="inlineStr">
        <is>
          <t>វីអ៊ីស៊ិន (ខេមបូឌា) អ៊ិនដាសស្ទ្រី ឯ.ក</t>
        </is>
      </c>
      <c r="AD2927" s="450" t="n">
        <v>989617</v>
      </c>
      <c r="AE2927" s="450" t="n">
        <v>899652</v>
      </c>
      <c r="AF2927" s="450" t="n">
        <v>0</v>
      </c>
      <c r="AG2927" s="450" t="n">
        <v>0</v>
      </c>
      <c r="AH2927" s="450" t="n">
        <v>89965</v>
      </c>
      <c r="AI2927" s="450" t="n">
        <v>0</v>
      </c>
      <c r="AJ2927" s="450" t="n">
        <v>0</v>
      </c>
      <c r="AK2927" s="450" t="n">
        <v>0</v>
      </c>
      <c r="AL2927" s="450" t="n">
        <v>0</v>
      </c>
      <c r="AM2927" s="450" t="n">
        <v>0</v>
      </c>
      <c r="AN2927" s="450" t="n">
        <v>0</v>
      </c>
      <c r="AO2927" s="450" t="n">
        <v>0</v>
      </c>
      <c r="AP2927" s="450" t="n">
        <v>0</v>
      </c>
      <c r="AQ2927" s="414" t="inlineStr"/>
      <c r="AR2927" s="414" t="inlineStr">
        <is>
          <t>Export Administration Fee</t>
        </is>
      </c>
      <c r="AS2927" s="414" t="inlineStr">
        <is>
          <t>បានប្រកាសពន្ធ</t>
        </is>
      </c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0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0" t="n"/>
      <c r="N2928" s="450">
        <f>IF(W2928&lt;0,AH2928,I2928)</f>
        <v/>
      </c>
      <c r="O2928" s="450">
        <f>I2928-M2928</f>
        <v/>
      </c>
      <c r="P2928" s="414" t="n"/>
      <c r="Q2928" s="414" t="inlineStr">
        <is>
          <t>2208009872</t>
        </is>
      </c>
      <c r="R2928" s="414" t="inlineStr">
        <is>
          <t>2208009872</t>
        </is>
      </c>
      <c r="S2928" s="414">
        <f>Q2928=R2928</f>
        <v/>
      </c>
      <c r="T2928" s="414">
        <f>AND(MONTH(F2928)=MONTH(X2928), YEAR(F2928)=YEAR(X2928))</f>
        <v/>
      </c>
      <c r="U2928" s="414">
        <f>AND(AB2928&lt;&gt;"", 'Company information'!D$4&lt;&gt;"", RIGHT(SUBSTITUTE(AB2928,"-",""),9)=RIGHT(SUBSTITUTE('Company information'!D$4,"-",""),9))</f>
        <v/>
      </c>
      <c r="V2928" s="414">
        <f>AH2928-I2928</f>
        <v/>
      </c>
      <c r="W2928" s="450" t="n"/>
      <c r="X2928" s="415" t="n">
        <v>44795</v>
      </c>
      <c r="Y2928" s="414" t="inlineStr">
        <is>
          <t>2208009872</t>
        </is>
      </c>
      <c r="Z2928" s="414" t="inlineStr"/>
      <c r="AA2928" s="414" t="inlineStr">
        <is>
          <t>បុគ្គលជាប់អាករ</t>
        </is>
      </c>
      <c r="AB2928" s="414" t="inlineStr">
        <is>
          <t>L001-901905215</t>
        </is>
      </c>
      <c r="AC2928" s="414" t="inlineStr">
        <is>
          <t>វីអ៊ីស៊ិន (ខេមបូឌា) អ៊ិនដាសស្ទ្រី ឯ.ក</t>
        </is>
      </c>
      <c r="AD2928" s="450" t="n">
        <v>989617</v>
      </c>
      <c r="AE2928" s="450" t="n">
        <v>899652</v>
      </c>
      <c r="AF2928" s="450" t="n">
        <v>0</v>
      </c>
      <c r="AG2928" s="450" t="n">
        <v>0</v>
      </c>
      <c r="AH2928" s="450" t="n">
        <v>89965</v>
      </c>
      <c r="AI2928" s="450" t="n">
        <v>0</v>
      </c>
      <c r="AJ2928" s="450" t="n">
        <v>0</v>
      </c>
      <c r="AK2928" s="450" t="n">
        <v>0</v>
      </c>
      <c r="AL2928" s="450" t="n">
        <v>0</v>
      </c>
      <c r="AM2928" s="450" t="n">
        <v>0</v>
      </c>
      <c r="AN2928" s="450" t="n">
        <v>0</v>
      </c>
      <c r="AO2928" s="450" t="n">
        <v>0</v>
      </c>
      <c r="AP2928" s="450" t="n">
        <v>0</v>
      </c>
      <c r="AQ2928" s="414" t="inlineStr"/>
      <c r="AR2928" s="414" t="inlineStr">
        <is>
          <t>Export Administration Fee</t>
        </is>
      </c>
      <c r="AS2928" s="414" t="inlineStr">
        <is>
          <t>បានប្រកាសពន្ធ</t>
        </is>
      </c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0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0" t="n"/>
      <c r="N2929" s="450">
        <f>IF(W2929&lt;0,AH2929,I2929)</f>
        <v/>
      </c>
      <c r="O2929" s="450">
        <f>I2929-M2929</f>
        <v/>
      </c>
      <c r="P2929" s="414" t="n"/>
      <c r="Q2929" s="414" t="inlineStr">
        <is>
          <t>2208009594</t>
        </is>
      </c>
      <c r="R2929" s="414" t="inlineStr">
        <is>
          <t>2208009594</t>
        </is>
      </c>
      <c r="S2929" s="414">
        <f>Q2929=R2929</f>
        <v/>
      </c>
      <c r="T2929" s="414">
        <f>AND(MONTH(F2929)=MONTH(X2929), YEAR(F2929)=YEAR(X2929))</f>
        <v/>
      </c>
      <c r="U2929" s="414">
        <f>AND(AB2929&lt;&gt;"", 'Company information'!D$4&lt;&gt;"", RIGHT(SUBSTITUTE(AB2929,"-",""),9)=RIGHT(SUBSTITUTE('Company information'!D$4,"-",""),9))</f>
        <v/>
      </c>
      <c r="V2929" s="414">
        <f>AH2929-I2929</f>
        <v/>
      </c>
      <c r="W2929" s="450" t="n"/>
      <c r="X2929" s="415" t="n">
        <v>44788</v>
      </c>
      <c r="Y2929" s="414" t="inlineStr">
        <is>
          <t>2208009594</t>
        </is>
      </c>
      <c r="Z2929" s="414" t="inlineStr"/>
      <c r="AA2929" s="414" t="inlineStr">
        <is>
          <t>បុគ្គលជាប់អាករ</t>
        </is>
      </c>
      <c r="AB2929" s="414" t="inlineStr">
        <is>
          <t>L001-901905215</t>
        </is>
      </c>
      <c r="AC2929" s="414" t="inlineStr">
        <is>
          <t>វីអ៊ីស៊ិន (ខេមបូឌា) អ៊ិនដាសស្ទ្រី ឯ.ក</t>
        </is>
      </c>
      <c r="AD2929" s="450" t="n">
        <v>989135</v>
      </c>
      <c r="AE2929" s="450" t="n">
        <v>899214</v>
      </c>
      <c r="AF2929" s="450" t="n">
        <v>0</v>
      </c>
      <c r="AG2929" s="450" t="n">
        <v>0</v>
      </c>
      <c r="AH2929" s="450" t="n">
        <v>89921</v>
      </c>
      <c r="AI2929" s="450" t="n">
        <v>0</v>
      </c>
      <c r="AJ2929" s="450" t="n">
        <v>0</v>
      </c>
      <c r="AK2929" s="450" t="n">
        <v>0</v>
      </c>
      <c r="AL2929" s="450" t="n">
        <v>0</v>
      </c>
      <c r="AM2929" s="450" t="n">
        <v>0</v>
      </c>
      <c r="AN2929" s="450" t="n">
        <v>0</v>
      </c>
      <c r="AO2929" s="450" t="n">
        <v>0</v>
      </c>
      <c r="AP2929" s="450" t="n">
        <v>0</v>
      </c>
      <c r="AQ2929" s="414" t="inlineStr"/>
      <c r="AR2929" s="414" t="inlineStr">
        <is>
          <t>Export Administration Fee</t>
        </is>
      </c>
      <c r="AS2929" s="414" t="inlineStr">
        <is>
          <t>បានប្រកាសពន្ធ</t>
        </is>
      </c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0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0" t="n"/>
      <c r="N2930" s="450">
        <f>IF(W2930&lt;0,AH2930,I2930)</f>
        <v/>
      </c>
      <c r="O2930" s="450">
        <f>I2930-M2930</f>
        <v/>
      </c>
      <c r="P2930" s="414" t="n"/>
      <c r="Q2930" s="414" t="inlineStr">
        <is>
          <t>2208009592</t>
        </is>
      </c>
      <c r="R2930" s="414" t="inlineStr">
        <is>
          <t>2208009592</t>
        </is>
      </c>
      <c r="S2930" s="414">
        <f>Q2930=R2930</f>
        <v/>
      </c>
      <c r="T2930" s="414">
        <f>AND(MONTH(F2930)=MONTH(X2930), YEAR(F2930)=YEAR(X2930))</f>
        <v/>
      </c>
      <c r="U2930" s="414">
        <f>AND(AB2930&lt;&gt;"", 'Company information'!D$4&lt;&gt;"", RIGHT(SUBSTITUTE(AB2930,"-",""),9)=RIGHT(SUBSTITUTE('Company information'!D$4,"-",""),9))</f>
        <v/>
      </c>
      <c r="V2930" s="414">
        <f>AH2930-I2930</f>
        <v/>
      </c>
      <c r="W2930" s="450" t="n"/>
      <c r="X2930" s="415" t="n">
        <v>44788</v>
      </c>
      <c r="Y2930" s="414" t="inlineStr">
        <is>
          <t>2208009592</t>
        </is>
      </c>
      <c r="Z2930" s="414" t="inlineStr"/>
      <c r="AA2930" s="414" t="inlineStr">
        <is>
          <t>បុគ្គលជាប់អាករ</t>
        </is>
      </c>
      <c r="AB2930" s="414" t="inlineStr">
        <is>
          <t>L001-901905215</t>
        </is>
      </c>
      <c r="AC2930" s="414" t="inlineStr">
        <is>
          <t>វីអ៊ីស៊ិន (ខេមបូឌា) អ៊ិនដាសស្ទ្រី ឯ.ក</t>
        </is>
      </c>
      <c r="AD2930" s="450" t="n">
        <v>989135</v>
      </c>
      <c r="AE2930" s="450" t="n">
        <v>899214</v>
      </c>
      <c r="AF2930" s="450" t="n">
        <v>0</v>
      </c>
      <c r="AG2930" s="450" t="n">
        <v>0</v>
      </c>
      <c r="AH2930" s="450" t="n">
        <v>89921</v>
      </c>
      <c r="AI2930" s="450" t="n">
        <v>0</v>
      </c>
      <c r="AJ2930" s="450" t="n">
        <v>0</v>
      </c>
      <c r="AK2930" s="450" t="n">
        <v>0</v>
      </c>
      <c r="AL2930" s="450" t="n">
        <v>0</v>
      </c>
      <c r="AM2930" s="450" t="n">
        <v>0</v>
      </c>
      <c r="AN2930" s="450" t="n">
        <v>0</v>
      </c>
      <c r="AO2930" s="450" t="n">
        <v>0</v>
      </c>
      <c r="AP2930" s="450" t="n">
        <v>0</v>
      </c>
      <c r="AQ2930" s="414" t="inlineStr"/>
      <c r="AR2930" s="414" t="inlineStr">
        <is>
          <t>Export Administration Fee</t>
        </is>
      </c>
      <c r="AS2930" s="414" t="inlineStr">
        <is>
          <t>បានប្រកាសពន្ធ</t>
        </is>
      </c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0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0" t="n"/>
      <c r="N2931" s="450">
        <f>IF(W2931&lt;0,AH2931,I2931)</f>
        <v/>
      </c>
      <c r="O2931" s="450">
        <f>I2931-M2931</f>
        <v/>
      </c>
      <c r="P2931" s="414" t="n"/>
      <c r="Q2931" s="414" t="inlineStr">
        <is>
          <t>2208009583</t>
        </is>
      </c>
      <c r="R2931" s="414" t="inlineStr">
        <is>
          <t>2208009583</t>
        </is>
      </c>
      <c r="S2931" s="414">
        <f>Q2931=R2931</f>
        <v/>
      </c>
      <c r="T2931" s="414">
        <f>AND(MONTH(F2931)=MONTH(X2931), YEAR(F2931)=YEAR(X2931))</f>
        <v/>
      </c>
      <c r="U2931" s="414">
        <f>AND(AB2931&lt;&gt;"", 'Company information'!D$4&lt;&gt;"", RIGHT(SUBSTITUTE(AB2931,"-",""),9)=RIGHT(SUBSTITUTE('Company information'!D$4,"-",""),9))</f>
        <v/>
      </c>
      <c r="V2931" s="414">
        <f>AH2931-I2931</f>
        <v/>
      </c>
      <c r="W2931" s="450" t="n"/>
      <c r="X2931" s="415" t="n">
        <v>44788</v>
      </c>
      <c r="Y2931" s="414" t="inlineStr">
        <is>
          <t>2208009583</t>
        </is>
      </c>
      <c r="Z2931" s="414" t="inlineStr"/>
      <c r="AA2931" s="414" t="inlineStr">
        <is>
          <t>បុគ្គលជាប់អាករ</t>
        </is>
      </c>
      <c r="AB2931" s="414" t="inlineStr">
        <is>
          <t>L001-901905215</t>
        </is>
      </c>
      <c r="AC2931" s="414" t="inlineStr">
        <is>
          <t>វីអ៊ីស៊ិន (ខេមបូឌា) អ៊ិនដាសស្ទ្រី ឯ.ក</t>
        </is>
      </c>
      <c r="AD2931" s="450" t="n">
        <v>989135</v>
      </c>
      <c r="AE2931" s="450" t="n">
        <v>899214</v>
      </c>
      <c r="AF2931" s="450" t="n">
        <v>0</v>
      </c>
      <c r="AG2931" s="450" t="n">
        <v>0</v>
      </c>
      <c r="AH2931" s="450" t="n">
        <v>89921</v>
      </c>
      <c r="AI2931" s="450" t="n">
        <v>0</v>
      </c>
      <c r="AJ2931" s="450" t="n">
        <v>0</v>
      </c>
      <c r="AK2931" s="450" t="n">
        <v>0</v>
      </c>
      <c r="AL2931" s="450" t="n">
        <v>0</v>
      </c>
      <c r="AM2931" s="450" t="n">
        <v>0</v>
      </c>
      <c r="AN2931" s="450" t="n">
        <v>0</v>
      </c>
      <c r="AO2931" s="450" t="n">
        <v>0</v>
      </c>
      <c r="AP2931" s="450" t="n">
        <v>0</v>
      </c>
      <c r="AQ2931" s="414" t="inlineStr"/>
      <c r="AR2931" s="414" t="inlineStr">
        <is>
          <t>Export Administration Fee</t>
        </is>
      </c>
      <c r="AS2931" s="414" t="inlineStr">
        <is>
          <t>បានប្រកាសពន្ធ</t>
        </is>
      </c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0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0" t="n"/>
      <c r="N2932" s="450">
        <f>IF(W2932&lt;0,AH2932,I2932)</f>
        <v/>
      </c>
      <c r="O2932" s="450">
        <f>I2932-M2932</f>
        <v/>
      </c>
      <c r="P2932" s="414" t="n"/>
      <c r="Q2932" s="414" t="inlineStr">
        <is>
          <t>2208009573</t>
        </is>
      </c>
      <c r="R2932" s="414" t="inlineStr">
        <is>
          <t>2208009573</t>
        </is>
      </c>
      <c r="S2932" s="414">
        <f>Q2932=R2932</f>
        <v/>
      </c>
      <c r="T2932" s="414">
        <f>AND(MONTH(F2932)=MONTH(X2932), YEAR(F2932)=YEAR(X2932))</f>
        <v/>
      </c>
      <c r="U2932" s="414">
        <f>AND(AB2932&lt;&gt;"", 'Company information'!D$4&lt;&gt;"", RIGHT(SUBSTITUTE(AB2932,"-",""),9)=RIGHT(SUBSTITUTE('Company information'!D$4,"-",""),9))</f>
        <v/>
      </c>
      <c r="V2932" s="414">
        <f>AH2932-I2932</f>
        <v/>
      </c>
      <c r="W2932" s="450" t="n"/>
      <c r="X2932" s="415" t="n">
        <v>44788</v>
      </c>
      <c r="Y2932" s="414" t="inlineStr">
        <is>
          <t>2208009573</t>
        </is>
      </c>
      <c r="Z2932" s="414" t="inlineStr"/>
      <c r="AA2932" s="414" t="inlineStr">
        <is>
          <t>បុគ្គលជាប់អាករ</t>
        </is>
      </c>
      <c r="AB2932" s="414" t="inlineStr">
        <is>
          <t>L001-901905215</t>
        </is>
      </c>
      <c r="AC2932" s="414" t="inlineStr">
        <is>
          <t>វីអ៊ីស៊ិន (ខេមបូឌា) អ៊ិនដាសស្ទ្រី ឯ.ក</t>
        </is>
      </c>
      <c r="AD2932" s="450" t="n">
        <v>989135</v>
      </c>
      <c r="AE2932" s="450" t="n">
        <v>899214</v>
      </c>
      <c r="AF2932" s="450" t="n">
        <v>0</v>
      </c>
      <c r="AG2932" s="450" t="n">
        <v>0</v>
      </c>
      <c r="AH2932" s="450" t="n">
        <v>89921</v>
      </c>
      <c r="AI2932" s="450" t="n">
        <v>0</v>
      </c>
      <c r="AJ2932" s="450" t="n">
        <v>0</v>
      </c>
      <c r="AK2932" s="450" t="n">
        <v>0</v>
      </c>
      <c r="AL2932" s="450" t="n">
        <v>0</v>
      </c>
      <c r="AM2932" s="450" t="n">
        <v>0</v>
      </c>
      <c r="AN2932" s="450" t="n">
        <v>0</v>
      </c>
      <c r="AO2932" s="450" t="n">
        <v>0</v>
      </c>
      <c r="AP2932" s="450" t="n">
        <v>0</v>
      </c>
      <c r="AQ2932" s="414" t="inlineStr"/>
      <c r="AR2932" s="414" t="inlineStr">
        <is>
          <t>Export Administration Fee</t>
        </is>
      </c>
      <c r="AS2932" s="414" t="inlineStr">
        <is>
          <t>បានប្រកាសពន្ធ</t>
        </is>
      </c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0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0" t="n"/>
      <c r="N2933" s="450">
        <f>IF(W2933&lt;0,AH2933,I2933)</f>
        <v/>
      </c>
      <c r="O2933" s="450">
        <f>I2933-M2933</f>
        <v/>
      </c>
      <c r="P2933" s="414" t="n"/>
      <c r="Q2933" s="414" t="inlineStr">
        <is>
          <t>2208009247</t>
        </is>
      </c>
      <c r="R2933" s="414" t="inlineStr">
        <is>
          <t>2208009247</t>
        </is>
      </c>
      <c r="S2933" s="414">
        <f>Q2933=R2933</f>
        <v/>
      </c>
      <c r="T2933" s="414">
        <f>AND(MONTH(F2933)=MONTH(X2933), YEAR(F2933)=YEAR(X2933))</f>
        <v/>
      </c>
      <c r="U2933" s="414">
        <f>AND(AB2933&lt;&gt;"", 'Company information'!D$4&lt;&gt;"", RIGHT(SUBSTITUTE(AB2933,"-",""),9)=RIGHT(SUBSTITUTE('Company information'!D$4,"-",""),9))</f>
        <v/>
      </c>
      <c r="V2933" s="414">
        <f>AH2933-I2933</f>
        <v/>
      </c>
      <c r="W2933" s="450" t="n"/>
      <c r="X2933" s="415" t="n">
        <v>44781</v>
      </c>
      <c r="Y2933" s="414" t="inlineStr">
        <is>
          <t>2208009247</t>
        </is>
      </c>
      <c r="Z2933" s="414" t="inlineStr"/>
      <c r="AA2933" s="414" t="inlineStr">
        <is>
          <t>បុគ្គលជាប់អាករ</t>
        </is>
      </c>
      <c r="AB2933" s="414" t="inlineStr">
        <is>
          <t>L001-901905215</t>
        </is>
      </c>
      <c r="AC2933" s="414" t="inlineStr">
        <is>
          <t>វីអ៊ីស៊ិន (ខេមបូឌា) អ៊ិនដាសស្ទ្រី ឯ.ក</t>
        </is>
      </c>
      <c r="AD2933" s="450" t="n">
        <v>989617</v>
      </c>
      <c r="AE2933" s="450" t="n">
        <v>899652</v>
      </c>
      <c r="AF2933" s="450" t="n">
        <v>0</v>
      </c>
      <c r="AG2933" s="450" t="n">
        <v>0</v>
      </c>
      <c r="AH2933" s="450" t="n">
        <v>89965</v>
      </c>
      <c r="AI2933" s="450" t="n">
        <v>0</v>
      </c>
      <c r="AJ2933" s="450" t="n">
        <v>0</v>
      </c>
      <c r="AK2933" s="450" t="n">
        <v>0</v>
      </c>
      <c r="AL2933" s="450" t="n">
        <v>0</v>
      </c>
      <c r="AM2933" s="450" t="n">
        <v>0</v>
      </c>
      <c r="AN2933" s="450" t="n">
        <v>0</v>
      </c>
      <c r="AO2933" s="450" t="n">
        <v>0</v>
      </c>
      <c r="AP2933" s="450" t="n">
        <v>0</v>
      </c>
      <c r="AQ2933" s="414" t="inlineStr"/>
      <c r="AR2933" s="414" t="inlineStr">
        <is>
          <t>Export Administration Fee</t>
        </is>
      </c>
      <c r="AS2933" s="414" t="inlineStr">
        <is>
          <t>បានប្រកាសពន្ធ</t>
        </is>
      </c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0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0" t="n"/>
      <c r="N2934" s="450">
        <f>IF(W2934&lt;0,AH2934,I2934)</f>
        <v/>
      </c>
      <c r="O2934" s="450">
        <f>I2934-M2934</f>
        <v/>
      </c>
      <c r="P2934" s="414" t="n"/>
      <c r="Q2934" s="414" t="inlineStr">
        <is>
          <t>2208009037</t>
        </is>
      </c>
      <c r="R2934" s="414" t="inlineStr">
        <is>
          <t>2208009037</t>
        </is>
      </c>
      <c r="S2934" s="414">
        <f>Q2934=R2934</f>
        <v/>
      </c>
      <c r="T2934" s="414">
        <f>AND(MONTH(F2934)=MONTH(X2934), YEAR(F2934)=YEAR(X2934))</f>
        <v/>
      </c>
      <c r="U2934" s="414">
        <f>AND(AB2934&lt;&gt;"", 'Company information'!D$4&lt;&gt;"", RIGHT(SUBSTITUTE(AB2934,"-",""),9)=RIGHT(SUBSTITUTE('Company information'!D$4,"-",""),9))</f>
        <v/>
      </c>
      <c r="V2934" s="414">
        <f>AH2934-I2934</f>
        <v/>
      </c>
      <c r="W2934" s="450" t="n"/>
      <c r="X2934" s="415" t="n">
        <v>44774</v>
      </c>
      <c r="Y2934" s="414" t="inlineStr">
        <is>
          <t>2208009037</t>
        </is>
      </c>
      <c r="Z2934" s="414" t="inlineStr"/>
      <c r="AA2934" s="414" t="inlineStr">
        <is>
          <t>បុគ្គលជាប់អាករ</t>
        </is>
      </c>
      <c r="AB2934" s="414" t="inlineStr">
        <is>
          <t>L001-901905215</t>
        </is>
      </c>
      <c r="AC2934" s="414" t="inlineStr">
        <is>
          <t>វីអ៊ីស៊ិន (ខេមបូឌា) អ៊ិនដាសស្ទ្រី ឯ.ក</t>
        </is>
      </c>
      <c r="AD2934" s="450" t="n">
        <v>989135</v>
      </c>
      <c r="AE2934" s="450" t="n">
        <v>899214</v>
      </c>
      <c r="AF2934" s="450" t="n">
        <v>0</v>
      </c>
      <c r="AG2934" s="450" t="n">
        <v>0</v>
      </c>
      <c r="AH2934" s="450" t="n">
        <v>89921</v>
      </c>
      <c r="AI2934" s="450" t="n">
        <v>0</v>
      </c>
      <c r="AJ2934" s="450" t="n">
        <v>0</v>
      </c>
      <c r="AK2934" s="450" t="n">
        <v>0</v>
      </c>
      <c r="AL2934" s="450" t="n">
        <v>0</v>
      </c>
      <c r="AM2934" s="450" t="n">
        <v>0</v>
      </c>
      <c r="AN2934" s="450" t="n">
        <v>0</v>
      </c>
      <c r="AO2934" s="450" t="n">
        <v>0</v>
      </c>
      <c r="AP2934" s="450" t="n">
        <v>0</v>
      </c>
      <c r="AQ2934" s="414" t="inlineStr"/>
      <c r="AR2934" s="414" t="inlineStr">
        <is>
          <t>Export Administration Fee</t>
        </is>
      </c>
      <c r="AS2934" s="414" t="inlineStr">
        <is>
          <t>បានប្រកាសពន្ធ</t>
        </is>
      </c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0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0" t="n"/>
      <c r="N2935" s="450">
        <f>IF(W2935&lt;0,AH2935,I2935)</f>
        <v/>
      </c>
      <c r="O2935" s="450">
        <f>I2935-M2935</f>
        <v/>
      </c>
      <c r="P2935" s="414" t="n"/>
      <c r="Q2935" s="414" t="inlineStr">
        <is>
          <t>2208009030</t>
        </is>
      </c>
      <c r="R2935" s="414" t="inlineStr">
        <is>
          <t>2208009030</t>
        </is>
      </c>
      <c r="S2935" s="414">
        <f>Q2935=R2935</f>
        <v/>
      </c>
      <c r="T2935" s="414">
        <f>AND(MONTH(F2935)=MONTH(X2935), YEAR(F2935)=YEAR(X2935))</f>
        <v/>
      </c>
      <c r="U2935" s="414">
        <f>AND(AB2935&lt;&gt;"", 'Company information'!D$4&lt;&gt;"", RIGHT(SUBSTITUTE(AB2935,"-",""),9)=RIGHT(SUBSTITUTE('Company information'!D$4,"-",""),9))</f>
        <v/>
      </c>
      <c r="V2935" s="414">
        <f>AH2935-I2935</f>
        <v/>
      </c>
      <c r="W2935" s="450" t="n"/>
      <c r="X2935" s="415" t="n">
        <v>44774</v>
      </c>
      <c r="Y2935" s="414" t="inlineStr">
        <is>
          <t>2208009030</t>
        </is>
      </c>
      <c r="Z2935" s="414" t="inlineStr"/>
      <c r="AA2935" s="414" t="inlineStr">
        <is>
          <t>បុគ្គលជាប់អាករ</t>
        </is>
      </c>
      <c r="AB2935" s="414" t="inlineStr">
        <is>
          <t>L001-901905215</t>
        </is>
      </c>
      <c r="AC2935" s="414" t="inlineStr">
        <is>
          <t>វីអ៊ីស៊ិន (ខេមបូឌា) អ៊ិនដាសស្ទ្រី ឯ.ក</t>
        </is>
      </c>
      <c r="AD2935" s="450" t="n">
        <v>989135</v>
      </c>
      <c r="AE2935" s="450" t="n">
        <v>899214</v>
      </c>
      <c r="AF2935" s="450" t="n">
        <v>0</v>
      </c>
      <c r="AG2935" s="450" t="n">
        <v>0</v>
      </c>
      <c r="AH2935" s="450" t="n">
        <v>89921</v>
      </c>
      <c r="AI2935" s="450" t="n">
        <v>0</v>
      </c>
      <c r="AJ2935" s="450" t="n">
        <v>0</v>
      </c>
      <c r="AK2935" s="450" t="n">
        <v>0</v>
      </c>
      <c r="AL2935" s="450" t="n">
        <v>0</v>
      </c>
      <c r="AM2935" s="450" t="n">
        <v>0</v>
      </c>
      <c r="AN2935" s="450" t="n">
        <v>0</v>
      </c>
      <c r="AO2935" s="450" t="n">
        <v>0</v>
      </c>
      <c r="AP2935" s="450" t="n">
        <v>0</v>
      </c>
      <c r="AQ2935" s="414" t="inlineStr"/>
      <c r="AR2935" s="414" t="inlineStr">
        <is>
          <t>Export Administration Fee</t>
        </is>
      </c>
      <c r="AS2935" s="414" t="inlineStr">
        <is>
          <t>បានប្រកាសពន្ធ</t>
        </is>
      </c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0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0" t="n"/>
      <c r="N2936" s="450">
        <f>IF(W2936&lt;0,AH2936,I2936)</f>
        <v/>
      </c>
      <c r="O2936" s="450">
        <f>I2936-M2936</f>
        <v/>
      </c>
      <c r="P2936" s="414" t="n"/>
      <c r="Q2936" s="414" t="inlineStr">
        <is>
          <t>2208009028</t>
        </is>
      </c>
      <c r="R2936" s="414" t="inlineStr">
        <is>
          <t>2208009028</t>
        </is>
      </c>
      <c r="S2936" s="414">
        <f>Q2936=R2936</f>
        <v/>
      </c>
      <c r="T2936" s="414">
        <f>AND(MONTH(F2936)=MONTH(X2936), YEAR(F2936)=YEAR(X2936))</f>
        <v/>
      </c>
      <c r="U2936" s="414">
        <f>AND(AB2936&lt;&gt;"", 'Company information'!D$4&lt;&gt;"", RIGHT(SUBSTITUTE(AB2936,"-",""),9)=RIGHT(SUBSTITUTE('Company information'!D$4,"-",""),9))</f>
        <v/>
      </c>
      <c r="V2936" s="414">
        <f>AH2936-I2936</f>
        <v/>
      </c>
      <c r="W2936" s="450" t="n"/>
      <c r="X2936" s="415" t="n">
        <v>44774</v>
      </c>
      <c r="Y2936" s="414" t="inlineStr">
        <is>
          <t>2208009028</t>
        </is>
      </c>
      <c r="Z2936" s="414" t="inlineStr"/>
      <c r="AA2936" s="414" t="inlineStr">
        <is>
          <t>បុគ្គលជាប់អាករ</t>
        </is>
      </c>
      <c r="AB2936" s="414" t="inlineStr">
        <is>
          <t>L001-901905215</t>
        </is>
      </c>
      <c r="AC2936" s="414" t="inlineStr">
        <is>
          <t>វីអ៊ីស៊ិន (ខេមបូឌា) អ៊ិនដាសស្ទ្រី ឯ.ក</t>
        </is>
      </c>
      <c r="AD2936" s="450" t="n">
        <v>989135</v>
      </c>
      <c r="AE2936" s="450" t="n">
        <v>899214</v>
      </c>
      <c r="AF2936" s="450" t="n">
        <v>0</v>
      </c>
      <c r="AG2936" s="450" t="n">
        <v>0</v>
      </c>
      <c r="AH2936" s="450" t="n">
        <v>89921</v>
      </c>
      <c r="AI2936" s="450" t="n">
        <v>0</v>
      </c>
      <c r="AJ2936" s="450" t="n">
        <v>0</v>
      </c>
      <c r="AK2936" s="450" t="n">
        <v>0</v>
      </c>
      <c r="AL2936" s="450" t="n">
        <v>0</v>
      </c>
      <c r="AM2936" s="450" t="n">
        <v>0</v>
      </c>
      <c r="AN2936" s="450" t="n">
        <v>0</v>
      </c>
      <c r="AO2936" s="450" t="n">
        <v>0</v>
      </c>
      <c r="AP2936" s="450" t="n">
        <v>0</v>
      </c>
      <c r="AQ2936" s="414" t="inlineStr"/>
      <c r="AR2936" s="414" t="inlineStr">
        <is>
          <t>Export Administration Fee</t>
        </is>
      </c>
      <c r="AS2936" s="414" t="inlineStr">
        <is>
          <t>បានប្រកាសពន្ធ</t>
        </is>
      </c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0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0" t="n"/>
      <c r="N2937" s="450">
        <f>IF(W2937&lt;0,AH2937,I2937)</f>
        <v/>
      </c>
      <c r="O2937" s="450">
        <f>I2937-M2937</f>
        <v/>
      </c>
      <c r="P2937" s="414" t="n"/>
      <c r="Q2937" s="414" t="inlineStr">
        <is>
          <t>2208009019</t>
        </is>
      </c>
      <c r="R2937" s="414" t="inlineStr">
        <is>
          <t>2208009019</t>
        </is>
      </c>
      <c r="S2937" s="414">
        <f>Q2937=R2937</f>
        <v/>
      </c>
      <c r="T2937" s="414">
        <f>AND(MONTH(F2937)=MONTH(X2937), YEAR(F2937)=YEAR(X2937))</f>
        <v/>
      </c>
      <c r="U2937" s="414">
        <f>AND(AB2937&lt;&gt;"", 'Company information'!D$4&lt;&gt;"", RIGHT(SUBSTITUTE(AB2937,"-",""),9)=RIGHT(SUBSTITUTE('Company information'!D$4,"-",""),9))</f>
        <v/>
      </c>
      <c r="V2937" s="414">
        <f>AH2937-I2937</f>
        <v/>
      </c>
      <c r="W2937" s="450" t="n"/>
      <c r="X2937" s="415" t="n">
        <v>44774</v>
      </c>
      <c r="Y2937" s="414" t="inlineStr">
        <is>
          <t>2208009019</t>
        </is>
      </c>
      <c r="Z2937" s="414" t="inlineStr"/>
      <c r="AA2937" s="414" t="inlineStr">
        <is>
          <t>បុគ្គលជាប់អាករ</t>
        </is>
      </c>
      <c r="AB2937" s="414" t="inlineStr">
        <is>
          <t>L001-901905215</t>
        </is>
      </c>
      <c r="AC2937" s="414" t="inlineStr">
        <is>
          <t>វីអ៊ីស៊ិន (ខេមបូឌា) អ៊ិនដាសស្ទ្រី ឯ.ក</t>
        </is>
      </c>
      <c r="AD2937" s="450" t="n">
        <v>989135</v>
      </c>
      <c r="AE2937" s="450" t="n">
        <v>899214</v>
      </c>
      <c r="AF2937" s="450" t="n">
        <v>0</v>
      </c>
      <c r="AG2937" s="450" t="n">
        <v>0</v>
      </c>
      <c r="AH2937" s="450" t="n">
        <v>89921</v>
      </c>
      <c r="AI2937" s="450" t="n">
        <v>0</v>
      </c>
      <c r="AJ2937" s="450" t="n">
        <v>0</v>
      </c>
      <c r="AK2937" s="450" t="n">
        <v>0</v>
      </c>
      <c r="AL2937" s="450" t="n">
        <v>0</v>
      </c>
      <c r="AM2937" s="450" t="n">
        <v>0</v>
      </c>
      <c r="AN2937" s="450" t="n">
        <v>0</v>
      </c>
      <c r="AO2937" s="450" t="n">
        <v>0</v>
      </c>
      <c r="AP2937" s="450" t="n">
        <v>0</v>
      </c>
      <c r="AQ2937" s="414" t="inlineStr"/>
      <c r="AR2937" s="414" t="inlineStr">
        <is>
          <t>Export Administration Fee</t>
        </is>
      </c>
      <c r="AS2937" s="414" t="inlineStr">
        <is>
          <t>បានប្រកាសពន្ធ</t>
        </is>
      </c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0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0" t="n"/>
      <c r="N2938" s="450">
        <f>IF(W2938&lt;0,AH2938,I2938)</f>
        <v/>
      </c>
      <c r="O2938" s="450">
        <f>I2938-M2938</f>
        <v/>
      </c>
      <c r="P2938" s="414" t="n"/>
      <c r="Q2938" s="414" t="inlineStr">
        <is>
          <t>2208009016</t>
        </is>
      </c>
      <c r="R2938" s="414" t="inlineStr">
        <is>
          <t>2208009016</t>
        </is>
      </c>
      <c r="S2938" s="414">
        <f>Q2938=R2938</f>
        <v/>
      </c>
      <c r="T2938" s="414">
        <f>AND(MONTH(F2938)=MONTH(X2938), YEAR(F2938)=YEAR(X2938))</f>
        <v/>
      </c>
      <c r="U2938" s="414">
        <f>AND(AB2938&lt;&gt;"", 'Company information'!D$4&lt;&gt;"", RIGHT(SUBSTITUTE(AB2938,"-",""),9)=RIGHT(SUBSTITUTE('Company information'!D$4,"-",""),9))</f>
        <v/>
      </c>
      <c r="V2938" s="414">
        <f>AH2938-I2938</f>
        <v/>
      </c>
      <c r="W2938" s="450" t="n"/>
      <c r="X2938" s="415" t="n">
        <v>44774</v>
      </c>
      <c r="Y2938" s="414" t="inlineStr">
        <is>
          <t>2208009016</t>
        </is>
      </c>
      <c r="Z2938" s="414" t="inlineStr"/>
      <c r="AA2938" s="414" t="inlineStr">
        <is>
          <t>បុគ្គលជាប់អាករ</t>
        </is>
      </c>
      <c r="AB2938" s="414" t="inlineStr">
        <is>
          <t>L001-901905215</t>
        </is>
      </c>
      <c r="AC2938" s="414" t="inlineStr">
        <is>
          <t>វីអ៊ីស៊ិន (ខេមបូឌា) អ៊ិនដាសស្ទ្រី ឯ.ក</t>
        </is>
      </c>
      <c r="AD2938" s="450" t="n">
        <v>989135</v>
      </c>
      <c r="AE2938" s="450" t="n">
        <v>899214</v>
      </c>
      <c r="AF2938" s="450" t="n">
        <v>0</v>
      </c>
      <c r="AG2938" s="450" t="n">
        <v>0</v>
      </c>
      <c r="AH2938" s="450" t="n">
        <v>89921</v>
      </c>
      <c r="AI2938" s="450" t="n">
        <v>0</v>
      </c>
      <c r="AJ2938" s="450" t="n">
        <v>0</v>
      </c>
      <c r="AK2938" s="450" t="n">
        <v>0</v>
      </c>
      <c r="AL2938" s="450" t="n">
        <v>0</v>
      </c>
      <c r="AM2938" s="450" t="n">
        <v>0</v>
      </c>
      <c r="AN2938" s="450" t="n">
        <v>0</v>
      </c>
      <c r="AO2938" s="450" t="n">
        <v>0</v>
      </c>
      <c r="AP2938" s="450" t="n">
        <v>0</v>
      </c>
      <c r="AQ2938" s="414" t="inlineStr"/>
      <c r="AR2938" s="414" t="inlineStr">
        <is>
          <t>Export Administration Fee</t>
        </is>
      </c>
      <c r="AS2938" s="414" t="inlineStr">
        <is>
          <t>បានប្រកាសពន្ធ</t>
        </is>
      </c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0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0" t="n"/>
      <c r="N2939" s="450">
        <f>IF(W2939&lt;0,AH2939,I2939)</f>
        <v/>
      </c>
      <c r="O2939" s="450">
        <f>I2939-M2939</f>
        <v/>
      </c>
      <c r="P2939" s="414" t="n"/>
      <c r="Q2939" s="414" t="inlineStr">
        <is>
          <t>TI2022-0678</t>
        </is>
      </c>
      <c r="R2939" s="414" t="inlineStr">
        <is>
          <t>TI2022-0678</t>
        </is>
      </c>
      <c r="S2939" s="414">
        <f>Q2939=R2939</f>
        <v/>
      </c>
      <c r="T2939" s="414">
        <f>AND(MONTH(F2939)=MONTH(X2939), YEAR(F2939)=YEAR(X2939))</f>
        <v/>
      </c>
      <c r="U2939" s="414">
        <f>AND(AB2939&lt;&gt;"", 'Company information'!D$4&lt;&gt;"", RIGHT(SUBSTITUTE(AB2939,"-",""),9)=RIGHT(SUBSTITUTE('Company information'!D$4,"-",""),9))</f>
        <v/>
      </c>
      <c r="V2939" s="414">
        <f>AH2939-I2939</f>
        <v/>
      </c>
      <c r="W2939" s="450" t="n"/>
      <c r="X2939" s="415" t="n">
        <v>44799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L001-901905215</t>
        </is>
      </c>
      <c r="AC2939" s="414" t="inlineStr">
        <is>
          <t>វីអ៊ីស៊ិន (ខេមបូឌា) អ៊ិនដាសស្ទ្រី ឯ.ក</t>
        </is>
      </c>
      <c r="AD2939" s="450" t="n">
        <v>2057556</v>
      </c>
      <c r="AE2939" s="450" t="n">
        <v>1870505</v>
      </c>
      <c r="AF2939" s="450" t="n">
        <v>0</v>
      </c>
      <c r="AG2939" s="450" t="n">
        <v>0</v>
      </c>
      <c r="AH2939" s="450" t="n">
        <v>187051</v>
      </c>
      <c r="AI2939" s="450" t="n">
        <v>0</v>
      </c>
      <c r="AJ2939" s="450" t="n">
        <v>0</v>
      </c>
      <c r="AK2939" s="450" t="n">
        <v>0</v>
      </c>
      <c r="AL2939" s="450" t="n">
        <v>0</v>
      </c>
      <c r="AM2939" s="450" t="n">
        <v>0</v>
      </c>
      <c r="AN2939" s="450" t="n">
        <v>0</v>
      </c>
      <c r="AO2939" s="450" t="n">
        <v>0</v>
      </c>
      <c r="AP2939" s="450" t="n">
        <v>0</v>
      </c>
      <c r="AQ2939" s="414" t="inlineStr"/>
      <c r="AR2939" s="414" t="inlineStr">
        <is>
          <t>CLEARANCE &amp; TRUCKING FEE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0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0" t="n"/>
      <c r="N2940" s="450">
        <f>IF(W2940&lt;0,AH2940,I2940)</f>
        <v/>
      </c>
      <c r="O2940" s="450">
        <f>I2940-M2940</f>
        <v/>
      </c>
      <c r="P2940" s="414" t="n"/>
      <c r="Q2940" s="414" t="inlineStr">
        <is>
          <t>TI2022-0677</t>
        </is>
      </c>
      <c r="R2940" s="414" t="inlineStr">
        <is>
          <t>TI2022-0677</t>
        </is>
      </c>
      <c r="S2940" s="414">
        <f>Q2940=R2940</f>
        <v/>
      </c>
      <c r="T2940" s="414">
        <f>AND(MONTH(F2940)=MONTH(X2940), YEAR(F2940)=YEAR(X2940))</f>
        <v/>
      </c>
      <c r="U2940" s="414">
        <f>AND(AB2940&lt;&gt;"", 'Company information'!D$4&lt;&gt;"", RIGHT(SUBSTITUTE(AB2940,"-",""),9)=RIGHT(SUBSTITUTE('Company information'!D$4,"-",""),9))</f>
        <v/>
      </c>
      <c r="V2940" s="414">
        <f>AH2940-I2940</f>
        <v/>
      </c>
      <c r="W2940" s="450" t="n"/>
      <c r="X2940" s="415" t="n">
        <v>44799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L001-901905215</t>
        </is>
      </c>
      <c r="AC2940" s="414" t="inlineStr">
        <is>
          <t>វីអ៊ីស៊ិន (ខេមបូឌា) អ៊ិនដាសស្ទ្រី ឯ.ក</t>
        </is>
      </c>
      <c r="AD2940" s="450" t="n">
        <v>2057556</v>
      </c>
      <c r="AE2940" s="450" t="n">
        <v>1870505</v>
      </c>
      <c r="AF2940" s="450" t="n">
        <v>0</v>
      </c>
      <c r="AG2940" s="450" t="n">
        <v>0</v>
      </c>
      <c r="AH2940" s="450" t="n">
        <v>187051</v>
      </c>
      <c r="AI2940" s="450" t="n">
        <v>0</v>
      </c>
      <c r="AJ2940" s="450" t="n">
        <v>0</v>
      </c>
      <c r="AK2940" s="450" t="n">
        <v>0</v>
      </c>
      <c r="AL2940" s="450" t="n">
        <v>0</v>
      </c>
      <c r="AM2940" s="450" t="n">
        <v>0</v>
      </c>
      <c r="AN2940" s="450" t="n">
        <v>0</v>
      </c>
      <c r="AO2940" s="450" t="n">
        <v>0</v>
      </c>
      <c r="AP2940" s="450" t="n">
        <v>0</v>
      </c>
      <c r="AQ2940" s="414" t="inlineStr"/>
      <c r="AR2940" s="414" t="inlineStr">
        <is>
          <t>CLEARANCE &amp; TRUCKING FEE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0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0" t="n"/>
      <c r="N2941" s="450">
        <f>IF(W2941&lt;0,AH2941,I2941)</f>
        <v/>
      </c>
      <c r="O2941" s="450">
        <f>I2941-M2941</f>
        <v/>
      </c>
      <c r="P2941" s="414" t="n"/>
      <c r="Q2941" s="414" t="inlineStr">
        <is>
          <t>TI2022-0676</t>
        </is>
      </c>
      <c r="R2941" s="414" t="inlineStr">
        <is>
          <t>TI2022-0676</t>
        </is>
      </c>
      <c r="S2941" s="414">
        <f>Q2941=R2941</f>
        <v/>
      </c>
      <c r="T2941" s="414">
        <f>AND(MONTH(F2941)=MONTH(X2941), YEAR(F2941)=YEAR(X2941))</f>
        <v/>
      </c>
      <c r="U2941" s="414">
        <f>AND(AB2941&lt;&gt;"", 'Company information'!D$4&lt;&gt;"", RIGHT(SUBSTITUTE(AB2941,"-",""),9)=RIGHT(SUBSTITUTE('Company information'!D$4,"-",""),9))</f>
        <v/>
      </c>
      <c r="V2941" s="414">
        <f>AH2941-I2941</f>
        <v/>
      </c>
      <c r="W2941" s="450" t="n"/>
      <c r="X2941" s="415" t="n">
        <v>44799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L001-901905215</t>
        </is>
      </c>
      <c r="AC2941" s="414" t="inlineStr">
        <is>
          <t>វីអ៊ីស៊ិន (ខេមបូឌា) អ៊ិនដាសស្ទ្រី ឯ.ក</t>
        </is>
      </c>
      <c r="AD2941" s="450" t="n">
        <v>2057556</v>
      </c>
      <c r="AE2941" s="450" t="n">
        <v>1870505</v>
      </c>
      <c r="AF2941" s="450" t="n">
        <v>0</v>
      </c>
      <c r="AG2941" s="450" t="n">
        <v>0</v>
      </c>
      <c r="AH2941" s="450" t="n">
        <v>187051</v>
      </c>
      <c r="AI2941" s="450" t="n">
        <v>0</v>
      </c>
      <c r="AJ2941" s="450" t="n">
        <v>0</v>
      </c>
      <c r="AK2941" s="450" t="n">
        <v>0</v>
      </c>
      <c r="AL2941" s="450" t="n">
        <v>0</v>
      </c>
      <c r="AM2941" s="450" t="n">
        <v>0</v>
      </c>
      <c r="AN2941" s="450" t="n">
        <v>0</v>
      </c>
      <c r="AO2941" s="450" t="n">
        <v>0</v>
      </c>
      <c r="AP2941" s="450" t="n">
        <v>0</v>
      </c>
      <c r="AQ2941" s="414" t="inlineStr"/>
      <c r="AR2941" s="414" t="inlineStr">
        <is>
          <t>CLEARANCE &amp; TRUCKING FEE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0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0" t="n"/>
      <c r="N2942" s="450">
        <f>IF(W2942&lt;0,AH2942,I2942)</f>
        <v/>
      </c>
      <c r="O2942" s="450">
        <f>I2942-M2942</f>
        <v/>
      </c>
      <c r="P2942" s="414" t="n"/>
      <c r="Q2942" s="414" t="inlineStr">
        <is>
          <t>TI2022-0667</t>
        </is>
      </c>
      <c r="R2942" s="414" t="inlineStr">
        <is>
          <t>TI2022-0667</t>
        </is>
      </c>
      <c r="S2942" s="414">
        <f>Q2942=R2942</f>
        <v/>
      </c>
      <c r="T2942" s="414">
        <f>AND(MONTH(F2942)=MONTH(X2942), YEAR(F2942)=YEAR(X2942))</f>
        <v/>
      </c>
      <c r="U2942" s="414">
        <f>AND(AB2942&lt;&gt;"", 'Company information'!D$4&lt;&gt;"", RIGHT(SUBSTITUTE(AB2942,"-",""),9)=RIGHT(SUBSTITUTE('Company information'!D$4,"-",""),9))</f>
        <v/>
      </c>
      <c r="V2942" s="414">
        <f>AH2942-I2942</f>
        <v/>
      </c>
      <c r="W2942" s="450" t="n"/>
      <c r="X2942" s="415" t="n">
        <v>44795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L001-901905215</t>
        </is>
      </c>
      <c r="AC2942" s="414" t="inlineStr">
        <is>
          <t>វីអ៊ីស៊ិន (ខេមបូឌា) អ៊ិនដាសស្ទ្រី ឯ.ក</t>
        </is>
      </c>
      <c r="AD2942" s="450" t="n">
        <v>2146430</v>
      </c>
      <c r="AE2942" s="450" t="n">
        <v>1951300</v>
      </c>
      <c r="AF2942" s="450" t="n">
        <v>0</v>
      </c>
      <c r="AG2942" s="450" t="n">
        <v>0</v>
      </c>
      <c r="AH2942" s="450" t="n">
        <v>195130</v>
      </c>
      <c r="AI2942" s="450" t="n">
        <v>0</v>
      </c>
      <c r="AJ2942" s="450" t="n">
        <v>0</v>
      </c>
      <c r="AK2942" s="450" t="n">
        <v>0</v>
      </c>
      <c r="AL2942" s="450" t="n">
        <v>0</v>
      </c>
      <c r="AM2942" s="450" t="n">
        <v>0</v>
      </c>
      <c r="AN2942" s="450" t="n">
        <v>0</v>
      </c>
      <c r="AO2942" s="450" t="n">
        <v>0</v>
      </c>
      <c r="AP2942" s="450" t="n">
        <v>0</v>
      </c>
      <c r="AQ2942" s="414" t="inlineStr"/>
      <c r="AR2942" s="414" t="inlineStr">
        <is>
          <t>CLEARANCE &amp; TRUCKING FEE</t>
        </is>
      </c>
      <c r="AS2942" s="414" t="inlineStr">
        <is>
          <t>បានប្រកាសពន្ធ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0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0" t="n"/>
      <c r="N2943" s="450">
        <f>IF(W2943&lt;0,AH2943,I2943)</f>
        <v/>
      </c>
      <c r="O2943" s="450">
        <f>I2943-M2943</f>
        <v/>
      </c>
      <c r="P2943" s="414" t="n"/>
      <c r="Q2943" s="414" t="inlineStr">
        <is>
          <t>TI2022-0665</t>
        </is>
      </c>
      <c r="R2943" s="414" t="inlineStr">
        <is>
          <t>TI2022-0665</t>
        </is>
      </c>
      <c r="S2943" s="414">
        <f>Q2943=R2943</f>
        <v/>
      </c>
      <c r="T2943" s="414">
        <f>AND(MONTH(F2943)=MONTH(X2943), YEAR(F2943)=YEAR(X2943))</f>
        <v/>
      </c>
      <c r="U2943" s="414">
        <f>AND(AB2943&lt;&gt;"", 'Company information'!D$4&lt;&gt;"", RIGHT(SUBSTITUTE(AB2943,"-",""),9)=RIGHT(SUBSTITUTE('Company information'!D$4,"-",""),9))</f>
        <v/>
      </c>
      <c r="V2943" s="414">
        <f>AH2943-I2943</f>
        <v/>
      </c>
      <c r="W2943" s="450" t="n"/>
      <c r="X2943" s="415" t="n">
        <v>44792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L001-901905215</t>
        </is>
      </c>
      <c r="AC2943" s="414" t="inlineStr">
        <is>
          <t>វីអ៊ីស៊ិន (ខេមបូឌា) អ៊ិនដាសស្ទ្រី ឯ.ក</t>
        </is>
      </c>
      <c r="AD2943" s="450" t="n">
        <v>2055554</v>
      </c>
      <c r="AE2943" s="450" t="n">
        <v>1868685</v>
      </c>
      <c r="AF2943" s="450" t="n">
        <v>0</v>
      </c>
      <c r="AG2943" s="450" t="n">
        <v>0</v>
      </c>
      <c r="AH2943" s="450" t="n">
        <v>186869</v>
      </c>
      <c r="AI2943" s="450" t="n">
        <v>0</v>
      </c>
      <c r="AJ2943" s="450" t="n">
        <v>0</v>
      </c>
      <c r="AK2943" s="450" t="n">
        <v>0</v>
      </c>
      <c r="AL2943" s="450" t="n">
        <v>0</v>
      </c>
      <c r="AM2943" s="450" t="n">
        <v>0</v>
      </c>
      <c r="AN2943" s="450" t="n">
        <v>0</v>
      </c>
      <c r="AO2943" s="450" t="n">
        <v>0</v>
      </c>
      <c r="AP2943" s="450" t="n">
        <v>0</v>
      </c>
      <c r="AQ2943" s="414" t="inlineStr"/>
      <c r="AR2943" s="414" t="inlineStr">
        <is>
          <t>CLEARANCE &amp; TRUCKING FEE</t>
        </is>
      </c>
      <c r="AS2943" s="414" t="inlineStr">
        <is>
          <t>បានប្រកាសពន្ធ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0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0" t="n"/>
      <c r="N2944" s="450">
        <f>IF(W2944&lt;0,AH2944,I2944)</f>
        <v/>
      </c>
      <c r="O2944" s="450">
        <f>I2944-M2944</f>
        <v/>
      </c>
      <c r="P2944" s="414" t="n"/>
      <c r="Q2944" s="414" t="inlineStr">
        <is>
          <t>TI2022-0664</t>
        </is>
      </c>
      <c r="R2944" s="414" t="inlineStr">
        <is>
          <t>TI2022-0664</t>
        </is>
      </c>
      <c r="S2944" s="414">
        <f>Q2944=R2944</f>
        <v/>
      </c>
      <c r="T2944" s="414">
        <f>AND(MONTH(F2944)=MONTH(X2944), YEAR(F2944)=YEAR(X2944))</f>
        <v/>
      </c>
      <c r="U2944" s="414">
        <f>AND(AB2944&lt;&gt;"", 'Company information'!D$4&lt;&gt;"", RIGHT(SUBSTITUTE(AB2944,"-",""),9)=RIGHT(SUBSTITUTE('Company information'!D$4,"-",""),9))</f>
        <v/>
      </c>
      <c r="V2944" s="414">
        <f>AH2944-I2944</f>
        <v/>
      </c>
      <c r="W2944" s="450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0" t="n">
        <v>2145908</v>
      </c>
      <c r="AE2944" s="450" t="n">
        <v>1950825</v>
      </c>
      <c r="AF2944" s="450" t="n">
        <v>0</v>
      </c>
      <c r="AG2944" s="450" t="n">
        <v>0</v>
      </c>
      <c r="AH2944" s="450" t="n">
        <v>195083</v>
      </c>
      <c r="AI2944" s="450" t="n">
        <v>0</v>
      </c>
      <c r="AJ2944" s="450" t="n">
        <v>0</v>
      </c>
      <c r="AK2944" s="450" t="n">
        <v>0</v>
      </c>
      <c r="AL2944" s="450" t="n">
        <v>0</v>
      </c>
      <c r="AM2944" s="450" t="n">
        <v>0</v>
      </c>
      <c r="AN2944" s="450" t="n">
        <v>0</v>
      </c>
      <c r="AO2944" s="450" t="n">
        <v>0</v>
      </c>
      <c r="AP2944" s="450" t="n">
        <v>0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0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0" t="n"/>
      <c r="N2945" s="450">
        <f>IF(W2945&lt;0,AH2945,I2945)</f>
        <v/>
      </c>
      <c r="O2945" s="450">
        <f>I2945-M2945</f>
        <v/>
      </c>
      <c r="P2945" s="414" t="n"/>
      <c r="Q2945" s="414" t="inlineStr">
        <is>
          <t>TI2022-0663</t>
        </is>
      </c>
      <c r="R2945" s="414" t="inlineStr">
        <is>
          <t>TI2022-0663</t>
        </is>
      </c>
      <c r="S2945" s="414">
        <f>Q2945=R2945</f>
        <v/>
      </c>
      <c r="T2945" s="414">
        <f>AND(MONTH(F2945)=MONTH(X2945), YEAR(F2945)=YEAR(X2945))</f>
        <v/>
      </c>
      <c r="U2945" s="414">
        <f>AND(AB2945&lt;&gt;"", 'Company information'!D$4&lt;&gt;"", RIGHT(SUBSTITUTE(AB2945,"-",""),9)=RIGHT(SUBSTITUTE('Company information'!D$4,"-",""),9))</f>
        <v/>
      </c>
      <c r="V2945" s="414">
        <f>AH2945-I2945</f>
        <v/>
      </c>
      <c r="W2945" s="450" t="n"/>
      <c r="X2945" s="415" t="n">
        <v>44792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L001-901905215</t>
        </is>
      </c>
      <c r="AC2945" s="414" t="inlineStr">
        <is>
          <t>វីអ៊ីស៊ិន (ខេមបូឌា) អ៊ិនដាសស្ទ្រី ឯ.ក</t>
        </is>
      </c>
      <c r="AD2945" s="450" t="n">
        <v>2055554</v>
      </c>
      <c r="AE2945" s="450" t="n">
        <v>1868685</v>
      </c>
      <c r="AF2945" s="450" t="n">
        <v>0</v>
      </c>
      <c r="AG2945" s="450" t="n">
        <v>0</v>
      </c>
      <c r="AH2945" s="450" t="n">
        <v>186869</v>
      </c>
      <c r="AI2945" s="450" t="n">
        <v>0</v>
      </c>
      <c r="AJ2945" s="450" t="n">
        <v>0</v>
      </c>
      <c r="AK2945" s="450" t="n">
        <v>0</v>
      </c>
      <c r="AL2945" s="450" t="n">
        <v>0</v>
      </c>
      <c r="AM2945" s="450" t="n">
        <v>0</v>
      </c>
      <c r="AN2945" s="450" t="n">
        <v>0</v>
      </c>
      <c r="AO2945" s="450" t="n">
        <v>0</v>
      </c>
      <c r="AP2945" s="450" t="n">
        <v>0</v>
      </c>
      <c r="AQ2945" s="414" t="inlineStr"/>
      <c r="AR2945" s="414" t="inlineStr">
        <is>
          <t>CLEARANCE &amp; TRUCKING FEE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0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0" t="n"/>
      <c r="N2946" s="450">
        <f>IF(W2946&lt;0,AH2946,I2946)</f>
        <v/>
      </c>
      <c r="O2946" s="450">
        <f>I2946-M2946</f>
        <v/>
      </c>
      <c r="P2946" s="414" t="n"/>
      <c r="Q2946" s="414" t="inlineStr">
        <is>
          <t>TI2022-0662</t>
        </is>
      </c>
      <c r="R2946" s="414" t="inlineStr">
        <is>
          <t>TI2022-0662</t>
        </is>
      </c>
      <c r="S2946" s="414">
        <f>Q2946=R2946</f>
        <v/>
      </c>
      <c r="T2946" s="414">
        <f>AND(MONTH(F2946)=MONTH(X2946), YEAR(F2946)=YEAR(X2946))</f>
        <v/>
      </c>
      <c r="U2946" s="414">
        <f>AND(AB2946&lt;&gt;"", 'Company information'!D$4&lt;&gt;"", RIGHT(SUBSTITUTE(AB2946,"-",""),9)=RIGHT(SUBSTITUTE('Company information'!D$4,"-",""),9))</f>
        <v/>
      </c>
      <c r="V2946" s="414">
        <f>AH2946-I2946</f>
        <v/>
      </c>
      <c r="W2946" s="450" t="n"/>
      <c r="X2946" s="415" t="n">
        <v>44792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L001-901905215</t>
        </is>
      </c>
      <c r="AC2946" s="414" t="inlineStr">
        <is>
          <t>វីអ៊ីស៊ិន (ខេមបូឌា) អ៊ិនដាសស្ទ្រី ឯ.ក</t>
        </is>
      </c>
      <c r="AD2946" s="450" t="n">
        <v>2145908</v>
      </c>
      <c r="AE2946" s="450" t="n">
        <v>1950825</v>
      </c>
      <c r="AF2946" s="450" t="n">
        <v>0</v>
      </c>
      <c r="AG2946" s="450" t="n">
        <v>0</v>
      </c>
      <c r="AH2946" s="450" t="n">
        <v>195083</v>
      </c>
      <c r="AI2946" s="450" t="n">
        <v>0</v>
      </c>
      <c r="AJ2946" s="450" t="n">
        <v>0</v>
      </c>
      <c r="AK2946" s="450" t="n">
        <v>0</v>
      </c>
      <c r="AL2946" s="450" t="n">
        <v>0</v>
      </c>
      <c r="AM2946" s="450" t="n">
        <v>0</v>
      </c>
      <c r="AN2946" s="450" t="n">
        <v>0</v>
      </c>
      <c r="AO2946" s="450" t="n">
        <v>0</v>
      </c>
      <c r="AP2946" s="450" t="n">
        <v>0</v>
      </c>
      <c r="AQ2946" s="414" t="inlineStr"/>
      <c r="AR2946" s="414" t="inlineStr">
        <is>
          <t>CLEARANCE &amp; TRUCKING FEE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0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0" t="n"/>
      <c r="N2947" s="450">
        <f>IF(W2947&lt;0,AH2947,I2947)</f>
        <v/>
      </c>
      <c r="O2947" s="450">
        <f>I2947-M2947</f>
        <v/>
      </c>
      <c r="P2947" s="414" t="n"/>
      <c r="Q2947" s="414" t="inlineStr">
        <is>
          <t>TI2022-0657</t>
        </is>
      </c>
      <c r="R2947" s="414" t="inlineStr">
        <is>
          <t>TI2022-0657</t>
        </is>
      </c>
      <c r="S2947" s="414">
        <f>Q2947=R2947</f>
        <v/>
      </c>
      <c r="T2947" s="414">
        <f>AND(MONTH(F2947)=MONTH(X2947), YEAR(F2947)=YEAR(X2947))</f>
        <v/>
      </c>
      <c r="U2947" s="414">
        <f>AND(AB2947&lt;&gt;"", 'Company information'!D$4&lt;&gt;"", RIGHT(SUBSTITUTE(AB2947,"-",""),9)=RIGHT(SUBSTITUTE('Company information'!D$4,"-",""),9))</f>
        <v/>
      </c>
      <c r="V2947" s="414">
        <f>AH2947-I2947</f>
        <v/>
      </c>
      <c r="W2947" s="450" t="n"/>
      <c r="X2947" s="415" t="n">
        <v>44789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L001-901905215</t>
        </is>
      </c>
      <c r="AC2947" s="414" t="inlineStr">
        <is>
          <t>វីអ៊ីស៊ិន (ខេមបូឌា) អ៊ិនដាសស្ទ្រី ឯ.ក</t>
        </is>
      </c>
      <c r="AD2947" s="450" t="n">
        <v>2055554</v>
      </c>
      <c r="AE2947" s="450" t="n">
        <v>1868685</v>
      </c>
      <c r="AF2947" s="450" t="n">
        <v>0</v>
      </c>
      <c r="AG2947" s="450" t="n">
        <v>0</v>
      </c>
      <c r="AH2947" s="450" t="n">
        <v>186869</v>
      </c>
      <c r="AI2947" s="450" t="n">
        <v>0</v>
      </c>
      <c r="AJ2947" s="450" t="n">
        <v>0</v>
      </c>
      <c r="AK2947" s="450" t="n">
        <v>0</v>
      </c>
      <c r="AL2947" s="450" t="n">
        <v>0</v>
      </c>
      <c r="AM2947" s="450" t="n">
        <v>0</v>
      </c>
      <c r="AN2947" s="450" t="n">
        <v>0</v>
      </c>
      <c r="AO2947" s="450" t="n">
        <v>0</v>
      </c>
      <c r="AP2947" s="450" t="n">
        <v>0</v>
      </c>
      <c r="AQ2947" s="414" t="inlineStr"/>
      <c r="AR2947" s="414" t="inlineStr">
        <is>
          <t>CLEARANCE &amp; TRUCKING FEE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0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0" t="n"/>
      <c r="N2948" s="450">
        <f>IF(W2948&lt;0,AH2948,I2948)</f>
        <v/>
      </c>
      <c r="O2948" s="450">
        <f>I2948-M2948</f>
        <v/>
      </c>
      <c r="P2948" s="414" t="n"/>
      <c r="Q2948" s="414" t="inlineStr">
        <is>
          <t>TI2022-0656</t>
        </is>
      </c>
      <c r="R2948" s="414" t="inlineStr">
        <is>
          <t>TI2022-0656</t>
        </is>
      </c>
      <c r="S2948" s="414">
        <f>Q2948=R2948</f>
        <v/>
      </c>
      <c r="T2948" s="414">
        <f>AND(MONTH(F2948)=MONTH(X2948), YEAR(F2948)=YEAR(X2948))</f>
        <v/>
      </c>
      <c r="U2948" s="414">
        <f>AND(AB2948&lt;&gt;"", 'Company information'!D$4&lt;&gt;"", RIGHT(SUBSTITUTE(AB2948,"-",""),9)=RIGHT(SUBSTITUTE('Company information'!D$4,"-",""),9))</f>
        <v/>
      </c>
      <c r="V2948" s="414">
        <f>AH2948-I2948</f>
        <v/>
      </c>
      <c r="W2948" s="450" t="n"/>
      <c r="X2948" s="415" t="n">
        <v>44789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L001-901905215</t>
        </is>
      </c>
      <c r="AC2948" s="414" t="inlineStr">
        <is>
          <t>វីអ៊ីស៊ិន (ខេមបូឌា) អ៊ិនដាសស្ទ្រី ឯ.ក</t>
        </is>
      </c>
      <c r="AD2948" s="450" t="n">
        <v>2055554</v>
      </c>
      <c r="AE2948" s="450" t="n">
        <v>1868685</v>
      </c>
      <c r="AF2948" s="450" t="n">
        <v>0</v>
      </c>
      <c r="AG2948" s="450" t="n">
        <v>0</v>
      </c>
      <c r="AH2948" s="450" t="n">
        <v>186869</v>
      </c>
      <c r="AI2948" s="450" t="n">
        <v>0</v>
      </c>
      <c r="AJ2948" s="450" t="n">
        <v>0</v>
      </c>
      <c r="AK2948" s="450" t="n">
        <v>0</v>
      </c>
      <c r="AL2948" s="450" t="n">
        <v>0</v>
      </c>
      <c r="AM2948" s="450" t="n">
        <v>0</v>
      </c>
      <c r="AN2948" s="450" t="n">
        <v>0</v>
      </c>
      <c r="AO2948" s="450" t="n">
        <v>0</v>
      </c>
      <c r="AP2948" s="450" t="n">
        <v>0</v>
      </c>
      <c r="AQ2948" s="414" t="inlineStr"/>
      <c r="AR2948" s="414" t="inlineStr">
        <is>
          <t>CLEARANCE &amp; TRUCKING FEE</t>
        </is>
      </c>
      <c r="AS2948" s="414" t="inlineStr">
        <is>
          <t>បានប្រកាសពន្ធ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0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0" t="n"/>
      <c r="N2949" s="450">
        <f>IF(W2949&lt;0,AH2949,I2949)</f>
        <v/>
      </c>
      <c r="O2949" s="450">
        <f>I2949-M2949</f>
        <v/>
      </c>
      <c r="P2949" s="414" t="n"/>
      <c r="Q2949" s="414" t="inlineStr">
        <is>
          <t>TI2022-0655</t>
        </is>
      </c>
      <c r="R2949" s="414" t="inlineStr">
        <is>
          <t>TI2022-0655</t>
        </is>
      </c>
      <c r="S2949" s="414">
        <f>Q2949=R2949</f>
        <v/>
      </c>
      <c r="T2949" s="414">
        <f>AND(MONTH(F2949)=MONTH(X2949), YEAR(F2949)=YEAR(X2949))</f>
        <v/>
      </c>
      <c r="U2949" s="414">
        <f>AND(AB2949&lt;&gt;"", 'Company information'!D$4&lt;&gt;"", RIGHT(SUBSTITUTE(AB2949,"-",""),9)=RIGHT(SUBSTITUTE('Company information'!D$4,"-",""),9))</f>
        <v/>
      </c>
      <c r="V2949" s="414">
        <f>AH2949-I2949</f>
        <v/>
      </c>
      <c r="W2949" s="450" t="n"/>
      <c r="X2949" s="415" t="n">
        <v>44789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L001-901905215</t>
        </is>
      </c>
      <c r="AC2949" s="414" t="inlineStr">
        <is>
          <t>វីអ៊ីស៊ិន (ខេមបូឌា) អ៊ិនដាសស្ទ្រី ឯ.ក</t>
        </is>
      </c>
      <c r="AD2949" s="450" t="n">
        <v>2055554</v>
      </c>
      <c r="AE2949" s="450" t="n">
        <v>1868685</v>
      </c>
      <c r="AF2949" s="450" t="n">
        <v>0</v>
      </c>
      <c r="AG2949" s="450" t="n">
        <v>0</v>
      </c>
      <c r="AH2949" s="450" t="n">
        <v>186869</v>
      </c>
      <c r="AI2949" s="450" t="n">
        <v>0</v>
      </c>
      <c r="AJ2949" s="450" t="n">
        <v>0</v>
      </c>
      <c r="AK2949" s="450" t="n">
        <v>0</v>
      </c>
      <c r="AL2949" s="450" t="n">
        <v>0</v>
      </c>
      <c r="AM2949" s="450" t="n">
        <v>0</v>
      </c>
      <c r="AN2949" s="450" t="n">
        <v>0</v>
      </c>
      <c r="AO2949" s="450" t="n">
        <v>0</v>
      </c>
      <c r="AP2949" s="450" t="n">
        <v>0</v>
      </c>
      <c r="AQ2949" s="414" t="inlineStr"/>
      <c r="AR2949" s="414" t="inlineStr">
        <is>
          <t>CLEARANCE &amp; TRUCKING FEE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0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0" t="n"/>
      <c r="N2950" s="450">
        <f>IF(W2950&lt;0,AH2950,I2950)</f>
        <v/>
      </c>
      <c r="O2950" s="450">
        <f>I2950-M2950</f>
        <v/>
      </c>
      <c r="P2950" s="414" t="n"/>
      <c r="Q2950" s="414" t="inlineStr">
        <is>
          <t>TI2022-0654</t>
        </is>
      </c>
      <c r="R2950" s="414" t="inlineStr">
        <is>
          <t>TI2022-0654</t>
        </is>
      </c>
      <c r="S2950" s="414">
        <f>Q2950=R2950</f>
        <v/>
      </c>
      <c r="T2950" s="414">
        <f>AND(MONTH(F2950)=MONTH(X2950), YEAR(F2950)=YEAR(X2950))</f>
        <v/>
      </c>
      <c r="U2950" s="414">
        <f>AND(AB2950&lt;&gt;"", 'Company information'!D$4&lt;&gt;"", RIGHT(SUBSTITUTE(AB2950,"-",""),9)=RIGHT(SUBSTITUTE('Company information'!D$4,"-",""),9))</f>
        <v/>
      </c>
      <c r="V2950" s="414">
        <f>AH2950-I2950</f>
        <v/>
      </c>
      <c r="W2950" s="450" t="n"/>
      <c r="X2950" s="415" t="n">
        <v>44789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L001-901905215</t>
        </is>
      </c>
      <c r="AC2950" s="414" t="inlineStr">
        <is>
          <t>វីអ៊ីស៊ិន (ខេមបូឌា) អ៊ិនដាសស្ទ្រី ឯ.ក</t>
        </is>
      </c>
      <c r="AD2950" s="450" t="n">
        <v>2055554</v>
      </c>
      <c r="AE2950" s="450" t="n">
        <v>1868685</v>
      </c>
      <c r="AF2950" s="450" t="n">
        <v>0</v>
      </c>
      <c r="AG2950" s="450" t="n">
        <v>0</v>
      </c>
      <c r="AH2950" s="450" t="n">
        <v>186869</v>
      </c>
      <c r="AI2950" s="450" t="n">
        <v>0</v>
      </c>
      <c r="AJ2950" s="450" t="n">
        <v>0</v>
      </c>
      <c r="AK2950" s="450" t="n">
        <v>0</v>
      </c>
      <c r="AL2950" s="450" t="n">
        <v>0</v>
      </c>
      <c r="AM2950" s="450" t="n">
        <v>0</v>
      </c>
      <c r="AN2950" s="450" t="n">
        <v>0</v>
      </c>
      <c r="AO2950" s="450" t="n">
        <v>0</v>
      </c>
      <c r="AP2950" s="450" t="n">
        <v>0</v>
      </c>
      <c r="AQ2950" s="414" t="inlineStr"/>
      <c r="AR2950" s="414" t="inlineStr">
        <is>
          <t>CLEARANCE &amp; TRUCKING FEE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0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0" t="n"/>
      <c r="N2951" s="450">
        <f>IF(W2951&lt;0,AH2951,I2951)</f>
        <v/>
      </c>
      <c r="O2951" s="450">
        <f>I2951-M2951</f>
        <v/>
      </c>
      <c r="P2951" s="414" t="n"/>
      <c r="Q2951" s="414" t="inlineStr">
        <is>
          <t>TI2022-0646</t>
        </is>
      </c>
      <c r="R2951" s="414" t="inlineStr">
        <is>
          <t>TI2022-0646</t>
        </is>
      </c>
      <c r="S2951" s="414">
        <f>Q2951=R2951</f>
        <v/>
      </c>
      <c r="T2951" s="414">
        <f>AND(MONTH(F2951)=MONTH(X2951), YEAR(F2951)=YEAR(X2951))</f>
        <v/>
      </c>
      <c r="U2951" s="414">
        <f>AND(AB2951&lt;&gt;"", 'Company information'!D$4&lt;&gt;"", RIGHT(SUBSTITUTE(AB2951,"-",""),9)=RIGHT(SUBSTITUTE('Company information'!D$4,"-",""),9))</f>
        <v/>
      </c>
      <c r="V2951" s="414">
        <f>AH2951-I2951</f>
        <v/>
      </c>
      <c r="W2951" s="450" t="n"/>
      <c r="X2951" s="415" t="n">
        <v>44784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L001-901905215</t>
        </is>
      </c>
      <c r="AC2951" s="414" t="inlineStr">
        <is>
          <t>វីអ៊ីស៊ិន (ខេមបូឌា) អ៊ិនដាសស្ទ្រី ឯ.ក</t>
        </is>
      </c>
      <c r="AD2951" s="450" t="n">
        <v>2146430</v>
      </c>
      <c r="AE2951" s="450" t="n">
        <v>1951300</v>
      </c>
      <c r="AF2951" s="450" t="n">
        <v>0</v>
      </c>
      <c r="AG2951" s="450" t="n">
        <v>0</v>
      </c>
      <c r="AH2951" s="450" t="n">
        <v>195130</v>
      </c>
      <c r="AI2951" s="450" t="n">
        <v>0</v>
      </c>
      <c r="AJ2951" s="450" t="n">
        <v>0</v>
      </c>
      <c r="AK2951" s="450" t="n">
        <v>0</v>
      </c>
      <c r="AL2951" s="450" t="n">
        <v>0</v>
      </c>
      <c r="AM2951" s="450" t="n">
        <v>0</v>
      </c>
      <c r="AN2951" s="450" t="n">
        <v>0</v>
      </c>
      <c r="AO2951" s="450" t="n">
        <v>0</v>
      </c>
      <c r="AP2951" s="450" t="n">
        <v>0</v>
      </c>
      <c r="AQ2951" s="414" t="inlineStr"/>
      <c r="AR2951" s="414" t="inlineStr">
        <is>
          <t>CLEARANCE &amp; TRUCKING FEE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0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0" t="n"/>
      <c r="N2952" s="450">
        <f>IF(W2952&lt;0,AH2952,I2952)</f>
        <v/>
      </c>
      <c r="O2952" s="450">
        <f>I2952-M2952</f>
        <v/>
      </c>
      <c r="P2952" s="414" t="n"/>
      <c r="Q2952" s="414" t="inlineStr">
        <is>
          <t>YM-0030</t>
        </is>
      </c>
      <c r="R2952" s="414" t="inlineStr">
        <is>
          <t>YM-0030</t>
        </is>
      </c>
      <c r="S2952" s="414">
        <f>Q2952=R2952</f>
        <v/>
      </c>
      <c r="T2952" s="414">
        <f>AND(MONTH(F2952)=MONTH(X2952), YEAR(F2952)=YEAR(X2952))</f>
        <v/>
      </c>
      <c r="U2952" s="414">
        <f>AND(AB2952&lt;&gt;"", 'Company information'!D$4&lt;&gt;"", RIGHT(SUBSTITUTE(AB2952,"-",""),9)=RIGHT(SUBSTITUTE('Company information'!D$4,"-",""),9))</f>
        <v/>
      </c>
      <c r="V2952" s="414">
        <f>AH2952-I2952</f>
        <v/>
      </c>
      <c r="W2952" s="450" t="n"/>
      <c r="X2952" s="415" t="n">
        <v>44804</v>
      </c>
      <c r="Y2952" s="414" t="inlineStr">
        <is>
          <t>YM-0030</t>
        </is>
      </c>
      <c r="Z2952" s="414" t="inlineStr"/>
      <c r="AA2952" s="414" t="inlineStr">
        <is>
          <t>បុគ្គលជាប់អាករ</t>
        </is>
      </c>
      <c r="AB2952" s="414" t="inlineStr">
        <is>
          <t>L001-901905215</t>
        </is>
      </c>
      <c r="AC2952" s="414" t="inlineStr">
        <is>
          <t>វីអ៊ីស៊ិន (ខេមបូឌា) អ៊ិនដាសស្ទ្រី ឯ.ក</t>
        </is>
      </c>
      <c r="AD2952" s="450" t="n">
        <v>19167250</v>
      </c>
      <c r="AE2952" s="450" t="n">
        <v>17424773</v>
      </c>
      <c r="AF2952" s="450" t="n">
        <v>0</v>
      </c>
      <c r="AG2952" s="450" t="n">
        <v>0</v>
      </c>
      <c r="AH2952" s="450" t="n">
        <v>1742477</v>
      </c>
      <c r="AI2952" s="450" t="n">
        <v>0</v>
      </c>
      <c r="AJ2952" s="450" t="n">
        <v>0</v>
      </c>
      <c r="AK2952" s="450" t="n">
        <v>0</v>
      </c>
      <c r="AL2952" s="450" t="n">
        <v>0</v>
      </c>
      <c r="AM2952" s="450" t="n">
        <v>0</v>
      </c>
      <c r="AN2952" s="450" t="n">
        <v>0</v>
      </c>
      <c r="AO2952" s="450" t="n">
        <v>0</v>
      </c>
      <c r="AP2952" s="450" t="n">
        <v>0</v>
      </c>
      <c r="AQ2952" s="414" t="inlineStr"/>
      <c r="AR2952" s="414" t="inlineStr">
        <is>
          <t>Carton</t>
        </is>
      </c>
      <c r="AS2952" s="414" t="inlineStr">
        <is>
          <t>បានប្រកាសពន្ធ</t>
        </is>
      </c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0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0" t="n"/>
      <c r="N2953" s="450">
        <f>IF(W2953&lt;0,AH2953,I2953)</f>
        <v/>
      </c>
      <c r="O2953" s="450">
        <f>I2953-M2953</f>
        <v/>
      </c>
      <c r="P2953" s="414" t="n"/>
      <c r="Q2953" s="414" t="inlineStr">
        <is>
          <t>XFY-YD20220131</t>
        </is>
      </c>
      <c r="R2953" s="414" t="inlineStr">
        <is>
          <t>XFY-YD20220131</t>
        </is>
      </c>
      <c r="S2953" s="414">
        <f>Q2953=R2953</f>
        <v/>
      </c>
      <c r="T2953" s="414">
        <f>AND(MONTH(F2953)=MONTH(X2953), YEAR(F2953)=YEAR(X2953))</f>
        <v/>
      </c>
      <c r="U2953" s="414">
        <f>AND(AB2953&lt;&gt;"", 'Company information'!D$4&lt;&gt;"", RIGHT(SUBSTITUTE(AB2953,"-",""),9)=RIGHT(SUBSTITUTE('Company information'!D$4,"-",""),9))</f>
        <v/>
      </c>
      <c r="V2953" s="414">
        <f>AH2953-I2953</f>
        <v/>
      </c>
      <c r="W2953" s="450" t="n"/>
      <c r="X2953" s="415" t="n">
        <v>44803</v>
      </c>
      <c r="Y2953" s="414" t="inlineStr">
        <is>
          <t>XFY-YD20220131</t>
        </is>
      </c>
      <c r="Z2953" s="414" t="inlineStr"/>
      <c r="AA2953" s="414" t="inlineStr">
        <is>
          <t>បុគ្គលជាប់អាករ</t>
        </is>
      </c>
      <c r="AB2953" s="414" t="inlineStr">
        <is>
          <t>L001-901905215</t>
        </is>
      </c>
      <c r="AC2953" s="414" t="inlineStr">
        <is>
          <t>វីអ៊ីស៊ិន (ខេមបូឌា) អ៊ិនដាសស្ទ្រី ឯ.ក</t>
        </is>
      </c>
      <c r="AD2953" s="450" t="n">
        <v>6711799</v>
      </c>
      <c r="AE2953" s="450" t="n">
        <v>6101635</v>
      </c>
      <c r="AF2953" s="450" t="n">
        <v>0</v>
      </c>
      <c r="AG2953" s="450" t="n">
        <v>0</v>
      </c>
      <c r="AH2953" s="450" t="n">
        <v>610164</v>
      </c>
      <c r="AI2953" s="450" t="n">
        <v>0</v>
      </c>
      <c r="AJ2953" s="450" t="n">
        <v>0</v>
      </c>
      <c r="AK2953" s="450" t="n">
        <v>0</v>
      </c>
      <c r="AL2953" s="450" t="n">
        <v>0</v>
      </c>
      <c r="AM2953" s="450" t="n">
        <v>0</v>
      </c>
      <c r="AN2953" s="450" t="n">
        <v>0</v>
      </c>
      <c r="AO2953" s="450" t="n">
        <v>0</v>
      </c>
      <c r="AP2953" s="450" t="n">
        <v>0</v>
      </c>
      <c r="AQ2953" s="414" t="inlineStr"/>
      <c r="AR2953" s="414" t="inlineStr">
        <is>
          <t>Paper Label</t>
        </is>
      </c>
      <c r="AS2953" s="414" t="inlineStr">
        <is>
          <t>បានប្រកាសពន្ធ</t>
        </is>
      </c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0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0" t="n"/>
      <c r="N2954" s="450">
        <f>IF(W2954&lt;0,AH2954,I2954)</f>
        <v/>
      </c>
      <c r="O2954" s="450">
        <f>I2954-M2954</f>
        <v/>
      </c>
      <c r="P2954" s="414" t="n"/>
      <c r="Q2954" s="414" t="inlineStr">
        <is>
          <t>TI0396</t>
        </is>
      </c>
      <c r="R2954" s="414" t="inlineStr">
        <is>
          <t>TI0396</t>
        </is>
      </c>
      <c r="S2954" s="414">
        <f>Q2954=R2954</f>
        <v/>
      </c>
      <c r="T2954" s="414">
        <f>AND(MONTH(F2954)=MONTH(X2954), YEAR(F2954)=YEAR(X2954))</f>
        <v/>
      </c>
      <c r="U2954" s="414">
        <f>AND(AB2954&lt;&gt;"", 'Company information'!D$4&lt;&gt;"", RIGHT(SUBSTITUTE(AB2954,"-",""),9)=RIGHT(SUBSTITUTE('Company information'!D$4,"-",""),9))</f>
        <v/>
      </c>
      <c r="V2954" s="414">
        <f>AH2954-I2954</f>
        <v/>
      </c>
      <c r="W2954" s="450" t="n"/>
      <c r="X2954" s="415" t="n">
        <v>44804</v>
      </c>
      <c r="Y2954" s="414" t="inlineStr">
        <is>
          <t>TI0396</t>
        </is>
      </c>
      <c r="Z2954" s="414" t="inlineStr"/>
      <c r="AA2954" s="414" t="inlineStr">
        <is>
          <t>បុគ្គលជាប់អាករ</t>
        </is>
      </c>
      <c r="AB2954" s="414" t="inlineStr">
        <is>
          <t>L001-901905215</t>
        </is>
      </c>
      <c r="AC2954" s="414" t="inlineStr">
        <is>
          <t>វីអ៊ីស៊ិន (ខេមបូឌា) អ៊ិនដាសស្ទ្រី ឯ.ក</t>
        </is>
      </c>
      <c r="AD2954" s="450" t="n">
        <v>87940123</v>
      </c>
      <c r="AE2954" s="450" t="n">
        <v>79945566</v>
      </c>
      <c r="AF2954" s="450" t="n">
        <v>0</v>
      </c>
      <c r="AG2954" s="450" t="n">
        <v>0</v>
      </c>
      <c r="AH2954" s="450" t="n">
        <v>7994557</v>
      </c>
      <c r="AI2954" s="450" t="n">
        <v>0</v>
      </c>
      <c r="AJ2954" s="450" t="n">
        <v>0</v>
      </c>
      <c r="AK2954" s="450" t="n">
        <v>0</v>
      </c>
      <c r="AL2954" s="450" t="n">
        <v>0</v>
      </c>
      <c r="AM2954" s="450" t="n">
        <v>0</v>
      </c>
      <c r="AN2954" s="450" t="n">
        <v>0</v>
      </c>
      <c r="AO2954" s="450" t="n">
        <v>0</v>
      </c>
      <c r="AP2954" s="450" t="n">
        <v>0</v>
      </c>
      <c r="AQ2954" s="414" t="inlineStr"/>
      <c r="AR2954" s="414" t="inlineStr">
        <is>
          <t>ចំណូលពីការលក់ Color Box, Paper Card and PDQ</t>
        </is>
      </c>
      <c r="AS2954" s="414" t="inlineStr">
        <is>
          <t>បានប្រកាសពន្ធ</t>
        </is>
      </c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0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0" t="n"/>
      <c r="N2955" s="450">
        <f>IF(W2955&lt;0,AH2955,I2955)</f>
        <v/>
      </c>
      <c r="O2955" s="450">
        <f>I2955-M2955</f>
        <v/>
      </c>
      <c r="P2955" s="414" t="n"/>
      <c r="Q2955" s="414" t="inlineStr">
        <is>
          <t>V0019746</t>
        </is>
      </c>
      <c r="R2955" s="414" t="inlineStr">
        <is>
          <t>V0019746</t>
        </is>
      </c>
      <c r="S2955" s="414">
        <f>Q2955=R2955</f>
        <v/>
      </c>
      <c r="T2955" s="414">
        <f>AND(MONTH(F2955)=MONTH(X2955), YEAR(F2955)=YEAR(X2955))</f>
        <v/>
      </c>
      <c r="U2955" s="414">
        <f>AND(AB2955&lt;&gt;"", 'Company information'!D$4&lt;&gt;"", RIGHT(SUBSTITUTE(AB2955,"-",""),9)=RIGHT(SUBSTITUTE('Company information'!D$4,"-",""),9))</f>
        <v/>
      </c>
      <c r="V2955" s="414">
        <f>AH2955-I2955</f>
        <v/>
      </c>
      <c r="W2955" s="450" t="n"/>
      <c r="X2955" s="415" t="n">
        <v>44798</v>
      </c>
      <c r="Y2955" s="414" t="inlineStr">
        <is>
          <t>V0019746</t>
        </is>
      </c>
      <c r="Z2955" s="414" t="inlineStr"/>
      <c r="AA2955" s="414" t="inlineStr">
        <is>
          <t>បុគ្គលជាប់អាករ</t>
        </is>
      </c>
      <c r="AB2955" s="414" t="inlineStr">
        <is>
          <t>L001-901905215</t>
        </is>
      </c>
      <c r="AC2955" s="414" t="inlineStr">
        <is>
          <t>វីអ៊ីស៊ិន (ខេមបូឌា) អ៊ិនដាសស្ទ្រី ឯ.ក</t>
        </is>
      </c>
      <c r="AD2955" s="450" t="n">
        <v>7312841</v>
      </c>
      <c r="AE2955" s="450" t="n">
        <v>6648037</v>
      </c>
      <c r="AF2955" s="450" t="n">
        <v>0</v>
      </c>
      <c r="AG2955" s="450" t="n">
        <v>0</v>
      </c>
      <c r="AH2955" s="450" t="n">
        <v>664804</v>
      </c>
      <c r="AI2955" s="450" t="n">
        <v>0</v>
      </c>
      <c r="AJ2955" s="450" t="n">
        <v>0</v>
      </c>
      <c r="AK2955" s="450" t="n">
        <v>0</v>
      </c>
      <c r="AL2955" s="450" t="n">
        <v>0</v>
      </c>
      <c r="AM2955" s="450" t="n">
        <v>0</v>
      </c>
      <c r="AN2955" s="450" t="n">
        <v>0</v>
      </c>
      <c r="AO2955" s="450" t="n">
        <v>0</v>
      </c>
      <c r="AP2955" s="450" t="n">
        <v>0</v>
      </c>
      <c r="AQ2955" s="414" t="inlineStr"/>
      <c r="AR2955" s="414" t="inlineStr">
        <is>
          <t>កេសកាតុង</t>
        </is>
      </c>
      <c r="AS2955" s="414" t="inlineStr">
        <is>
          <t>បានប្រកាសពន្ធ</t>
        </is>
      </c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0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0" t="n"/>
      <c r="N2956" s="450">
        <f>IF(W2956&lt;0,AH2956,I2956)</f>
        <v/>
      </c>
      <c r="O2956" s="450">
        <f>I2956-M2956</f>
        <v/>
      </c>
      <c r="P2956" s="414" t="n"/>
      <c r="Q2956" s="414" t="inlineStr">
        <is>
          <t>V0019742</t>
        </is>
      </c>
      <c r="R2956" s="414" t="inlineStr">
        <is>
          <t>V0019742</t>
        </is>
      </c>
      <c r="S2956" s="414">
        <f>Q2956=R2956</f>
        <v/>
      </c>
      <c r="T2956" s="414">
        <f>AND(MONTH(F2956)=MONTH(X2956), YEAR(F2956)=YEAR(X2956))</f>
        <v/>
      </c>
      <c r="U2956" s="414">
        <f>AND(AB2956&lt;&gt;"", 'Company information'!D$4&lt;&gt;"", RIGHT(SUBSTITUTE(AB2956,"-",""),9)=RIGHT(SUBSTITUTE('Company information'!D$4,"-",""),9))</f>
        <v/>
      </c>
      <c r="V2956" s="414">
        <f>AH2956-I2956</f>
        <v/>
      </c>
      <c r="W2956" s="450" t="n"/>
      <c r="X2956" s="415" t="n">
        <v>44797</v>
      </c>
      <c r="Y2956" s="414" t="inlineStr">
        <is>
          <t>V0019742</t>
        </is>
      </c>
      <c r="Z2956" s="414" t="inlineStr"/>
      <c r="AA2956" s="414" t="inlineStr">
        <is>
          <t>បុគ្គលជាប់អាករ</t>
        </is>
      </c>
      <c r="AB2956" s="414" t="inlineStr">
        <is>
          <t>L001-901905215</t>
        </is>
      </c>
      <c r="AC2956" s="414" t="inlineStr">
        <is>
          <t>វីអ៊ីស៊ិន (ខេមបូឌា) អ៊ិនដាសស្ទ្រី ឯ.ក</t>
        </is>
      </c>
      <c r="AD2956" s="450" t="n">
        <v>7349496</v>
      </c>
      <c r="AE2956" s="450" t="n">
        <v>6681360</v>
      </c>
      <c r="AF2956" s="450" t="n">
        <v>0</v>
      </c>
      <c r="AG2956" s="450" t="n">
        <v>0</v>
      </c>
      <c r="AH2956" s="450" t="n">
        <v>668136</v>
      </c>
      <c r="AI2956" s="450" t="n">
        <v>0</v>
      </c>
      <c r="AJ2956" s="450" t="n">
        <v>0</v>
      </c>
      <c r="AK2956" s="450" t="n">
        <v>0</v>
      </c>
      <c r="AL2956" s="450" t="n">
        <v>0</v>
      </c>
      <c r="AM2956" s="450" t="n">
        <v>0</v>
      </c>
      <c r="AN2956" s="450" t="n">
        <v>0</v>
      </c>
      <c r="AO2956" s="450" t="n">
        <v>0</v>
      </c>
      <c r="AP2956" s="450" t="n">
        <v>0</v>
      </c>
      <c r="AQ2956" s="414" t="inlineStr"/>
      <c r="AR2956" s="414" t="inlineStr">
        <is>
          <t>កេសកាតុង</t>
        </is>
      </c>
      <c r="AS2956" s="414" t="inlineStr">
        <is>
          <t>បានប្រកាសពន្ធ</t>
        </is>
      </c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0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0" t="n"/>
      <c r="N2957" s="450">
        <f>IF(W2957&lt;0,AH2957,I2957)</f>
        <v/>
      </c>
      <c r="O2957" s="450">
        <f>I2957-M2957</f>
        <v/>
      </c>
      <c r="P2957" s="414" t="n"/>
      <c r="Q2957" s="414" t="inlineStr">
        <is>
          <t>V0019747</t>
        </is>
      </c>
      <c r="R2957" s="414" t="inlineStr">
        <is>
          <t>V0019747</t>
        </is>
      </c>
      <c r="S2957" s="414">
        <f>Q2957=R2957</f>
        <v/>
      </c>
      <c r="T2957" s="414">
        <f>AND(MONTH(F2957)=MONTH(X2957), YEAR(F2957)=YEAR(X2957))</f>
        <v/>
      </c>
      <c r="U2957" s="414">
        <f>AND(AB2957&lt;&gt;"", 'Company information'!D$4&lt;&gt;"", RIGHT(SUBSTITUTE(AB2957,"-",""),9)=RIGHT(SUBSTITUTE('Company information'!D$4,"-",""),9))</f>
        <v/>
      </c>
      <c r="V2957" s="414">
        <f>AH2957-I2957</f>
        <v/>
      </c>
      <c r="W2957" s="450" t="n"/>
      <c r="X2957" s="415" t="n">
        <v>44798</v>
      </c>
      <c r="Y2957" s="414" t="inlineStr">
        <is>
          <t>V0019747</t>
        </is>
      </c>
      <c r="Z2957" s="414" t="inlineStr"/>
      <c r="AA2957" s="414" t="inlineStr">
        <is>
          <t>បុគ្គលជាប់អាករ</t>
        </is>
      </c>
      <c r="AB2957" s="414" t="inlineStr">
        <is>
          <t>L001-901905215</t>
        </is>
      </c>
      <c r="AC2957" s="414" t="inlineStr">
        <is>
          <t>វីអ៊ីស៊ិន (ខេមបូឌា) អ៊ិនដាសស្ទ្រី ឯ.ក</t>
        </is>
      </c>
      <c r="AD2957" s="450" t="n">
        <v>1516009</v>
      </c>
      <c r="AE2957" s="450" t="n">
        <v>1378190</v>
      </c>
      <c r="AF2957" s="450" t="n">
        <v>0</v>
      </c>
      <c r="AG2957" s="450" t="n">
        <v>0</v>
      </c>
      <c r="AH2957" s="450" t="n">
        <v>137819</v>
      </c>
      <c r="AI2957" s="450" t="n">
        <v>0</v>
      </c>
      <c r="AJ2957" s="450" t="n">
        <v>0</v>
      </c>
      <c r="AK2957" s="450" t="n">
        <v>0</v>
      </c>
      <c r="AL2957" s="450" t="n">
        <v>0</v>
      </c>
      <c r="AM2957" s="450" t="n">
        <v>0</v>
      </c>
      <c r="AN2957" s="450" t="n">
        <v>0</v>
      </c>
      <c r="AO2957" s="450" t="n">
        <v>0</v>
      </c>
      <c r="AP2957" s="450" t="n">
        <v>0</v>
      </c>
      <c r="AQ2957" s="414" t="inlineStr"/>
      <c r="AR2957" s="414" t="inlineStr">
        <is>
          <t>កេសកាតុង</t>
        </is>
      </c>
      <c r="AS2957" s="414" t="inlineStr">
        <is>
          <t>បានប្រកាសពន្ធ</t>
        </is>
      </c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0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0" t="n"/>
      <c r="N2958" s="450">
        <f>IF(W2958&lt;0,AH2958,I2958)</f>
        <v/>
      </c>
      <c r="O2958" s="450">
        <f>I2958-M2958</f>
        <v/>
      </c>
      <c r="P2958" s="414" t="n"/>
      <c r="Q2958" s="414" t="inlineStr">
        <is>
          <t>V0019732</t>
        </is>
      </c>
      <c r="R2958" s="414" t="inlineStr">
        <is>
          <t>V0019732</t>
        </is>
      </c>
      <c r="S2958" s="414">
        <f>Q2958=R2958</f>
        <v/>
      </c>
      <c r="T2958" s="414">
        <f>AND(MONTH(F2958)=MONTH(X2958), YEAR(F2958)=YEAR(X2958))</f>
        <v/>
      </c>
      <c r="U2958" s="414">
        <f>AND(AB2958&lt;&gt;"", 'Company information'!D$4&lt;&gt;"", RIGHT(SUBSTITUTE(AB2958,"-",""),9)=RIGHT(SUBSTITUTE('Company information'!D$4,"-",""),9))</f>
        <v/>
      </c>
      <c r="V2958" s="414">
        <f>AH2958-I2958</f>
        <v/>
      </c>
      <c r="W2958" s="450" t="n"/>
      <c r="X2958" s="415" t="n">
        <v>44796</v>
      </c>
      <c r="Y2958" s="414" t="inlineStr">
        <is>
          <t>V0019732</t>
        </is>
      </c>
      <c r="Z2958" s="414" t="inlineStr"/>
      <c r="AA2958" s="414" t="inlineStr">
        <is>
          <t>បុគ្គលជាប់អាករ</t>
        </is>
      </c>
      <c r="AB2958" s="414" t="inlineStr">
        <is>
          <t>L001-901905215</t>
        </is>
      </c>
      <c r="AC2958" s="414" t="inlineStr">
        <is>
          <t>វីអ៊ីស៊ិន (ខេមបូឌា) អ៊ិនដាសស្ទ្រី ឯ.ក</t>
        </is>
      </c>
      <c r="AD2958" s="450" t="n">
        <v>7580045</v>
      </c>
      <c r="AE2958" s="450" t="n">
        <v>6890950</v>
      </c>
      <c r="AF2958" s="450" t="n">
        <v>0</v>
      </c>
      <c r="AG2958" s="450" t="n">
        <v>0</v>
      </c>
      <c r="AH2958" s="450" t="n">
        <v>689095</v>
      </c>
      <c r="AI2958" s="450" t="n">
        <v>0</v>
      </c>
      <c r="AJ2958" s="450" t="n">
        <v>0</v>
      </c>
      <c r="AK2958" s="450" t="n">
        <v>0</v>
      </c>
      <c r="AL2958" s="450" t="n">
        <v>0</v>
      </c>
      <c r="AM2958" s="450" t="n">
        <v>0</v>
      </c>
      <c r="AN2958" s="450" t="n">
        <v>0</v>
      </c>
      <c r="AO2958" s="450" t="n">
        <v>0</v>
      </c>
      <c r="AP2958" s="450" t="n">
        <v>0</v>
      </c>
      <c r="AQ2958" s="414" t="inlineStr"/>
      <c r="AR2958" s="414" t="inlineStr">
        <is>
          <t>កេសកាតុង</t>
        </is>
      </c>
      <c r="AS2958" s="414" t="inlineStr">
        <is>
          <t>បានប្រកាសពន្ធ</t>
        </is>
      </c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0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0" t="n"/>
      <c r="N2959" s="450">
        <f>IF(W2959&lt;0,AH2959,I2959)</f>
        <v/>
      </c>
      <c r="O2959" s="450">
        <f>I2959-M2959</f>
        <v/>
      </c>
      <c r="P2959" s="414" t="n"/>
      <c r="Q2959" s="414" t="inlineStr">
        <is>
          <t>V0019719</t>
        </is>
      </c>
      <c r="R2959" s="414" t="inlineStr">
        <is>
          <t>V0019719</t>
        </is>
      </c>
      <c r="S2959" s="414">
        <f>Q2959=R2959</f>
        <v/>
      </c>
      <c r="T2959" s="414">
        <f>AND(MONTH(F2959)=MONTH(X2959), YEAR(F2959)=YEAR(X2959))</f>
        <v/>
      </c>
      <c r="U2959" s="414">
        <f>AND(AB2959&lt;&gt;"", 'Company information'!D$4&lt;&gt;"", RIGHT(SUBSTITUTE(AB2959,"-",""),9)=RIGHT(SUBSTITUTE('Company information'!D$4,"-",""),9))</f>
        <v/>
      </c>
      <c r="V2959" s="414">
        <f>AH2959-I2959</f>
        <v/>
      </c>
      <c r="W2959" s="450" t="n"/>
      <c r="X2959" s="415" t="n">
        <v>44796</v>
      </c>
      <c r="Y2959" s="414" t="inlineStr">
        <is>
          <t>V0019719</t>
        </is>
      </c>
      <c r="Z2959" s="414" t="inlineStr"/>
      <c r="AA2959" s="414" t="inlineStr">
        <is>
          <t>បុគ្គលជាប់អាករ</t>
        </is>
      </c>
      <c r="AB2959" s="414" t="inlineStr">
        <is>
          <t>L001-901905215</t>
        </is>
      </c>
      <c r="AC2959" s="414" t="inlineStr">
        <is>
          <t>វីអ៊ីស៊ិន (ខេមបូឌា) អ៊ិនដាសស្ទ្រី ឯ.ក</t>
        </is>
      </c>
      <c r="AD2959" s="450" t="n">
        <v>5498361</v>
      </c>
      <c r="AE2959" s="450" t="n">
        <v>4998510</v>
      </c>
      <c r="AF2959" s="450" t="n">
        <v>0</v>
      </c>
      <c r="AG2959" s="450" t="n">
        <v>0</v>
      </c>
      <c r="AH2959" s="450" t="n">
        <v>499851</v>
      </c>
      <c r="AI2959" s="450" t="n">
        <v>0</v>
      </c>
      <c r="AJ2959" s="450" t="n">
        <v>0</v>
      </c>
      <c r="AK2959" s="450" t="n">
        <v>0</v>
      </c>
      <c r="AL2959" s="450" t="n">
        <v>0</v>
      </c>
      <c r="AM2959" s="450" t="n">
        <v>0</v>
      </c>
      <c r="AN2959" s="450" t="n">
        <v>0</v>
      </c>
      <c r="AO2959" s="450" t="n">
        <v>0</v>
      </c>
      <c r="AP2959" s="450" t="n">
        <v>0</v>
      </c>
      <c r="AQ2959" s="414" t="inlineStr"/>
      <c r="AR2959" s="414" t="inlineStr">
        <is>
          <t>កេសកាតុង</t>
        </is>
      </c>
      <c r="AS2959" s="414" t="inlineStr">
        <is>
          <t>បានប្រកាសពន្ធ</t>
        </is>
      </c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0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0" t="n"/>
      <c r="N2960" s="450">
        <f>IF(W2960&lt;0,AH2960,I2960)</f>
        <v/>
      </c>
      <c r="O2960" s="450">
        <f>I2960-M2960</f>
        <v/>
      </c>
      <c r="P2960" s="414" t="n"/>
      <c r="Q2960" s="414" t="inlineStr">
        <is>
          <t>V0019718</t>
        </is>
      </c>
      <c r="R2960" s="414" t="inlineStr">
        <is>
          <t>V0019718</t>
        </is>
      </c>
      <c r="S2960" s="414">
        <f>Q2960=R2960</f>
        <v/>
      </c>
      <c r="T2960" s="414">
        <f>AND(MONTH(F2960)=MONTH(X2960), YEAR(F2960)=YEAR(X2960))</f>
        <v/>
      </c>
      <c r="U2960" s="414">
        <f>AND(AB2960&lt;&gt;"", 'Company information'!D$4&lt;&gt;"", RIGHT(SUBSTITUTE(AB2960,"-",""),9)=RIGHT(SUBSTITUTE('Company information'!D$4,"-",""),9))</f>
        <v/>
      </c>
      <c r="V2960" s="414">
        <f>AH2960-I2960</f>
        <v/>
      </c>
      <c r="W2960" s="450" t="n"/>
      <c r="X2960" s="415" t="n">
        <v>44795</v>
      </c>
      <c r="Y2960" s="414" t="inlineStr">
        <is>
          <t>V0019718</t>
        </is>
      </c>
      <c r="Z2960" s="414" t="inlineStr"/>
      <c r="AA2960" s="414" t="inlineStr">
        <is>
          <t>បុគ្គលជាប់អាករ</t>
        </is>
      </c>
      <c r="AB2960" s="414" t="inlineStr">
        <is>
          <t>L001-901905215</t>
        </is>
      </c>
      <c r="AC2960" s="414" t="inlineStr">
        <is>
          <t>វីអ៊ីស៊ិន (ខេមបូឌា) អ៊ិនដាសស្ទ្រី ឯ.ក</t>
        </is>
      </c>
      <c r="AD2960" s="450" t="n">
        <v>1832787</v>
      </c>
      <c r="AE2960" s="450" t="n">
        <v>1666170</v>
      </c>
      <c r="AF2960" s="450" t="n">
        <v>0</v>
      </c>
      <c r="AG2960" s="450" t="n">
        <v>0</v>
      </c>
      <c r="AH2960" s="450" t="n">
        <v>166617</v>
      </c>
      <c r="AI2960" s="450" t="n">
        <v>0</v>
      </c>
      <c r="AJ2960" s="450" t="n">
        <v>0</v>
      </c>
      <c r="AK2960" s="450" t="n">
        <v>0</v>
      </c>
      <c r="AL2960" s="450" t="n">
        <v>0</v>
      </c>
      <c r="AM2960" s="450" t="n">
        <v>0</v>
      </c>
      <c r="AN2960" s="450" t="n">
        <v>0</v>
      </c>
      <c r="AO2960" s="450" t="n">
        <v>0</v>
      </c>
      <c r="AP2960" s="450" t="n">
        <v>0</v>
      </c>
      <c r="AQ2960" s="414" t="inlineStr"/>
      <c r="AR2960" s="414" t="inlineStr">
        <is>
          <t>កេសកាតុង</t>
        </is>
      </c>
      <c r="AS2960" s="414" t="inlineStr">
        <is>
          <t>បានប្រកាសពន្ធ</t>
        </is>
      </c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0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0" t="n"/>
      <c r="N2961" s="450">
        <f>IF(W2961&lt;0,AH2961,I2961)</f>
        <v/>
      </c>
      <c r="O2961" s="450">
        <f>I2961-M2961</f>
        <v/>
      </c>
      <c r="P2961" s="414" t="n"/>
      <c r="Q2961" s="414" t="inlineStr">
        <is>
          <t>59013048</t>
        </is>
      </c>
      <c r="R2961" s="414" t="inlineStr">
        <is>
          <t>59013048</t>
        </is>
      </c>
      <c r="S2961" s="414">
        <f>Q2961=R2961</f>
        <v/>
      </c>
      <c r="T2961" s="414">
        <f>AND(MONTH(F2961)=MONTH(X2961), YEAR(F2961)=YEAR(X2961))</f>
        <v/>
      </c>
      <c r="U2961" s="414">
        <f>AND(AB2961&lt;&gt;"", 'Company information'!D$4&lt;&gt;"", RIGHT(SUBSTITUTE(AB2961,"-",""),9)=RIGHT(SUBSTITUTE('Company information'!D$4,"-",""),9))</f>
        <v/>
      </c>
      <c r="V2961" s="414">
        <f>AH2961-I2961</f>
        <v/>
      </c>
      <c r="W2961" s="450" t="n"/>
      <c r="X2961" s="415" t="n">
        <v>44781</v>
      </c>
      <c r="Y2961" s="414" t="inlineStr">
        <is>
          <t>59013048</t>
        </is>
      </c>
      <c r="Z2961" s="414" t="inlineStr"/>
      <c r="AA2961" s="414" t="inlineStr">
        <is>
          <t>បុគ្គលជាប់អាករ</t>
        </is>
      </c>
      <c r="AB2961" s="414" t="inlineStr">
        <is>
          <t>L001-901905215</t>
        </is>
      </c>
      <c r="AC2961" s="414" t="inlineStr">
        <is>
          <t>វីអ៊ីស៊ិន (ខេមបូឌា) អ៊ិនដាសស្ទ្រី ឯ.ក</t>
        </is>
      </c>
      <c r="AD2961" s="450" t="n">
        <v>612092</v>
      </c>
      <c r="AE2961" s="450" t="n">
        <v>556447</v>
      </c>
      <c r="AF2961" s="450" t="n">
        <v>0</v>
      </c>
      <c r="AG2961" s="450" t="n">
        <v>0</v>
      </c>
      <c r="AH2961" s="450" t="n">
        <v>55645</v>
      </c>
      <c r="AI2961" s="450" t="n">
        <v>0</v>
      </c>
      <c r="AJ2961" s="450" t="n">
        <v>0</v>
      </c>
      <c r="AK2961" s="450" t="n">
        <v>0</v>
      </c>
      <c r="AL2961" s="450" t="n">
        <v>0</v>
      </c>
      <c r="AM2961" s="450" t="n">
        <v>0</v>
      </c>
      <c r="AN2961" s="450" t="n">
        <v>0</v>
      </c>
      <c r="AO2961" s="450" t="n">
        <v>0</v>
      </c>
      <c r="AP2961" s="450" t="n">
        <v>0</v>
      </c>
      <c r="AQ2961" s="414" t="inlineStr"/>
      <c r="AR2961" s="414" t="inlineStr">
        <is>
          <t>ចំនូលបានមកពីការលក់</t>
        </is>
      </c>
      <c r="AS2961" s="414" t="inlineStr">
        <is>
          <t>បានប្រកាសពន្ធ</t>
        </is>
      </c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0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0" t="n"/>
      <c r="N2962" s="450">
        <f>IF(W2962&lt;0,AH2962,I2962)</f>
        <v/>
      </c>
      <c r="O2962" s="450">
        <f>I2962-M2962</f>
        <v/>
      </c>
      <c r="P2962" s="414" t="n"/>
      <c r="Q2962" s="414" t="inlineStr">
        <is>
          <t>1918302</t>
        </is>
      </c>
      <c r="R2962" s="414" t="inlineStr">
        <is>
          <t>1918302</t>
        </is>
      </c>
      <c r="S2962" s="414">
        <f>Q2962=R2962</f>
        <v/>
      </c>
      <c r="T2962" s="414">
        <f>AND(MONTH(F2962)=MONTH(X2962), YEAR(F2962)=YEAR(X2962))</f>
        <v/>
      </c>
      <c r="U2962" s="414">
        <f>AND(AB2962&lt;&gt;"", 'Company information'!D$4&lt;&gt;"", RIGHT(SUBSTITUTE(AB2962,"-",""),9)=RIGHT(SUBSTITUTE('Company information'!D$4,"-",""),9))</f>
        <v/>
      </c>
      <c r="V2962" s="414">
        <f>AH2962-I2962</f>
        <v/>
      </c>
      <c r="W2962" s="450" t="n"/>
      <c r="X2962" s="415" t="n">
        <v>43734</v>
      </c>
      <c r="Y2962" s="414" t="inlineStr">
        <is>
          <t>1918302</t>
        </is>
      </c>
      <c r="Z2962" s="414" t="inlineStr"/>
      <c r="AA2962" s="414" t="inlineStr">
        <is>
          <t>បុគ្គលជាប់អាករ</t>
        </is>
      </c>
      <c r="AB2962" s="414" t="inlineStr">
        <is>
          <t>L001-901905215</t>
        </is>
      </c>
      <c r="AC2962" s="414" t="inlineStr">
        <is>
          <t>វីអ៊ីស៊ិន (ខេមបូឌា) អ៊ិនដាសស្ទ្រី ឯ.ក</t>
        </is>
      </c>
      <c r="AD2962" s="450" t="n">
        <v>2224282.5</v>
      </c>
      <c r="AE2962" s="450" t="n">
        <v>2022075</v>
      </c>
      <c r="AF2962" s="450" t="n">
        <v>0</v>
      </c>
      <c r="AG2962" s="450" t="n">
        <v>0</v>
      </c>
      <c r="AH2962" s="450" t="n">
        <v>202207.5</v>
      </c>
      <c r="AI2962" s="450" t="n">
        <v>0</v>
      </c>
      <c r="AJ2962" s="450" t="n">
        <v>0</v>
      </c>
      <c r="AK2962" s="450" t="n">
        <v>0</v>
      </c>
      <c r="AL2962" s="450" t="n">
        <v>0</v>
      </c>
      <c r="AM2962" s="450" t="n">
        <v>0</v>
      </c>
      <c r="AN2962" s="450" t="n">
        <v>0</v>
      </c>
      <c r="AO2962" s="450" t="n">
        <v>0</v>
      </c>
      <c r="AP2962" s="450" t="n">
        <v>0</v>
      </c>
      <c r="AQ2962" s="414" t="inlineStr"/>
      <c r="AR2962" s="414" t="inlineStr"/>
      <c r="AS2962" s="414" t="inlineStr">
        <is>
          <t>បានប្រកាសពន្ធ</t>
        </is>
      </c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0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0" t="n"/>
      <c r="N2963" s="450">
        <f>IF(W2963&lt;0,AH2963,I2963)</f>
        <v/>
      </c>
      <c r="O2963" s="450">
        <f>I2963-M2963</f>
        <v/>
      </c>
      <c r="P2963" s="414" t="n"/>
      <c r="Q2963" s="414" t="inlineStr">
        <is>
          <t>102</t>
        </is>
      </c>
      <c r="R2963" s="414" t="inlineStr"/>
      <c r="S2963" s="414">
        <f>Q2963=R2963</f>
        <v/>
      </c>
      <c r="T2963" s="414">
        <f>AND(MONTH(F2963)=MONTH(X2963), YEAR(F2963)=YEAR(X2963))</f>
        <v/>
      </c>
      <c r="U2963" s="414">
        <f>AND(AB2963&lt;&gt;"", 'Company information'!D$4&lt;&gt;"", RIGHT(SUBSTITUTE(AB2963,"-",""),9)=RIGHT(SUBSTITUTE('Company information'!D$4,"-",""),9))</f>
        <v/>
      </c>
      <c r="V2963" s="414">
        <f>AH2963-I2963</f>
        <v/>
      </c>
      <c r="W2963" s="450" t="n"/>
      <c r="X2963" s="413" t="n"/>
      <c r="Y2963" s="414" t="n"/>
      <c r="Z2963" s="414" t="n"/>
      <c r="AA2963" s="414" t="n"/>
      <c r="AB2963" s="414" t="n"/>
      <c r="AC2963" s="414" t="n"/>
      <c r="AD2963" s="450" t="n"/>
      <c r="AE2963" s="450" t="n"/>
      <c r="AF2963" s="450" t="n"/>
      <c r="AG2963" s="450" t="n"/>
      <c r="AH2963" s="450" t="n"/>
      <c r="AI2963" s="450" t="n"/>
      <c r="AJ2963" s="450" t="n"/>
      <c r="AK2963" s="450" t="n"/>
      <c r="AL2963" s="450" t="n"/>
      <c r="AM2963" s="450" t="n"/>
      <c r="AN2963" s="450" t="n"/>
      <c r="AO2963" s="450" t="n"/>
      <c r="AP2963" s="450" t="n"/>
      <c r="AQ2963" s="414" t="n"/>
      <c r="AR2963" s="414" t="n"/>
      <c r="AS2963" s="414" t="n"/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0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0" t="n"/>
      <c r="N2964" s="450">
        <f>IF(W2964&lt;0,AH2964,I2964)</f>
        <v/>
      </c>
      <c r="O2964" s="450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AND(AB2964&lt;&gt;"", 'Company information'!D$4&lt;&gt;"", RIGHT(SUBSTITUTE(AB2964,"-",""),9)=RIGHT(SUBSTITUTE('Company information'!D$4,"-",""),9))</f>
        <v/>
      </c>
      <c r="V2964" s="414">
        <f>AH2964-I2964</f>
        <v/>
      </c>
      <c r="W2964" s="450" t="n"/>
      <c r="X2964" s="413" t="n"/>
      <c r="Y2964" s="414" t="n"/>
      <c r="Z2964" s="414" t="n"/>
      <c r="AA2964" s="414" t="n"/>
      <c r="AB2964" s="414" t="n"/>
      <c r="AC2964" s="414" t="n"/>
      <c r="AD2964" s="450" t="n"/>
      <c r="AE2964" s="450" t="n"/>
      <c r="AF2964" s="450" t="n"/>
      <c r="AG2964" s="450" t="n"/>
      <c r="AH2964" s="450" t="n"/>
      <c r="AI2964" s="450" t="n"/>
      <c r="AJ2964" s="450" t="n"/>
      <c r="AK2964" s="450" t="n"/>
      <c r="AL2964" s="450" t="n"/>
      <c r="AM2964" s="450" t="n"/>
      <c r="AN2964" s="450" t="n"/>
      <c r="AO2964" s="450" t="n"/>
      <c r="AP2964" s="450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0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0" t="n"/>
      <c r="N2965" s="450">
        <f>IF(W2965&lt;0,AH2965,I2965)</f>
        <v/>
      </c>
      <c r="O2965" s="450">
        <f>I2965-M2965</f>
        <v/>
      </c>
      <c r="P2965" s="414" t="n"/>
      <c r="Q2965" s="414" t="inlineStr">
        <is>
          <t>0001</t>
        </is>
      </c>
      <c r="R2965" s="414" t="inlineStr">
        <is>
          <t>0001</t>
        </is>
      </c>
      <c r="S2965" s="414">
        <f>Q2965=R2965</f>
        <v/>
      </c>
      <c r="T2965" s="414">
        <f>AND(MONTH(F2965)=MONTH(X2965), YEAR(F2965)=YEAR(X2965))</f>
        <v/>
      </c>
      <c r="U2965" s="414">
        <f>AND(AB2965&lt;&gt;"", 'Company information'!D$4&lt;&gt;"", RIGHT(SUBSTITUTE(AB2965,"-",""),9)=RIGHT(SUBSTITUTE('Company information'!D$4,"-",""),9))</f>
        <v/>
      </c>
      <c r="V2965" s="414">
        <f>AH2965-I2965</f>
        <v/>
      </c>
      <c r="W2965" s="450" t="n"/>
      <c r="X2965" s="415" t="n">
        <v>45659</v>
      </c>
      <c r="Y2965" s="414" t="inlineStr">
        <is>
          <t>0001</t>
        </is>
      </c>
      <c r="Z2965" s="414" t="inlineStr"/>
      <c r="AA2965" s="414" t="inlineStr">
        <is>
          <t>បុគ្គលជាប់អាករ</t>
        </is>
      </c>
      <c r="AB2965" s="414" t="inlineStr">
        <is>
          <t>L001-100186998</t>
        </is>
      </c>
      <c r="AC2965" s="414" t="inlineStr">
        <is>
          <t>ស្តារឡៃថ៍ អឹភែរឹល មេនូហ្វេកឆឺរីង</t>
        </is>
      </c>
      <c r="AD2965" s="450" t="n">
        <v>8106351</v>
      </c>
      <c r="AE2965" s="450" t="n">
        <v>7369410</v>
      </c>
      <c r="AF2965" s="450" t="n">
        <v>0</v>
      </c>
      <c r="AG2965" s="450" t="n">
        <v>0</v>
      </c>
      <c r="AH2965" s="450" t="n">
        <v>736941</v>
      </c>
      <c r="AI2965" s="450" t="n">
        <v>0</v>
      </c>
      <c r="AJ2965" s="450" t="n">
        <v>0</v>
      </c>
      <c r="AK2965" s="450" t="n">
        <v>0</v>
      </c>
      <c r="AL2965" s="450" t="n">
        <v>0</v>
      </c>
      <c r="AM2965" s="450" t="n">
        <v>0</v>
      </c>
      <c r="AN2965" s="450" t="n">
        <v>0</v>
      </c>
      <c r="AO2965" s="450" t="n">
        <v>0</v>
      </c>
      <c r="AP2965" s="450" t="n">
        <v>0</v>
      </c>
      <c r="AQ2965" s="414" t="inlineStr"/>
      <c r="AR2965" s="414" t="inlineStr">
        <is>
          <t>Internet access</t>
        </is>
      </c>
      <c r="AS2965" s="414" t="inlineStr">
        <is>
          <t>បានប្រកាសនិងបង់ពន្ធ</t>
        </is>
      </c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0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0" t="n"/>
      <c r="N2966" s="450">
        <f>IF(W2966&lt;0,AH2966,I2966)</f>
        <v/>
      </c>
      <c r="O2966" s="450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AND(AB2966&lt;&gt;"", 'Company information'!D$4&lt;&gt;"", RIGHT(SUBSTITUTE(AB2966,"-",""),9)=RIGHT(SUBSTITUTE('Company information'!D$4,"-",""),9))</f>
        <v/>
      </c>
      <c r="V2966" s="414">
        <f>AH2966-I2966</f>
        <v/>
      </c>
      <c r="W2966" s="450" t="n"/>
      <c r="X2966" s="415" t="n">
        <v>44104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L001-100194702</t>
        </is>
      </c>
      <c r="AC2966" s="414" t="inlineStr">
        <is>
          <t>ជុវ៉ា (ខេមបូឌា) ខូ អិលធីឌី</t>
        </is>
      </c>
      <c r="AD2966" s="450" t="n">
        <v>1037300</v>
      </c>
      <c r="AE2966" s="450" t="n">
        <v>943000</v>
      </c>
      <c r="AF2966" s="450" t="n">
        <v>0</v>
      </c>
      <c r="AG2966" s="450" t="n">
        <v>0</v>
      </c>
      <c r="AH2966" s="450" t="n">
        <v>94300</v>
      </c>
      <c r="AI2966" s="450" t="n">
        <v>0</v>
      </c>
      <c r="AJ2966" s="450" t="n">
        <v>0</v>
      </c>
      <c r="AK2966" s="450" t="n">
        <v>0</v>
      </c>
      <c r="AL2966" s="450" t="n">
        <v>0</v>
      </c>
      <c r="AM2966" s="450" t="n">
        <v>0</v>
      </c>
      <c r="AN2966" s="450" t="n">
        <v>0</v>
      </c>
      <c r="AO2966" s="450" t="n">
        <v>0</v>
      </c>
      <c r="AP2966" s="450" t="n">
        <v>0</v>
      </c>
      <c r="AQ2966" s="414" t="inlineStr"/>
      <c r="AR2966" s="414" t="inlineStr"/>
      <c r="AS2966" s="414" t="inlineStr">
        <is>
          <t>មិនទាន់ប្រកាសពន្ធ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0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0" t="n"/>
      <c r="N2967" s="450">
        <f>IF(W2967&lt;0,AH2967,I2967)</f>
        <v/>
      </c>
      <c r="O2967" s="450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AND(AB2967&lt;&gt;"", 'Company information'!D$4&lt;&gt;"", RIGHT(SUBSTITUTE(AB2967,"-",""),9)=RIGHT(SUBSTITUTE('Company information'!D$4,"-",""),9))</f>
        <v/>
      </c>
      <c r="V2967" s="414">
        <f>AH2967-I2967</f>
        <v/>
      </c>
      <c r="W2967" s="450" t="n"/>
      <c r="X2967" s="415" t="n">
        <v>44104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L001-901905215</t>
        </is>
      </c>
      <c r="AC2967" s="414" t="inlineStr">
        <is>
          <t>វីអ៊ីស៊ិន (ខេមបូឌា) អ៊ិនដាសស្ទ្រី ឯ.ក</t>
        </is>
      </c>
      <c r="AD2967" s="450" t="n">
        <v>992200</v>
      </c>
      <c r="AE2967" s="450" t="n">
        <v>902000</v>
      </c>
      <c r="AF2967" s="450" t="n">
        <v>0</v>
      </c>
      <c r="AG2967" s="450" t="n">
        <v>0</v>
      </c>
      <c r="AH2967" s="450" t="n">
        <v>90200</v>
      </c>
      <c r="AI2967" s="450" t="n">
        <v>0</v>
      </c>
      <c r="AJ2967" s="450" t="n">
        <v>0</v>
      </c>
      <c r="AK2967" s="450" t="n">
        <v>0</v>
      </c>
      <c r="AL2967" s="450" t="n">
        <v>0</v>
      </c>
      <c r="AM2967" s="450" t="n">
        <v>0</v>
      </c>
      <c r="AN2967" s="450" t="n">
        <v>0</v>
      </c>
      <c r="AO2967" s="450" t="n">
        <v>0</v>
      </c>
      <c r="AP2967" s="450" t="n">
        <v>0</v>
      </c>
      <c r="AQ2967" s="414" t="inlineStr"/>
      <c r="AR2967" s="414" t="inlineStr"/>
      <c r="AS2967" s="414" t="inlineStr">
        <is>
          <t>មិនទាន់ប្រកាសពន្ធ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0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0" t="n"/>
      <c r="N2968" s="450">
        <f>IF(W2968&lt;0,AH2968,I2968)</f>
        <v/>
      </c>
      <c r="O2968" s="450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AND(AB2968&lt;&gt;"", 'Company information'!D$4&lt;&gt;"", RIGHT(SUBSTITUTE(AB2968,"-",""),9)=RIGHT(SUBSTITUTE('Company information'!D$4,"-",""),9))</f>
        <v/>
      </c>
      <c r="V2968" s="414">
        <f>AH2968-I2968</f>
        <v/>
      </c>
      <c r="W2968" s="450" t="n"/>
      <c r="X2968" s="413" t="n"/>
      <c r="Y2968" s="414" t="n"/>
      <c r="Z2968" s="414" t="n"/>
      <c r="AA2968" s="414" t="n"/>
      <c r="AB2968" s="414" t="n"/>
      <c r="AC2968" s="414" t="n"/>
      <c r="AD2968" s="450" t="n"/>
      <c r="AE2968" s="450" t="n"/>
      <c r="AF2968" s="450" t="n"/>
      <c r="AG2968" s="450" t="n"/>
      <c r="AH2968" s="450" t="n"/>
      <c r="AI2968" s="450" t="n"/>
      <c r="AJ2968" s="450" t="n"/>
      <c r="AK2968" s="450" t="n"/>
      <c r="AL2968" s="450" t="n"/>
      <c r="AM2968" s="450" t="n"/>
      <c r="AN2968" s="450" t="n"/>
      <c r="AO2968" s="450" t="n"/>
      <c r="AP2968" s="450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0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0" t="n"/>
      <c r="N2969" s="450">
        <f>IF(W2969&lt;0,AH2969,I2969)</f>
        <v/>
      </c>
      <c r="O2969" s="450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AND(AB2969&lt;&gt;"", 'Company information'!D$4&lt;&gt;"", RIGHT(SUBSTITUTE(AB2969,"-",""),9)=RIGHT(SUBSTITUTE('Company information'!D$4,"-",""),9))</f>
        <v/>
      </c>
      <c r="V2969" s="414">
        <f>AH2969-I2969</f>
        <v/>
      </c>
      <c r="W2969" s="450" t="n"/>
      <c r="X2969" s="415" t="n">
        <v>44104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L001-901905215</t>
        </is>
      </c>
      <c r="AC2969" s="414" t="inlineStr">
        <is>
          <t>វីអ៊ីស៊ិន (ខេមបូឌា) អ៊ិនដាសស្ទ្រី ឯ.ក</t>
        </is>
      </c>
      <c r="AD2969" s="450" t="n">
        <v>61115190</v>
      </c>
      <c r="AE2969" s="450" t="n">
        <v>55559264</v>
      </c>
      <c r="AF2969" s="450" t="n">
        <v>0</v>
      </c>
      <c r="AG2969" s="450" t="n">
        <v>0</v>
      </c>
      <c r="AH2969" s="450" t="n">
        <v>5555926</v>
      </c>
      <c r="AI2969" s="450" t="n">
        <v>0</v>
      </c>
      <c r="AJ2969" s="450" t="n">
        <v>0</v>
      </c>
      <c r="AK2969" s="450" t="n">
        <v>0</v>
      </c>
      <c r="AL2969" s="450" t="n">
        <v>0</v>
      </c>
      <c r="AM2969" s="450" t="n">
        <v>0</v>
      </c>
      <c r="AN2969" s="450" t="n">
        <v>0</v>
      </c>
      <c r="AO2969" s="450" t="n">
        <v>0</v>
      </c>
      <c r="AP2969" s="450" t="n">
        <v>0</v>
      </c>
      <c r="AQ2969" s="414" t="inlineStr"/>
      <c r="AR2969" s="414" t="inlineStr"/>
      <c r="AS2969" s="414" t="inlineStr">
        <is>
          <t>បានប្រកាសពន្ធ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0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0" t="n"/>
      <c r="N2970" s="450">
        <f>IF(W2970&lt;0,AH2970,I2970)</f>
        <v/>
      </c>
      <c r="O2970" s="450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AND(AB2970&lt;&gt;"", 'Company information'!D$4&lt;&gt;"", RIGHT(SUBSTITUTE(AB2970,"-",""),9)=RIGHT(SUBSTITUTE('Company information'!D$4,"-",""),9))</f>
        <v/>
      </c>
      <c r="V2970" s="414">
        <f>AH2970-I2970</f>
        <v/>
      </c>
      <c r="W2970" s="450" t="n"/>
      <c r="X2970" s="415" t="n">
        <v>44104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L001-901905215</t>
        </is>
      </c>
      <c r="AC2970" s="414" t="inlineStr">
        <is>
          <t>វីអ៊ីស៊ិន (ខេមបូឌា) អ៊ិនដាសស្ទ្រី ឯ.ក</t>
        </is>
      </c>
      <c r="AD2970" s="450" t="n">
        <v>26051293</v>
      </c>
      <c r="AE2970" s="450" t="n">
        <v>23682994</v>
      </c>
      <c r="AF2970" s="450" t="n">
        <v>0</v>
      </c>
      <c r="AG2970" s="450" t="n">
        <v>0</v>
      </c>
      <c r="AH2970" s="450" t="n">
        <v>2368299</v>
      </c>
      <c r="AI2970" s="450" t="n">
        <v>0</v>
      </c>
      <c r="AJ2970" s="450" t="n">
        <v>0</v>
      </c>
      <c r="AK2970" s="450" t="n">
        <v>0</v>
      </c>
      <c r="AL2970" s="450" t="n">
        <v>0</v>
      </c>
      <c r="AM2970" s="450" t="n">
        <v>0</v>
      </c>
      <c r="AN2970" s="450" t="n">
        <v>0</v>
      </c>
      <c r="AO2970" s="450" t="n">
        <v>0</v>
      </c>
      <c r="AP2970" s="450" t="n">
        <v>0</v>
      </c>
      <c r="AQ2970" s="414" t="inlineStr"/>
      <c r="AR2970" s="414" t="inlineStr"/>
      <c r="AS2970" s="414" t="inlineStr">
        <is>
          <t>បានប្រកាសពន្ធ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0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0" t="n"/>
      <c r="N2971" s="450">
        <f>IF(W2971&lt;0,AH2971,I2971)</f>
        <v/>
      </c>
      <c r="O2971" s="450">
        <f>I2971-M2971</f>
        <v/>
      </c>
      <c r="P2971" s="414" t="n"/>
      <c r="Q2971" s="414" t="inlineStr">
        <is>
          <t>V0014415</t>
        </is>
      </c>
      <c r="R2971" s="414" t="inlineStr">
        <is>
          <t>V0014415</t>
        </is>
      </c>
      <c r="S2971" s="414">
        <f>Q2971=R2971</f>
        <v/>
      </c>
      <c r="T2971" s="414">
        <f>AND(MONTH(F2971)=MONTH(X2971), YEAR(F2971)=YEAR(X2971))</f>
        <v/>
      </c>
      <c r="U2971" s="414">
        <f>AND(AB2971&lt;&gt;"", 'Company information'!D$4&lt;&gt;"", RIGHT(SUBSTITUTE(AB2971,"-",""),9)=RIGHT(SUBSTITUTE('Company information'!D$4,"-",""),9))</f>
        <v/>
      </c>
      <c r="V2971" s="414">
        <f>AH2971-I2971</f>
        <v/>
      </c>
      <c r="W2971" s="450" t="n"/>
      <c r="X2971" s="415" t="n">
        <v>44104</v>
      </c>
      <c r="Y2971" s="414" t="inlineStr">
        <is>
          <t>V0014415</t>
        </is>
      </c>
      <c r="Z2971" s="414" t="inlineStr"/>
      <c r="AA2971" s="414" t="inlineStr">
        <is>
          <t>បុគ្គលជាប់អាករ</t>
        </is>
      </c>
      <c r="AB2971" s="414" t="inlineStr">
        <is>
          <t>L001-901905215</t>
        </is>
      </c>
      <c r="AC2971" s="414" t="inlineStr">
        <is>
          <t>វីអ៊ីស៊ិន (ខេមបូឌា) អ៊ិនដាសស្ទ្រី ឯ.ក</t>
        </is>
      </c>
      <c r="AD2971" s="450" t="n">
        <v>1828149</v>
      </c>
      <c r="AE2971" s="450" t="n">
        <v>1661954</v>
      </c>
      <c r="AF2971" s="450" t="n">
        <v>0</v>
      </c>
      <c r="AG2971" s="450" t="n">
        <v>0</v>
      </c>
      <c r="AH2971" s="450" t="n">
        <v>166195</v>
      </c>
      <c r="AI2971" s="450" t="n">
        <v>0</v>
      </c>
      <c r="AJ2971" s="450" t="n">
        <v>0</v>
      </c>
      <c r="AK2971" s="450" t="n">
        <v>0</v>
      </c>
      <c r="AL2971" s="450" t="n">
        <v>0</v>
      </c>
      <c r="AM2971" s="450" t="n">
        <v>0</v>
      </c>
      <c r="AN2971" s="450" t="n">
        <v>0</v>
      </c>
      <c r="AO2971" s="450" t="n">
        <v>0</v>
      </c>
      <c r="AP2971" s="450" t="n">
        <v>0</v>
      </c>
      <c r="AQ2971" s="414" t="inlineStr"/>
      <c r="AR2971" s="414" t="inlineStr"/>
      <c r="AS2971" s="414" t="inlineStr">
        <is>
          <t>បានប្រកាសពន្ធ</t>
        </is>
      </c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0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0" t="n"/>
      <c r="N2972" s="450">
        <f>IF(W2972&lt;0,AH2972,I2972)</f>
        <v/>
      </c>
      <c r="O2972" s="450">
        <f>I2972-M2972</f>
        <v/>
      </c>
      <c r="P2972" s="414" t="n"/>
      <c r="Q2972" s="414" t="inlineStr">
        <is>
          <t>V0014414</t>
        </is>
      </c>
      <c r="R2972" s="414" t="inlineStr">
        <is>
          <t>V0014414</t>
        </is>
      </c>
      <c r="S2972" s="414">
        <f>Q2972=R2972</f>
        <v/>
      </c>
      <c r="T2972" s="414">
        <f>AND(MONTH(F2972)=MONTH(X2972), YEAR(F2972)=YEAR(X2972))</f>
        <v/>
      </c>
      <c r="U2972" s="414">
        <f>AND(AB2972&lt;&gt;"", 'Company information'!D$4&lt;&gt;"", RIGHT(SUBSTITUTE(AB2972,"-",""),9)=RIGHT(SUBSTITUTE('Company information'!D$4,"-",""),9))</f>
        <v/>
      </c>
      <c r="V2972" s="414">
        <f>AH2972-I2972</f>
        <v/>
      </c>
      <c r="W2972" s="450" t="n"/>
      <c r="X2972" s="415" t="n">
        <v>44104</v>
      </c>
      <c r="Y2972" s="414" t="inlineStr">
        <is>
          <t>V0014414</t>
        </is>
      </c>
      <c r="Z2972" s="414" t="inlineStr"/>
      <c r="AA2972" s="414" t="inlineStr">
        <is>
          <t>បុគ្គលជាប់អាករ</t>
        </is>
      </c>
      <c r="AB2972" s="414" t="inlineStr">
        <is>
          <t>L001-901905215</t>
        </is>
      </c>
      <c r="AC2972" s="414" t="inlineStr">
        <is>
          <t>វីអ៊ីស៊ិន (ខេមបូឌា) អ៊ិនដាសស្ទ្រី ឯ.ក</t>
        </is>
      </c>
      <c r="AD2972" s="450" t="n">
        <v>414756</v>
      </c>
      <c r="AE2972" s="450" t="n">
        <v>377051</v>
      </c>
      <c r="AF2972" s="450" t="n">
        <v>0</v>
      </c>
      <c r="AG2972" s="450" t="n">
        <v>0</v>
      </c>
      <c r="AH2972" s="450" t="n">
        <v>37705</v>
      </c>
      <c r="AI2972" s="450" t="n">
        <v>0</v>
      </c>
      <c r="AJ2972" s="450" t="n">
        <v>0</v>
      </c>
      <c r="AK2972" s="450" t="n">
        <v>0</v>
      </c>
      <c r="AL2972" s="450" t="n">
        <v>0</v>
      </c>
      <c r="AM2972" s="450" t="n">
        <v>0</v>
      </c>
      <c r="AN2972" s="450" t="n">
        <v>0</v>
      </c>
      <c r="AO2972" s="450" t="n">
        <v>0</v>
      </c>
      <c r="AP2972" s="450" t="n">
        <v>0</v>
      </c>
      <c r="AQ2972" s="414" t="inlineStr"/>
      <c r="AR2972" s="414" t="inlineStr"/>
      <c r="AS2972" s="414" t="inlineStr">
        <is>
          <t>បានប្រកាសពន្ធ</t>
        </is>
      </c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0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0" t="n"/>
      <c r="N2973" s="450">
        <f>IF(W2973&lt;0,AH2973,I2973)</f>
        <v/>
      </c>
      <c r="O2973" s="450">
        <f>I2973-M2973</f>
        <v/>
      </c>
      <c r="P2973" s="414" t="n"/>
      <c r="Q2973" s="414" t="inlineStr">
        <is>
          <t>V0014413</t>
        </is>
      </c>
      <c r="R2973" s="414" t="inlineStr">
        <is>
          <t>V0014413</t>
        </is>
      </c>
      <c r="S2973" s="414">
        <f>Q2973=R2973</f>
        <v/>
      </c>
      <c r="T2973" s="414">
        <f>AND(MONTH(F2973)=MONTH(X2973), YEAR(F2973)=YEAR(X2973))</f>
        <v/>
      </c>
      <c r="U2973" s="414">
        <f>AND(AB2973&lt;&gt;"", 'Company information'!D$4&lt;&gt;"", RIGHT(SUBSTITUTE(AB2973,"-",""),9)=RIGHT(SUBSTITUTE('Company information'!D$4,"-",""),9))</f>
        <v/>
      </c>
      <c r="V2973" s="414">
        <f>AH2973-I2973</f>
        <v/>
      </c>
      <c r="W2973" s="450" t="n"/>
      <c r="X2973" s="415" t="n">
        <v>44104</v>
      </c>
      <c r="Y2973" s="414" t="inlineStr">
        <is>
          <t>V0014413</t>
        </is>
      </c>
      <c r="Z2973" s="414" t="inlineStr"/>
      <c r="AA2973" s="414" t="inlineStr">
        <is>
          <t>បុគ្គលជាប់អាករ</t>
        </is>
      </c>
      <c r="AB2973" s="414" t="inlineStr">
        <is>
          <t>L001-901905215</t>
        </is>
      </c>
      <c r="AC2973" s="414" t="inlineStr">
        <is>
          <t>វីអ៊ីស៊ិន (ខេមបូឌា) អ៊ិនដាសស្ទ្រី ឯ.ក</t>
        </is>
      </c>
      <c r="AD2973" s="450" t="n">
        <v>2299977</v>
      </c>
      <c r="AE2973" s="450" t="n">
        <v>2090888</v>
      </c>
      <c r="AF2973" s="450" t="n">
        <v>0</v>
      </c>
      <c r="AG2973" s="450" t="n">
        <v>0</v>
      </c>
      <c r="AH2973" s="450" t="n">
        <v>209089</v>
      </c>
      <c r="AI2973" s="450" t="n">
        <v>0</v>
      </c>
      <c r="AJ2973" s="450" t="n">
        <v>0</v>
      </c>
      <c r="AK2973" s="450" t="n">
        <v>0</v>
      </c>
      <c r="AL2973" s="450" t="n">
        <v>0</v>
      </c>
      <c r="AM2973" s="450" t="n">
        <v>0</v>
      </c>
      <c r="AN2973" s="450" t="n">
        <v>0</v>
      </c>
      <c r="AO2973" s="450" t="n">
        <v>0</v>
      </c>
      <c r="AP2973" s="450" t="n">
        <v>0</v>
      </c>
      <c r="AQ2973" s="414" t="inlineStr"/>
      <c r="AR2973" s="414" t="inlineStr"/>
      <c r="AS2973" s="414" t="inlineStr">
        <is>
          <t>បានប្រកាសពន្ធ</t>
        </is>
      </c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0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0" t="n"/>
      <c r="N2974" s="450">
        <f>IF(W2974&lt;0,AH2974,I2974)</f>
        <v/>
      </c>
      <c r="O2974" s="450">
        <f>I2974-M2974</f>
        <v/>
      </c>
      <c r="P2974" s="414" t="n"/>
      <c r="Q2974" s="414" t="inlineStr">
        <is>
          <t>TI0184247</t>
        </is>
      </c>
      <c r="R2974" s="414" t="inlineStr">
        <is>
          <t>TI-0184247</t>
        </is>
      </c>
      <c r="S2974" s="414">
        <f>Q2974=R2974</f>
        <v/>
      </c>
      <c r="T2974" s="414">
        <f>AND(MONTH(F2974)=MONTH(X2974), YEAR(F2974)=YEAR(X2974))</f>
        <v/>
      </c>
      <c r="U2974" s="414">
        <f>AND(AB2974&lt;&gt;"", 'Company information'!D$4&lt;&gt;"", RIGHT(SUBSTITUTE(AB2974,"-",""),9)=RIGHT(SUBSTITUTE('Company information'!D$4,"-",""),9))</f>
        <v/>
      </c>
      <c r="V2974" s="414">
        <f>AH2974-I2974</f>
        <v/>
      </c>
      <c r="W2974" s="450" t="n"/>
      <c r="X2974" s="415" t="n">
        <v>44103</v>
      </c>
      <c r="Y2974" s="414" t="inlineStr">
        <is>
          <t>TI-0184247</t>
        </is>
      </c>
      <c r="Z2974" s="414" t="inlineStr"/>
      <c r="AA2974" s="414" t="inlineStr">
        <is>
          <t>បុគ្គលជាប់អាករ</t>
        </is>
      </c>
      <c r="AB2974" s="414" t="inlineStr">
        <is>
          <t>L001-901905215</t>
        </is>
      </c>
      <c r="AC2974" s="414" t="inlineStr">
        <is>
          <t>វីអ៊ីស៊ិន (ខេមបូឌា) អ៊ិនដាសស្ទ្រី ឯ.ក</t>
        </is>
      </c>
      <c r="AD2974" s="450" t="n">
        <v>992341</v>
      </c>
      <c r="AE2974" s="450" t="n">
        <v>902128</v>
      </c>
      <c r="AF2974" s="450" t="n">
        <v>0</v>
      </c>
      <c r="AG2974" s="450" t="n">
        <v>0</v>
      </c>
      <c r="AH2974" s="450" t="n">
        <v>90213</v>
      </c>
      <c r="AI2974" s="450" t="n">
        <v>0</v>
      </c>
      <c r="AJ2974" s="450" t="n">
        <v>0</v>
      </c>
      <c r="AK2974" s="450" t="n">
        <v>0</v>
      </c>
      <c r="AL2974" s="450" t="n">
        <v>0</v>
      </c>
      <c r="AM2974" s="450" t="n">
        <v>0</v>
      </c>
      <c r="AN2974" s="450" t="n">
        <v>0</v>
      </c>
      <c r="AO2974" s="450" t="n">
        <v>0</v>
      </c>
      <c r="AP2974" s="450" t="n">
        <v>0</v>
      </c>
      <c r="AQ2974" s="414" t="inlineStr"/>
      <c r="AR2974" s="414" t="inlineStr"/>
      <c r="AS2974" s="414" t="inlineStr">
        <is>
          <t>បានប្រកាសពន្ធ</t>
        </is>
      </c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0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0" t="n"/>
      <c r="N2975" s="450">
        <f>IF(W2975&lt;0,AH2975,I2975)</f>
        <v/>
      </c>
      <c r="O2975" s="450">
        <f>I2975-M2975</f>
        <v/>
      </c>
      <c r="P2975" s="414" t="n"/>
      <c r="Q2975" s="414" t="inlineStr">
        <is>
          <t>TI0184245</t>
        </is>
      </c>
      <c r="R2975" s="414" t="inlineStr">
        <is>
          <t>TI-0184245</t>
        </is>
      </c>
      <c r="S2975" s="414">
        <f>Q2975=R2975</f>
        <v/>
      </c>
      <c r="T2975" s="414">
        <f>AND(MONTH(F2975)=MONTH(X2975), YEAR(F2975)=YEAR(X2975))</f>
        <v/>
      </c>
      <c r="U2975" s="414">
        <f>AND(AB2975&lt;&gt;"", 'Company information'!D$4&lt;&gt;"", RIGHT(SUBSTITUTE(AB2975,"-",""),9)=RIGHT(SUBSTITUTE('Company information'!D$4,"-",""),9))</f>
        <v/>
      </c>
      <c r="V2975" s="414">
        <f>AH2975-I2975</f>
        <v/>
      </c>
      <c r="W2975" s="450" t="n"/>
      <c r="X2975" s="415" t="n">
        <v>44103</v>
      </c>
      <c r="Y2975" s="414" t="inlineStr">
        <is>
          <t>TI-0184245</t>
        </is>
      </c>
      <c r="Z2975" s="414" t="inlineStr"/>
      <c r="AA2975" s="414" t="inlineStr">
        <is>
          <t>បុគ្គលជាប់អាករ</t>
        </is>
      </c>
      <c r="AB2975" s="414" t="inlineStr">
        <is>
          <t>L001-901905215</t>
        </is>
      </c>
      <c r="AC2975" s="414" t="inlineStr">
        <is>
          <t>វីអ៊ីស៊ិន (ខេមបូឌា) អ៊ិនដាសស្ទ្រី ឯ.ក</t>
        </is>
      </c>
      <c r="AD2975" s="450" t="n">
        <v>1395044</v>
      </c>
      <c r="AE2975" s="450" t="n">
        <v>1268222</v>
      </c>
      <c r="AF2975" s="450" t="n">
        <v>0</v>
      </c>
      <c r="AG2975" s="450" t="n">
        <v>0</v>
      </c>
      <c r="AH2975" s="450" t="n">
        <v>126822</v>
      </c>
      <c r="AI2975" s="450" t="n">
        <v>0</v>
      </c>
      <c r="AJ2975" s="450" t="n">
        <v>0</v>
      </c>
      <c r="AK2975" s="450" t="n">
        <v>0</v>
      </c>
      <c r="AL2975" s="450" t="n">
        <v>0</v>
      </c>
      <c r="AM2975" s="450" t="n">
        <v>0</v>
      </c>
      <c r="AN2975" s="450" t="n">
        <v>0</v>
      </c>
      <c r="AO2975" s="450" t="n">
        <v>0</v>
      </c>
      <c r="AP2975" s="450" t="n">
        <v>0</v>
      </c>
      <c r="AQ2975" s="414" t="inlineStr"/>
      <c r="AR2975" s="414" t="inlineStr"/>
      <c r="AS2975" s="414" t="inlineStr">
        <is>
          <t>បានប្រកាសពន្ធ</t>
        </is>
      </c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0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0" t="n"/>
      <c r="N2976" s="450">
        <f>IF(W2976&lt;0,AH2976,I2976)</f>
        <v/>
      </c>
      <c r="O2976" s="450">
        <f>I2976-M2976</f>
        <v/>
      </c>
      <c r="P2976" s="414" t="n"/>
      <c r="Q2976" s="414" t="inlineStr">
        <is>
          <t>TI0184230</t>
        </is>
      </c>
      <c r="R2976" s="414" t="inlineStr">
        <is>
          <t>TI-0184230</t>
        </is>
      </c>
      <c r="S2976" s="414">
        <f>Q2976=R2976</f>
        <v/>
      </c>
      <c r="T2976" s="414">
        <f>AND(MONTH(F2976)=MONTH(X2976), YEAR(F2976)=YEAR(X2976))</f>
        <v/>
      </c>
      <c r="U2976" s="414">
        <f>AND(AB2976&lt;&gt;"", 'Company information'!D$4&lt;&gt;"", RIGHT(SUBSTITUTE(AB2976,"-",""),9)=RIGHT(SUBSTITUTE('Company information'!D$4,"-",""),9))</f>
        <v/>
      </c>
      <c r="V2976" s="414">
        <f>AH2976-I2976</f>
        <v/>
      </c>
      <c r="W2976" s="450" t="n"/>
      <c r="X2976" s="415" t="n">
        <v>44103</v>
      </c>
      <c r="Y2976" s="414" t="inlineStr">
        <is>
          <t>TI-0184230</t>
        </is>
      </c>
      <c r="Z2976" s="414" t="inlineStr"/>
      <c r="AA2976" s="414" t="inlineStr">
        <is>
          <t>បុគ្គលជាប់អាករ</t>
        </is>
      </c>
      <c r="AB2976" s="414" t="inlineStr">
        <is>
          <t>L001-901905215</t>
        </is>
      </c>
      <c r="AC2976" s="414" t="inlineStr">
        <is>
          <t>វីអ៊ីស៊ិន (ខេមបូឌា) អ៊ិនដាសស្ទ្រី ឯ.ក</t>
        </is>
      </c>
      <c r="AD2976" s="450" t="n">
        <v>2218466</v>
      </c>
      <c r="AE2976" s="450" t="n">
        <v>2016787</v>
      </c>
      <c r="AF2976" s="450" t="n">
        <v>0</v>
      </c>
      <c r="AG2976" s="450" t="n">
        <v>0</v>
      </c>
      <c r="AH2976" s="450" t="n">
        <v>201679</v>
      </c>
      <c r="AI2976" s="450" t="n">
        <v>0</v>
      </c>
      <c r="AJ2976" s="450" t="n">
        <v>0</v>
      </c>
      <c r="AK2976" s="450" t="n">
        <v>0</v>
      </c>
      <c r="AL2976" s="450" t="n">
        <v>0</v>
      </c>
      <c r="AM2976" s="450" t="n">
        <v>0</v>
      </c>
      <c r="AN2976" s="450" t="n">
        <v>0</v>
      </c>
      <c r="AO2976" s="450" t="n">
        <v>0</v>
      </c>
      <c r="AP2976" s="450" t="n">
        <v>0</v>
      </c>
      <c r="AQ2976" s="414" t="inlineStr"/>
      <c r="AR2976" s="414" t="inlineStr"/>
      <c r="AS2976" s="414" t="inlineStr">
        <is>
          <t>បានប្រកាសពន្ធ</t>
        </is>
      </c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0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0" t="n"/>
      <c r="N2977" s="450">
        <f>IF(W2977&lt;0,AH2977,I2977)</f>
        <v/>
      </c>
      <c r="O2977" s="450">
        <f>I2977-M2977</f>
        <v/>
      </c>
      <c r="P2977" s="414" t="n"/>
      <c r="Q2977" s="414" t="inlineStr">
        <is>
          <t>TI0184227</t>
        </is>
      </c>
      <c r="R2977" s="414" t="inlineStr">
        <is>
          <t>TI-0184227</t>
        </is>
      </c>
      <c r="S2977" s="414">
        <f>Q2977=R2977</f>
        <v/>
      </c>
      <c r="T2977" s="414">
        <f>AND(MONTH(F2977)=MONTH(X2977), YEAR(F2977)=YEAR(X2977))</f>
        <v/>
      </c>
      <c r="U2977" s="414">
        <f>AND(AB2977&lt;&gt;"", 'Company information'!D$4&lt;&gt;"", RIGHT(SUBSTITUTE(AB2977,"-",""),9)=RIGHT(SUBSTITUTE('Company information'!D$4,"-",""),9))</f>
        <v/>
      </c>
      <c r="V2977" s="414">
        <f>AH2977-I2977</f>
        <v/>
      </c>
      <c r="W2977" s="450" t="n"/>
      <c r="X2977" s="415" t="n">
        <v>44103</v>
      </c>
      <c r="Y2977" s="414" t="inlineStr">
        <is>
          <t>TI-0184227</t>
        </is>
      </c>
      <c r="Z2977" s="414" t="inlineStr"/>
      <c r="AA2977" s="414" t="inlineStr">
        <is>
          <t>បុគ្គលជាប់អាករ</t>
        </is>
      </c>
      <c r="AB2977" s="414" t="inlineStr">
        <is>
          <t>L001-901905215</t>
        </is>
      </c>
      <c r="AC2977" s="414" t="inlineStr">
        <is>
          <t>វីអ៊ីស៊ិន (ខេមបូឌា) អ៊ិនដាសស្ទ្រី ឯ.ក</t>
        </is>
      </c>
      <c r="AD2977" s="450" t="n">
        <v>1451800</v>
      </c>
      <c r="AE2977" s="450" t="n">
        <v>1319818</v>
      </c>
      <c r="AF2977" s="450" t="n">
        <v>0</v>
      </c>
      <c r="AG2977" s="450" t="n">
        <v>0</v>
      </c>
      <c r="AH2977" s="450" t="n">
        <v>131982</v>
      </c>
      <c r="AI2977" s="450" t="n">
        <v>0</v>
      </c>
      <c r="AJ2977" s="450" t="n">
        <v>0</v>
      </c>
      <c r="AK2977" s="450" t="n">
        <v>0</v>
      </c>
      <c r="AL2977" s="450" t="n">
        <v>0</v>
      </c>
      <c r="AM2977" s="450" t="n">
        <v>0</v>
      </c>
      <c r="AN2977" s="450" t="n">
        <v>0</v>
      </c>
      <c r="AO2977" s="450" t="n">
        <v>0</v>
      </c>
      <c r="AP2977" s="450" t="n">
        <v>0</v>
      </c>
      <c r="AQ2977" s="414" t="inlineStr"/>
      <c r="AR2977" s="414" t="inlineStr"/>
      <c r="AS2977" s="414" t="inlineStr">
        <is>
          <t>បានប្រកាសពន្ធ</t>
        </is>
      </c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0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0" t="n"/>
      <c r="N2978" s="450">
        <f>IF(W2978&lt;0,AH2978,I2978)</f>
        <v/>
      </c>
      <c r="O2978" s="450">
        <f>I2978-M2978</f>
        <v/>
      </c>
      <c r="P2978" s="414" t="n"/>
      <c r="Q2978" s="414" t="inlineStr">
        <is>
          <t>TI0184211</t>
        </is>
      </c>
      <c r="R2978" s="414" t="inlineStr">
        <is>
          <t>TI-0184211</t>
        </is>
      </c>
      <c r="S2978" s="414">
        <f>Q2978=R2978</f>
        <v/>
      </c>
      <c r="T2978" s="414">
        <f>AND(MONTH(F2978)=MONTH(X2978), YEAR(F2978)=YEAR(X2978))</f>
        <v/>
      </c>
      <c r="U2978" s="414">
        <f>AND(AB2978&lt;&gt;"", 'Company information'!D$4&lt;&gt;"", RIGHT(SUBSTITUTE(AB2978,"-",""),9)=RIGHT(SUBSTITUTE('Company information'!D$4,"-",""),9))</f>
        <v/>
      </c>
      <c r="V2978" s="414">
        <f>AH2978-I2978</f>
        <v/>
      </c>
      <c r="W2978" s="450" t="n"/>
      <c r="X2978" s="415" t="n">
        <v>44103</v>
      </c>
      <c r="Y2978" s="414" t="inlineStr">
        <is>
          <t>TI-0184211</t>
        </is>
      </c>
      <c r="Z2978" s="414" t="inlineStr"/>
      <c r="AA2978" s="414" t="inlineStr">
        <is>
          <t>បុគ្គលជាប់អាករ</t>
        </is>
      </c>
      <c r="AB2978" s="414" t="inlineStr">
        <is>
          <t>L001-901905215</t>
        </is>
      </c>
      <c r="AC2978" s="414" t="inlineStr">
        <is>
          <t>វីអ៊ីស៊ិន (ខេមបូឌា) អ៊ិនដាសស្ទ្រី ឯ.ក</t>
        </is>
      </c>
      <c r="AD2978" s="450" t="n">
        <v>896396</v>
      </c>
      <c r="AE2978" s="450" t="n">
        <v>814905</v>
      </c>
      <c r="AF2978" s="450" t="n">
        <v>0</v>
      </c>
      <c r="AG2978" s="450" t="n">
        <v>0</v>
      </c>
      <c r="AH2978" s="450" t="n">
        <v>81491</v>
      </c>
      <c r="AI2978" s="450" t="n">
        <v>0</v>
      </c>
      <c r="AJ2978" s="450" t="n">
        <v>0</v>
      </c>
      <c r="AK2978" s="450" t="n">
        <v>0</v>
      </c>
      <c r="AL2978" s="450" t="n">
        <v>0</v>
      </c>
      <c r="AM2978" s="450" t="n">
        <v>0</v>
      </c>
      <c r="AN2978" s="450" t="n">
        <v>0</v>
      </c>
      <c r="AO2978" s="450" t="n">
        <v>0</v>
      </c>
      <c r="AP2978" s="450" t="n">
        <v>0</v>
      </c>
      <c r="AQ2978" s="414" t="inlineStr"/>
      <c r="AR2978" s="414" t="inlineStr"/>
      <c r="AS2978" s="414" t="inlineStr">
        <is>
          <t>បានប្រកាសពន្ធ</t>
        </is>
      </c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0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0" t="n"/>
      <c r="N2979" s="450">
        <f>IF(W2979&lt;0,AH2979,I2979)</f>
        <v/>
      </c>
      <c r="O2979" s="450">
        <f>I2979-M2979</f>
        <v/>
      </c>
      <c r="P2979" s="414" t="n"/>
      <c r="Q2979" s="414" t="inlineStr">
        <is>
          <t>GRIN2020348</t>
        </is>
      </c>
      <c r="R2979" s="414" t="inlineStr">
        <is>
          <t>GR-IN2020348</t>
        </is>
      </c>
      <c r="S2979" s="414">
        <f>Q2979=R2979</f>
        <v/>
      </c>
      <c r="T2979" s="414">
        <f>AND(MONTH(F2979)=MONTH(X2979), YEAR(F2979)=YEAR(X2979))</f>
        <v/>
      </c>
      <c r="U2979" s="414">
        <f>AND(AB2979&lt;&gt;"", 'Company information'!D$4&lt;&gt;"", RIGHT(SUBSTITUTE(AB2979,"-",""),9)=RIGHT(SUBSTITUTE('Company information'!D$4,"-",""),9))</f>
        <v/>
      </c>
      <c r="V2979" s="414">
        <f>AH2979-I2979</f>
        <v/>
      </c>
      <c r="W2979" s="450" t="n"/>
      <c r="X2979" s="415" t="n">
        <v>44103</v>
      </c>
      <c r="Y2979" s="414" t="inlineStr">
        <is>
          <t>GR-IN2020348</t>
        </is>
      </c>
      <c r="Z2979" s="414" t="inlineStr"/>
      <c r="AA2979" s="414" t="inlineStr">
        <is>
          <t>បុគ្គលជាប់អាករ</t>
        </is>
      </c>
      <c r="AB2979" s="414" t="inlineSt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 r="AD2979" s="450" t="n">
        <v>180180</v>
      </c>
      <c r="AE2979" s="450" t="n">
        <v>163800</v>
      </c>
      <c r="AF2979" s="450" t="n">
        <v>0</v>
      </c>
      <c r="AG2979" s="450" t="n">
        <v>0</v>
      </c>
      <c r="AH2979" s="450" t="n">
        <v>16380</v>
      </c>
      <c r="AI2979" s="450" t="n">
        <v>0</v>
      </c>
      <c r="AJ2979" s="450" t="n">
        <v>0</v>
      </c>
      <c r="AK2979" s="450" t="n">
        <v>0</v>
      </c>
      <c r="AL2979" s="450" t="n">
        <v>0</v>
      </c>
      <c r="AM2979" s="450" t="n">
        <v>0</v>
      </c>
      <c r="AN2979" s="450" t="n">
        <v>0</v>
      </c>
      <c r="AO2979" s="450" t="n">
        <v>0</v>
      </c>
      <c r="AP2979" s="450" t="n">
        <v>0</v>
      </c>
      <c r="AQ2979" s="414" t="inlineStr"/>
      <c r="AR2979" s="414" t="inlineStr"/>
      <c r="AS2979" s="414" t="inlineStr">
        <is>
          <t>បានប្រកាសពន្ធ</t>
        </is>
      </c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0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0" t="n"/>
      <c r="N2980" s="450">
        <f>IF(W2980&lt;0,AH2980,I2980)</f>
        <v/>
      </c>
      <c r="O2980" s="450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AND(AB2980&lt;&gt;"", 'Company information'!D$4&lt;&gt;"", RIGHT(SUBSTITUTE(AB2980,"-",""),9)=RIGHT(SUBSTITUTE('Company information'!D$4,"-",""),9))</f>
        <v/>
      </c>
      <c r="V2980" s="414">
        <f>AH2980-I2980</f>
        <v/>
      </c>
      <c r="W2980" s="450" t="n"/>
      <c r="X2980" s="413" t="n"/>
      <c r="Y2980" s="414" t="n"/>
      <c r="Z2980" s="414" t="n"/>
      <c r="AA2980" s="414" t="n"/>
      <c r="AB2980" s="414" t="n"/>
      <c r="AC2980" s="414" t="n"/>
      <c r="AD2980" s="450" t="n"/>
      <c r="AE2980" s="450" t="n"/>
      <c r="AF2980" s="450" t="n"/>
      <c r="AG2980" s="450" t="n"/>
      <c r="AH2980" s="450" t="n"/>
      <c r="AI2980" s="450" t="n"/>
      <c r="AJ2980" s="450" t="n"/>
      <c r="AK2980" s="450" t="n"/>
      <c r="AL2980" s="450" t="n"/>
      <c r="AM2980" s="450" t="n"/>
      <c r="AN2980" s="450" t="n"/>
      <c r="AO2980" s="450" t="n"/>
      <c r="AP2980" s="450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0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0" t="n"/>
      <c r="N2981" s="450">
        <f>IF(W2981&lt;0,AH2981,I2981)</f>
        <v/>
      </c>
      <c r="O2981" s="450">
        <f>I2981-M2981</f>
        <v/>
      </c>
      <c r="P2981" s="414" t="n"/>
      <c r="Q2981" s="414" t="inlineStr">
        <is>
          <t>2006469</t>
        </is>
      </c>
      <c r="R2981" s="414" t="inlineStr">
        <is>
          <t>2006469</t>
        </is>
      </c>
      <c r="S2981" s="414">
        <f>Q2981=R2981</f>
        <v/>
      </c>
      <c r="T2981" s="414">
        <f>AND(MONTH(F2981)=MONTH(X2981), YEAR(F2981)=YEAR(X2981))</f>
        <v/>
      </c>
      <c r="U2981" s="414">
        <f>AND(AB2981&lt;&gt;"", 'Company information'!D$4&lt;&gt;"", RIGHT(SUBSTITUTE(AB2981,"-",""),9)=RIGHT(SUBSTITUTE('Company information'!D$4,"-",""),9))</f>
        <v/>
      </c>
      <c r="V2981" s="414">
        <f>AH2981-I2981</f>
        <v/>
      </c>
      <c r="W2981" s="450" t="n"/>
      <c r="X2981" s="415" t="n">
        <v>44101</v>
      </c>
      <c r="Y2981" s="414" t="inlineStr">
        <is>
          <t>2006469</t>
        </is>
      </c>
      <c r="Z2981" s="414" t="inlineStr"/>
      <c r="AA2981" s="414" t="inlineStr">
        <is>
          <t>បុគ្គលជាប់អាករ</t>
        </is>
      </c>
      <c r="AB2981" s="414" t="inlineStr">
        <is>
          <t>L001-901905215</t>
        </is>
      </c>
      <c r="AC2981" s="414" t="inlineStr">
        <is>
          <t>វីអ៊ីស៊ិន (ខេមបូឌា) អ៊ិនដាសស្ទ្រី ឯ.ក</t>
        </is>
      </c>
      <c r="AD2981" s="450" t="n">
        <v>1482129</v>
      </c>
      <c r="AE2981" s="450" t="n">
        <v>1347390</v>
      </c>
      <c r="AF2981" s="450" t="n">
        <v>0</v>
      </c>
      <c r="AG2981" s="450" t="n">
        <v>0</v>
      </c>
      <c r="AH2981" s="450" t="n">
        <v>134739</v>
      </c>
      <c r="AI2981" s="450" t="n">
        <v>0</v>
      </c>
      <c r="AJ2981" s="450" t="n">
        <v>0</v>
      </c>
      <c r="AK2981" s="450" t="n">
        <v>0</v>
      </c>
      <c r="AL2981" s="450" t="n">
        <v>0</v>
      </c>
      <c r="AM2981" s="450" t="n">
        <v>0</v>
      </c>
      <c r="AN2981" s="450" t="n">
        <v>0</v>
      </c>
      <c r="AO2981" s="450" t="n">
        <v>0</v>
      </c>
      <c r="AP2981" s="450" t="n">
        <v>0</v>
      </c>
      <c r="AQ2981" s="414" t="inlineStr"/>
      <c r="AR2981" s="414" t="inlineStr"/>
      <c r="AS2981" s="414" t="inlineStr">
        <is>
          <t>មិនទាន់ប្រកាសពន្ធ</t>
        </is>
      </c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0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0" t="n"/>
      <c r="N2982" s="450">
        <f>IF(W2982&lt;0,AH2982,I2982)</f>
        <v/>
      </c>
      <c r="O2982" s="450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AND(AB2982&lt;&gt;"", 'Company information'!D$4&lt;&gt;"", RIGHT(SUBSTITUTE(AB2982,"-",""),9)=RIGHT(SUBSTITUTE('Company information'!D$4,"-",""),9))</f>
        <v/>
      </c>
      <c r="V2982" s="414">
        <f>AH2982-I2982</f>
        <v/>
      </c>
      <c r="W2982" s="450" t="n"/>
      <c r="X2982" s="413" t="n"/>
      <c r="Y2982" s="414" t="n"/>
      <c r="Z2982" s="414" t="n"/>
      <c r="AA2982" s="414" t="n"/>
      <c r="AB2982" s="414" t="n"/>
      <c r="AC2982" s="414" t="n"/>
      <c r="AD2982" s="450" t="n"/>
      <c r="AE2982" s="450" t="n"/>
      <c r="AF2982" s="450" t="n"/>
      <c r="AG2982" s="450" t="n"/>
      <c r="AH2982" s="450" t="n"/>
      <c r="AI2982" s="450" t="n"/>
      <c r="AJ2982" s="450" t="n"/>
      <c r="AK2982" s="450" t="n"/>
      <c r="AL2982" s="450" t="n"/>
      <c r="AM2982" s="450" t="n"/>
      <c r="AN2982" s="450" t="n"/>
      <c r="AO2982" s="450" t="n"/>
      <c r="AP2982" s="450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0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0" t="n"/>
      <c r="N2983" s="450">
        <f>IF(W2983&lt;0,AH2983,I2983)</f>
        <v/>
      </c>
      <c r="O2983" s="450">
        <f>I2983-M2983</f>
        <v/>
      </c>
      <c r="P2983" s="414" t="n"/>
      <c r="Q2983" s="414" t="inlineStr">
        <is>
          <t>2009008539</t>
        </is>
      </c>
      <c r="R2983" s="414" t="inlineStr">
        <is>
          <t>2009008539</t>
        </is>
      </c>
      <c r="S2983" s="414">
        <f>Q2983=R2983</f>
        <v/>
      </c>
      <c r="T2983" s="414">
        <f>AND(MONTH(F2983)=MONTH(X2983), YEAR(F2983)=YEAR(X2983))</f>
        <v/>
      </c>
      <c r="U2983" s="414">
        <f>AND(AB2983&lt;&gt;"", 'Company information'!D$4&lt;&gt;"", RIGHT(SUBSTITUTE(AB2983,"-",""),9)=RIGHT(SUBSTITUTE('Company information'!D$4,"-",""),9))</f>
        <v/>
      </c>
      <c r="V2983" s="414">
        <f>AH2983-I2983</f>
        <v/>
      </c>
      <c r="W2983" s="450" t="n"/>
      <c r="X2983" s="415" t="n">
        <v>44100</v>
      </c>
      <c r="Y2983" s="414" t="inlineStr">
        <is>
          <t>2009008539</t>
        </is>
      </c>
      <c r="Z2983" s="414" t="inlineStr"/>
      <c r="AA2983" s="414" t="inlineStr">
        <is>
          <t>បុគ្គលជាប់អាករ</t>
        </is>
      </c>
      <c r="AB2983" s="414" t="inlineStr">
        <is>
          <t>L001-901905215</t>
        </is>
      </c>
      <c r="AC2983" s="414" t="inlineStr">
        <is>
          <t>វីអ៊ីស៊ិន (ខេមបូឌា) អ៊ិនដាសស្ទ្រី ឯ.ក</t>
        </is>
      </c>
      <c r="AD2983" s="450" t="n">
        <v>983595</v>
      </c>
      <c r="AE2983" s="450" t="n">
        <v>894177</v>
      </c>
      <c r="AF2983" s="450" t="n">
        <v>0</v>
      </c>
      <c r="AG2983" s="450" t="n">
        <v>0</v>
      </c>
      <c r="AH2983" s="450" t="n">
        <v>89418</v>
      </c>
      <c r="AI2983" s="450" t="n">
        <v>0</v>
      </c>
      <c r="AJ2983" s="450" t="n">
        <v>0</v>
      </c>
      <c r="AK2983" s="450" t="n">
        <v>0</v>
      </c>
      <c r="AL2983" s="450" t="n">
        <v>0</v>
      </c>
      <c r="AM2983" s="450" t="n">
        <v>0</v>
      </c>
      <c r="AN2983" s="450" t="n">
        <v>0</v>
      </c>
      <c r="AO2983" s="450" t="n">
        <v>0</v>
      </c>
      <c r="AP2983" s="450" t="n">
        <v>0</v>
      </c>
      <c r="AQ2983" s="414" t="inlineStr"/>
      <c r="AR2983" s="414" t="inlineStr"/>
      <c r="AS2983" s="414" t="inlineStr">
        <is>
          <t>បានប្រកាសពន្ធ</t>
        </is>
      </c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0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0" t="n"/>
      <c r="N2984" s="450">
        <f>IF(W2984&lt;0,AH2984,I2984)</f>
        <v/>
      </c>
      <c r="O2984" s="450">
        <f>I2984-M2984</f>
        <v/>
      </c>
      <c r="P2984" s="414" t="n"/>
      <c r="Q2984" s="414" t="inlineStr">
        <is>
          <t>2009008535</t>
        </is>
      </c>
      <c r="R2984" s="414" t="inlineStr">
        <is>
          <t>2009008535</t>
        </is>
      </c>
      <c r="S2984" s="414">
        <f>Q2984=R2984</f>
        <v/>
      </c>
      <c r="T2984" s="414">
        <f>AND(MONTH(F2984)=MONTH(X2984), YEAR(F2984)=YEAR(X2984))</f>
        <v/>
      </c>
      <c r="U2984" s="414">
        <f>AND(AB2984&lt;&gt;"", 'Company information'!D$4&lt;&gt;"", RIGHT(SUBSTITUTE(AB2984,"-",""),9)=RIGHT(SUBSTITUTE('Company information'!D$4,"-",""),9))</f>
        <v/>
      </c>
      <c r="V2984" s="414">
        <f>AH2984-I2984</f>
        <v/>
      </c>
      <c r="W2984" s="450" t="n"/>
      <c r="X2984" s="415" t="n">
        <v>44100</v>
      </c>
      <c r="Y2984" s="414" t="inlineStr">
        <is>
          <t>2009008535</t>
        </is>
      </c>
      <c r="Z2984" s="414" t="inlineStr"/>
      <c r="AA2984" s="414" t="inlineStr">
        <is>
          <t>បុគ្គលជាប់អាករ</t>
        </is>
      </c>
      <c r="AB2984" s="414" t="inlineStr">
        <is>
          <t>L001-901905215</t>
        </is>
      </c>
      <c r="AC2984" s="414" t="inlineStr">
        <is>
          <t>វីអ៊ីស៊ិន (ខេមបូឌា) អ៊ិនដាសស្ទ្រី ឯ.ក</t>
        </is>
      </c>
      <c r="AD2984" s="450" t="n">
        <v>983595</v>
      </c>
      <c r="AE2984" s="450" t="n">
        <v>894177</v>
      </c>
      <c r="AF2984" s="450" t="n">
        <v>0</v>
      </c>
      <c r="AG2984" s="450" t="n">
        <v>0</v>
      </c>
      <c r="AH2984" s="450" t="n">
        <v>89418</v>
      </c>
      <c r="AI2984" s="450" t="n">
        <v>0</v>
      </c>
      <c r="AJ2984" s="450" t="n">
        <v>0</v>
      </c>
      <c r="AK2984" s="450" t="n">
        <v>0</v>
      </c>
      <c r="AL2984" s="450" t="n">
        <v>0</v>
      </c>
      <c r="AM2984" s="450" t="n">
        <v>0</v>
      </c>
      <c r="AN2984" s="450" t="n">
        <v>0</v>
      </c>
      <c r="AO2984" s="450" t="n">
        <v>0</v>
      </c>
      <c r="AP2984" s="450" t="n">
        <v>0</v>
      </c>
      <c r="AQ2984" s="414" t="inlineStr"/>
      <c r="AR2984" s="414" t="inlineStr"/>
      <c r="AS2984" s="414" t="inlineStr">
        <is>
          <t>បានប្រកាសពន្ធ</t>
        </is>
      </c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0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0" t="n"/>
      <c r="N2985" s="450">
        <f>IF(W2985&lt;0,AH2985,I2985)</f>
        <v/>
      </c>
      <c r="O2985" s="450">
        <f>I2985-M2985</f>
        <v/>
      </c>
      <c r="P2985" s="414" t="n"/>
      <c r="Q2985" s="414" t="inlineStr">
        <is>
          <t>2009008518</t>
        </is>
      </c>
      <c r="R2985" s="414" t="inlineStr">
        <is>
          <t>2009008518</t>
        </is>
      </c>
      <c r="S2985" s="414">
        <f>Q2985=R2985</f>
        <v/>
      </c>
      <c r="T2985" s="414">
        <f>AND(MONTH(F2985)=MONTH(X2985), YEAR(F2985)=YEAR(X2985))</f>
        <v/>
      </c>
      <c r="U2985" s="414">
        <f>AND(AB2985&lt;&gt;"", 'Company information'!D$4&lt;&gt;"", RIGHT(SUBSTITUTE(AB2985,"-",""),9)=RIGHT(SUBSTITUTE('Company information'!D$4,"-",""),9))</f>
        <v/>
      </c>
      <c r="V2985" s="414">
        <f>AH2985-I2985</f>
        <v/>
      </c>
      <c r="W2985" s="450" t="n"/>
      <c r="X2985" s="415" t="n">
        <v>44100</v>
      </c>
      <c r="Y2985" s="414" t="inlineStr">
        <is>
          <t>2009008518</t>
        </is>
      </c>
      <c r="Z2985" s="414" t="inlineStr"/>
      <c r="AA2985" s="414" t="inlineStr">
        <is>
          <t>បុគ្គលជាប់អាករ</t>
        </is>
      </c>
      <c r="AB2985" s="414" t="inlineStr">
        <is>
          <t>L001-901905215</t>
        </is>
      </c>
      <c r="AC2985" s="414" t="inlineStr">
        <is>
          <t>វីអ៊ីស៊ិន (ខេមបូឌា) អ៊ិនដាសស្ទ្រី ឯ.ក</t>
        </is>
      </c>
      <c r="AD2985" s="450" t="n">
        <v>983595</v>
      </c>
      <c r="AE2985" s="450" t="n">
        <v>894177</v>
      </c>
      <c r="AF2985" s="450" t="n">
        <v>0</v>
      </c>
      <c r="AG2985" s="450" t="n">
        <v>0</v>
      </c>
      <c r="AH2985" s="450" t="n">
        <v>89418</v>
      </c>
      <c r="AI2985" s="450" t="n">
        <v>0</v>
      </c>
      <c r="AJ2985" s="450" t="n">
        <v>0</v>
      </c>
      <c r="AK2985" s="450" t="n">
        <v>0</v>
      </c>
      <c r="AL2985" s="450" t="n">
        <v>0</v>
      </c>
      <c r="AM2985" s="450" t="n">
        <v>0</v>
      </c>
      <c r="AN2985" s="450" t="n">
        <v>0</v>
      </c>
      <c r="AO2985" s="450" t="n">
        <v>0</v>
      </c>
      <c r="AP2985" s="450" t="n">
        <v>0</v>
      </c>
      <c r="AQ2985" s="414" t="inlineStr"/>
      <c r="AR2985" s="414" t="inlineStr"/>
      <c r="AS2985" s="414" t="inlineStr">
        <is>
          <t>បានប្រកាសពន្ធ</t>
        </is>
      </c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0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0" t="n"/>
      <c r="N2986" s="450">
        <f>IF(W2986&lt;0,AH2986,I2986)</f>
        <v/>
      </c>
      <c r="O2986" s="450">
        <f>I2986-M2986</f>
        <v/>
      </c>
      <c r="P2986" s="414" t="n"/>
      <c r="Q2986" s="414" t="inlineStr">
        <is>
          <t>2009008516</t>
        </is>
      </c>
      <c r="R2986" s="414" t="inlineStr">
        <is>
          <t>2009008516</t>
        </is>
      </c>
      <c r="S2986" s="414">
        <f>Q2986=R2986</f>
        <v/>
      </c>
      <c r="T2986" s="414">
        <f>AND(MONTH(F2986)=MONTH(X2986), YEAR(F2986)=YEAR(X2986))</f>
        <v/>
      </c>
      <c r="U2986" s="414">
        <f>AND(AB2986&lt;&gt;"", 'Company information'!D$4&lt;&gt;"", RIGHT(SUBSTITUTE(AB2986,"-",""),9)=RIGHT(SUBSTITUTE('Company information'!D$4,"-",""),9))</f>
        <v/>
      </c>
      <c r="V2986" s="414">
        <f>AH2986-I2986</f>
        <v/>
      </c>
      <c r="W2986" s="450" t="n"/>
      <c r="X2986" s="415" t="n">
        <v>44100</v>
      </c>
      <c r="Y2986" s="414" t="inlineStr">
        <is>
          <t>2009008516</t>
        </is>
      </c>
      <c r="Z2986" s="414" t="inlineStr"/>
      <c r="AA2986" s="414" t="inlineStr">
        <is>
          <t>បុគ្គលជាប់អាករ</t>
        </is>
      </c>
      <c r="AB2986" s="414" t="inlineStr">
        <is>
          <t>L001-901905215</t>
        </is>
      </c>
      <c r="AC2986" s="414" t="inlineStr">
        <is>
          <t>វីអ៊ីស៊ិន (ខេមបូឌា) អ៊ិនដាសស្ទ្រី ឯ.ក</t>
        </is>
      </c>
      <c r="AD2986" s="450" t="n">
        <v>848856</v>
      </c>
      <c r="AE2986" s="450" t="n">
        <v>771687</v>
      </c>
      <c r="AF2986" s="450" t="n">
        <v>0</v>
      </c>
      <c r="AG2986" s="450" t="n">
        <v>0</v>
      </c>
      <c r="AH2986" s="450" t="n">
        <v>77169</v>
      </c>
      <c r="AI2986" s="450" t="n">
        <v>0</v>
      </c>
      <c r="AJ2986" s="450" t="n">
        <v>0</v>
      </c>
      <c r="AK2986" s="450" t="n">
        <v>0</v>
      </c>
      <c r="AL2986" s="450" t="n">
        <v>0</v>
      </c>
      <c r="AM2986" s="450" t="n">
        <v>0</v>
      </c>
      <c r="AN2986" s="450" t="n">
        <v>0</v>
      </c>
      <c r="AO2986" s="450" t="n">
        <v>0</v>
      </c>
      <c r="AP2986" s="450" t="n">
        <v>0</v>
      </c>
      <c r="AQ2986" s="414" t="inlineStr"/>
      <c r="AR2986" s="414" t="inlineStr"/>
      <c r="AS2986" s="414" t="inlineStr">
        <is>
          <t>បានប្រកាសពន្ធ</t>
        </is>
      </c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0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0" t="n"/>
      <c r="N2987" s="450">
        <f>IF(W2987&lt;0,AH2987,I2987)</f>
        <v/>
      </c>
      <c r="O2987" s="450">
        <f>I2987-M2987</f>
        <v/>
      </c>
      <c r="P2987" s="414" t="n"/>
      <c r="Q2987" s="414" t="inlineStr">
        <is>
          <t>2009008525</t>
        </is>
      </c>
      <c r="R2987" s="414" t="inlineStr">
        <is>
          <t>2009008525</t>
        </is>
      </c>
      <c r="S2987" s="414">
        <f>Q2987=R2987</f>
        <v/>
      </c>
      <c r="T2987" s="414">
        <f>AND(MONTH(F2987)=MONTH(X2987), YEAR(F2987)=YEAR(X2987))</f>
        <v/>
      </c>
      <c r="U2987" s="414">
        <f>AND(AB2987&lt;&gt;"", 'Company information'!D$4&lt;&gt;"", RIGHT(SUBSTITUTE(AB2987,"-",""),9)=RIGHT(SUBSTITUTE('Company information'!D$4,"-",""),9))</f>
        <v/>
      </c>
      <c r="V2987" s="414">
        <f>AH2987-I2987</f>
        <v/>
      </c>
      <c r="W2987" s="450" t="n"/>
      <c r="X2987" s="415" t="n">
        <v>44100</v>
      </c>
      <c r="Y2987" s="414" t="inlineStr">
        <is>
          <t>2009008525</t>
        </is>
      </c>
      <c r="Z2987" s="414" t="inlineStr"/>
      <c r="AA2987" s="414" t="inlineStr">
        <is>
          <t>បុគ្គលជាប់អាករ</t>
        </is>
      </c>
      <c r="AB2987" s="414" t="inlineStr">
        <is>
          <t>L001-901905215</t>
        </is>
      </c>
      <c r="AC2987" s="414" t="inlineStr">
        <is>
          <t>វីអ៊ីស៊ិន (ខេមបូឌា) អ៊ិនដាសស្ទ្រី ឯ.ក</t>
        </is>
      </c>
      <c r="AD2987" s="450" t="n">
        <v>983595</v>
      </c>
      <c r="AE2987" s="450" t="n">
        <v>894177</v>
      </c>
      <c r="AF2987" s="450" t="n">
        <v>0</v>
      </c>
      <c r="AG2987" s="450" t="n">
        <v>0</v>
      </c>
      <c r="AH2987" s="450" t="n">
        <v>89418</v>
      </c>
      <c r="AI2987" s="450" t="n">
        <v>0</v>
      </c>
      <c r="AJ2987" s="450" t="n">
        <v>0</v>
      </c>
      <c r="AK2987" s="450" t="n">
        <v>0</v>
      </c>
      <c r="AL2987" s="450" t="n">
        <v>0</v>
      </c>
      <c r="AM2987" s="450" t="n">
        <v>0</v>
      </c>
      <c r="AN2987" s="450" t="n">
        <v>0</v>
      </c>
      <c r="AO2987" s="450" t="n">
        <v>0</v>
      </c>
      <c r="AP2987" s="450" t="n">
        <v>0</v>
      </c>
      <c r="AQ2987" s="414" t="inlineStr"/>
      <c r="AR2987" s="414" t="inlineStr"/>
      <c r="AS2987" s="414" t="inlineStr">
        <is>
          <t>បានប្រកាសពន្ធ</t>
        </is>
      </c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0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0" t="n"/>
      <c r="N2988" s="450">
        <f>IF(W2988&lt;0,AH2988,I2988)</f>
        <v/>
      </c>
      <c r="O2988" s="450">
        <f>I2988-M2988</f>
        <v/>
      </c>
      <c r="P2988" s="414" t="n"/>
      <c r="Q2988" s="414" t="inlineStr">
        <is>
          <t>2006385</t>
        </is>
      </c>
      <c r="R2988" s="414" t="inlineStr">
        <is>
          <t>2006385</t>
        </is>
      </c>
      <c r="S2988" s="414">
        <f>Q2988=R2988</f>
        <v/>
      </c>
      <c r="T2988" s="414">
        <f>AND(MONTH(F2988)=MONTH(X2988), YEAR(F2988)=YEAR(X2988))</f>
        <v/>
      </c>
      <c r="U2988" s="414">
        <f>AND(AB2988&lt;&gt;"", 'Company information'!D$4&lt;&gt;"", RIGHT(SUBSTITUTE(AB2988,"-",""),9)=RIGHT(SUBSTITUTE('Company information'!D$4,"-",""),9))</f>
        <v/>
      </c>
      <c r="V2988" s="414">
        <f>AH2988-I2988</f>
        <v/>
      </c>
      <c r="W2988" s="450" t="n"/>
      <c r="X2988" s="415" t="n">
        <v>44098</v>
      </c>
      <c r="Y2988" s="414" t="inlineStr">
        <is>
          <t>2006385</t>
        </is>
      </c>
      <c r="Z2988" s="414" t="inlineStr"/>
      <c r="AA2988" s="414" t="inlineStr">
        <is>
          <t>បុគ្គលជាប់អាករ</t>
        </is>
      </c>
      <c r="AB2988" s="414" t="inlineStr">
        <is>
          <t>L001-901905215</t>
        </is>
      </c>
      <c r="AC2988" s="414" t="inlineStr">
        <is>
          <t>វីអ៊ីស៊ិន (ខេមបូឌា) អ៊ិនដាសស្ទ្រី ឯ.ក</t>
        </is>
      </c>
      <c r="AD2988" s="450" t="n">
        <v>1123375</v>
      </c>
      <c r="AE2988" s="450" t="n">
        <v>1021250</v>
      </c>
      <c r="AF2988" s="450" t="n">
        <v>0</v>
      </c>
      <c r="AG2988" s="450" t="n">
        <v>0</v>
      </c>
      <c r="AH2988" s="450" t="n">
        <v>102125</v>
      </c>
      <c r="AI2988" s="450" t="n">
        <v>0</v>
      </c>
      <c r="AJ2988" s="450" t="n">
        <v>0</v>
      </c>
      <c r="AK2988" s="450" t="n">
        <v>0</v>
      </c>
      <c r="AL2988" s="450" t="n">
        <v>0</v>
      </c>
      <c r="AM2988" s="450" t="n">
        <v>0</v>
      </c>
      <c r="AN2988" s="450" t="n">
        <v>0</v>
      </c>
      <c r="AO2988" s="450" t="n">
        <v>0</v>
      </c>
      <c r="AP2988" s="450" t="n">
        <v>0</v>
      </c>
      <c r="AQ2988" s="414" t="inlineStr"/>
      <c r="AR2988" s="414" t="inlineStr"/>
      <c r="AS2988" s="414" t="inlineStr">
        <is>
          <t>មិនទាន់ប្រកាសពន្ធ</t>
        </is>
      </c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0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0" t="n"/>
      <c r="N2989" s="450">
        <f>IF(W2989&lt;0,AH2989,I2989)</f>
        <v/>
      </c>
      <c r="O2989" s="450">
        <f>I2989-M2989</f>
        <v/>
      </c>
      <c r="P2989" s="414" t="n"/>
      <c r="Q2989" s="414" t="inlineStr">
        <is>
          <t>PNHR000352471</t>
        </is>
      </c>
      <c r="R2989" s="414" t="inlineStr">
        <is>
          <t>PNHR000352471</t>
        </is>
      </c>
      <c r="S2989" s="414">
        <f>Q2989=R2989</f>
        <v/>
      </c>
      <c r="T2989" s="414">
        <f>AND(MONTH(F2989)=MONTH(X2989), YEAR(F2989)=YEAR(X2989))</f>
        <v/>
      </c>
      <c r="U2989" s="414">
        <f>AND(AB2989&lt;&gt;"", 'Company information'!D$4&lt;&gt;"", RIGHT(SUBSTITUTE(AB2989,"-",""),9)=RIGHT(SUBSTITUTE('Company information'!D$4,"-",""),9))</f>
        <v/>
      </c>
      <c r="V2989" s="414">
        <f>AH2989-I2989</f>
        <v/>
      </c>
      <c r="W2989" s="450" t="n"/>
      <c r="X2989" s="415" t="n">
        <v>44098</v>
      </c>
      <c r="Y2989" s="414" t="inlineStr">
        <is>
          <t>PNHR000352471</t>
        </is>
      </c>
      <c r="Z2989" s="414" t="inlineStr"/>
      <c r="AA2989" s="414" t="inlineStr">
        <is>
          <t>បុគ្គលជាប់អាករ</t>
        </is>
      </c>
      <c r="AB2989" s="414" t="inlineStr">
        <is>
          <t>L001-901905215</t>
        </is>
      </c>
      <c r="AC2989" s="414" t="inlineStr">
        <is>
          <t>វីអ៊ីស៊ិន (ខេមបូឌា) អ៊ិនដាសស្ទ្រី ឯ.ក</t>
        </is>
      </c>
      <c r="AD2989" s="450" t="n">
        <v>509563</v>
      </c>
      <c r="AE2989" s="450" t="n">
        <v>463239</v>
      </c>
      <c r="AF2989" s="450" t="n">
        <v>0</v>
      </c>
      <c r="AG2989" s="450" t="n">
        <v>0</v>
      </c>
      <c r="AH2989" s="450" t="n">
        <v>46324</v>
      </c>
      <c r="AI2989" s="450" t="n">
        <v>0</v>
      </c>
      <c r="AJ2989" s="450" t="n">
        <v>0</v>
      </c>
      <c r="AK2989" s="450" t="n">
        <v>0</v>
      </c>
      <c r="AL2989" s="450" t="n">
        <v>0</v>
      </c>
      <c r="AM2989" s="450" t="n">
        <v>0</v>
      </c>
      <c r="AN2989" s="450" t="n">
        <v>0</v>
      </c>
      <c r="AO2989" s="450" t="n">
        <v>0</v>
      </c>
      <c r="AP2989" s="450" t="n">
        <v>0</v>
      </c>
      <c r="AQ2989" s="414" t="inlineStr"/>
      <c r="AR2989" s="414" t="inlineStr"/>
      <c r="AS2989" s="414" t="inlineStr">
        <is>
          <t>បានប្រកាសពន្ធ</t>
        </is>
      </c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0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0" t="n"/>
      <c r="N2990" s="450">
        <f>IF(W2990&lt;0,AH2990,I2990)</f>
        <v/>
      </c>
      <c r="O2990" s="450">
        <f>I2990-M2990</f>
        <v/>
      </c>
      <c r="P2990" s="414" t="n"/>
      <c r="Q2990" s="414" t="inlineStr">
        <is>
          <t>59008649</t>
        </is>
      </c>
      <c r="R2990" s="414" t="inlineStr">
        <is>
          <t>59008649</t>
        </is>
      </c>
      <c r="S2990" s="414">
        <f>Q2990=R2990</f>
        <v/>
      </c>
      <c r="T2990" s="414">
        <f>AND(MONTH(F2990)=MONTH(X2990), YEAR(F2990)=YEAR(X2990))</f>
        <v/>
      </c>
      <c r="U2990" s="414">
        <f>AND(AB2990&lt;&gt;"", 'Company information'!D$4&lt;&gt;"", RIGHT(SUBSTITUTE(AB2990,"-",""),9)=RIGHT(SUBSTITUTE('Company information'!D$4,"-",""),9))</f>
        <v/>
      </c>
      <c r="V2990" s="414">
        <f>AH2990-I2990</f>
        <v/>
      </c>
      <c r="W2990" s="450" t="n"/>
      <c r="X2990" s="415" t="n">
        <v>44098</v>
      </c>
      <c r="Y2990" s="414" t="inlineStr">
        <is>
          <t>59008649</t>
        </is>
      </c>
      <c r="Z2990" s="414" t="inlineStr"/>
      <c r="AA2990" s="414" t="inlineStr">
        <is>
          <t>បុគ្គលជាប់អាករ</t>
        </is>
      </c>
      <c r="AB2990" s="414" t="inlineStr">
        <is>
          <t>L001-901905215</t>
        </is>
      </c>
      <c r="AC2990" s="414" t="inlineStr">
        <is>
          <t>វីអ៊ីស៊ិន (ខេមបូឌា) អ៊ិនដាសស្ទ្រី ឯ.ក</t>
        </is>
      </c>
      <c r="AD2990" s="450" t="n">
        <v>1049028</v>
      </c>
      <c r="AE2990" s="450" t="n">
        <v>953662</v>
      </c>
      <c r="AF2990" s="450" t="n">
        <v>0</v>
      </c>
      <c r="AG2990" s="450" t="n">
        <v>0</v>
      </c>
      <c r="AH2990" s="450" t="n">
        <v>95366</v>
      </c>
      <c r="AI2990" s="450" t="n">
        <v>0</v>
      </c>
      <c r="AJ2990" s="450" t="n">
        <v>0</v>
      </c>
      <c r="AK2990" s="450" t="n">
        <v>0</v>
      </c>
      <c r="AL2990" s="450" t="n">
        <v>0</v>
      </c>
      <c r="AM2990" s="450" t="n">
        <v>0</v>
      </c>
      <c r="AN2990" s="450" t="n">
        <v>0</v>
      </c>
      <c r="AO2990" s="450" t="n">
        <v>0</v>
      </c>
      <c r="AP2990" s="450" t="n">
        <v>0</v>
      </c>
      <c r="AQ2990" s="414" t="inlineStr"/>
      <c r="AR2990" s="414" t="inlineStr"/>
      <c r="AS2990" s="414" t="inlineStr">
        <is>
          <t>បានប្រកាសពន្ធ</t>
        </is>
      </c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0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0" t="n"/>
      <c r="N2991" s="450">
        <f>IF(W2991&lt;0,AH2991,I2991)</f>
        <v/>
      </c>
      <c r="O2991" s="450">
        <f>I2991-M2991</f>
        <v/>
      </c>
      <c r="P2991" s="414" t="n"/>
      <c r="Q2991" s="414" t="inlineStr">
        <is>
          <t>TI0183889</t>
        </is>
      </c>
      <c r="R2991" s="414" t="inlineStr">
        <is>
          <t>TI-0183889</t>
        </is>
      </c>
      <c r="S2991" s="414">
        <f>Q2991=R2991</f>
        <v/>
      </c>
      <c r="T2991" s="414">
        <f>AND(MONTH(F2991)=MONTH(X2991), YEAR(F2991)=YEAR(X2991))</f>
        <v/>
      </c>
      <c r="U2991" s="414">
        <f>AND(AB2991&lt;&gt;"", 'Company information'!D$4&lt;&gt;"", RIGHT(SUBSTITUTE(AB2991,"-",""),9)=RIGHT(SUBSTITUTE('Company information'!D$4,"-",""),9))</f>
        <v/>
      </c>
      <c r="V2991" s="414">
        <f>AH2991-I2991</f>
        <v/>
      </c>
      <c r="W2991" s="450" t="n"/>
      <c r="X2991" s="415" t="n">
        <v>44096</v>
      </c>
      <c r="Y2991" s="414" t="inlineStr">
        <is>
          <t>TI-0183889</t>
        </is>
      </c>
      <c r="Z2991" s="414" t="inlineStr"/>
      <c r="AA2991" s="414" t="inlineStr">
        <is>
          <t>បុគ្គលជាប់អាករ</t>
        </is>
      </c>
      <c r="AB2991" s="414" t="inlineStr">
        <is>
          <t>L001-901905215</t>
        </is>
      </c>
      <c r="AC2991" s="414" t="inlineStr">
        <is>
          <t>វីអ៊ីស៊ិន (ខេមបូឌា) អ៊ិនដាសស្ទ្រី ឯ.ក</t>
        </is>
      </c>
      <c r="AD2991" s="450" t="n">
        <v>5633501</v>
      </c>
      <c r="AE2991" s="450" t="n">
        <v>5121365</v>
      </c>
      <c r="AF2991" s="450" t="n">
        <v>0</v>
      </c>
      <c r="AG2991" s="450" t="n">
        <v>0</v>
      </c>
      <c r="AH2991" s="450" t="n">
        <v>512136</v>
      </c>
      <c r="AI2991" s="450" t="n">
        <v>0</v>
      </c>
      <c r="AJ2991" s="450" t="n">
        <v>0</v>
      </c>
      <c r="AK2991" s="450" t="n">
        <v>0</v>
      </c>
      <c r="AL2991" s="450" t="n">
        <v>0</v>
      </c>
      <c r="AM2991" s="450" t="n">
        <v>0</v>
      </c>
      <c r="AN2991" s="450" t="n">
        <v>0</v>
      </c>
      <c r="AO2991" s="450" t="n">
        <v>0</v>
      </c>
      <c r="AP2991" s="450" t="n">
        <v>0</v>
      </c>
      <c r="AQ2991" s="414" t="inlineStr"/>
      <c r="AR2991" s="414" t="inlineStr"/>
      <c r="AS2991" s="414" t="inlineStr">
        <is>
          <t>បានប្រកាសពន្ធ</t>
        </is>
      </c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0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0" t="n"/>
      <c r="N2992" s="450">
        <f>IF(W2992&lt;0,AH2992,I2992)</f>
        <v/>
      </c>
      <c r="O2992" s="450">
        <f>I2992-M2992</f>
        <v/>
      </c>
      <c r="P2992" s="414" t="n"/>
      <c r="Q2992" s="414" t="inlineStr">
        <is>
          <t>TI0183886</t>
        </is>
      </c>
      <c r="R2992" s="414" t="inlineStr">
        <is>
          <t>TI-0183886</t>
        </is>
      </c>
      <c r="S2992" s="414">
        <f>Q2992=R2992</f>
        <v/>
      </c>
      <c r="T2992" s="414">
        <f>AND(MONTH(F2992)=MONTH(X2992), YEAR(F2992)=YEAR(X2992))</f>
        <v/>
      </c>
      <c r="U2992" s="414">
        <f>AND(AB2992&lt;&gt;"", 'Company information'!D$4&lt;&gt;"", RIGHT(SUBSTITUTE(AB2992,"-",""),9)=RIGHT(SUBSTITUTE('Company information'!D$4,"-",""),9))</f>
        <v/>
      </c>
      <c r="V2992" s="414">
        <f>AH2992-I2992</f>
        <v/>
      </c>
      <c r="W2992" s="450" t="n"/>
      <c r="X2992" s="415" t="n">
        <v>44096</v>
      </c>
      <c r="Y2992" s="414" t="inlineStr">
        <is>
          <t>TI-0183886</t>
        </is>
      </c>
      <c r="Z2992" s="414" t="inlineStr"/>
      <c r="AA2992" s="414" t="inlineStr">
        <is>
          <t>បុគ្គលជាប់អាករ</t>
        </is>
      </c>
      <c r="AB2992" s="414" t="inlineStr">
        <is>
          <t>L001-901905215</t>
        </is>
      </c>
      <c r="AC2992" s="414" t="inlineStr">
        <is>
          <t>វីអ៊ីស៊ិន (ខេមបូឌា) អ៊ិនដាសស្ទ្រី ឯ.ក</t>
        </is>
      </c>
      <c r="AD2992" s="450" t="n">
        <v>1880979</v>
      </c>
      <c r="AE2992" s="450" t="n">
        <v>1709981</v>
      </c>
      <c r="AF2992" s="450" t="n">
        <v>0</v>
      </c>
      <c r="AG2992" s="450" t="n">
        <v>0</v>
      </c>
      <c r="AH2992" s="450" t="n">
        <v>170998</v>
      </c>
      <c r="AI2992" s="450" t="n">
        <v>0</v>
      </c>
      <c r="AJ2992" s="450" t="n">
        <v>0</v>
      </c>
      <c r="AK2992" s="450" t="n">
        <v>0</v>
      </c>
      <c r="AL2992" s="450" t="n">
        <v>0</v>
      </c>
      <c r="AM2992" s="450" t="n">
        <v>0</v>
      </c>
      <c r="AN2992" s="450" t="n">
        <v>0</v>
      </c>
      <c r="AO2992" s="450" t="n">
        <v>0</v>
      </c>
      <c r="AP2992" s="450" t="n">
        <v>0</v>
      </c>
      <c r="AQ2992" s="414" t="inlineStr"/>
      <c r="AR2992" s="414" t="inlineStr"/>
      <c r="AS2992" s="414" t="inlineStr">
        <is>
          <t>បានប្រកាសពន្ធ</t>
        </is>
      </c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0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0" t="n"/>
      <c r="N2993" s="450">
        <f>IF(W2993&lt;0,AH2993,I2993)</f>
        <v/>
      </c>
      <c r="O2993" s="450">
        <f>I2993-M2993</f>
        <v/>
      </c>
      <c r="P2993" s="414" t="n"/>
      <c r="Q2993" s="414" t="inlineStr">
        <is>
          <t>2009008269</t>
        </is>
      </c>
      <c r="R2993" s="414" t="inlineStr">
        <is>
          <t>2009008269</t>
        </is>
      </c>
      <c r="S2993" s="414">
        <f>Q2993=R2993</f>
        <v/>
      </c>
      <c r="T2993" s="414">
        <f>AND(MONTH(F2993)=MONTH(X2993), YEAR(F2993)=YEAR(X2993))</f>
        <v/>
      </c>
      <c r="U2993" s="414">
        <f>AND(AB2993&lt;&gt;"", 'Company information'!D$4&lt;&gt;"", RIGHT(SUBSTITUTE(AB2993,"-",""),9)=RIGHT(SUBSTITUTE('Company information'!D$4,"-",""),9))</f>
        <v/>
      </c>
      <c r="V2993" s="414">
        <f>AH2993-I2993</f>
        <v/>
      </c>
      <c r="W2993" s="450" t="n"/>
      <c r="X2993" s="415" t="n">
        <v>44095</v>
      </c>
      <c r="Y2993" s="414" t="inlineStr">
        <is>
          <t>2009008269</t>
        </is>
      </c>
      <c r="Z2993" s="414" t="inlineStr"/>
      <c r="AA2993" s="414" t="inlineStr">
        <is>
          <t>បុគ្គលជាប់អាករ</t>
        </is>
      </c>
      <c r="AB2993" s="414" t="inlineStr">
        <is>
          <t>L001-901905215</t>
        </is>
      </c>
      <c r="AC2993" s="414" t="inlineStr">
        <is>
          <t>វីអ៊ីស៊ិន (ខេមបូឌា) អ៊ិនដាសស្ទ្រី ឯ.ក</t>
        </is>
      </c>
      <c r="AD2993" s="450" t="n">
        <v>984799</v>
      </c>
      <c r="AE2993" s="450" t="n">
        <v>895272</v>
      </c>
      <c r="AF2993" s="450" t="n">
        <v>0</v>
      </c>
      <c r="AG2993" s="450" t="n">
        <v>0</v>
      </c>
      <c r="AH2993" s="450" t="n">
        <v>89527</v>
      </c>
      <c r="AI2993" s="450" t="n">
        <v>0</v>
      </c>
      <c r="AJ2993" s="450" t="n">
        <v>0</v>
      </c>
      <c r="AK2993" s="450" t="n">
        <v>0</v>
      </c>
      <c r="AL2993" s="450" t="n">
        <v>0</v>
      </c>
      <c r="AM2993" s="450" t="n">
        <v>0</v>
      </c>
      <c r="AN2993" s="450" t="n">
        <v>0</v>
      </c>
      <c r="AO2993" s="450" t="n">
        <v>0</v>
      </c>
      <c r="AP2993" s="450" t="n">
        <v>0</v>
      </c>
      <c r="AQ2993" s="414" t="inlineStr"/>
      <c r="AR2993" s="414" t="inlineStr"/>
      <c r="AS2993" s="414" t="inlineStr">
        <is>
          <t>បានប្រកាសពន្ធ</t>
        </is>
      </c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0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0" t="n"/>
      <c r="N2994" s="450">
        <f>IF(W2994&lt;0,AH2994,I2994)</f>
        <v/>
      </c>
      <c r="O2994" s="450">
        <f>I2994-M2994</f>
        <v/>
      </c>
      <c r="P2994" s="414" t="n"/>
      <c r="Q2994" s="414" t="inlineStr">
        <is>
          <t>IY20006709</t>
        </is>
      </c>
      <c r="R2994" s="414" t="inlineStr">
        <is>
          <t>IY20006709</t>
        </is>
      </c>
      <c r="S2994" s="414">
        <f>Q2994=R2994</f>
        <v/>
      </c>
      <c r="T2994" s="414">
        <f>AND(MONTH(F2994)=MONTH(X2994), YEAR(F2994)=YEAR(X2994))</f>
        <v/>
      </c>
      <c r="U2994" s="414">
        <f>AND(AB2994&lt;&gt;"", 'Company information'!D$4&lt;&gt;"", RIGHT(SUBSTITUTE(AB2994,"-",""),9)=RIGHT(SUBSTITUTE('Company information'!D$4,"-",""),9))</f>
        <v/>
      </c>
      <c r="V2994" s="414">
        <f>AH2994-I2994</f>
        <v/>
      </c>
      <c r="W2994" s="450" t="n"/>
      <c r="X2994" s="415" t="n">
        <v>44093</v>
      </c>
      <c r="Y2994" s="414" t="inlineStr">
        <is>
          <t>IY20006709</t>
        </is>
      </c>
      <c r="Z2994" s="414" t="inlineStr"/>
      <c r="AA2994" s="414" t="inlineStr">
        <is>
          <t>បុគ្គលជាប់អាករ</t>
        </is>
      </c>
      <c r="AB2994" s="414" t="inlineStr">
        <is>
          <t>L001-901905215</t>
        </is>
      </c>
      <c r="AC2994" s="414" t="inlineStr">
        <is>
          <t>វីអ៊ីស៊ិន (ខេមបូឌា) អ៊ិនដាសស្ទ្រី ឯ.ក</t>
        </is>
      </c>
      <c r="AD2994" s="450" t="n">
        <v>1327205</v>
      </c>
      <c r="AE2994" s="450" t="n">
        <v>1206550</v>
      </c>
      <c r="AF2994" s="450" t="n">
        <v>0</v>
      </c>
      <c r="AG2994" s="450" t="n">
        <v>0</v>
      </c>
      <c r="AH2994" s="450" t="n">
        <v>120655</v>
      </c>
      <c r="AI2994" s="450" t="n">
        <v>0</v>
      </c>
      <c r="AJ2994" s="450" t="n">
        <v>0</v>
      </c>
      <c r="AK2994" s="450" t="n">
        <v>0</v>
      </c>
      <c r="AL2994" s="450" t="n">
        <v>0</v>
      </c>
      <c r="AM2994" s="450" t="n">
        <v>0</v>
      </c>
      <c r="AN2994" s="450" t="n">
        <v>0</v>
      </c>
      <c r="AO2994" s="450" t="n">
        <v>0</v>
      </c>
      <c r="AP2994" s="450" t="n">
        <v>0</v>
      </c>
      <c r="AQ2994" s="414" t="inlineStr"/>
      <c r="AR2994" s="414" t="inlineStr"/>
      <c r="AS2994" s="414" t="inlineStr">
        <is>
          <t>បានប្រកាសពន្ធ</t>
        </is>
      </c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0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0" t="n"/>
      <c r="N2995" s="450">
        <f>IF(W2995&lt;0,AH2995,I2995)</f>
        <v/>
      </c>
      <c r="O2995" s="450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AND(AB2995&lt;&gt;"", 'Company information'!D$4&lt;&gt;"", RIGHT(SUBSTITUTE(AB2995,"-",""),9)=RIGHT(SUBSTITUTE('Company information'!D$4,"-",""),9))</f>
        <v/>
      </c>
      <c r="V2995" s="414">
        <f>AH2995-I2995</f>
        <v/>
      </c>
      <c r="W2995" s="450" t="n"/>
      <c r="X2995" s="413" t="n"/>
      <c r="Y2995" s="414" t="n"/>
      <c r="Z2995" s="414" t="n"/>
      <c r="AA2995" s="414" t="n"/>
      <c r="AB2995" s="414" t="n"/>
      <c r="AC2995" s="414" t="n"/>
      <c r="AD2995" s="450" t="n"/>
      <c r="AE2995" s="450" t="n"/>
      <c r="AF2995" s="450" t="n"/>
      <c r="AG2995" s="450" t="n"/>
      <c r="AH2995" s="450" t="n"/>
      <c r="AI2995" s="450" t="n"/>
      <c r="AJ2995" s="450" t="n"/>
      <c r="AK2995" s="450" t="n"/>
      <c r="AL2995" s="450" t="n"/>
      <c r="AM2995" s="450" t="n"/>
      <c r="AN2995" s="450" t="n"/>
      <c r="AO2995" s="450" t="n"/>
      <c r="AP2995" s="450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0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0" t="n"/>
      <c r="N2996" s="450">
        <f>IF(W2996&lt;0,AH2996,I2996)</f>
        <v/>
      </c>
      <c r="O2996" s="450">
        <f>I2996-M2996</f>
        <v/>
      </c>
      <c r="P2996" s="414" t="n"/>
      <c r="Q2996" s="414" t="inlineStr">
        <is>
          <t>PNHR000351684</t>
        </is>
      </c>
      <c r="R2996" s="414" t="inlineStr">
        <is>
          <t>PNHR000351684</t>
        </is>
      </c>
      <c r="S2996" s="414">
        <f>Q2996=R2996</f>
        <v/>
      </c>
      <c r="T2996" s="414">
        <f>AND(MONTH(F2996)=MONTH(X2996), YEAR(F2996)=YEAR(X2996))</f>
        <v/>
      </c>
      <c r="U2996" s="414">
        <f>AND(AB2996&lt;&gt;"", 'Company information'!D$4&lt;&gt;"", RIGHT(SUBSTITUTE(AB2996,"-",""),9)=RIGHT(SUBSTITUTE('Company information'!D$4,"-",""),9))</f>
        <v/>
      </c>
      <c r="V2996" s="414">
        <f>AH2996-I2996</f>
        <v/>
      </c>
      <c r="W2996" s="450" t="n"/>
      <c r="X2996" s="415" t="n">
        <v>44091</v>
      </c>
      <c r="Y2996" s="414" t="inlineStr">
        <is>
          <t>PNHR000351684</t>
        </is>
      </c>
      <c r="Z2996" s="414" t="inlineStr"/>
      <c r="AA2996" s="414" t="inlineStr">
        <is>
          <t>បុគ្គលជាប់អាករ</t>
        </is>
      </c>
      <c r="AB2996" s="414" t="inlineStr">
        <is>
          <t>L001-901905215</t>
        </is>
      </c>
      <c r="AC2996" s="414" t="inlineStr">
        <is>
          <t>វីអ៊ីស៊ិន (ខេមបូឌា) អ៊ិនដាសស្ទ្រី ឯ.ក</t>
        </is>
      </c>
      <c r="AD2996" s="450" t="n">
        <v>905604</v>
      </c>
      <c r="AE2996" s="450" t="n">
        <v>823276</v>
      </c>
      <c r="AF2996" s="450" t="n">
        <v>0</v>
      </c>
      <c r="AG2996" s="450" t="n">
        <v>0</v>
      </c>
      <c r="AH2996" s="450" t="n">
        <v>82328</v>
      </c>
      <c r="AI2996" s="450" t="n">
        <v>0</v>
      </c>
      <c r="AJ2996" s="450" t="n">
        <v>0</v>
      </c>
      <c r="AK2996" s="450" t="n">
        <v>0</v>
      </c>
      <c r="AL2996" s="450" t="n">
        <v>0</v>
      </c>
      <c r="AM2996" s="450" t="n">
        <v>0</v>
      </c>
      <c r="AN2996" s="450" t="n">
        <v>0</v>
      </c>
      <c r="AO2996" s="450" t="n">
        <v>0</v>
      </c>
      <c r="AP2996" s="450" t="n">
        <v>0</v>
      </c>
      <c r="AQ2996" s="414" t="inlineStr"/>
      <c r="AR2996" s="414" t="inlineStr"/>
      <c r="AS2996" s="414" t="inlineStr">
        <is>
          <t>បានប្រកាសពន្ធ</t>
        </is>
      </c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0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0" t="n"/>
      <c r="N2997" s="450">
        <f>IF(W2997&lt;0,AH2997,I2997)</f>
        <v/>
      </c>
      <c r="O2997" s="450">
        <f>I2997-M2997</f>
        <v/>
      </c>
      <c r="P2997" s="414" t="n"/>
      <c r="Q2997" s="414" t="inlineStr">
        <is>
          <t>202001146</t>
        </is>
      </c>
      <c r="R2997" s="414" t="inlineStr"/>
      <c r="S2997" s="414">
        <f>Q2997=R2997</f>
        <v/>
      </c>
      <c r="T2997" s="414">
        <f>AND(MONTH(F2997)=MONTH(X2997), YEAR(F2997)=YEAR(X2997))</f>
        <v/>
      </c>
      <c r="U2997" s="414">
        <f>AND(AB2997&lt;&gt;"", 'Company information'!D$4&lt;&gt;"", RIGHT(SUBSTITUTE(AB2997,"-",""),9)=RIGHT(SUBSTITUTE('Company information'!D$4,"-",""),9))</f>
        <v/>
      </c>
      <c r="V2997" s="414">
        <f>AH2997-I2997</f>
        <v/>
      </c>
      <c r="W2997" s="450" t="n"/>
      <c r="X2997" s="413" t="n"/>
      <c r="Y2997" s="414" t="n"/>
      <c r="Z2997" s="414" t="n"/>
      <c r="AA2997" s="414" t="n"/>
      <c r="AB2997" s="414" t="n"/>
      <c r="AC2997" s="414" t="n"/>
      <c r="AD2997" s="450" t="n"/>
      <c r="AE2997" s="450" t="n"/>
      <c r="AF2997" s="450" t="n"/>
      <c r="AG2997" s="450" t="n"/>
      <c r="AH2997" s="450" t="n"/>
      <c r="AI2997" s="450" t="n"/>
      <c r="AJ2997" s="450" t="n"/>
      <c r="AK2997" s="450" t="n"/>
      <c r="AL2997" s="450" t="n"/>
      <c r="AM2997" s="450" t="n"/>
      <c r="AN2997" s="450" t="n"/>
      <c r="AO2997" s="450" t="n"/>
      <c r="AP2997" s="450" t="n"/>
      <c r="AQ2997" s="414" t="n"/>
      <c r="AR2997" s="414" t="n"/>
      <c r="AS2997" s="414" t="n"/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0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0" t="n"/>
      <c r="N2998" s="450">
        <f>IF(W2998&lt;0,AH2998,I2998)</f>
        <v/>
      </c>
      <c r="O2998" s="450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AND(AB2998&lt;&gt;"", 'Company information'!D$4&lt;&gt;"", RIGHT(SUBSTITUTE(AB2998,"-",""),9)=RIGHT(SUBSTITUTE('Company information'!D$4,"-",""),9))</f>
        <v/>
      </c>
      <c r="V2998" s="414">
        <f>AH2998-I2998</f>
        <v/>
      </c>
      <c r="W2998" s="450" t="n"/>
      <c r="X2998" s="413" t="n"/>
      <c r="Y2998" s="414" t="n"/>
      <c r="Z2998" s="414" t="n"/>
      <c r="AA2998" s="414" t="n"/>
      <c r="AB2998" s="414" t="n"/>
      <c r="AC2998" s="414" t="n"/>
      <c r="AD2998" s="450" t="n"/>
      <c r="AE2998" s="450" t="n"/>
      <c r="AF2998" s="450" t="n"/>
      <c r="AG2998" s="450" t="n"/>
      <c r="AH2998" s="450" t="n"/>
      <c r="AI2998" s="450" t="n"/>
      <c r="AJ2998" s="450" t="n"/>
      <c r="AK2998" s="450" t="n"/>
      <c r="AL2998" s="450" t="n"/>
      <c r="AM2998" s="450" t="n"/>
      <c r="AN2998" s="450" t="n"/>
      <c r="AO2998" s="450" t="n"/>
      <c r="AP2998" s="450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0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0" t="n"/>
      <c r="N2999" s="450">
        <f>IF(W2999&lt;0,AH2999,I2999)</f>
        <v/>
      </c>
      <c r="O2999" s="450">
        <f>I2999-M2999</f>
        <v/>
      </c>
      <c r="P2999" s="414" t="n"/>
      <c r="Q2999" s="414" t="inlineStr">
        <is>
          <t>V0014343</t>
        </is>
      </c>
      <c r="R2999" s="414" t="inlineStr">
        <is>
          <t>V0014343</t>
        </is>
      </c>
      <c r="S2999" s="414">
        <f>Q2999=R2999</f>
        <v/>
      </c>
      <c r="T2999" s="414">
        <f>AND(MONTH(F2999)=MONTH(X2999), YEAR(F2999)=YEAR(X2999))</f>
        <v/>
      </c>
      <c r="U2999" s="414">
        <f>AND(AB2999&lt;&gt;"", 'Company information'!D$4&lt;&gt;"", RIGHT(SUBSTITUTE(AB2999,"-",""),9)=RIGHT(SUBSTITUTE('Company information'!D$4,"-",""),9))</f>
        <v/>
      </c>
      <c r="V2999" s="414">
        <f>AH2999-I2999</f>
        <v/>
      </c>
      <c r="W2999" s="450" t="n"/>
      <c r="X2999" s="415" t="n">
        <v>44089</v>
      </c>
      <c r="Y2999" s="414" t="inlineStr">
        <is>
          <t>V0014343</t>
        </is>
      </c>
      <c r="Z2999" s="414" t="inlineStr"/>
      <c r="AA2999" s="414" t="inlineStr">
        <is>
          <t>បុគ្គលជាប់អាករ</t>
        </is>
      </c>
      <c r="AB2999" s="414" t="inlineStr">
        <is>
          <t>L001-901905215</t>
        </is>
      </c>
      <c r="AC2999" s="414" t="inlineStr">
        <is>
          <t>វីអ៊ីស៊ិន (ខេមបូឌា) អ៊ិនដាសស្ទ្រី ឯ.ក</t>
        </is>
      </c>
      <c r="AD2999" s="450" t="n">
        <v>269247</v>
      </c>
      <c r="AE2999" s="450" t="n">
        <v>244770</v>
      </c>
      <c r="AF2999" s="450" t="n">
        <v>0</v>
      </c>
      <c r="AG2999" s="450" t="n">
        <v>0</v>
      </c>
      <c r="AH2999" s="450" t="n">
        <v>24477</v>
      </c>
      <c r="AI2999" s="450" t="n">
        <v>0</v>
      </c>
      <c r="AJ2999" s="450" t="n">
        <v>0</v>
      </c>
      <c r="AK2999" s="450" t="n">
        <v>0</v>
      </c>
      <c r="AL2999" s="450" t="n">
        <v>0</v>
      </c>
      <c r="AM2999" s="450" t="n">
        <v>0</v>
      </c>
      <c r="AN2999" s="450" t="n">
        <v>0</v>
      </c>
      <c r="AO2999" s="450" t="n">
        <v>0</v>
      </c>
      <c r="AP2999" s="450" t="n">
        <v>0</v>
      </c>
      <c r="AQ2999" s="414" t="inlineStr"/>
      <c r="AR2999" s="414" t="inlineStr"/>
      <c r="AS2999" s="414" t="inlineStr">
        <is>
          <t>បានប្រកាសពន្ធ</t>
        </is>
      </c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0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0" t="n"/>
      <c r="N3000" s="450">
        <f>IF(W3000&lt;0,AH3000,I3000)</f>
        <v/>
      </c>
      <c r="O3000" s="450">
        <f>I3000-M3000</f>
        <v/>
      </c>
      <c r="P3000" s="414" t="n"/>
      <c r="Q3000" s="414" t="inlineStr">
        <is>
          <t>TI0183541</t>
        </is>
      </c>
      <c r="R3000" s="414" t="inlineStr">
        <is>
          <t>TI-0183541</t>
        </is>
      </c>
      <c r="S3000" s="414">
        <f>Q3000=R3000</f>
        <v/>
      </c>
      <c r="T3000" s="414">
        <f>AND(MONTH(F3000)=MONTH(X3000), YEAR(F3000)=YEAR(X3000))</f>
        <v/>
      </c>
      <c r="U3000" s="414">
        <f>AND(AB3000&lt;&gt;"", 'Company information'!D$4&lt;&gt;"", RIGHT(SUBSTITUTE(AB3000,"-",""),9)=RIGHT(SUBSTITUTE('Company information'!D$4,"-",""),9))</f>
        <v/>
      </c>
      <c r="V3000" s="414">
        <f>AH3000-I3000</f>
        <v/>
      </c>
      <c r="W3000" s="450" t="n"/>
      <c r="X3000" s="415" t="n">
        <v>44088</v>
      </c>
      <c r="Y3000" s="414" t="inlineStr">
        <is>
          <t>TI-0183541</t>
        </is>
      </c>
      <c r="Z3000" s="414" t="inlineStr"/>
      <c r="AA3000" s="414" t="inlineStr">
        <is>
          <t>បុគ្គលជាប់អាករ</t>
        </is>
      </c>
      <c r="AB3000" s="414" t="inlineStr">
        <is>
          <t>L001-901905215</t>
        </is>
      </c>
      <c r="AC3000" s="414" t="inlineStr">
        <is>
          <t>វីអ៊ីស៊ិន (ខេមបូឌា) អ៊ិនដាសស្ទ្រី ឯ.ក</t>
        </is>
      </c>
      <c r="AD3000" s="450" t="n">
        <v>1369368</v>
      </c>
      <c r="AE3000" s="450" t="n">
        <v>1244880</v>
      </c>
      <c r="AF3000" s="450" t="n">
        <v>0</v>
      </c>
      <c r="AG3000" s="450" t="n">
        <v>0</v>
      </c>
      <c r="AH3000" s="450" t="n">
        <v>124488</v>
      </c>
      <c r="AI3000" s="450" t="n">
        <v>0</v>
      </c>
      <c r="AJ3000" s="450" t="n">
        <v>0</v>
      </c>
      <c r="AK3000" s="450" t="n">
        <v>0</v>
      </c>
      <c r="AL3000" s="450" t="n">
        <v>0</v>
      </c>
      <c r="AM3000" s="450" t="n">
        <v>0</v>
      </c>
      <c r="AN3000" s="450" t="n">
        <v>0</v>
      </c>
      <c r="AO3000" s="450" t="n">
        <v>0</v>
      </c>
      <c r="AP3000" s="450" t="n">
        <v>0</v>
      </c>
      <c r="AQ3000" s="414" t="inlineStr"/>
      <c r="AR3000" s="414" t="inlineStr"/>
      <c r="AS3000" s="414" t="inlineStr">
        <is>
          <t>បានប្រកាសពន្ធ</t>
        </is>
      </c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0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0" t="n"/>
      <c r="N3001" s="450">
        <f>IF(W3001&lt;0,AH3001,I3001)</f>
        <v/>
      </c>
      <c r="O3001" s="450">
        <f>I3001-M3001</f>
        <v/>
      </c>
      <c r="P3001" s="414" t="n"/>
      <c r="Q3001" s="414" t="inlineStr">
        <is>
          <t>TI0183484</t>
        </is>
      </c>
      <c r="R3001" s="414" t="inlineStr">
        <is>
          <t>TI-0183484</t>
        </is>
      </c>
      <c r="S3001" s="414">
        <f>Q3001=R3001</f>
        <v/>
      </c>
      <c r="T3001" s="414">
        <f>AND(MONTH(F3001)=MONTH(X3001), YEAR(F3001)=YEAR(X3001))</f>
        <v/>
      </c>
      <c r="U3001" s="414">
        <f>AND(AB3001&lt;&gt;"", 'Company information'!D$4&lt;&gt;"", RIGHT(SUBSTITUTE(AB3001,"-",""),9)=RIGHT(SUBSTITUTE('Company information'!D$4,"-",""),9))</f>
        <v/>
      </c>
      <c r="V3001" s="414">
        <f>AH3001-I3001</f>
        <v/>
      </c>
      <c r="W3001" s="450" t="n"/>
      <c r="X3001" s="415" t="n">
        <v>44088</v>
      </c>
      <c r="Y3001" s="414" t="inlineStr">
        <is>
          <t>TI-0183484</t>
        </is>
      </c>
      <c r="Z3001" s="414" t="inlineStr"/>
      <c r="AA3001" s="414" t="inlineStr">
        <is>
          <t>បុគ្គលជាប់អាករ</t>
        </is>
      </c>
      <c r="AB3001" s="414" t="inlineStr">
        <is>
          <t>L001-901905215</t>
        </is>
      </c>
      <c r="AC3001" s="414" t="inlineStr">
        <is>
          <t>វីអ៊ីស៊ិន (ខេមបូឌា) អ៊ិនដាសស្ទ្រី ឯ.ក</t>
        </is>
      </c>
      <c r="AD3001" s="450" t="n">
        <v>1374773</v>
      </c>
      <c r="AE3001" s="450" t="n">
        <v>1249794</v>
      </c>
      <c r="AF3001" s="450" t="n">
        <v>0</v>
      </c>
      <c r="AG3001" s="450" t="n">
        <v>0</v>
      </c>
      <c r="AH3001" s="450" t="n">
        <v>124979</v>
      </c>
      <c r="AI3001" s="450" t="n">
        <v>0</v>
      </c>
      <c r="AJ3001" s="450" t="n">
        <v>0</v>
      </c>
      <c r="AK3001" s="450" t="n">
        <v>0</v>
      </c>
      <c r="AL3001" s="450" t="n">
        <v>0</v>
      </c>
      <c r="AM3001" s="450" t="n">
        <v>0</v>
      </c>
      <c r="AN3001" s="450" t="n">
        <v>0</v>
      </c>
      <c r="AO3001" s="450" t="n">
        <v>0</v>
      </c>
      <c r="AP3001" s="450" t="n">
        <v>0</v>
      </c>
      <c r="AQ3001" s="414" t="inlineStr"/>
      <c r="AR3001" s="414" t="inlineStr"/>
      <c r="AS3001" s="414" t="inlineStr">
        <is>
          <t>បានប្រកាសពន្ធ</t>
        </is>
      </c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0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0" t="n"/>
      <c r="N3002" s="450">
        <f>IF(W3002&lt;0,AH3002,I3002)</f>
        <v/>
      </c>
      <c r="O3002" s="450">
        <f>I3002-M3002</f>
        <v/>
      </c>
      <c r="P3002" s="414" t="n"/>
      <c r="Q3002" s="414" t="inlineStr">
        <is>
          <t>TI0183481</t>
        </is>
      </c>
      <c r="R3002" s="414" t="inlineStr">
        <is>
          <t>TI-0183481</t>
        </is>
      </c>
      <c r="S3002" s="414">
        <f>Q3002=R3002</f>
        <v/>
      </c>
      <c r="T3002" s="414">
        <f>AND(MONTH(F3002)=MONTH(X3002), YEAR(F3002)=YEAR(X3002))</f>
        <v/>
      </c>
      <c r="U3002" s="414">
        <f>AND(AB3002&lt;&gt;"", 'Company information'!D$4&lt;&gt;"", RIGHT(SUBSTITUTE(AB3002,"-",""),9)=RIGHT(SUBSTITUTE('Company information'!D$4,"-",""),9))</f>
        <v/>
      </c>
      <c r="V3002" s="414">
        <f>AH3002-I3002</f>
        <v/>
      </c>
      <c r="W3002" s="450" t="n"/>
      <c r="X3002" s="415" t="n">
        <v>44088</v>
      </c>
      <c r="Y3002" s="414" t="inlineStr">
        <is>
          <t>TI-0183481</t>
        </is>
      </c>
      <c r="Z3002" s="414" t="inlineStr"/>
      <c r="AA3002" s="414" t="inlineStr">
        <is>
          <t>បុគ្គលជាប់អាករ</t>
        </is>
      </c>
      <c r="AB3002" s="414" t="inlineStr">
        <is>
          <t>L001-901905215</t>
        </is>
      </c>
      <c r="AC3002" s="414" t="inlineStr">
        <is>
          <t>វីអ៊ីស៊ិន (ខេមបូឌា) អ៊ិនដាសស្ទ្រី ឯ.ក</t>
        </is>
      </c>
      <c r="AD3002" s="450" t="n">
        <v>1834683</v>
      </c>
      <c r="AE3002" s="450" t="n">
        <v>1667894</v>
      </c>
      <c r="AF3002" s="450" t="n">
        <v>0</v>
      </c>
      <c r="AG3002" s="450" t="n">
        <v>0</v>
      </c>
      <c r="AH3002" s="450" t="n">
        <v>166789</v>
      </c>
      <c r="AI3002" s="450" t="n">
        <v>0</v>
      </c>
      <c r="AJ3002" s="450" t="n">
        <v>0</v>
      </c>
      <c r="AK3002" s="450" t="n">
        <v>0</v>
      </c>
      <c r="AL3002" s="450" t="n">
        <v>0</v>
      </c>
      <c r="AM3002" s="450" t="n">
        <v>0</v>
      </c>
      <c r="AN3002" s="450" t="n">
        <v>0</v>
      </c>
      <c r="AO3002" s="450" t="n">
        <v>0</v>
      </c>
      <c r="AP3002" s="450" t="n">
        <v>0</v>
      </c>
      <c r="AQ3002" s="414" t="inlineStr"/>
      <c r="AR3002" s="414" t="inlineStr"/>
      <c r="AS3002" s="414" t="inlineStr">
        <is>
          <t>បានប្រកាសពន្ធ</t>
        </is>
      </c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0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0" t="n"/>
      <c r="N3003" s="450">
        <f>IF(W3003&lt;0,AH3003,I3003)</f>
        <v/>
      </c>
      <c r="O3003" s="450">
        <f>I3003-M3003</f>
        <v/>
      </c>
      <c r="P3003" s="414" t="n"/>
      <c r="Q3003" s="414" t="inlineStr">
        <is>
          <t>TI0183476</t>
        </is>
      </c>
      <c r="R3003" s="414" t="inlineStr">
        <is>
          <t>TI-0183476</t>
        </is>
      </c>
      <c r="S3003" s="414">
        <f>Q3003=R3003</f>
        <v/>
      </c>
      <c r="T3003" s="414">
        <f>AND(MONTH(F3003)=MONTH(X3003), YEAR(F3003)=YEAR(X3003))</f>
        <v/>
      </c>
      <c r="U3003" s="414">
        <f>AND(AB3003&lt;&gt;"", 'Company information'!D$4&lt;&gt;"", RIGHT(SUBSTITUTE(AB3003,"-",""),9)=RIGHT(SUBSTITUTE('Company information'!D$4,"-",""),9))</f>
        <v/>
      </c>
      <c r="V3003" s="414">
        <f>AH3003-I3003</f>
        <v/>
      </c>
      <c r="W3003" s="450" t="n"/>
      <c r="X3003" s="415" t="n">
        <v>44088</v>
      </c>
      <c r="Y3003" s="414" t="inlineStr">
        <is>
          <t>TI-0183476</t>
        </is>
      </c>
      <c r="Z3003" s="414" t="inlineStr"/>
      <c r="AA3003" s="414" t="inlineStr">
        <is>
          <t>បុគ្គលជាប់អាករ</t>
        </is>
      </c>
      <c r="AB3003" s="414" t="inlineStr">
        <is>
          <t>L001-901905215</t>
        </is>
      </c>
      <c r="AC3003" s="414" t="inlineStr">
        <is>
          <t>វីអ៊ីស៊ិន (ខេមបូឌា) អ៊ិនដាសស្ទ្រី ឯ.ក</t>
        </is>
      </c>
      <c r="AD3003" s="450" t="n">
        <v>1735584</v>
      </c>
      <c r="AE3003" s="450" t="n">
        <v>1577804</v>
      </c>
      <c r="AF3003" s="450" t="n">
        <v>0</v>
      </c>
      <c r="AG3003" s="450" t="n">
        <v>0</v>
      </c>
      <c r="AH3003" s="450" t="n">
        <v>157780</v>
      </c>
      <c r="AI3003" s="450" t="n">
        <v>0</v>
      </c>
      <c r="AJ3003" s="450" t="n">
        <v>0</v>
      </c>
      <c r="AK3003" s="450" t="n">
        <v>0</v>
      </c>
      <c r="AL3003" s="450" t="n">
        <v>0</v>
      </c>
      <c r="AM3003" s="450" t="n">
        <v>0</v>
      </c>
      <c r="AN3003" s="450" t="n">
        <v>0</v>
      </c>
      <c r="AO3003" s="450" t="n">
        <v>0</v>
      </c>
      <c r="AP3003" s="450" t="n">
        <v>0</v>
      </c>
      <c r="AQ3003" s="414" t="inlineStr"/>
      <c r="AR3003" s="414" t="inlineStr"/>
      <c r="AS3003" s="414" t="inlineStr">
        <is>
          <t>បានប្រកាសពន្ធ</t>
        </is>
      </c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0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0" t="n"/>
      <c r="N3004" s="450">
        <f>IF(W3004&lt;0,AH3004,I3004)</f>
        <v/>
      </c>
      <c r="O3004" s="450">
        <f>I3004-M3004</f>
        <v/>
      </c>
      <c r="P3004" s="414" t="n"/>
      <c r="Q3004" s="414" t="inlineStr">
        <is>
          <t>V0014337</t>
        </is>
      </c>
      <c r="R3004" s="414" t="inlineStr">
        <is>
          <t>V0014337</t>
        </is>
      </c>
      <c r="S3004" s="414">
        <f>Q3004=R3004</f>
        <v/>
      </c>
      <c r="T3004" s="414">
        <f>AND(MONTH(F3004)=MONTH(X3004), YEAR(F3004)=YEAR(X3004))</f>
        <v/>
      </c>
      <c r="U3004" s="414">
        <f>AND(AB3004&lt;&gt;"", 'Company information'!D$4&lt;&gt;"", RIGHT(SUBSTITUTE(AB3004,"-",""),9)=RIGHT(SUBSTITUTE('Company information'!D$4,"-",""),9))</f>
        <v/>
      </c>
      <c r="V3004" s="414">
        <f>AH3004-I3004</f>
        <v/>
      </c>
      <c r="W3004" s="450" t="n"/>
      <c r="X3004" s="415" t="n">
        <v>44088</v>
      </c>
      <c r="Y3004" s="414" t="inlineStr">
        <is>
          <t>V0014337</t>
        </is>
      </c>
      <c r="Z3004" s="414" t="inlineStr"/>
      <c r="AA3004" s="414" t="inlineStr">
        <is>
          <t>បុគ្គលជាប់អាករ</t>
        </is>
      </c>
      <c r="AB3004" s="414" t="inlineStr">
        <is>
          <t>L001-901905215</t>
        </is>
      </c>
      <c r="AC3004" s="414" t="inlineStr">
        <is>
          <t>វីអ៊ីស៊ិន (ខេមបូឌា) អ៊ិនដាសស្ទ្រី ឯ.ក</t>
        </is>
      </c>
      <c r="AD3004" s="450" t="n">
        <v>5535205</v>
      </c>
      <c r="AE3004" s="450" t="n">
        <v>5032005</v>
      </c>
      <c r="AF3004" s="450" t="n">
        <v>0</v>
      </c>
      <c r="AG3004" s="450" t="n">
        <v>0</v>
      </c>
      <c r="AH3004" s="450" t="n">
        <v>503200</v>
      </c>
      <c r="AI3004" s="450" t="n">
        <v>0</v>
      </c>
      <c r="AJ3004" s="450" t="n">
        <v>0</v>
      </c>
      <c r="AK3004" s="450" t="n">
        <v>0</v>
      </c>
      <c r="AL3004" s="450" t="n">
        <v>0</v>
      </c>
      <c r="AM3004" s="450" t="n">
        <v>0</v>
      </c>
      <c r="AN3004" s="450" t="n">
        <v>0</v>
      </c>
      <c r="AO3004" s="450" t="n">
        <v>0</v>
      </c>
      <c r="AP3004" s="450" t="n">
        <v>0</v>
      </c>
      <c r="AQ3004" s="414" t="inlineStr"/>
      <c r="AR3004" s="414" t="inlineStr"/>
      <c r="AS3004" s="414" t="inlineStr">
        <is>
          <t>បានប្រកាសពន្ធ</t>
        </is>
      </c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0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0" t="n"/>
      <c r="N3005" s="450">
        <f>IF(W3005&lt;0,AH3005,I3005)</f>
        <v/>
      </c>
      <c r="O3005" s="450">
        <f>I3005-M3005</f>
        <v/>
      </c>
      <c r="P3005" s="414" t="n"/>
      <c r="Q3005" s="414" t="inlineStr">
        <is>
          <t>2006160</t>
        </is>
      </c>
      <c r="R3005" s="414" t="inlineStr">
        <is>
          <t>2006160</t>
        </is>
      </c>
      <c r="S3005" s="414">
        <f>Q3005=R3005</f>
        <v/>
      </c>
      <c r="T3005" s="414">
        <f>AND(MONTH(F3005)=MONTH(X3005), YEAR(F3005)=YEAR(X3005))</f>
        <v/>
      </c>
      <c r="U3005" s="414">
        <f>AND(AB3005&lt;&gt;"", 'Company information'!D$4&lt;&gt;"", RIGHT(SUBSTITUTE(AB3005,"-",""),9)=RIGHT(SUBSTITUTE('Company information'!D$4,"-",""),9))</f>
        <v/>
      </c>
      <c r="V3005" s="414">
        <f>AH3005-I3005</f>
        <v/>
      </c>
      <c r="W3005" s="450" t="n"/>
      <c r="X3005" s="415" t="n">
        <v>44086</v>
      </c>
      <c r="Y3005" s="414" t="inlineStr">
        <is>
          <t>2006160</t>
        </is>
      </c>
      <c r="Z3005" s="414" t="inlineStr"/>
      <c r="AA3005" s="414" t="inlineStr">
        <is>
          <t>បុគ្គលជាប់អាករ</t>
        </is>
      </c>
      <c r="AB3005" s="414" t="inlineStr">
        <is>
          <t>L001-901905215</t>
        </is>
      </c>
      <c r="AC3005" s="414" t="inlineStr">
        <is>
          <t>វីអ៊ីស៊ិន (ខេមបូឌា) អ៊ិនដាសស្ទ្រី ឯ.ក</t>
        </is>
      </c>
      <c r="AD3005" s="450" t="n">
        <v>6765000</v>
      </c>
      <c r="AE3005" s="450" t="n">
        <v>6150000</v>
      </c>
      <c r="AF3005" s="450" t="n">
        <v>0</v>
      </c>
      <c r="AG3005" s="450" t="n">
        <v>0</v>
      </c>
      <c r="AH3005" s="450" t="n">
        <v>615000</v>
      </c>
      <c r="AI3005" s="450" t="n">
        <v>0</v>
      </c>
      <c r="AJ3005" s="450" t="n">
        <v>0</v>
      </c>
      <c r="AK3005" s="450" t="n">
        <v>0</v>
      </c>
      <c r="AL3005" s="450" t="n">
        <v>0</v>
      </c>
      <c r="AM3005" s="450" t="n">
        <v>0</v>
      </c>
      <c r="AN3005" s="450" t="n">
        <v>0</v>
      </c>
      <c r="AO3005" s="450" t="n">
        <v>0</v>
      </c>
      <c r="AP3005" s="450" t="n">
        <v>0</v>
      </c>
      <c r="AQ3005" s="414" t="inlineStr"/>
      <c r="AR3005" s="414" t="inlineStr"/>
      <c r="AS3005" s="414" t="inlineStr">
        <is>
          <t>មិនទាន់ប្រកាសពន្ធ</t>
        </is>
      </c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0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0" t="n"/>
      <c r="N3006" s="450">
        <f>IF(W3006&lt;0,AH3006,I3006)</f>
        <v/>
      </c>
      <c r="O3006" s="450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AND(AB3006&lt;&gt;"", 'Company information'!D$4&lt;&gt;"", RIGHT(SUBSTITUTE(AB3006,"-",""),9)=RIGHT(SUBSTITUTE('Company information'!D$4,"-",""),9))</f>
        <v/>
      </c>
      <c r="V3006" s="414">
        <f>AH3006-I3006</f>
        <v/>
      </c>
      <c r="W3006" s="450" t="n"/>
      <c r="X3006" s="413" t="n"/>
      <c r="Y3006" s="414" t="n"/>
      <c r="Z3006" s="414" t="n"/>
      <c r="AA3006" s="414" t="n"/>
      <c r="AB3006" s="414" t="n"/>
      <c r="AC3006" s="414" t="n"/>
      <c r="AD3006" s="450" t="n"/>
      <c r="AE3006" s="450" t="n"/>
      <c r="AF3006" s="450" t="n"/>
      <c r="AG3006" s="450" t="n"/>
      <c r="AH3006" s="450" t="n"/>
      <c r="AI3006" s="450" t="n"/>
      <c r="AJ3006" s="450" t="n"/>
      <c r="AK3006" s="450" t="n"/>
      <c r="AL3006" s="450" t="n"/>
      <c r="AM3006" s="450" t="n"/>
      <c r="AN3006" s="450" t="n"/>
      <c r="AO3006" s="450" t="n"/>
      <c r="AP3006" s="450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0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0" t="n"/>
      <c r="N3007" s="450">
        <f>IF(W3007&lt;0,AH3007,I3007)</f>
        <v/>
      </c>
      <c r="O3007" s="450">
        <f>I3007-M3007</f>
        <v/>
      </c>
      <c r="P3007" s="414" t="n"/>
      <c r="Q3007" s="414" t="inlineStr">
        <is>
          <t>2009008152</t>
        </is>
      </c>
      <c r="R3007" s="414" t="inlineStr">
        <is>
          <t>2009008152</t>
        </is>
      </c>
      <c r="S3007" s="414">
        <f>Q3007=R3007</f>
        <v/>
      </c>
      <c r="T3007" s="414">
        <f>AND(MONTH(F3007)=MONTH(X3007), YEAR(F3007)=YEAR(X3007))</f>
        <v/>
      </c>
      <c r="U3007" s="414">
        <f>AND(AB3007&lt;&gt;"", 'Company information'!D$4&lt;&gt;"", RIGHT(SUBSTITUTE(AB3007,"-",""),9)=RIGHT(SUBSTITUTE('Company information'!D$4,"-",""),9))</f>
        <v/>
      </c>
      <c r="V3007" s="414">
        <f>AH3007-I3007</f>
        <v/>
      </c>
      <c r="W3007" s="450" t="n"/>
      <c r="X3007" s="415" t="n">
        <v>44086</v>
      </c>
      <c r="Y3007" s="414" t="inlineStr">
        <is>
          <t>2009008152</t>
        </is>
      </c>
      <c r="Z3007" s="414" t="inlineStr"/>
      <c r="AA3007" s="414" t="inlineStr">
        <is>
          <t>បុគ្គលជាប់អាករ</t>
        </is>
      </c>
      <c r="AB3007" s="414" t="inlineStr">
        <is>
          <t>L001-901905215</t>
        </is>
      </c>
      <c r="AC3007" s="414" t="inlineStr">
        <is>
          <t>វីអ៊ីស៊ិន (ខេមបូឌា) អ៊ិនដាសស្ទ្រី ឯ.ក</t>
        </is>
      </c>
      <c r="AD3007" s="450" t="n">
        <v>987690</v>
      </c>
      <c r="AE3007" s="450" t="n">
        <v>897900</v>
      </c>
      <c r="AF3007" s="450" t="n">
        <v>0</v>
      </c>
      <c r="AG3007" s="450" t="n">
        <v>0</v>
      </c>
      <c r="AH3007" s="450" t="n">
        <v>89790</v>
      </c>
      <c r="AI3007" s="450" t="n">
        <v>0</v>
      </c>
      <c r="AJ3007" s="450" t="n">
        <v>0</v>
      </c>
      <c r="AK3007" s="450" t="n">
        <v>0</v>
      </c>
      <c r="AL3007" s="450" t="n">
        <v>0</v>
      </c>
      <c r="AM3007" s="450" t="n">
        <v>0</v>
      </c>
      <c r="AN3007" s="450" t="n">
        <v>0</v>
      </c>
      <c r="AO3007" s="450" t="n">
        <v>0</v>
      </c>
      <c r="AP3007" s="450" t="n">
        <v>0</v>
      </c>
      <c r="AQ3007" s="414" t="inlineStr"/>
      <c r="AR3007" s="414" t="inlineStr"/>
      <c r="AS3007" s="414" t="inlineStr">
        <is>
          <t>បានប្រកាសពន្ធ</t>
        </is>
      </c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0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0" t="n"/>
      <c r="N3008" s="450">
        <f>IF(W3008&lt;0,AH3008,I3008)</f>
        <v/>
      </c>
      <c r="O3008" s="450">
        <f>I3008-M3008</f>
        <v/>
      </c>
      <c r="P3008" s="414" t="n"/>
      <c r="Q3008" s="414" t="inlineStr">
        <is>
          <t>2009008151</t>
        </is>
      </c>
      <c r="R3008" s="414" t="inlineStr">
        <is>
          <t>2009008151</t>
        </is>
      </c>
      <c r="S3008" s="414">
        <f>Q3008=R3008</f>
        <v/>
      </c>
      <c r="T3008" s="414">
        <f>AND(MONTH(F3008)=MONTH(X3008), YEAR(F3008)=YEAR(X3008))</f>
        <v/>
      </c>
      <c r="U3008" s="414">
        <f>AND(AB3008&lt;&gt;"", 'Company information'!D$4&lt;&gt;"", RIGHT(SUBSTITUTE(AB3008,"-",""),9)=RIGHT(SUBSTITUTE('Company information'!D$4,"-",""),9))</f>
        <v/>
      </c>
      <c r="V3008" s="414">
        <f>AH3008-I3008</f>
        <v/>
      </c>
      <c r="W3008" s="450" t="n"/>
      <c r="X3008" s="415" t="n">
        <v>44086</v>
      </c>
      <c r="Y3008" s="414" t="inlineStr">
        <is>
          <t>2009008151</t>
        </is>
      </c>
      <c r="Z3008" s="414" t="inlineStr"/>
      <c r="AA3008" s="414" t="inlineStr">
        <is>
          <t>បុគ្គលជាប់អាករ</t>
        </is>
      </c>
      <c r="AB3008" s="414" t="inlineStr">
        <is>
          <t>L001-901905215</t>
        </is>
      </c>
      <c r="AC3008" s="414" t="inlineStr">
        <is>
          <t>វីអ៊ីស៊ិន (ខេមបូឌា) អ៊ិនដាសស្ទ្រី ឯ.ក</t>
        </is>
      </c>
      <c r="AD3008" s="450" t="n">
        <v>987690</v>
      </c>
      <c r="AE3008" s="450" t="n">
        <v>897900</v>
      </c>
      <c r="AF3008" s="450" t="n">
        <v>0</v>
      </c>
      <c r="AG3008" s="450" t="n">
        <v>0</v>
      </c>
      <c r="AH3008" s="450" t="n">
        <v>89790</v>
      </c>
      <c r="AI3008" s="450" t="n">
        <v>0</v>
      </c>
      <c r="AJ3008" s="450" t="n">
        <v>0</v>
      </c>
      <c r="AK3008" s="450" t="n">
        <v>0</v>
      </c>
      <c r="AL3008" s="450" t="n">
        <v>0</v>
      </c>
      <c r="AM3008" s="450" t="n">
        <v>0</v>
      </c>
      <c r="AN3008" s="450" t="n">
        <v>0</v>
      </c>
      <c r="AO3008" s="450" t="n">
        <v>0</v>
      </c>
      <c r="AP3008" s="450" t="n">
        <v>0</v>
      </c>
      <c r="AQ3008" s="414" t="inlineStr"/>
      <c r="AR3008" s="414" t="inlineStr"/>
      <c r="AS3008" s="414" t="inlineStr">
        <is>
          <t>បានប្រកាសពន្ធ</t>
        </is>
      </c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0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0" t="n"/>
      <c r="N3009" s="450">
        <f>IF(W3009&lt;0,AH3009,I3009)</f>
        <v/>
      </c>
      <c r="O3009" s="450">
        <f>I3009-M3009</f>
        <v/>
      </c>
      <c r="P3009" s="414" t="n"/>
      <c r="Q3009" s="414" t="inlineStr">
        <is>
          <t>V0014332</t>
        </is>
      </c>
      <c r="R3009" s="414" t="inlineStr">
        <is>
          <t>V0014332</t>
        </is>
      </c>
      <c r="S3009" s="414">
        <f>Q3009=R3009</f>
        <v/>
      </c>
      <c r="T3009" s="414">
        <f>AND(MONTH(F3009)=MONTH(X3009), YEAR(F3009)=YEAR(X3009))</f>
        <v/>
      </c>
      <c r="U3009" s="414">
        <f>AND(AB3009&lt;&gt;"", 'Company information'!D$4&lt;&gt;"", RIGHT(SUBSTITUTE(AB3009,"-",""),9)=RIGHT(SUBSTITUTE('Company information'!D$4,"-",""),9))</f>
        <v/>
      </c>
      <c r="V3009" s="414">
        <f>AH3009-I3009</f>
        <v/>
      </c>
      <c r="W3009" s="450" t="n"/>
      <c r="X3009" s="415" t="n">
        <v>44086</v>
      </c>
      <c r="Y3009" s="414" t="inlineStr">
        <is>
          <t>V0014332</t>
        </is>
      </c>
      <c r="Z3009" s="414" t="inlineStr"/>
      <c r="AA3009" s="414" t="inlineStr">
        <is>
          <t>បុគ្គលជាប់អាករ</t>
        </is>
      </c>
      <c r="AB3009" s="414" t="inlineStr">
        <is>
          <t>L001-901905215</t>
        </is>
      </c>
      <c r="AC3009" s="414" t="inlineStr">
        <is>
          <t>វីអ៊ីស៊ិន (ខេមបូឌា) អ៊ិនដាសស្ទ្រី ឯ.ក</t>
        </is>
      </c>
      <c r="AD3009" s="450" t="n">
        <v>7844571</v>
      </c>
      <c r="AE3009" s="450" t="n">
        <v>7131428</v>
      </c>
      <c r="AF3009" s="450" t="n">
        <v>0</v>
      </c>
      <c r="AG3009" s="450" t="n">
        <v>0</v>
      </c>
      <c r="AH3009" s="450" t="n">
        <v>713143</v>
      </c>
      <c r="AI3009" s="450" t="n">
        <v>0</v>
      </c>
      <c r="AJ3009" s="450" t="n">
        <v>0</v>
      </c>
      <c r="AK3009" s="450" t="n">
        <v>0</v>
      </c>
      <c r="AL3009" s="450" t="n">
        <v>0</v>
      </c>
      <c r="AM3009" s="450" t="n">
        <v>0</v>
      </c>
      <c r="AN3009" s="450" t="n">
        <v>0</v>
      </c>
      <c r="AO3009" s="450" t="n">
        <v>0</v>
      </c>
      <c r="AP3009" s="450" t="n">
        <v>0</v>
      </c>
      <c r="AQ3009" s="414" t="inlineStr"/>
      <c r="AR3009" s="414" t="inlineStr"/>
      <c r="AS3009" s="414" t="inlineStr">
        <is>
          <t>បានប្រកាសពន្ធ</t>
        </is>
      </c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0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0" t="n"/>
      <c r="N3010" s="450">
        <f>IF(W3010&lt;0,AH3010,I3010)</f>
        <v/>
      </c>
      <c r="O3010" s="450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AND(AB3010&lt;&gt;"", 'Company information'!D$4&lt;&gt;"", RIGHT(SUBSTITUTE(AB3010,"-",""),9)=RIGHT(SUBSTITUTE('Company information'!D$4,"-",""),9))</f>
        <v/>
      </c>
      <c r="V3010" s="414">
        <f>AH3010-I3010</f>
        <v/>
      </c>
      <c r="W3010" s="450" t="n"/>
      <c r="X3010" s="413" t="n"/>
      <c r="Y3010" s="414" t="n"/>
      <c r="Z3010" s="414" t="n"/>
      <c r="AA3010" s="414" t="n"/>
      <c r="AB3010" s="414" t="n"/>
      <c r="AC3010" s="414" t="n"/>
      <c r="AD3010" s="450" t="n"/>
      <c r="AE3010" s="450" t="n"/>
      <c r="AF3010" s="450" t="n"/>
      <c r="AG3010" s="450" t="n"/>
      <c r="AH3010" s="450" t="n"/>
      <c r="AI3010" s="450" t="n"/>
      <c r="AJ3010" s="450" t="n"/>
      <c r="AK3010" s="450" t="n"/>
      <c r="AL3010" s="450" t="n"/>
      <c r="AM3010" s="450" t="n"/>
      <c r="AN3010" s="450" t="n"/>
      <c r="AO3010" s="450" t="n"/>
      <c r="AP3010" s="450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0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0" t="n"/>
      <c r="N3011" s="450">
        <f>IF(W3011&lt;0,AH3011,I3011)</f>
        <v/>
      </c>
      <c r="O3011" s="450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AND(AB3011&lt;&gt;"", 'Company information'!D$4&lt;&gt;"", RIGHT(SUBSTITUTE(AB3011,"-",""),9)=RIGHT(SUBSTITUTE('Company information'!D$4,"-",""),9))</f>
        <v/>
      </c>
      <c r="V3011" s="414">
        <f>AH3011-I3011</f>
        <v/>
      </c>
      <c r="W3011" s="450" t="n"/>
      <c r="X3011" s="413" t="n"/>
      <c r="Y3011" s="414" t="n"/>
      <c r="Z3011" s="414" t="n"/>
      <c r="AA3011" s="414" t="n"/>
      <c r="AB3011" s="414" t="n"/>
      <c r="AC3011" s="414" t="n"/>
      <c r="AD3011" s="450" t="n"/>
      <c r="AE3011" s="450" t="n"/>
      <c r="AF3011" s="450" t="n"/>
      <c r="AG3011" s="450" t="n"/>
      <c r="AH3011" s="450" t="n"/>
      <c r="AI3011" s="450" t="n"/>
      <c r="AJ3011" s="450" t="n"/>
      <c r="AK3011" s="450" t="n"/>
      <c r="AL3011" s="450" t="n"/>
      <c r="AM3011" s="450" t="n"/>
      <c r="AN3011" s="450" t="n"/>
      <c r="AO3011" s="450" t="n"/>
      <c r="AP3011" s="450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0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0" t="n"/>
      <c r="N3012" s="450">
        <f>IF(W3012&lt;0,AH3012,I3012)</f>
        <v/>
      </c>
      <c r="O3012" s="450">
        <f>I3012-M3012</f>
        <v/>
      </c>
      <c r="P3012" s="414" t="n"/>
      <c r="Q3012" s="414" t="inlineStr">
        <is>
          <t>IY20006482</t>
        </is>
      </c>
      <c r="R3012" s="414" t="inlineStr">
        <is>
          <t>IY20006482</t>
        </is>
      </c>
      <c r="S3012" s="414">
        <f>Q3012=R3012</f>
        <v/>
      </c>
      <c r="T3012" s="414">
        <f>AND(MONTH(F3012)=MONTH(X3012), YEAR(F3012)=YEAR(X3012))</f>
        <v/>
      </c>
      <c r="U3012" s="414">
        <f>AND(AB3012&lt;&gt;"", 'Company information'!D$4&lt;&gt;"", RIGHT(SUBSTITUTE(AB3012,"-",""),9)=RIGHT(SUBSTITUTE('Company information'!D$4,"-",""),9))</f>
        <v/>
      </c>
      <c r="V3012" s="414">
        <f>AH3012-I3012</f>
        <v/>
      </c>
      <c r="W3012" s="450" t="n"/>
      <c r="X3012" s="415" t="n">
        <v>44084</v>
      </c>
      <c r="Y3012" s="414" t="inlineStr">
        <is>
          <t>IY20006482</t>
        </is>
      </c>
      <c r="Z3012" s="414" t="inlineStr"/>
      <c r="AA3012" s="414" t="inlineStr">
        <is>
          <t>បុគ្គលជាប់អាករ</t>
        </is>
      </c>
      <c r="AB3012" s="414" t="inlineStr">
        <is>
          <t>L001-901905215</t>
        </is>
      </c>
      <c r="AC3012" s="414" t="inlineStr">
        <is>
          <t>វីអ៊ីស៊ិន (ខេមបូឌា) អ៊ិនដាសស្ទ្រី ឯ.ក</t>
        </is>
      </c>
      <c r="AD3012" s="450" t="n">
        <v>2006950</v>
      </c>
      <c r="AE3012" s="450" t="n">
        <v>1824500</v>
      </c>
      <c r="AF3012" s="450" t="n">
        <v>0</v>
      </c>
      <c r="AG3012" s="450" t="n">
        <v>0</v>
      </c>
      <c r="AH3012" s="450" t="n">
        <v>182450</v>
      </c>
      <c r="AI3012" s="450" t="n">
        <v>0</v>
      </c>
      <c r="AJ3012" s="450" t="n">
        <v>0</v>
      </c>
      <c r="AK3012" s="450" t="n">
        <v>0</v>
      </c>
      <c r="AL3012" s="450" t="n">
        <v>0</v>
      </c>
      <c r="AM3012" s="450" t="n">
        <v>0</v>
      </c>
      <c r="AN3012" s="450" t="n">
        <v>0</v>
      </c>
      <c r="AO3012" s="450" t="n">
        <v>0</v>
      </c>
      <c r="AP3012" s="450" t="n">
        <v>0</v>
      </c>
      <c r="AQ3012" s="414" t="inlineStr"/>
      <c r="AR3012" s="414" t="inlineStr"/>
      <c r="AS3012" s="414" t="inlineStr">
        <is>
          <t>បានប្រកាសពន្ធ</t>
        </is>
      </c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0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0" t="n"/>
      <c r="N3013" s="450">
        <f>IF(W3013&lt;0,AH3013,I3013)</f>
        <v/>
      </c>
      <c r="O3013" s="450">
        <f>I3013-M3013</f>
        <v/>
      </c>
      <c r="P3013" s="414" t="n"/>
      <c r="Q3013" s="414" t="inlineStr">
        <is>
          <t>59008550</t>
        </is>
      </c>
      <c r="R3013" s="414" t="inlineStr">
        <is>
          <t>59008550</t>
        </is>
      </c>
      <c r="S3013" s="414">
        <f>Q3013=R3013</f>
        <v/>
      </c>
      <c r="T3013" s="414">
        <f>AND(MONTH(F3013)=MONTH(X3013), YEAR(F3013)=YEAR(X3013))</f>
        <v/>
      </c>
      <c r="U3013" s="414">
        <f>AND(AB3013&lt;&gt;"", 'Company information'!D$4&lt;&gt;"", RIGHT(SUBSTITUTE(AB3013,"-",""),9)=RIGHT(SUBSTITUTE('Company information'!D$4,"-",""),9))</f>
        <v/>
      </c>
      <c r="V3013" s="414">
        <f>AH3013-I3013</f>
        <v/>
      </c>
      <c r="W3013" s="450" t="n"/>
      <c r="X3013" s="415" t="n">
        <v>44084</v>
      </c>
      <c r="Y3013" s="414" t="inlineStr">
        <is>
          <t>59008550</t>
        </is>
      </c>
      <c r="Z3013" s="414" t="inlineStr"/>
      <c r="AA3013" s="414" t="inlineStr">
        <is>
          <t>បុគ្គលជាប់អាករ</t>
        </is>
      </c>
      <c r="AB3013" s="414" t="inlineStr">
        <is>
          <t>L001-901905215</t>
        </is>
      </c>
      <c r="AC3013" s="414" t="inlineStr">
        <is>
          <t>វីអ៊ីស៊ិន (ខេមបូឌា) អ៊ិនដាសស្ទ្រី ឯ.ក</t>
        </is>
      </c>
      <c r="AD3013" s="450" t="n">
        <v>676500</v>
      </c>
      <c r="AE3013" s="450" t="n">
        <v>615000</v>
      </c>
      <c r="AF3013" s="450" t="n">
        <v>0</v>
      </c>
      <c r="AG3013" s="450" t="n">
        <v>0</v>
      </c>
      <c r="AH3013" s="450" t="n">
        <v>61500</v>
      </c>
      <c r="AI3013" s="450" t="n">
        <v>0</v>
      </c>
      <c r="AJ3013" s="450" t="n">
        <v>0</v>
      </c>
      <c r="AK3013" s="450" t="n">
        <v>0</v>
      </c>
      <c r="AL3013" s="450" t="n">
        <v>0</v>
      </c>
      <c r="AM3013" s="450" t="n">
        <v>0</v>
      </c>
      <c r="AN3013" s="450" t="n">
        <v>0</v>
      </c>
      <c r="AO3013" s="450" t="n">
        <v>0</v>
      </c>
      <c r="AP3013" s="450" t="n">
        <v>0</v>
      </c>
      <c r="AQ3013" s="414" t="inlineStr"/>
      <c r="AR3013" s="414" t="inlineStr"/>
      <c r="AS3013" s="414" t="inlineStr">
        <is>
          <t>បានប្រកាសពន្ធ</t>
        </is>
      </c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0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0" t="n"/>
      <c r="N3014" s="450">
        <f>IF(W3014&lt;0,AH3014,I3014)</f>
        <v/>
      </c>
      <c r="O3014" s="450">
        <f>I3014-M3014</f>
        <v/>
      </c>
      <c r="P3014" s="414" t="n"/>
      <c r="Q3014" s="414" t="inlineStr">
        <is>
          <t>2006099</t>
        </is>
      </c>
      <c r="R3014" s="414" t="inlineStr">
        <is>
          <t>2006099</t>
        </is>
      </c>
      <c r="S3014" s="414">
        <f>Q3014=R3014</f>
        <v/>
      </c>
      <c r="T3014" s="414">
        <f>AND(MONTH(F3014)=MONTH(X3014), YEAR(F3014)=YEAR(X3014))</f>
        <v/>
      </c>
      <c r="U3014" s="414">
        <f>AND(AB3014&lt;&gt;"", 'Company information'!D$4&lt;&gt;"", RIGHT(SUBSTITUTE(AB3014,"-",""),9)=RIGHT(SUBSTITUTE('Company information'!D$4,"-",""),9))</f>
        <v/>
      </c>
      <c r="V3014" s="414">
        <f>AH3014-I3014</f>
        <v/>
      </c>
      <c r="W3014" s="450" t="n"/>
      <c r="X3014" s="415" t="n">
        <v>44083</v>
      </c>
      <c r="Y3014" s="414" t="inlineStr">
        <is>
          <t>2006099</t>
        </is>
      </c>
      <c r="Z3014" s="414" t="inlineStr"/>
      <c r="AA3014" s="414" t="inlineStr">
        <is>
          <t>បុគ្គលជាប់អាករ</t>
        </is>
      </c>
      <c r="AB3014" s="414" t="inlineStr">
        <is>
          <t>L001-901905215</t>
        </is>
      </c>
      <c r="AC3014" s="414" t="inlineStr">
        <is>
          <t>វីអ៊ីស៊ិន (ខេមបូឌា) អ៊ិនដាសស្ទ្រី ឯ.ក</t>
        </is>
      </c>
      <c r="AD3014" s="450" t="n">
        <v>1489026</v>
      </c>
      <c r="AE3014" s="450" t="n">
        <v>1353660</v>
      </c>
      <c r="AF3014" s="450" t="n">
        <v>0</v>
      </c>
      <c r="AG3014" s="450" t="n">
        <v>0</v>
      </c>
      <c r="AH3014" s="450" t="n">
        <v>135366</v>
      </c>
      <c r="AI3014" s="450" t="n">
        <v>0</v>
      </c>
      <c r="AJ3014" s="450" t="n">
        <v>0</v>
      </c>
      <c r="AK3014" s="450" t="n">
        <v>0</v>
      </c>
      <c r="AL3014" s="450" t="n">
        <v>0</v>
      </c>
      <c r="AM3014" s="450" t="n">
        <v>0</v>
      </c>
      <c r="AN3014" s="450" t="n">
        <v>0</v>
      </c>
      <c r="AO3014" s="450" t="n">
        <v>0</v>
      </c>
      <c r="AP3014" s="450" t="n">
        <v>0</v>
      </c>
      <c r="AQ3014" s="414" t="inlineStr"/>
      <c r="AR3014" s="414" t="inlineStr"/>
      <c r="AS3014" s="414" t="inlineStr">
        <is>
          <t>មិនទាន់ប្រកាសពន្ធ</t>
        </is>
      </c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0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0" t="n"/>
      <c r="N3015" s="450">
        <f>IF(W3015&lt;0,AH3015,I3015)</f>
        <v/>
      </c>
      <c r="O3015" s="450">
        <f>I3015-M3015</f>
        <v/>
      </c>
      <c r="P3015" s="414" t="n"/>
      <c r="Q3015" s="414" t="inlineStr">
        <is>
          <t>2006088</t>
        </is>
      </c>
      <c r="R3015" s="414" t="inlineStr">
        <is>
          <t>2006088</t>
        </is>
      </c>
      <c r="S3015" s="414">
        <f>Q3015=R3015</f>
        <v/>
      </c>
      <c r="T3015" s="414">
        <f>AND(MONTH(F3015)=MONTH(X3015), YEAR(F3015)=YEAR(X3015))</f>
        <v/>
      </c>
      <c r="U3015" s="414">
        <f>AND(AB3015&lt;&gt;"", 'Company information'!D$4&lt;&gt;"", RIGHT(SUBSTITUTE(AB3015,"-",""),9)=RIGHT(SUBSTITUTE('Company information'!D$4,"-",""),9))</f>
        <v/>
      </c>
      <c r="V3015" s="414">
        <f>AH3015-I3015</f>
        <v/>
      </c>
      <c r="W3015" s="450" t="n"/>
      <c r="X3015" s="415" t="n">
        <v>44083</v>
      </c>
      <c r="Y3015" s="414" t="inlineStr">
        <is>
          <t>2006088</t>
        </is>
      </c>
      <c r="Z3015" s="414" t="inlineStr"/>
      <c r="AA3015" s="414" t="inlineStr">
        <is>
          <t>បុគ្គលជាប់អាករ</t>
        </is>
      </c>
      <c r="AB3015" s="414" t="inlineStr">
        <is>
          <t>L001-901905215</t>
        </is>
      </c>
      <c r="AC3015" s="414" t="inlineStr">
        <is>
          <t>វីអ៊ីស៊ិន (ខេមបូឌា) អ៊ិនដាសស្ទ្រី ឯ.ក</t>
        </is>
      </c>
      <c r="AD3015" s="450" t="n">
        <v>2978052</v>
      </c>
      <c r="AE3015" s="450" t="n">
        <v>2707320</v>
      </c>
      <c r="AF3015" s="450" t="n">
        <v>0</v>
      </c>
      <c r="AG3015" s="450" t="n">
        <v>0</v>
      </c>
      <c r="AH3015" s="450" t="n">
        <v>270732</v>
      </c>
      <c r="AI3015" s="450" t="n">
        <v>0</v>
      </c>
      <c r="AJ3015" s="450" t="n">
        <v>0</v>
      </c>
      <c r="AK3015" s="450" t="n">
        <v>0</v>
      </c>
      <c r="AL3015" s="450" t="n">
        <v>0</v>
      </c>
      <c r="AM3015" s="450" t="n">
        <v>0</v>
      </c>
      <c r="AN3015" s="450" t="n">
        <v>0</v>
      </c>
      <c r="AO3015" s="450" t="n">
        <v>0</v>
      </c>
      <c r="AP3015" s="450" t="n">
        <v>0</v>
      </c>
      <c r="AQ3015" s="414" t="inlineStr"/>
      <c r="AR3015" s="414" t="inlineStr"/>
      <c r="AS3015" s="414" t="inlineStr">
        <is>
          <t>មិនទាន់ប្រកាសពន្ធ</t>
        </is>
      </c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0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0" t="n"/>
      <c r="N3016" s="450">
        <f>IF(W3016&lt;0,AH3016,I3016)</f>
        <v/>
      </c>
      <c r="O3016" s="450">
        <f>I3016-M3016</f>
        <v/>
      </c>
      <c r="P3016" s="414" t="n"/>
      <c r="Q3016" s="414" t="inlineStr">
        <is>
          <t>59008524</t>
        </is>
      </c>
      <c r="R3016" s="414" t="inlineStr">
        <is>
          <t>59008524</t>
        </is>
      </c>
      <c r="S3016" s="414">
        <f>Q3016=R3016</f>
        <v/>
      </c>
      <c r="T3016" s="414">
        <f>AND(MONTH(F3016)=MONTH(X3016), YEAR(F3016)=YEAR(X3016))</f>
        <v/>
      </c>
      <c r="U3016" s="414">
        <f>AND(AB3016&lt;&gt;"", 'Company information'!D$4&lt;&gt;"", RIGHT(SUBSTITUTE(AB3016,"-",""),9)=RIGHT(SUBSTITUTE('Company information'!D$4,"-",""),9))</f>
        <v/>
      </c>
      <c r="V3016" s="414">
        <f>AH3016-I3016</f>
        <v/>
      </c>
      <c r="W3016" s="450" t="n"/>
      <c r="X3016" s="415" t="n">
        <v>44082</v>
      </c>
      <c r="Y3016" s="414" t="inlineStr">
        <is>
          <t>59008524</t>
        </is>
      </c>
      <c r="Z3016" s="414" t="inlineStr"/>
      <c r="AA3016" s="414" t="inlineStr">
        <is>
          <t>បុគ្គលជាប់អាករ</t>
        </is>
      </c>
      <c r="AB3016" s="414" t="inlineStr">
        <is>
          <t>L001-901905215</t>
        </is>
      </c>
      <c r="AC3016" s="414" t="inlineStr">
        <is>
          <t>វីអ៊ីស៊ិន (ខេមបូឌា) អ៊ិនដាសស្ទ្រី ឯ.ក</t>
        </is>
      </c>
      <c r="AD3016" s="450" t="n">
        <v>676830</v>
      </c>
      <c r="AE3016" s="450" t="n">
        <v>615300</v>
      </c>
      <c r="AF3016" s="450" t="n">
        <v>0</v>
      </c>
      <c r="AG3016" s="450" t="n">
        <v>0</v>
      </c>
      <c r="AH3016" s="450" t="n">
        <v>61530</v>
      </c>
      <c r="AI3016" s="450" t="n">
        <v>0</v>
      </c>
      <c r="AJ3016" s="450" t="n">
        <v>0</v>
      </c>
      <c r="AK3016" s="450" t="n">
        <v>0</v>
      </c>
      <c r="AL3016" s="450" t="n">
        <v>0</v>
      </c>
      <c r="AM3016" s="450" t="n">
        <v>0</v>
      </c>
      <c r="AN3016" s="450" t="n">
        <v>0</v>
      </c>
      <c r="AO3016" s="450" t="n">
        <v>0</v>
      </c>
      <c r="AP3016" s="450" t="n">
        <v>0</v>
      </c>
      <c r="AQ3016" s="414" t="inlineStr"/>
      <c r="AR3016" s="414" t="inlineStr"/>
      <c r="AS3016" s="414" t="inlineStr">
        <is>
          <t>បានប្រកាសពន្ធ</t>
        </is>
      </c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0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0" t="n"/>
      <c r="N3017" s="450">
        <f>IF(W3017&lt;0,AH3017,I3017)</f>
        <v/>
      </c>
      <c r="O3017" s="450">
        <f>I3017-M3017</f>
        <v/>
      </c>
      <c r="P3017" s="414" t="n"/>
      <c r="Q3017" s="414" t="inlineStr">
        <is>
          <t>TI0183136</t>
        </is>
      </c>
      <c r="R3017" s="414" t="inlineStr">
        <is>
          <t>TI-0183136</t>
        </is>
      </c>
      <c r="S3017" s="414">
        <f>Q3017=R3017</f>
        <v/>
      </c>
      <c r="T3017" s="414">
        <f>AND(MONTH(F3017)=MONTH(X3017), YEAR(F3017)=YEAR(X3017))</f>
        <v/>
      </c>
      <c r="U3017" s="414">
        <f>AND(AB3017&lt;&gt;"", 'Company information'!D$4&lt;&gt;"", RIGHT(SUBSTITUTE(AB3017,"-",""),9)=RIGHT(SUBSTITUTE('Company information'!D$4,"-",""),9))</f>
        <v/>
      </c>
      <c r="V3017" s="414">
        <f>AH3017-I3017</f>
        <v/>
      </c>
      <c r="W3017" s="450" t="n"/>
      <c r="X3017" s="415" t="n">
        <v>44081</v>
      </c>
      <c r="Y3017" s="414" t="inlineStr">
        <is>
          <t>TI-0183136</t>
        </is>
      </c>
      <c r="Z3017" s="414" t="inlineStr"/>
      <c r="AA3017" s="414" t="inlineStr">
        <is>
          <t>បុគ្គលជាប់អាករ</t>
        </is>
      </c>
      <c r="AB3017" s="414" t="inlineStr">
        <is>
          <t>L001-901905215</t>
        </is>
      </c>
      <c r="AC3017" s="414" t="inlineStr">
        <is>
          <t>វីអ៊ីស៊ិន (ខេមបូឌា) អ៊ិនដាសស្ទ្រី ឯ.ក</t>
        </is>
      </c>
      <c r="AD3017" s="450" t="n">
        <v>2262417</v>
      </c>
      <c r="AE3017" s="450" t="n">
        <v>2056743</v>
      </c>
      <c r="AF3017" s="450" t="n">
        <v>0</v>
      </c>
      <c r="AG3017" s="450" t="n">
        <v>0</v>
      </c>
      <c r="AH3017" s="450" t="n">
        <v>205674</v>
      </c>
      <c r="AI3017" s="450" t="n">
        <v>0</v>
      </c>
      <c r="AJ3017" s="450" t="n">
        <v>0</v>
      </c>
      <c r="AK3017" s="450" t="n">
        <v>0</v>
      </c>
      <c r="AL3017" s="450" t="n">
        <v>0</v>
      </c>
      <c r="AM3017" s="450" t="n">
        <v>0</v>
      </c>
      <c r="AN3017" s="450" t="n">
        <v>0</v>
      </c>
      <c r="AO3017" s="450" t="n">
        <v>0</v>
      </c>
      <c r="AP3017" s="450" t="n">
        <v>0</v>
      </c>
      <c r="AQ3017" s="414" t="inlineStr"/>
      <c r="AR3017" s="414" t="inlineStr"/>
      <c r="AS3017" s="414" t="inlineStr">
        <is>
          <t>បានប្រកាសពន្ធ</t>
        </is>
      </c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0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0" t="n"/>
      <c r="N3018" s="450">
        <f>IF(W3018&lt;0,AH3018,I3018)</f>
        <v/>
      </c>
      <c r="O3018" s="450">
        <f>I3018-M3018</f>
        <v/>
      </c>
      <c r="P3018" s="414" t="n"/>
      <c r="Q3018" s="414" t="inlineStr">
        <is>
          <t>YK20072</t>
        </is>
      </c>
      <c r="R3018" s="414" t="inlineStr">
        <is>
          <t>YK20-072</t>
        </is>
      </c>
      <c r="S3018" s="414">
        <f>Q3018=R3018</f>
        <v/>
      </c>
      <c r="T3018" s="414">
        <f>AND(MONTH(F3018)=MONTH(X3018), YEAR(F3018)=YEAR(X3018))</f>
        <v/>
      </c>
      <c r="U3018" s="414">
        <f>AND(AB3018&lt;&gt;"", 'Company information'!D$4&lt;&gt;"", RIGHT(SUBSTITUTE(AB3018,"-",""),9)=RIGHT(SUBSTITUTE('Company information'!D$4,"-",""),9))</f>
        <v/>
      </c>
      <c r="V3018" s="414">
        <f>AH3018-I3018</f>
        <v/>
      </c>
      <c r="W3018" s="450" t="n"/>
      <c r="X3018" s="415" t="n">
        <v>44081</v>
      </c>
      <c r="Y3018" s="414" t="inlineStr">
        <is>
          <t>YK20-072</t>
        </is>
      </c>
      <c r="Z3018" s="414" t="inlineStr"/>
      <c r="AA3018" s="414" t="inlineStr">
        <is>
          <t>បុគ្គលជាប់អាករ</t>
        </is>
      </c>
      <c r="AB3018" s="414" t="inlineStr">
        <is>
          <t>L001-901905215</t>
        </is>
      </c>
      <c r="AC3018" s="414" t="inlineStr">
        <is>
          <t>វីអ៊ីស៊ិន (ខេមបូឌា) អ៊ិនដាសស្ទ្រី ឯ.ក</t>
        </is>
      </c>
      <c r="AD3018" s="450" t="n">
        <v>2666300</v>
      </c>
      <c r="AE3018" s="450" t="n">
        <v>2423909</v>
      </c>
      <c r="AF3018" s="450" t="n">
        <v>0</v>
      </c>
      <c r="AG3018" s="450" t="n">
        <v>0</v>
      </c>
      <c r="AH3018" s="450" t="n">
        <v>242391</v>
      </c>
      <c r="AI3018" s="450" t="n">
        <v>0</v>
      </c>
      <c r="AJ3018" s="450" t="n">
        <v>0</v>
      </c>
      <c r="AK3018" s="450" t="n">
        <v>0</v>
      </c>
      <c r="AL3018" s="450" t="n">
        <v>0</v>
      </c>
      <c r="AM3018" s="450" t="n">
        <v>0</v>
      </c>
      <c r="AN3018" s="450" t="n">
        <v>0</v>
      </c>
      <c r="AO3018" s="450" t="n">
        <v>0</v>
      </c>
      <c r="AP3018" s="450" t="n">
        <v>0</v>
      </c>
      <c r="AQ3018" s="414" t="inlineStr"/>
      <c r="AR3018" s="414" t="inlineStr"/>
      <c r="AS3018" s="414" t="inlineStr">
        <is>
          <t>បានប្រកាសពន្ធ</t>
        </is>
      </c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0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0" t="n"/>
      <c r="N3019" s="450">
        <f>IF(W3019&lt;0,AH3019,I3019)</f>
        <v/>
      </c>
      <c r="O3019" s="450">
        <f>I3019-M3019</f>
        <v/>
      </c>
      <c r="P3019" s="414" t="n"/>
      <c r="Q3019" s="414" t="inlineStr">
        <is>
          <t>2009007921</t>
        </is>
      </c>
      <c r="R3019" s="414" t="inlineStr">
        <is>
          <t>2009007921</t>
        </is>
      </c>
      <c r="S3019" s="414">
        <f>Q3019=R3019</f>
        <v/>
      </c>
      <c r="T3019" s="414">
        <f>AND(MONTH(F3019)=MONTH(X3019), YEAR(F3019)=YEAR(X3019))</f>
        <v/>
      </c>
      <c r="U3019" s="414">
        <f>AND(AB3019&lt;&gt;"", 'Company information'!D$4&lt;&gt;"", RIGHT(SUBSTITUTE(AB3019,"-",""),9)=RIGHT(SUBSTITUTE('Company information'!D$4,"-",""),9))</f>
        <v/>
      </c>
      <c r="V3019" s="414">
        <f>AH3019-I3019</f>
        <v/>
      </c>
      <c r="W3019" s="450" t="n"/>
      <c r="X3019" s="415" t="n">
        <v>44081</v>
      </c>
      <c r="Y3019" s="414" t="inlineStr">
        <is>
          <t>2009007921</t>
        </is>
      </c>
      <c r="Z3019" s="414" t="inlineStr"/>
      <c r="AA3019" s="414" t="inlineStr">
        <is>
          <t>បុគ្គលជាប់អាករ</t>
        </is>
      </c>
      <c r="AB3019" s="414" t="inlineStr">
        <is>
          <t>L001-901905215</t>
        </is>
      </c>
      <c r="AC3019" s="414" t="inlineStr">
        <is>
          <t>វីអ៊ីស៊ិន (ខេមបូឌា) អ៊ិនដាសស្ទ្រី ឯ.ក</t>
        </is>
      </c>
      <c r="AD3019" s="450" t="n">
        <v>1123538</v>
      </c>
      <c r="AE3019" s="450" t="n">
        <v>1021398</v>
      </c>
      <c r="AF3019" s="450" t="n">
        <v>0</v>
      </c>
      <c r="AG3019" s="450" t="n">
        <v>0</v>
      </c>
      <c r="AH3019" s="450" t="n">
        <v>102140</v>
      </c>
      <c r="AI3019" s="450" t="n">
        <v>0</v>
      </c>
      <c r="AJ3019" s="450" t="n">
        <v>0</v>
      </c>
      <c r="AK3019" s="450" t="n">
        <v>0</v>
      </c>
      <c r="AL3019" s="450" t="n">
        <v>0</v>
      </c>
      <c r="AM3019" s="450" t="n">
        <v>0</v>
      </c>
      <c r="AN3019" s="450" t="n">
        <v>0</v>
      </c>
      <c r="AO3019" s="450" t="n">
        <v>0</v>
      </c>
      <c r="AP3019" s="450" t="n">
        <v>0</v>
      </c>
      <c r="AQ3019" s="414" t="inlineStr"/>
      <c r="AR3019" s="414" t="inlineStr"/>
      <c r="AS3019" s="414" t="inlineStr">
        <is>
          <t>បានប្រកាសពន្ធ</t>
        </is>
      </c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0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0" t="n"/>
      <c r="N3020" s="450">
        <f>IF(W3020&lt;0,AH3020,I3020)</f>
        <v/>
      </c>
      <c r="O3020" s="450">
        <f>I3020-M3020</f>
        <v/>
      </c>
      <c r="P3020" s="414" t="n"/>
      <c r="Q3020" s="414" t="inlineStr">
        <is>
          <t>2009007907</t>
        </is>
      </c>
      <c r="R3020" s="414" t="inlineStr">
        <is>
          <t>2009007907</t>
        </is>
      </c>
      <c r="S3020" s="414">
        <f>Q3020=R3020</f>
        <v/>
      </c>
      <c r="T3020" s="414">
        <f>AND(MONTH(F3020)=MONTH(X3020), YEAR(F3020)=YEAR(X3020))</f>
        <v/>
      </c>
      <c r="U3020" s="414">
        <f>AND(AB3020&lt;&gt;"", 'Company information'!D$4&lt;&gt;"", RIGHT(SUBSTITUTE(AB3020,"-",""),9)=RIGHT(SUBSTITUTE('Company information'!D$4,"-",""),9))</f>
        <v/>
      </c>
      <c r="V3020" s="414">
        <f>AH3020-I3020</f>
        <v/>
      </c>
      <c r="W3020" s="450" t="n"/>
      <c r="X3020" s="415" t="n">
        <v>44081</v>
      </c>
      <c r="Y3020" s="414" t="inlineStr">
        <is>
          <t>2009007907</t>
        </is>
      </c>
      <c r="Z3020" s="414" t="inlineStr"/>
      <c r="AA3020" s="414" t="inlineStr">
        <is>
          <t>បុគ្គលជាប់អាករ</t>
        </is>
      </c>
      <c r="AB3020" s="414" t="inlineStr">
        <is>
          <t>L001-901905215</t>
        </is>
      </c>
      <c r="AC3020" s="414" t="inlineStr">
        <is>
          <t>វីអ៊ីស៊ិន (ខេមបូឌា) អ៊ិនដាសស្ទ្រី ឯ.ក</t>
        </is>
      </c>
      <c r="AD3020" s="450" t="n">
        <v>852806</v>
      </c>
      <c r="AE3020" s="450" t="n">
        <v>775278</v>
      </c>
      <c r="AF3020" s="450" t="n">
        <v>0</v>
      </c>
      <c r="AG3020" s="450" t="n">
        <v>0</v>
      </c>
      <c r="AH3020" s="450" t="n">
        <v>77528</v>
      </c>
      <c r="AI3020" s="450" t="n">
        <v>0</v>
      </c>
      <c r="AJ3020" s="450" t="n">
        <v>0</v>
      </c>
      <c r="AK3020" s="450" t="n">
        <v>0</v>
      </c>
      <c r="AL3020" s="450" t="n">
        <v>0</v>
      </c>
      <c r="AM3020" s="450" t="n">
        <v>0</v>
      </c>
      <c r="AN3020" s="450" t="n">
        <v>0</v>
      </c>
      <c r="AO3020" s="450" t="n">
        <v>0</v>
      </c>
      <c r="AP3020" s="450" t="n">
        <v>0</v>
      </c>
      <c r="AQ3020" s="414" t="inlineStr"/>
      <c r="AR3020" s="414" t="inlineStr"/>
      <c r="AS3020" s="414" t="inlineStr">
        <is>
          <t>បានប្រកាសពន្ធ</t>
        </is>
      </c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0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0" t="n"/>
      <c r="N3021" s="450">
        <f>IF(W3021&lt;0,AH3021,I3021)</f>
        <v/>
      </c>
      <c r="O3021" s="450">
        <f>I3021-M3021</f>
        <v/>
      </c>
      <c r="P3021" s="414" t="n"/>
      <c r="Q3021" s="414" t="inlineStr">
        <is>
          <t>59008479</t>
        </is>
      </c>
      <c r="R3021" s="414" t="inlineStr">
        <is>
          <t>59008479</t>
        </is>
      </c>
      <c r="S3021" s="414">
        <f>Q3021=R3021</f>
        <v/>
      </c>
      <c r="T3021" s="414">
        <f>AND(MONTH(F3021)=MONTH(X3021), YEAR(F3021)=YEAR(X3021))</f>
        <v/>
      </c>
      <c r="U3021" s="414">
        <f>AND(AB3021&lt;&gt;"", 'Company information'!D$4&lt;&gt;"", RIGHT(SUBSTITUTE(AB3021,"-",""),9)=RIGHT(SUBSTITUTE('Company information'!D$4,"-",""),9))</f>
        <v/>
      </c>
      <c r="V3021" s="414">
        <f>AH3021-I3021</f>
        <v/>
      </c>
      <c r="W3021" s="450" t="n"/>
      <c r="X3021" s="415" t="n">
        <v>44079</v>
      </c>
      <c r="Y3021" s="414" t="inlineStr">
        <is>
          <t>59008479</t>
        </is>
      </c>
      <c r="Z3021" s="414" t="inlineStr"/>
      <c r="AA3021" s="414" t="inlineStr">
        <is>
          <t>បុគ្គលជាប់អាករ</t>
        </is>
      </c>
      <c r="AB3021" s="414" t="inlineStr">
        <is>
          <t>L001-901905215</t>
        </is>
      </c>
      <c r="AC3021" s="414" t="inlineStr">
        <is>
          <t>វីអ៊ីស៊ិន (ខេមបូឌា) អ៊ិនដាសស្ទ្រី ឯ.ក</t>
        </is>
      </c>
      <c r="AD3021" s="450" t="n">
        <v>677325</v>
      </c>
      <c r="AE3021" s="450" t="n">
        <v>615750</v>
      </c>
      <c r="AF3021" s="450" t="n">
        <v>0</v>
      </c>
      <c r="AG3021" s="450" t="n">
        <v>0</v>
      </c>
      <c r="AH3021" s="450" t="n">
        <v>61575</v>
      </c>
      <c r="AI3021" s="450" t="n">
        <v>0</v>
      </c>
      <c r="AJ3021" s="450" t="n">
        <v>0</v>
      </c>
      <c r="AK3021" s="450" t="n">
        <v>0</v>
      </c>
      <c r="AL3021" s="450" t="n">
        <v>0</v>
      </c>
      <c r="AM3021" s="450" t="n">
        <v>0</v>
      </c>
      <c r="AN3021" s="450" t="n">
        <v>0</v>
      </c>
      <c r="AO3021" s="450" t="n">
        <v>0</v>
      </c>
      <c r="AP3021" s="450" t="n">
        <v>0</v>
      </c>
      <c r="AQ3021" s="414" t="inlineStr"/>
      <c r="AR3021" s="414" t="inlineStr"/>
      <c r="AS3021" s="414" t="inlineStr">
        <is>
          <t>បានប្រកាសពន្ធ</t>
        </is>
      </c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0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0" t="n"/>
      <c r="N3022" s="450">
        <f>IF(W3022&lt;0,AH3022,I3022)</f>
        <v/>
      </c>
      <c r="O3022" s="450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AND(AB3022&lt;&gt;"", 'Company information'!D$4&lt;&gt;"", RIGHT(SUBSTITUTE(AB3022,"-",""),9)=RIGHT(SUBSTITUTE('Company information'!D$4,"-",""),9))</f>
        <v/>
      </c>
      <c r="V3022" s="414">
        <f>AH3022-I3022</f>
        <v/>
      </c>
      <c r="W3022" s="450" t="n"/>
      <c r="X3022" s="413" t="n"/>
      <c r="Y3022" s="414" t="n"/>
      <c r="Z3022" s="414" t="n"/>
      <c r="AA3022" s="414" t="n"/>
      <c r="AB3022" s="414" t="n"/>
      <c r="AC3022" s="414" t="n"/>
      <c r="AD3022" s="450" t="n"/>
      <c r="AE3022" s="450" t="n"/>
      <c r="AF3022" s="450" t="n"/>
      <c r="AG3022" s="450" t="n"/>
      <c r="AH3022" s="450" t="n"/>
      <c r="AI3022" s="450" t="n"/>
      <c r="AJ3022" s="450" t="n"/>
      <c r="AK3022" s="450" t="n"/>
      <c r="AL3022" s="450" t="n"/>
      <c r="AM3022" s="450" t="n"/>
      <c r="AN3022" s="450" t="n"/>
      <c r="AO3022" s="450" t="n"/>
      <c r="AP3022" s="450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0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0" t="n"/>
      <c r="N3023" s="450">
        <f>IF(W3023&lt;0,AH3023,I3023)</f>
        <v/>
      </c>
      <c r="O3023" s="450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AND(AB3023&lt;&gt;"", 'Company information'!D$4&lt;&gt;"", RIGHT(SUBSTITUTE(AB3023,"-",""),9)=RIGHT(SUBSTITUTE('Company information'!D$4,"-",""),9))</f>
        <v/>
      </c>
      <c r="V3023" s="414">
        <f>AH3023-I3023</f>
        <v/>
      </c>
      <c r="W3023" s="450" t="n"/>
      <c r="X3023" s="413" t="n"/>
      <c r="Y3023" s="414" t="n"/>
      <c r="Z3023" s="414" t="n"/>
      <c r="AA3023" s="414" t="n"/>
      <c r="AB3023" s="414" t="n"/>
      <c r="AC3023" s="414" t="n"/>
      <c r="AD3023" s="450" t="n"/>
      <c r="AE3023" s="450" t="n"/>
      <c r="AF3023" s="450" t="n"/>
      <c r="AG3023" s="450" t="n"/>
      <c r="AH3023" s="450" t="n"/>
      <c r="AI3023" s="450" t="n"/>
      <c r="AJ3023" s="450" t="n"/>
      <c r="AK3023" s="450" t="n"/>
      <c r="AL3023" s="450" t="n"/>
      <c r="AM3023" s="450" t="n"/>
      <c r="AN3023" s="450" t="n"/>
      <c r="AO3023" s="450" t="n"/>
      <c r="AP3023" s="450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0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0" t="n"/>
      <c r="N3024" s="450">
        <f>IF(W3024&lt;0,AH3024,I3024)</f>
        <v/>
      </c>
      <c r="O3024" s="450">
        <f>I3024-M3024</f>
        <v/>
      </c>
      <c r="P3024" s="414" t="n"/>
      <c r="Q3024" s="414" t="inlineStr">
        <is>
          <t>2016469</t>
        </is>
      </c>
      <c r="R3024" s="414" t="inlineStr">
        <is>
          <t>2016469</t>
        </is>
      </c>
      <c r="S3024" s="414">
        <f>Q3024=R3024</f>
        <v/>
      </c>
      <c r="T3024" s="414">
        <f>AND(MONTH(F3024)=MONTH(X3024), YEAR(F3024)=YEAR(X3024))</f>
        <v/>
      </c>
      <c r="U3024" s="414">
        <f>AND(AB3024&lt;&gt;"", 'Company information'!D$4&lt;&gt;"", RIGHT(SUBSTITUTE(AB3024,"-",""),9)=RIGHT(SUBSTITUTE('Company information'!D$4,"-",""),9))</f>
        <v/>
      </c>
      <c r="V3024" s="414">
        <f>AH3024-I3024</f>
        <v/>
      </c>
      <c r="W3024" s="450" t="n"/>
      <c r="X3024" s="415" t="n">
        <v>44075</v>
      </c>
      <c r="Y3024" s="414" t="inlineStr">
        <is>
          <t>2016469</t>
        </is>
      </c>
      <c r="Z3024" s="414" t="inlineStr"/>
      <c r="AA3024" s="414" t="inlineStr">
        <is>
          <t>បុគ្គលជាប់អាករ</t>
        </is>
      </c>
      <c r="AB3024" s="414" t="inlineStr">
        <is>
          <t>L001-901905215</t>
        </is>
      </c>
      <c r="AC3024" s="414" t="inlineStr">
        <is>
          <t>វីអ៊ីស៊ិន (ខេមបូឌា) អ៊ិនដាសស្ទ្រី ឯ.ក</t>
        </is>
      </c>
      <c r="AD3024" s="450" t="n">
        <v>1241763</v>
      </c>
      <c r="AE3024" s="450" t="n">
        <v>1128875</v>
      </c>
      <c r="AF3024" s="450" t="n">
        <v>0</v>
      </c>
      <c r="AG3024" s="450" t="n">
        <v>0</v>
      </c>
      <c r="AH3024" s="450" t="n">
        <v>112888</v>
      </c>
      <c r="AI3024" s="450" t="n">
        <v>0</v>
      </c>
      <c r="AJ3024" s="450" t="n">
        <v>0</v>
      </c>
      <c r="AK3024" s="450" t="n">
        <v>0</v>
      </c>
      <c r="AL3024" s="450" t="n">
        <v>0</v>
      </c>
      <c r="AM3024" s="450" t="n">
        <v>0</v>
      </c>
      <c r="AN3024" s="450" t="n">
        <v>0</v>
      </c>
      <c r="AO3024" s="450" t="n">
        <v>0</v>
      </c>
      <c r="AP3024" s="450" t="n">
        <v>0</v>
      </c>
      <c r="AQ3024" s="414" t="inlineStr"/>
      <c r="AR3024" s="414" t="inlineStr"/>
      <c r="AS3024" s="414" t="inlineStr">
        <is>
          <t>បានប្រកាសពន្ធ</t>
        </is>
      </c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0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0" t="n"/>
      <c r="N3025" s="450">
        <f>IF(W3025&lt;0,AH3025,I3025)</f>
        <v/>
      </c>
      <c r="O3025" s="450">
        <f>I3025-M3025</f>
        <v/>
      </c>
      <c r="P3025" s="414" t="n"/>
      <c r="Q3025" s="414" t="inlineStr">
        <is>
          <t>202000369</t>
        </is>
      </c>
      <c r="R3025" s="414" t="inlineStr">
        <is>
          <t>2020-00369</t>
        </is>
      </c>
      <c r="S3025" s="414">
        <f>Q3025=R3025</f>
        <v/>
      </c>
      <c r="T3025" s="414">
        <f>AND(MONTH(F3025)=MONTH(X3025), YEAR(F3025)=YEAR(X3025))</f>
        <v/>
      </c>
      <c r="U3025" s="414">
        <f>AND(AB3025&lt;&gt;"", 'Company information'!D$4&lt;&gt;"", RIGHT(SUBSTITUTE(AB3025,"-",""),9)=RIGHT(SUBSTITUTE('Company information'!D$4,"-",""),9))</f>
        <v/>
      </c>
      <c r="V3025" s="414">
        <f>AH3025-I3025</f>
        <v/>
      </c>
      <c r="W3025" s="450" t="n"/>
      <c r="X3025" s="415" t="n">
        <v>44068</v>
      </c>
      <c r="Y3025" s="414" t="inlineStr">
        <is>
          <t>2020-00369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L001-901905215</t>
        </is>
      </c>
      <c r="AC3025" s="414" t="inlineStr">
        <is>
          <t>វីអ៊ីស៊ិន (ខេមបូឌា) អ៊ិនដាសស្ទ្រី ឯ.ក</t>
        </is>
      </c>
      <c r="AD3025" s="450" t="n">
        <v>2524368</v>
      </c>
      <c r="AE3025" s="450" t="n">
        <v>2294880</v>
      </c>
      <c r="AF3025" s="450" t="n">
        <v>0</v>
      </c>
      <c r="AG3025" s="450" t="n">
        <v>0</v>
      </c>
      <c r="AH3025" s="450" t="n">
        <v>229488</v>
      </c>
      <c r="AI3025" s="450" t="n">
        <v>0</v>
      </c>
      <c r="AJ3025" s="450" t="n">
        <v>0</v>
      </c>
      <c r="AK3025" s="450" t="n">
        <v>0</v>
      </c>
      <c r="AL3025" s="450" t="n">
        <v>0</v>
      </c>
      <c r="AM3025" s="450" t="n">
        <v>0</v>
      </c>
      <c r="AN3025" s="450" t="n">
        <v>0</v>
      </c>
      <c r="AO3025" s="450" t="n">
        <v>0</v>
      </c>
      <c r="AP3025" s="450" t="n">
        <v>0</v>
      </c>
      <c r="AQ3025" s="414" t="inlineStr"/>
      <c r="AR3025" s="414" t="inlineStr"/>
      <c r="AS3025" s="414" t="inlineStr">
        <is>
          <t>មិនទាន់ប្រកាសពន្ធ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0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0" t="n"/>
      <c r="N3026" s="450">
        <f>IF(W3026&lt;0,AH3026,I3026)</f>
        <v/>
      </c>
      <c r="O3026" s="450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AND(AB3026&lt;&gt;"", 'Company information'!D$4&lt;&gt;"", RIGHT(SUBSTITUTE(AB3026,"-",""),9)=RIGHT(SUBSTITUTE('Company information'!D$4,"-",""),9))</f>
        <v/>
      </c>
      <c r="V3026" s="414">
        <f>AH3026-I3026</f>
        <v/>
      </c>
      <c r="W3026" s="450" t="n"/>
      <c r="X3026" s="413" t="n"/>
      <c r="Y3026" s="414" t="n"/>
      <c r="Z3026" s="414" t="n"/>
      <c r="AA3026" s="414" t="n"/>
      <c r="AB3026" s="414" t="n"/>
      <c r="AC3026" s="414" t="n"/>
      <c r="AD3026" s="450" t="n"/>
      <c r="AE3026" s="450" t="n"/>
      <c r="AF3026" s="450" t="n"/>
      <c r="AG3026" s="450" t="n"/>
      <c r="AH3026" s="450" t="n"/>
      <c r="AI3026" s="450" t="n"/>
      <c r="AJ3026" s="450" t="n"/>
      <c r="AK3026" s="450" t="n"/>
      <c r="AL3026" s="450" t="n"/>
      <c r="AM3026" s="450" t="n"/>
      <c r="AN3026" s="450" t="n"/>
      <c r="AO3026" s="450" t="n"/>
      <c r="AP3026" s="450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0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0" t="n"/>
      <c r="N3027" s="450">
        <f>IF(W3027&lt;0,AH3027,I3027)</f>
        <v/>
      </c>
      <c r="O3027" s="450">
        <f>I3027-M3027</f>
        <v/>
      </c>
      <c r="P3027" s="414" t="n"/>
      <c r="Q3027" s="414" t="inlineStr">
        <is>
          <t>YKT21-142</t>
        </is>
      </c>
      <c r="R3027" s="414" t="inlineStr">
        <is>
          <t>YKT21-142</t>
        </is>
      </c>
      <c r="S3027" s="414">
        <f>Q3027=R3027</f>
        <v/>
      </c>
      <c r="T3027" s="414">
        <f>AND(MONTH(F3027)=MONTH(X3027), YEAR(F3027)=YEAR(X3027))</f>
        <v/>
      </c>
      <c r="U3027" s="414">
        <f>AND(AB3027&lt;&gt;"", 'Company information'!D$4&lt;&gt;"", RIGHT(SUBSTITUTE(AB3027,"-",""),9)=RIGHT(SUBSTITUTE('Company information'!D$4,"-",""),9))</f>
        <v/>
      </c>
      <c r="V3027" s="414">
        <f>AH3027-I3027</f>
        <v/>
      </c>
      <c r="W3027" s="450" t="n"/>
      <c r="X3027" s="415" t="n">
        <v>44440</v>
      </c>
      <c r="Y3027" s="414" t="inlineStr">
        <is>
          <t>YKT21-142</t>
        </is>
      </c>
      <c r="Z3027" s="414" t="inlineStr"/>
      <c r="AA3027" s="414" t="inlineStr">
        <is>
          <t>បុគ្គលជាប់អាករ</t>
        </is>
      </c>
      <c r="AB3027" s="414" t="inlineStr">
        <is>
          <t>L001-901905215</t>
        </is>
      </c>
      <c r="AC3027" s="414" t="inlineStr">
        <is>
          <t>វីអ៊ីស៊ិន (ខេមបូឌា) អ៊ិនដាសស្ទ្រី ឯ.ក</t>
        </is>
      </c>
      <c r="AD3027" s="450" t="n">
        <v>2652654</v>
      </c>
      <c r="AE3027" s="450" t="n">
        <v>2411504</v>
      </c>
      <c r="AF3027" s="450" t="n">
        <v>0</v>
      </c>
      <c r="AG3027" s="450" t="n">
        <v>0</v>
      </c>
      <c r="AH3027" s="450" t="n">
        <v>241150</v>
      </c>
      <c r="AI3027" s="450" t="n">
        <v>0</v>
      </c>
      <c r="AJ3027" s="450" t="n">
        <v>0</v>
      </c>
      <c r="AK3027" s="450" t="n">
        <v>0</v>
      </c>
      <c r="AL3027" s="450" t="n">
        <v>0</v>
      </c>
      <c r="AM3027" s="450" t="n">
        <v>0</v>
      </c>
      <c r="AN3027" s="450" t="n">
        <v>0</v>
      </c>
      <c r="AO3027" s="450" t="n">
        <v>0</v>
      </c>
      <c r="AP3027" s="450" t="n">
        <v>0</v>
      </c>
      <c r="AQ3027" s="414" t="inlineStr"/>
      <c r="AR3027" s="414" t="inlineStr">
        <is>
          <t>សេវាប្រកាសពន្ធប្រចាំខែ08/Monthly Tax Declaration for Aug-21</t>
        </is>
      </c>
      <c r="AS3027" s="414" t="inlineStr">
        <is>
          <t>បានប្រកាសពន្ធ</t>
        </is>
      </c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0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0" t="n"/>
      <c r="N3028" s="450">
        <f>IF(W3028&lt;0,AH3028,I3028)</f>
        <v/>
      </c>
      <c r="O3028" s="450">
        <f>I3028-M3028</f>
        <v/>
      </c>
      <c r="P3028" s="414" t="n"/>
      <c r="Q3028" s="414" t="inlineStr">
        <is>
          <t>10014040</t>
        </is>
      </c>
      <c r="R3028" s="414" t="inlineStr">
        <is>
          <t>10014040</t>
        </is>
      </c>
      <c r="S3028" s="414">
        <f>Q3028=R3028</f>
        <v/>
      </c>
      <c r="T3028" s="414">
        <f>AND(MONTH(F3028)=MONTH(X3028), YEAR(F3028)=YEAR(X3028))</f>
        <v/>
      </c>
      <c r="U3028" s="414">
        <f>AND(AB3028&lt;&gt;"", 'Company information'!D$4&lt;&gt;"", RIGHT(SUBSTITUTE(AB3028,"-",""),9)=RIGHT(SUBSTITUTE('Company information'!D$4,"-",""),9))</f>
        <v/>
      </c>
      <c r="V3028" s="414">
        <f>AH3028-I3028</f>
        <v/>
      </c>
      <c r="W3028" s="450" t="n"/>
      <c r="X3028" s="415" t="n">
        <v>44449</v>
      </c>
      <c r="Y3028" s="414" t="inlineStr">
        <is>
          <t>10014040</t>
        </is>
      </c>
      <c r="Z3028" s="414" t="inlineStr"/>
      <c r="AA3028" s="414" t="inlineStr">
        <is>
          <t>បុគ្គលជាប់អាករ</t>
        </is>
      </c>
      <c r="AB3028" s="414" t="inlineStr">
        <is>
          <t>L001-901905215</t>
        </is>
      </c>
      <c r="AC3028" s="414" t="inlineStr">
        <is>
          <t>វីអ៊ីស៊ិន (ខេមបូឌា) អ៊ិនដាសស្ទ្រី ឯ.ក</t>
        </is>
      </c>
      <c r="AD3028" s="450" t="n">
        <v>1171081</v>
      </c>
      <c r="AE3028" s="450" t="n">
        <v>1064619</v>
      </c>
      <c r="AF3028" s="450" t="n">
        <v>0</v>
      </c>
      <c r="AG3028" s="450" t="n">
        <v>0</v>
      </c>
      <c r="AH3028" s="450" t="n">
        <v>106462</v>
      </c>
      <c r="AI3028" s="450" t="n">
        <v>0</v>
      </c>
      <c r="AJ3028" s="450" t="n">
        <v>0</v>
      </c>
      <c r="AK3028" s="450" t="n">
        <v>0</v>
      </c>
      <c r="AL3028" s="450" t="n">
        <v>0</v>
      </c>
      <c r="AM3028" s="450" t="n">
        <v>0</v>
      </c>
      <c r="AN3028" s="450" t="n">
        <v>0</v>
      </c>
      <c r="AO3028" s="450" t="n">
        <v>0</v>
      </c>
      <c r="AP3028" s="450" t="n">
        <v>0</v>
      </c>
      <c r="AQ3028" s="414" t="inlineStr"/>
      <c r="AR3028" s="414" t="inlineStr">
        <is>
          <t>Sampling - Mdy - Trade - C&amp;P</t>
        </is>
      </c>
      <c r="AS3028" s="414" t="inlineStr">
        <is>
          <t>បានប្រកាសពន្ធ</t>
        </is>
      </c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0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0" t="n"/>
      <c r="N3029" s="450">
        <f>IF(W3029&lt;0,AH3029,I3029)</f>
        <v/>
      </c>
      <c r="O3029" s="450">
        <f>I3029-M3029</f>
        <v/>
      </c>
      <c r="P3029" s="414" t="n"/>
      <c r="Q3029" s="414" t="inlineStr">
        <is>
          <t>10014113</t>
        </is>
      </c>
      <c r="R3029" s="414" t="inlineStr">
        <is>
          <t>10014113</t>
        </is>
      </c>
      <c r="S3029" s="414">
        <f>Q3029=R3029</f>
        <v/>
      </c>
      <c r="T3029" s="414">
        <f>AND(MONTH(F3029)=MONTH(X3029), YEAR(F3029)=YEAR(X3029))</f>
        <v/>
      </c>
      <c r="U3029" s="414">
        <f>AND(AB3029&lt;&gt;"", 'Company information'!D$4&lt;&gt;"", RIGHT(SUBSTITUTE(AB3029,"-",""),9)=RIGHT(SUBSTITUTE('Company information'!D$4,"-",""),9))</f>
        <v/>
      </c>
      <c r="V3029" s="414">
        <f>AH3029-I3029</f>
        <v/>
      </c>
      <c r="W3029" s="450" t="n"/>
      <c r="X3029" s="415" t="n">
        <v>44454</v>
      </c>
      <c r="Y3029" s="414" t="inlineStr">
        <is>
          <t>10014113</t>
        </is>
      </c>
      <c r="Z3029" s="414" t="inlineStr"/>
      <c r="AA3029" s="414" t="inlineStr">
        <is>
          <t>បុគ្គលជាប់អាករ</t>
        </is>
      </c>
      <c r="AB3029" s="414" t="inlineStr">
        <is>
          <t>L001-901905215</t>
        </is>
      </c>
      <c r="AC3029" s="414" t="inlineStr">
        <is>
          <t>វីអ៊ីស៊ិន (ខេមបូឌា) អ៊ិនដាសស្ទ្រី ឯ.ក</t>
        </is>
      </c>
      <c r="AD3029" s="450" t="n">
        <v>1171081</v>
      </c>
      <c r="AE3029" s="450" t="n">
        <v>1064619</v>
      </c>
      <c r="AF3029" s="450" t="n">
        <v>0</v>
      </c>
      <c r="AG3029" s="450" t="n">
        <v>0</v>
      </c>
      <c r="AH3029" s="450" t="n">
        <v>106462</v>
      </c>
      <c r="AI3029" s="450" t="n">
        <v>0</v>
      </c>
      <c r="AJ3029" s="450" t="n">
        <v>0</v>
      </c>
      <c r="AK3029" s="450" t="n">
        <v>0</v>
      </c>
      <c r="AL3029" s="450" t="n">
        <v>0</v>
      </c>
      <c r="AM3029" s="450" t="n">
        <v>0</v>
      </c>
      <c r="AN3029" s="450" t="n">
        <v>0</v>
      </c>
      <c r="AO3029" s="450" t="n">
        <v>0</v>
      </c>
      <c r="AP3029" s="450" t="n">
        <v>0</v>
      </c>
      <c r="AQ3029" s="414" t="inlineStr"/>
      <c r="AR3029" s="414" t="inlineStr">
        <is>
          <t>Sampling - Mdy - Trade - C&amp;P</t>
        </is>
      </c>
      <c r="AS3029" s="414" t="inlineStr">
        <is>
          <t>បានប្រកាសពន្ធ</t>
        </is>
      </c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0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0" t="n"/>
      <c r="N3030" s="450">
        <f>IF(W3030&lt;0,AH3030,I3030)</f>
        <v/>
      </c>
      <c r="O3030" s="450">
        <f>I3030-M3030</f>
        <v/>
      </c>
      <c r="P3030" s="414" t="n"/>
      <c r="Q3030" s="414" t="inlineStr">
        <is>
          <t>INV20210908</t>
        </is>
      </c>
      <c r="R3030" s="414" t="inlineStr">
        <is>
          <t>INV20210908</t>
        </is>
      </c>
      <c r="S3030" s="414">
        <f>Q3030=R3030</f>
        <v/>
      </c>
      <c r="T3030" s="414">
        <f>AND(MONTH(F3030)=MONTH(X3030), YEAR(F3030)=YEAR(X3030))</f>
        <v/>
      </c>
      <c r="U3030" s="414">
        <f>AND(AB3030&lt;&gt;"", 'Company information'!D$4&lt;&gt;"", RIGHT(SUBSTITUTE(AB3030,"-",""),9)=RIGHT(SUBSTITUTE('Company information'!D$4,"-",""),9))</f>
        <v/>
      </c>
      <c r="V3030" s="414">
        <f>AH3030-I3030</f>
        <v/>
      </c>
      <c r="W3030" s="450" t="n"/>
      <c r="X3030" s="415" t="n">
        <v>44447</v>
      </c>
      <c r="Y3030" s="414" t="inlineStr">
        <is>
          <t>INV20210908</t>
        </is>
      </c>
      <c r="Z3030" s="414" t="inlineStr"/>
      <c r="AA3030" s="414" t="inlineStr">
        <is>
          <t>បុគ្គលជាប់អាករ</t>
        </is>
      </c>
      <c r="AB3030" s="414" t="inlineStr">
        <is>
          <t>L001-901905215</t>
        </is>
      </c>
      <c r="AC3030" s="414" t="inlineStr">
        <is>
          <t>វីអ៊ីស៊ិន (ខេមបូឌា) អ៊ិនដាសស្ទ្រី ឯ.ក</t>
        </is>
      </c>
      <c r="AD3030" s="450" t="n">
        <v>49266162</v>
      </c>
      <c r="AE3030" s="450" t="n">
        <v>44787420</v>
      </c>
      <c r="AF3030" s="450" t="n">
        <v>0</v>
      </c>
      <c r="AG3030" s="450" t="n">
        <v>0</v>
      </c>
      <c r="AH3030" s="450" t="n">
        <v>4478742</v>
      </c>
      <c r="AI3030" s="450" t="n">
        <v>0</v>
      </c>
      <c r="AJ3030" s="450" t="n">
        <v>0</v>
      </c>
      <c r="AK3030" s="450" t="n">
        <v>0</v>
      </c>
      <c r="AL3030" s="450" t="n">
        <v>0</v>
      </c>
      <c r="AM3030" s="450" t="n">
        <v>0</v>
      </c>
      <c r="AN3030" s="450" t="n">
        <v>0</v>
      </c>
      <c r="AO3030" s="450" t="n">
        <v>0</v>
      </c>
      <c r="AP3030" s="450" t="n">
        <v>0</v>
      </c>
      <c r="AQ3030" s="414" t="inlineStr"/>
      <c r="AR3030" s="414" t="inlineStr">
        <is>
          <t>RENTAL</t>
        </is>
      </c>
      <c r="AS3030" s="414" t="inlineStr">
        <is>
          <t>បានប្រកាសពន្ធ</t>
        </is>
      </c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0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0" t="n"/>
      <c r="N3031" s="450">
        <f>IF(W3031&lt;0,AH3031,I3031)</f>
        <v/>
      </c>
      <c r="O3031" s="450">
        <f>I3031-M3031</f>
        <v/>
      </c>
      <c r="P3031" s="414" t="n"/>
      <c r="Q3031" s="414" t="inlineStr">
        <is>
          <t>0247</t>
        </is>
      </c>
      <c r="R3031" s="414" t="inlineStr">
        <is>
          <t>0247</t>
        </is>
      </c>
      <c r="S3031" s="414">
        <f>Q3031=R3031</f>
        <v/>
      </c>
      <c r="T3031" s="414">
        <f>AND(MONTH(F3031)=MONTH(X3031), YEAR(F3031)=YEAR(X3031))</f>
        <v/>
      </c>
      <c r="U3031" s="414">
        <f>AND(AB3031&lt;&gt;"", 'Company information'!D$4&lt;&gt;"", RIGHT(SUBSTITUTE(AB3031,"-",""),9)=RIGHT(SUBSTITUTE('Company information'!D$4,"-",""),9))</f>
        <v/>
      </c>
      <c r="V3031" s="414">
        <f>AH3031-I3031</f>
        <v/>
      </c>
      <c r="W3031" s="450" t="n"/>
      <c r="X3031" s="415" t="n">
        <v>44447</v>
      </c>
      <c r="Y3031" s="414" t="inlineStr">
        <is>
          <t>0247</t>
        </is>
      </c>
      <c r="Z3031" s="414" t="inlineStr"/>
      <c r="AA3031" s="414" t="inlineStr">
        <is>
          <t>បុគ្គលជាប់អាករ</t>
        </is>
      </c>
      <c r="AB3031" s="414" t="inlineStr">
        <is>
          <t>L001-901905215</t>
        </is>
      </c>
      <c r="AC3031" s="414" t="inlineStr">
        <is>
          <t>វីអ៊ីស៊ិន (ខេមបូឌា) អ៊ិនដាសស្ទ្រី ឯ.ក</t>
        </is>
      </c>
      <c r="AD3031" s="450" t="n">
        <v>165656348</v>
      </c>
      <c r="AE3031" s="450" t="n">
        <v>150596680</v>
      </c>
      <c r="AF3031" s="450" t="n">
        <v>0</v>
      </c>
      <c r="AG3031" s="450" t="n">
        <v>0</v>
      </c>
      <c r="AH3031" s="450" t="n">
        <v>15059668</v>
      </c>
      <c r="AI3031" s="450" t="n">
        <v>0</v>
      </c>
      <c r="AJ3031" s="450" t="n">
        <v>0</v>
      </c>
      <c r="AK3031" s="450" t="n">
        <v>0</v>
      </c>
      <c r="AL3031" s="450" t="n">
        <v>0</v>
      </c>
      <c r="AM3031" s="450" t="n">
        <v>0</v>
      </c>
      <c r="AN3031" s="450" t="n">
        <v>0</v>
      </c>
      <c r="AO3031" s="450" t="n">
        <v>0</v>
      </c>
      <c r="AP3031" s="450" t="n">
        <v>0</v>
      </c>
      <c r="AQ3031" s="414" t="inlineStr"/>
      <c r="AR3031" s="414" t="inlineStr"/>
      <c r="AS3031" s="414" t="inlineStr">
        <is>
          <t>បានប្រកាសពន្ធ</t>
        </is>
      </c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0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0" t="n"/>
      <c r="N3032" s="450">
        <f>IF(W3032&lt;0,AH3032,I3032)</f>
        <v/>
      </c>
      <c r="O3032" s="450">
        <f>I3032-M3032</f>
        <v/>
      </c>
      <c r="P3032" s="414" t="n"/>
      <c r="Q3032" s="414" t="inlineStr">
        <is>
          <t>59010903</t>
        </is>
      </c>
      <c r="R3032" s="414" t="inlineStr">
        <is>
          <t>59010903</t>
        </is>
      </c>
      <c r="S3032" s="414">
        <f>Q3032=R3032</f>
        <v/>
      </c>
      <c r="T3032" s="414">
        <f>AND(MONTH(F3032)=MONTH(X3032), YEAR(F3032)=YEAR(X3032))</f>
        <v/>
      </c>
      <c r="U3032" s="414">
        <f>AND(AB3032&lt;&gt;"", 'Company information'!D$4&lt;&gt;"", RIGHT(SUBSTITUTE(AB3032,"-",""),9)=RIGHT(SUBSTITUTE('Company information'!D$4,"-",""),9))</f>
        <v/>
      </c>
      <c r="V3032" s="414">
        <f>AH3032-I3032</f>
        <v/>
      </c>
      <c r="W3032" s="450" t="n"/>
      <c r="X3032" s="415" t="n">
        <v>44445</v>
      </c>
      <c r="Y3032" s="414" t="inlineStr">
        <is>
          <t>59010903</t>
        </is>
      </c>
      <c r="Z3032" s="414" t="inlineStr"/>
      <c r="AA3032" s="414" t="inlineStr">
        <is>
          <t>បុគ្គលជាប់អាករ</t>
        </is>
      </c>
      <c r="AB3032" s="414" t="inlineStr">
        <is>
          <t>L001-901905215</t>
        </is>
      </c>
      <c r="AC3032" s="414" t="inlineStr">
        <is>
          <t>វីអ៊ីស៊ិន (ខេមបូឌា) អ៊ិនដាសស្ទ្រី ឯ.ក</t>
        </is>
      </c>
      <c r="AD3032" s="450" t="n">
        <v>608069</v>
      </c>
      <c r="AE3032" s="450" t="n">
        <v>552790</v>
      </c>
      <c r="AF3032" s="450" t="n">
        <v>0</v>
      </c>
      <c r="AG3032" s="450" t="n">
        <v>0</v>
      </c>
      <c r="AH3032" s="450" t="n">
        <v>55279</v>
      </c>
      <c r="AI3032" s="450" t="n">
        <v>0</v>
      </c>
      <c r="AJ3032" s="450" t="n">
        <v>0</v>
      </c>
      <c r="AK3032" s="450" t="n">
        <v>0</v>
      </c>
      <c r="AL3032" s="450" t="n">
        <v>0</v>
      </c>
      <c r="AM3032" s="450" t="n">
        <v>0</v>
      </c>
      <c r="AN3032" s="450" t="n">
        <v>0</v>
      </c>
      <c r="AO3032" s="450" t="n">
        <v>0</v>
      </c>
      <c r="AP3032" s="450" t="n">
        <v>0</v>
      </c>
      <c r="AQ3032" s="414" t="inlineStr"/>
      <c r="AR3032" s="414" t="inlineStr">
        <is>
          <t>ចំនូលបានមកពីការលក់</t>
        </is>
      </c>
      <c r="AS3032" s="414" t="inlineStr">
        <is>
          <t>បានប្រកាសពន្ធ</t>
        </is>
      </c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0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0" t="n"/>
      <c r="N3033" s="450">
        <f>IF(W3033&lt;0,AH3033,I3033)</f>
        <v/>
      </c>
      <c r="O3033" s="450">
        <f>I3033-M3033</f>
        <v/>
      </c>
      <c r="P3033" s="414" t="n"/>
      <c r="Q3033" s="414" t="inlineStr">
        <is>
          <t>5995880493</t>
        </is>
      </c>
      <c r="R3033" s="414" t="inlineStr">
        <is>
          <t>5995880493</t>
        </is>
      </c>
      <c r="S3033" s="414">
        <f>Q3033=R3033</f>
        <v/>
      </c>
      <c r="T3033" s="414">
        <f>AND(MONTH(F3033)=MONTH(X3033), YEAR(F3033)=YEAR(X3033))</f>
        <v/>
      </c>
      <c r="U3033" s="414">
        <f>AND(AB3033&lt;&gt;"", 'Company information'!D$4&lt;&gt;"", RIGHT(SUBSTITUTE(AB3033,"-",""),9)=RIGHT(SUBSTITUTE('Company information'!D$4,"-",""),9))</f>
        <v/>
      </c>
      <c r="V3033" s="414">
        <f>AH3033-I3033</f>
        <v/>
      </c>
      <c r="W3033" s="450" t="n"/>
      <c r="X3033" s="415" t="n">
        <v>44462</v>
      </c>
      <c r="Y3033" s="414" t="inlineStr">
        <is>
          <t>5995880493</t>
        </is>
      </c>
      <c r="Z3033" s="414" t="inlineStr"/>
      <c r="AA3033" s="414" t="inlineStr">
        <is>
          <t>បុគ្គលជាប់អាករ</t>
        </is>
      </c>
      <c r="AB3033" s="414" t="inlineStr">
        <is>
          <t>L001-901905215</t>
        </is>
      </c>
      <c r="AC3033" s="414" t="inlineStr">
        <is>
          <t>វីអ៊ីស៊ិន (ខេមបូឌា) អ៊ិនដាសស្ទ្រី ឯ.ក</t>
        </is>
      </c>
      <c r="AD3033" s="450" t="n">
        <v>4538516</v>
      </c>
      <c r="AE3033" s="450" t="n">
        <v>4125924</v>
      </c>
      <c r="AF3033" s="450" t="n">
        <v>0</v>
      </c>
      <c r="AG3033" s="450" t="n">
        <v>0</v>
      </c>
      <c r="AH3033" s="450" t="n">
        <v>412592</v>
      </c>
      <c r="AI3033" s="450" t="n">
        <v>0</v>
      </c>
      <c r="AJ3033" s="450" t="n">
        <v>0</v>
      </c>
      <c r="AK3033" s="450" t="n">
        <v>0</v>
      </c>
      <c r="AL3033" s="450" t="n">
        <v>0</v>
      </c>
      <c r="AM3033" s="450" t="n">
        <v>0</v>
      </c>
      <c r="AN3033" s="450" t="n">
        <v>0</v>
      </c>
      <c r="AO3033" s="450" t="n">
        <v>0</v>
      </c>
      <c r="AP3033" s="450" t="n">
        <v>0</v>
      </c>
      <c r="AQ3033" s="414" t="inlineStr"/>
      <c r="AR3033" s="414" t="inlineStr"/>
      <c r="AS3033" s="414" t="inlineStr">
        <is>
          <t>បានប្រកាសពន្ធ</t>
        </is>
      </c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0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0" t="n"/>
      <c r="N3034" s="450">
        <f>IF(W3034&lt;0,AH3034,I3034)</f>
        <v/>
      </c>
      <c r="O3034" s="450">
        <f>I3034-M3034</f>
        <v/>
      </c>
      <c r="P3034" s="414" t="n"/>
      <c r="Q3034" s="414" t="inlineStr">
        <is>
          <t>SITC2021-017417</t>
        </is>
      </c>
      <c r="R3034" s="414" t="inlineStr">
        <is>
          <t>SITC2021-017417</t>
        </is>
      </c>
      <c r="S3034" s="414">
        <f>Q3034=R3034</f>
        <v/>
      </c>
      <c r="T3034" s="414">
        <f>AND(MONTH(F3034)=MONTH(X3034), YEAR(F3034)=YEAR(X3034))</f>
        <v/>
      </c>
      <c r="U3034" s="414">
        <f>AND(AB3034&lt;&gt;"", 'Company information'!D$4&lt;&gt;"", RIGHT(SUBSTITUTE(AB3034,"-",""),9)=RIGHT(SUBSTITUTE('Company information'!D$4,"-",""),9))</f>
        <v/>
      </c>
      <c r="V3034" s="414">
        <f>AH3034-I3034</f>
        <v/>
      </c>
      <c r="W3034" s="450" t="n"/>
      <c r="X3034" s="415" t="n">
        <v>44457</v>
      </c>
      <c r="Y3034" s="414" t="inlineStr">
        <is>
          <t>SITC2021-017417</t>
        </is>
      </c>
      <c r="Z3034" s="414" t="inlineStr"/>
      <c r="AA3034" s="414" t="inlineStr">
        <is>
          <t>បុគ្គលជាប់អាករ</t>
        </is>
      </c>
      <c r="AB3034" s="414" t="inlineStr">
        <is>
          <t>L001-901905215</t>
        </is>
      </c>
      <c r="AC3034" s="414" t="inlineStr">
        <is>
          <t>វីអ៊ីស៊ិន (ខេមបូឌា) អ៊ិនដាសស្ទ្រី ឯ.ក</t>
        </is>
      </c>
      <c r="AD3034" s="450" t="n">
        <v>4733680</v>
      </c>
      <c r="AE3034" s="450" t="n">
        <v>4303345</v>
      </c>
      <c r="AF3034" s="450" t="n">
        <v>0</v>
      </c>
      <c r="AG3034" s="450" t="n">
        <v>0</v>
      </c>
      <c r="AH3034" s="450" t="n">
        <v>430335</v>
      </c>
      <c r="AI3034" s="450" t="n">
        <v>0</v>
      </c>
      <c r="AJ3034" s="450" t="n">
        <v>0</v>
      </c>
      <c r="AK3034" s="450" t="n">
        <v>0</v>
      </c>
      <c r="AL3034" s="450" t="n">
        <v>0</v>
      </c>
      <c r="AM3034" s="450" t="n">
        <v>0</v>
      </c>
      <c r="AN3034" s="450" t="n">
        <v>0</v>
      </c>
      <c r="AO3034" s="450" t="n">
        <v>0</v>
      </c>
      <c r="AP3034" s="450" t="n">
        <v>0</v>
      </c>
      <c r="AQ3034" s="414" t="inlineStr"/>
      <c r="AR3034" s="414" t="inlineStr">
        <is>
          <t>KHDOC,KHTHC,KHCIC,EIB,EMF</t>
        </is>
      </c>
      <c r="AS3034" s="414" t="inlineStr">
        <is>
          <t>បានប្រកាសពន្ធ</t>
        </is>
      </c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0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0" t="n"/>
      <c r="N3035" s="450">
        <f>IF(W3035&lt;0,AH3035,I3035)</f>
        <v/>
      </c>
      <c r="O3035" s="450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AND(AB3035&lt;&gt;"", 'Company information'!D$4&lt;&gt;"", RIGHT(SUBSTITUTE(AB3035,"-",""),9)=RIGHT(SUBSTITUTE('Company information'!D$4,"-",""),9))</f>
        <v/>
      </c>
      <c r="V3035" s="414">
        <f>AH3035-I3035</f>
        <v/>
      </c>
      <c r="W3035" s="450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0" t="n">
        <v>1256332</v>
      </c>
      <c r="AE3035" s="450" t="n">
        <v>1142120</v>
      </c>
      <c r="AF3035" s="450" t="n">
        <v>0</v>
      </c>
      <c r="AG3035" s="450" t="n">
        <v>0</v>
      </c>
      <c r="AH3035" s="450" t="n">
        <v>114212</v>
      </c>
      <c r="AI3035" s="450" t="n">
        <v>0</v>
      </c>
      <c r="AJ3035" s="450" t="n">
        <v>0</v>
      </c>
      <c r="AK3035" s="450" t="n">
        <v>0</v>
      </c>
      <c r="AL3035" s="450" t="n">
        <v>0</v>
      </c>
      <c r="AM3035" s="450" t="n">
        <v>0</v>
      </c>
      <c r="AN3035" s="450" t="n">
        <v>0</v>
      </c>
      <c r="AO3035" s="450" t="n">
        <v>0</v>
      </c>
      <c r="AP3035" s="450" t="n">
        <v>0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0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0" t="n"/>
      <c r="N3036" s="450">
        <f>IF(W3036&lt;0,AH3036,I3036)</f>
        <v/>
      </c>
      <c r="O3036" s="450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AND(AB3036&lt;&gt;"", 'Company information'!D$4&lt;&gt;"", RIGHT(SUBSTITUTE(AB3036,"-",""),9)=RIGHT(SUBSTITUTE('Company information'!D$4,"-",""),9))</f>
        <v/>
      </c>
      <c r="V3036" s="414">
        <f>AH3036-I3036</f>
        <v/>
      </c>
      <c r="W3036" s="450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0" t="n">
        <v>1076856</v>
      </c>
      <c r="AE3036" s="450" t="n">
        <v>978960</v>
      </c>
      <c r="AF3036" s="450" t="n">
        <v>0</v>
      </c>
      <c r="AG3036" s="450" t="n">
        <v>0</v>
      </c>
      <c r="AH3036" s="450" t="n">
        <v>97896</v>
      </c>
      <c r="AI3036" s="450" t="n">
        <v>0</v>
      </c>
      <c r="AJ3036" s="450" t="n">
        <v>0</v>
      </c>
      <c r="AK3036" s="450" t="n">
        <v>0</v>
      </c>
      <c r="AL3036" s="450" t="n">
        <v>0</v>
      </c>
      <c r="AM3036" s="450" t="n">
        <v>0</v>
      </c>
      <c r="AN3036" s="450" t="n">
        <v>0</v>
      </c>
      <c r="AO3036" s="450" t="n">
        <v>0</v>
      </c>
      <c r="AP3036" s="450" t="n">
        <v>0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0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0" t="n"/>
      <c r="N3037" s="450">
        <f>IF(W3037&lt;0,AH3037,I3037)</f>
        <v/>
      </c>
      <c r="O3037" s="450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AND(AB3037&lt;&gt;"", 'Company information'!D$4&lt;&gt;"", RIGHT(SUBSTITUTE(AB3037,"-",""),9)=RIGHT(SUBSTITUTE('Company information'!D$4,"-",""),9))</f>
        <v/>
      </c>
      <c r="V3037" s="414">
        <f>AH3037-I3037</f>
        <v/>
      </c>
      <c r="W3037" s="450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0" t="n">
        <v>20415</v>
      </c>
      <c r="AE3037" s="450" t="n">
        <v>18559</v>
      </c>
      <c r="AF3037" s="450" t="n">
        <v>0</v>
      </c>
      <c r="AG3037" s="450" t="n">
        <v>0</v>
      </c>
      <c r="AH3037" s="450" t="n">
        <v>1856</v>
      </c>
      <c r="AI3037" s="450" t="n">
        <v>0</v>
      </c>
      <c r="AJ3037" s="450" t="n">
        <v>0</v>
      </c>
      <c r="AK3037" s="450" t="n">
        <v>0</v>
      </c>
      <c r="AL3037" s="450" t="n">
        <v>0</v>
      </c>
      <c r="AM3037" s="450" t="n">
        <v>0</v>
      </c>
      <c r="AN3037" s="450" t="n">
        <v>0</v>
      </c>
      <c r="AO3037" s="450" t="n">
        <v>0</v>
      </c>
      <c r="AP3037" s="450" t="n">
        <v>0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0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0" t="n"/>
      <c r="N3038" s="450">
        <f>IF(W3038&lt;0,AH3038,I3038)</f>
        <v/>
      </c>
      <c r="O3038" s="450">
        <f>I3038-M3038</f>
        <v/>
      </c>
      <c r="P3038" s="414" t="n"/>
      <c r="Q3038" s="414" t="inlineStr">
        <is>
          <t>2021-04337</t>
        </is>
      </c>
      <c r="R3038" s="414" t="inlineStr">
        <is>
          <t>2021-04337</t>
        </is>
      </c>
      <c r="S3038" s="414">
        <f>Q3038=R3038</f>
        <v/>
      </c>
      <c r="T3038" s="414">
        <f>AND(MONTH(F3038)=MONTH(X3038), YEAR(F3038)=YEAR(X3038))</f>
        <v/>
      </c>
      <c r="U3038" s="414">
        <f>AND(AB3038&lt;&gt;"", 'Company information'!D$4&lt;&gt;"", RIGHT(SUBSTITUTE(AB3038,"-",""),9)=RIGHT(SUBSTITUTE('Company information'!D$4,"-",""),9))</f>
        <v/>
      </c>
      <c r="V3038" s="414">
        <f>AH3038-I3038</f>
        <v/>
      </c>
      <c r="W3038" s="450" t="n"/>
      <c r="X3038" s="415" t="n">
        <v>44455</v>
      </c>
      <c r="Y3038" s="414" t="inlineStr">
        <is>
          <t>2021-04337</t>
        </is>
      </c>
      <c r="Z3038" s="414" t="inlineStr"/>
      <c r="AA3038" s="414" t="inlineStr">
        <is>
          <t>បុគ្គលជាប់អាករ</t>
        </is>
      </c>
      <c r="AB3038" s="414" t="inlineStr">
        <is>
          <t>L001-901905215</t>
        </is>
      </c>
      <c r="AC3038" s="414" t="inlineStr">
        <is>
          <t>វីអ៊ីស៊ិន (ខេមបូឌា) អ៊ិនដាសស្ទ្រី ឯ.ក</t>
        </is>
      </c>
      <c r="AD3038" s="450" t="n">
        <v>1816657</v>
      </c>
      <c r="AE3038" s="450" t="n">
        <v>1651506</v>
      </c>
      <c r="AF3038" s="450" t="n">
        <v>0</v>
      </c>
      <c r="AG3038" s="450" t="n">
        <v>0</v>
      </c>
      <c r="AH3038" s="450" t="n">
        <v>165151</v>
      </c>
      <c r="AI3038" s="450" t="n">
        <v>0</v>
      </c>
      <c r="AJ3038" s="450" t="n">
        <v>0</v>
      </c>
      <c r="AK3038" s="450" t="n">
        <v>0</v>
      </c>
      <c r="AL3038" s="450" t="n">
        <v>0</v>
      </c>
      <c r="AM3038" s="450" t="n">
        <v>0</v>
      </c>
      <c r="AN3038" s="450" t="n">
        <v>0</v>
      </c>
      <c r="AO3038" s="450" t="n">
        <v>0</v>
      </c>
      <c r="AP3038" s="450" t="n">
        <v>0</v>
      </c>
      <c r="AQ3038" s="414" t="inlineStr"/>
      <c r="AR3038" s="414" t="inlineStr">
        <is>
          <t>Infrastructure Maintenance fee for September 2021</t>
        </is>
      </c>
      <c r="AS3038" s="414" t="inlineStr">
        <is>
          <t>បានប្រកាសពន្ធ</t>
        </is>
      </c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0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0" t="n"/>
      <c r="N3039" s="450">
        <f>IF(W3039&lt;0,AH3039,I3039)</f>
        <v/>
      </c>
      <c r="O3039" s="450">
        <f>I3039-M3039</f>
        <v/>
      </c>
      <c r="P3039" s="414" t="n"/>
      <c r="Q3039" s="414" t="inlineStr">
        <is>
          <t>2021-04328</t>
        </is>
      </c>
      <c r="R3039" s="414" t="inlineStr">
        <is>
          <t>2021-04328</t>
        </is>
      </c>
      <c r="S3039" s="414">
        <f>Q3039=R3039</f>
        <v/>
      </c>
      <c r="T3039" s="414">
        <f>AND(MONTH(F3039)=MONTH(X3039), YEAR(F3039)=YEAR(X3039))</f>
        <v/>
      </c>
      <c r="U3039" s="414">
        <f>AND(AB3039&lt;&gt;"", 'Company information'!D$4&lt;&gt;"", RIGHT(SUBSTITUTE(AB3039,"-",""),9)=RIGHT(SUBSTITUTE('Company information'!D$4,"-",""),9))</f>
        <v/>
      </c>
      <c r="V3039" s="414">
        <f>AH3039-I3039</f>
        <v/>
      </c>
      <c r="W3039" s="450" t="n"/>
      <c r="X3039" s="415" t="n">
        <v>44455</v>
      </c>
      <c r="Y3039" s="414" t="inlineStr">
        <is>
          <t>2021-04328</t>
        </is>
      </c>
      <c r="Z3039" s="414" t="inlineStr"/>
      <c r="AA3039" s="414" t="inlineStr">
        <is>
          <t>បុគ្គលជាប់អាករ</t>
        </is>
      </c>
      <c r="AB3039" s="414" t="inlineStr">
        <is>
          <t>L001-901905215</t>
        </is>
      </c>
      <c r="AC3039" s="414" t="inlineStr">
        <is>
          <t>វីអ៊ីស៊ិន (ខេមបូឌា) អ៊ិនដាសស្ទ្រី ឯ.ក</t>
        </is>
      </c>
      <c r="AD3039" s="450" t="n">
        <v>2211862</v>
      </c>
      <c r="AE3039" s="450" t="n">
        <v>2010784</v>
      </c>
      <c r="AF3039" s="450" t="n">
        <v>0</v>
      </c>
      <c r="AG3039" s="450" t="n">
        <v>0</v>
      </c>
      <c r="AH3039" s="450" t="n">
        <v>201078</v>
      </c>
      <c r="AI3039" s="450" t="n">
        <v>0</v>
      </c>
      <c r="AJ3039" s="450" t="n">
        <v>0</v>
      </c>
      <c r="AK3039" s="450" t="n">
        <v>0</v>
      </c>
      <c r="AL3039" s="450" t="n">
        <v>0</v>
      </c>
      <c r="AM3039" s="450" t="n">
        <v>0</v>
      </c>
      <c r="AN3039" s="450" t="n">
        <v>0</v>
      </c>
      <c r="AO3039" s="450" t="n">
        <v>0</v>
      </c>
      <c r="AP3039" s="450" t="n">
        <v>0</v>
      </c>
      <c r="AQ3039" s="414" t="inlineStr"/>
      <c r="AR3039" s="414" t="inlineStr">
        <is>
          <t>Infrastructure Maintenance fee for September 2021</t>
        </is>
      </c>
      <c r="AS3039" s="414" t="inlineStr">
        <is>
          <t>បានប្រកាសពន្ធ</t>
        </is>
      </c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0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0" t="n"/>
      <c r="N3040" s="450">
        <f>IF(W3040&lt;0,AH3040,I3040)</f>
        <v/>
      </c>
      <c r="O3040" s="450">
        <f>I3040-M3040</f>
        <v/>
      </c>
      <c r="P3040" s="414" t="n"/>
      <c r="Q3040" s="414" t="inlineStr">
        <is>
          <t>YM-0003</t>
        </is>
      </c>
      <c r="R3040" s="414" t="inlineStr">
        <is>
          <t>YM-0003</t>
        </is>
      </c>
      <c r="S3040" s="414">
        <f>Q3040=R3040</f>
        <v/>
      </c>
      <c r="T3040" s="414">
        <f>AND(MONTH(F3040)=MONTH(X3040), YEAR(F3040)=YEAR(X3040))</f>
        <v/>
      </c>
      <c r="U3040" s="414">
        <f>AND(AB3040&lt;&gt;"", 'Company information'!D$4&lt;&gt;"", RIGHT(SUBSTITUTE(AB3040,"-",""),9)=RIGHT(SUBSTITUTE('Company information'!D$4,"-",""),9))</f>
        <v/>
      </c>
      <c r="V3040" s="414">
        <f>AH3040-I3040</f>
        <v/>
      </c>
      <c r="W3040" s="450" t="n"/>
      <c r="X3040" s="415" t="n">
        <v>44469</v>
      </c>
      <c r="Y3040" s="414" t="inlineStr">
        <is>
          <t>YM-0003</t>
        </is>
      </c>
      <c r="Z3040" s="414" t="inlineStr"/>
      <c r="AA3040" s="414" t="inlineStr">
        <is>
          <t>បុគ្គលជាប់អាករ</t>
        </is>
      </c>
      <c r="AB3040" s="414" t="inlineStr">
        <is>
          <t>L001-901905215</t>
        </is>
      </c>
      <c r="AC3040" s="414" t="inlineStr">
        <is>
          <t>វីអ៊ីស៊ិន (ខេមបូឌា) អ៊ិនដាសស្ទ្រី ឯ.ក</t>
        </is>
      </c>
      <c r="AD3040" s="450" t="n">
        <v>188019220</v>
      </c>
      <c r="AE3040" s="450" t="n">
        <v>170926564</v>
      </c>
      <c r="AF3040" s="450" t="n">
        <v>0</v>
      </c>
      <c r="AG3040" s="450" t="n">
        <v>0</v>
      </c>
      <c r="AH3040" s="450" t="n">
        <v>17092656</v>
      </c>
      <c r="AI3040" s="450" t="n">
        <v>0</v>
      </c>
      <c r="AJ3040" s="450" t="n">
        <v>0</v>
      </c>
      <c r="AK3040" s="450" t="n">
        <v>0</v>
      </c>
      <c r="AL3040" s="450" t="n">
        <v>0</v>
      </c>
      <c r="AM3040" s="450" t="n">
        <v>0</v>
      </c>
      <c r="AN3040" s="450" t="n">
        <v>0</v>
      </c>
      <c r="AO3040" s="450" t="n">
        <v>0</v>
      </c>
      <c r="AP3040" s="450" t="n">
        <v>0</v>
      </c>
      <c r="AQ3040" s="414" t="inlineStr"/>
      <c r="AR3040" s="414" t="inlineStr"/>
      <c r="AS3040" s="414" t="inlineStr">
        <is>
          <t>បានប្រកាសពន្ធ</t>
        </is>
      </c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0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0" t="n"/>
      <c r="N3041" s="450">
        <f>IF(W3041&lt;0,AH3041,I3041)</f>
        <v/>
      </c>
      <c r="O3041" s="450">
        <f>I3041-M3041</f>
        <v/>
      </c>
      <c r="P3041" s="414" t="n"/>
      <c r="Q3041" s="414" t="inlineStr">
        <is>
          <t>XFY-YD2021135</t>
        </is>
      </c>
      <c r="R3041" s="414" t="inlineStr">
        <is>
          <t>XFY-YD2021135</t>
        </is>
      </c>
      <c r="S3041" s="414">
        <f>Q3041=R3041</f>
        <v/>
      </c>
      <c r="T3041" s="414">
        <f>AND(MONTH(F3041)=MONTH(X3041), YEAR(F3041)=YEAR(X3041))</f>
        <v/>
      </c>
      <c r="U3041" s="414">
        <f>AND(AB3041&lt;&gt;"", 'Company information'!D$4&lt;&gt;"", RIGHT(SUBSTITUTE(AB3041,"-",""),9)=RIGHT(SUBSTITUTE('Company information'!D$4,"-",""),9))</f>
        <v/>
      </c>
      <c r="V3041" s="414">
        <f>AH3041-I3041</f>
        <v/>
      </c>
      <c r="W3041" s="450" t="n"/>
      <c r="X3041" s="415" t="n">
        <v>44467</v>
      </c>
      <c r="Y3041" s="414" t="inlineStr">
        <is>
          <t>XFY-YD2021135</t>
        </is>
      </c>
      <c r="Z3041" s="414" t="inlineStr"/>
      <c r="AA3041" s="414" t="inlineStr">
        <is>
          <t>បុគ្គលជាប់អាករ</t>
        </is>
      </c>
      <c r="AB3041" s="414" t="inlineStr">
        <is>
          <t>L001-901905215</t>
        </is>
      </c>
      <c r="AC3041" s="414" t="inlineStr">
        <is>
          <t>វីអ៊ីស៊ិន (ខេមបូឌា) អ៊ិនដាសស្ទ្រី ឯ.ក</t>
        </is>
      </c>
      <c r="AD3041" s="450" t="n">
        <v>168710691</v>
      </c>
      <c r="AE3041" s="450" t="n">
        <v>153373355</v>
      </c>
      <c r="AF3041" s="450" t="n">
        <v>0</v>
      </c>
      <c r="AG3041" s="450" t="n">
        <v>0</v>
      </c>
      <c r="AH3041" s="450" t="n">
        <v>15337336</v>
      </c>
      <c r="AI3041" s="450" t="n">
        <v>0</v>
      </c>
      <c r="AJ3041" s="450" t="n">
        <v>0</v>
      </c>
      <c r="AK3041" s="450" t="n">
        <v>0</v>
      </c>
      <c r="AL3041" s="450" t="n">
        <v>0</v>
      </c>
      <c r="AM3041" s="450" t="n">
        <v>0</v>
      </c>
      <c r="AN3041" s="450" t="n">
        <v>0</v>
      </c>
      <c r="AO3041" s="450" t="n">
        <v>0</v>
      </c>
      <c r="AP3041" s="450" t="n">
        <v>0</v>
      </c>
      <c r="AQ3041" s="414" t="inlineStr"/>
      <c r="AR3041" s="414" t="inlineStr">
        <is>
          <t>PAPER LABEL</t>
        </is>
      </c>
      <c r="AS3041" s="414" t="inlineStr">
        <is>
          <t>បានប្រកាសពន្ធ</t>
        </is>
      </c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0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0" t="n"/>
      <c r="N3042" s="450">
        <f>IF(W3042&lt;0,AH3042,I3042)</f>
        <v/>
      </c>
      <c r="O3042" s="450">
        <f>I3042-M3042</f>
        <v/>
      </c>
      <c r="P3042" s="414" t="n"/>
      <c r="Q3042" s="414" t="inlineStr">
        <is>
          <t>0000067</t>
        </is>
      </c>
      <c r="R3042" s="414" t="inlineStr">
        <is>
          <t>0000067</t>
        </is>
      </c>
      <c r="S3042" s="414">
        <f>Q3042=R3042</f>
        <v/>
      </c>
      <c r="T3042" s="414">
        <f>AND(MONTH(F3042)=MONTH(X3042), YEAR(F3042)=YEAR(X3042))</f>
        <v/>
      </c>
      <c r="U3042" s="414">
        <f>AND(AB3042&lt;&gt;"", 'Company information'!D$4&lt;&gt;"", RIGHT(SUBSTITUTE(AB3042,"-",""),9)=RIGHT(SUBSTITUTE('Company information'!D$4,"-",""),9))</f>
        <v/>
      </c>
      <c r="V3042" s="414">
        <f>AH3042-I3042</f>
        <v/>
      </c>
      <c r="W3042" s="450" t="n"/>
      <c r="X3042" s="415" t="n">
        <v>44449</v>
      </c>
      <c r="Y3042" s="414" t="inlineStr">
        <is>
          <t>0000067</t>
        </is>
      </c>
      <c r="Z3042" s="414" t="inlineStr"/>
      <c r="AA3042" s="414" t="inlineStr">
        <is>
          <t>បុគ្គលជាប់អាករ</t>
        </is>
      </c>
      <c r="AB3042" s="414" t="inlineStr">
        <is>
          <t>L001-901905215</t>
        </is>
      </c>
      <c r="AC3042" s="414" t="inlineStr">
        <is>
          <t>វីអ៊ីស៊ិន (ខេមបូឌា) អ៊ិនដាសស្ទ្រី ឯ.ក</t>
        </is>
      </c>
      <c r="AD3042" s="450" t="n">
        <v>14582425</v>
      </c>
      <c r="AE3042" s="450" t="n">
        <v>13256750</v>
      </c>
      <c r="AF3042" s="450" t="n">
        <v>0</v>
      </c>
      <c r="AG3042" s="450" t="n">
        <v>0</v>
      </c>
      <c r="AH3042" s="450" t="n">
        <v>1325675</v>
      </c>
      <c r="AI3042" s="450" t="n">
        <v>0</v>
      </c>
      <c r="AJ3042" s="450" t="n">
        <v>0</v>
      </c>
      <c r="AK3042" s="450" t="n">
        <v>0</v>
      </c>
      <c r="AL3042" s="450" t="n">
        <v>0</v>
      </c>
      <c r="AM3042" s="450" t="n">
        <v>0</v>
      </c>
      <c r="AN3042" s="450" t="n">
        <v>0</v>
      </c>
      <c r="AO3042" s="450" t="n">
        <v>0</v>
      </c>
      <c r="AP3042" s="450" t="n">
        <v>0</v>
      </c>
      <c r="AQ3042" s="414" t="inlineStr"/>
      <c r="AR3042" s="414" t="inlineStr"/>
      <c r="AS3042" s="414" t="inlineStr">
        <is>
          <t>បានប្រកាសពន្ធ</t>
        </is>
      </c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0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0" t="n"/>
      <c r="N3043" s="450">
        <f>IF(W3043&lt;0,AH3043,I3043)</f>
        <v/>
      </c>
      <c r="O3043" s="450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AND(AB3043&lt;&gt;"", 'Company information'!D$4&lt;&gt;"", RIGHT(SUBSTITUTE(AB3043,"-",""),9)=RIGHT(SUBSTITUTE('Company information'!D$4,"-",""),9))</f>
        <v/>
      </c>
      <c r="V3043" s="414">
        <f>AH3043-I3043</f>
        <v/>
      </c>
      <c r="W3043" s="450" t="n"/>
      <c r="X3043" s="415" t="n">
        <v>44469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L001-901905215</t>
        </is>
      </c>
      <c r="AC3043" s="414" t="inlineStr">
        <is>
          <t>វីអ៊ីស៊ិន (ខេមបូឌា) អ៊ិនដាសស្ទ្រី ឯ.ក</t>
        </is>
      </c>
      <c r="AD3043" s="450" t="n">
        <v>614090011</v>
      </c>
      <c r="AE3043" s="450" t="n">
        <v>558263646</v>
      </c>
      <c r="AF3043" s="450" t="n">
        <v>0</v>
      </c>
      <c r="AG3043" s="450" t="n">
        <v>0</v>
      </c>
      <c r="AH3043" s="450" t="n">
        <v>55826365</v>
      </c>
      <c r="AI3043" s="450" t="n">
        <v>0</v>
      </c>
      <c r="AJ3043" s="450" t="n">
        <v>0</v>
      </c>
      <c r="AK3043" s="450" t="n">
        <v>0</v>
      </c>
      <c r="AL3043" s="450" t="n">
        <v>0</v>
      </c>
      <c r="AM3043" s="450" t="n">
        <v>0</v>
      </c>
      <c r="AN3043" s="450" t="n">
        <v>0</v>
      </c>
      <c r="AO3043" s="450" t="n">
        <v>0</v>
      </c>
      <c r="AP3043" s="450" t="n">
        <v>0</v>
      </c>
      <c r="AQ3043" s="414" t="inlineStr"/>
      <c r="AR3043" s="414" t="inlineStr">
        <is>
          <t>ចំណូលពីការលក់ Color Box, Paper Card and PDQ</t>
        </is>
      </c>
      <c r="AS3043" s="414" t="inlineStr">
        <is>
          <t>បានប្រកាសពន្ធ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0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0" t="n"/>
      <c r="N3044" s="450">
        <f>IF(W3044&lt;0,AH3044,I3044)</f>
        <v/>
      </c>
      <c r="O3044" s="450">
        <f>I3044-M3044</f>
        <v/>
      </c>
      <c r="P3044" s="414" t="n"/>
      <c r="Q3044" s="414" t="inlineStr">
        <is>
          <t>V0017205</t>
        </is>
      </c>
      <c r="R3044" s="414" t="inlineStr">
        <is>
          <t>V0017205</t>
        </is>
      </c>
      <c r="S3044" s="414">
        <f>Q3044=R3044</f>
        <v/>
      </c>
      <c r="T3044" s="414">
        <f>AND(MONTH(F3044)=MONTH(X3044), YEAR(F3044)=YEAR(X3044))</f>
        <v/>
      </c>
      <c r="U3044" s="414">
        <f>AND(AB3044&lt;&gt;"", 'Company information'!D$4&lt;&gt;"", RIGHT(SUBSTITUTE(AB3044,"-",""),9)=RIGHT(SUBSTITUTE('Company information'!D$4,"-",""),9))</f>
        <v/>
      </c>
      <c r="V3044" s="414">
        <f>AH3044-I3044</f>
        <v/>
      </c>
      <c r="W3044" s="450" t="n"/>
      <c r="X3044" s="415" t="n">
        <v>44452</v>
      </c>
      <c r="Y3044" s="414" t="inlineStr">
        <is>
          <t>V0017205</t>
        </is>
      </c>
      <c r="Z3044" s="414" t="inlineStr"/>
      <c r="AA3044" s="414" t="inlineStr">
        <is>
          <t>បុគ្គលជាប់អាករ</t>
        </is>
      </c>
      <c r="AB3044" s="414" t="inlineStr">
        <is>
          <t>L001-901905215</t>
        </is>
      </c>
      <c r="AC3044" s="414" t="inlineStr">
        <is>
          <t>វីអ៊ីស៊ិន (ខេមបូឌា) អ៊ិនដាសស្ទ្រី ឯ.ក</t>
        </is>
      </c>
      <c r="AD3044" s="450" t="n">
        <v>188450</v>
      </c>
      <c r="AE3044" s="450" t="n">
        <v>171318</v>
      </c>
      <c r="AF3044" s="450" t="n">
        <v>0</v>
      </c>
      <c r="AG3044" s="450" t="n">
        <v>0</v>
      </c>
      <c r="AH3044" s="450" t="n">
        <v>17132</v>
      </c>
      <c r="AI3044" s="450" t="n">
        <v>0</v>
      </c>
      <c r="AJ3044" s="450" t="n">
        <v>0</v>
      </c>
      <c r="AK3044" s="450" t="n">
        <v>0</v>
      </c>
      <c r="AL3044" s="450" t="n">
        <v>0</v>
      </c>
      <c r="AM3044" s="450" t="n">
        <v>0</v>
      </c>
      <c r="AN3044" s="450" t="n">
        <v>0</v>
      </c>
      <c r="AO3044" s="450" t="n">
        <v>0</v>
      </c>
      <c r="AP3044" s="450" t="n">
        <v>0</v>
      </c>
      <c r="AQ3044" s="414" t="inlineStr"/>
      <c r="AR3044" s="414" t="inlineStr"/>
      <c r="AS3044" s="414" t="inlineStr">
        <is>
          <t>បានប្រកាសពន្ធ</t>
        </is>
      </c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0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0" t="n"/>
      <c r="N3045" s="450">
        <f>IF(W3045&lt;0,AH3045,I3045)</f>
        <v/>
      </c>
      <c r="O3045" s="450">
        <f>I3045-M3045</f>
        <v/>
      </c>
      <c r="P3045" s="414" t="n"/>
      <c r="Q3045" s="414" t="inlineStr">
        <is>
          <t>V0017207</t>
        </is>
      </c>
      <c r="R3045" s="414" t="inlineStr">
        <is>
          <t>V0017207</t>
        </is>
      </c>
      <c r="S3045" s="414">
        <f>Q3045=R3045</f>
        <v/>
      </c>
      <c r="T3045" s="414">
        <f>AND(MONTH(F3045)=MONTH(X3045), YEAR(F3045)=YEAR(X3045))</f>
        <v/>
      </c>
      <c r="U3045" s="414">
        <f>AND(AB3045&lt;&gt;"", 'Company information'!D$4&lt;&gt;"", RIGHT(SUBSTITUTE(AB3045,"-",""),9)=RIGHT(SUBSTITUTE('Company information'!D$4,"-",""),9))</f>
        <v/>
      </c>
      <c r="V3045" s="414">
        <f>AH3045-I3045</f>
        <v/>
      </c>
      <c r="W3045" s="450" t="n"/>
      <c r="X3045" s="415" t="n">
        <v>44452</v>
      </c>
      <c r="Y3045" s="414" t="inlineStr">
        <is>
          <t>V0017207</t>
        </is>
      </c>
      <c r="Z3045" s="414" t="inlineStr"/>
      <c r="AA3045" s="414" t="inlineStr">
        <is>
          <t>បុគ្គលជាប់អាករ</t>
        </is>
      </c>
      <c r="AB3045" s="414" t="inlineStr">
        <is>
          <t>L001-901905215</t>
        </is>
      </c>
      <c r="AC3045" s="414" t="inlineStr">
        <is>
          <t>វីអ៊ីស៊ិន (ខេមបូឌា) អ៊ិនដាសស្ទ្រី ឯ.ក</t>
        </is>
      </c>
      <c r="AD3045" s="450" t="n">
        <v>1201266</v>
      </c>
      <c r="AE3045" s="450" t="n">
        <v>1092060</v>
      </c>
      <c r="AF3045" s="450" t="n">
        <v>0</v>
      </c>
      <c r="AG3045" s="450" t="n">
        <v>0</v>
      </c>
      <c r="AH3045" s="450" t="n">
        <v>109206</v>
      </c>
      <c r="AI3045" s="450" t="n">
        <v>0</v>
      </c>
      <c r="AJ3045" s="450" t="n">
        <v>0</v>
      </c>
      <c r="AK3045" s="450" t="n">
        <v>0</v>
      </c>
      <c r="AL3045" s="450" t="n">
        <v>0</v>
      </c>
      <c r="AM3045" s="450" t="n">
        <v>0</v>
      </c>
      <c r="AN3045" s="450" t="n">
        <v>0</v>
      </c>
      <c r="AO3045" s="450" t="n">
        <v>0</v>
      </c>
      <c r="AP3045" s="450" t="n">
        <v>0</v>
      </c>
      <c r="AQ3045" s="414" t="inlineStr"/>
      <c r="AR3045" s="414" t="inlineStr"/>
      <c r="AS3045" s="414" t="inlineStr">
        <is>
          <t>បានប្រកាសពន្ធ</t>
        </is>
      </c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0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0" t="n"/>
      <c r="N3046" s="450">
        <f>IF(W3046&lt;0,AH3046,I3046)</f>
        <v/>
      </c>
      <c r="O3046" s="450">
        <f>I3046-M3046</f>
        <v/>
      </c>
      <c r="P3046" s="414" t="n"/>
      <c r="Q3046" s="414" t="inlineStr">
        <is>
          <t>V0017208</t>
        </is>
      </c>
      <c r="R3046" s="414" t="inlineStr">
        <is>
          <t>V0017208</t>
        </is>
      </c>
      <c r="S3046" s="414">
        <f>Q3046=R3046</f>
        <v/>
      </c>
      <c r="T3046" s="414">
        <f>AND(MONTH(F3046)=MONTH(X3046), YEAR(F3046)=YEAR(X3046))</f>
        <v/>
      </c>
      <c r="U3046" s="414">
        <f>AND(AB3046&lt;&gt;"", 'Company information'!D$4&lt;&gt;"", RIGHT(SUBSTITUTE(AB3046,"-",""),9)=RIGHT(SUBSTITUTE('Company information'!D$4,"-",""),9))</f>
        <v/>
      </c>
      <c r="V3046" s="414">
        <f>AH3046-I3046</f>
        <v/>
      </c>
      <c r="W3046" s="450" t="n"/>
      <c r="X3046" s="415" t="n">
        <v>44453</v>
      </c>
      <c r="Y3046" s="414" t="inlineStr">
        <is>
          <t>V0017208</t>
        </is>
      </c>
      <c r="Z3046" s="414" t="inlineStr"/>
      <c r="AA3046" s="414" t="inlineStr">
        <is>
          <t>បុគ្គលជាប់អាករ</t>
        </is>
      </c>
      <c r="AB3046" s="414" t="inlineStr">
        <is>
          <t>L001-901905215</t>
        </is>
      </c>
      <c r="AC3046" s="414" t="inlineStr">
        <is>
          <t>វីអ៊ីស៊ិន (ខេមបូឌា) អ៊ិនដាសស្ទ្រី ឯ.ក</t>
        </is>
      </c>
      <c r="AD3046" s="450" t="n">
        <v>1040390</v>
      </c>
      <c r="AE3046" s="450" t="n">
        <v>945809</v>
      </c>
      <c r="AF3046" s="450" t="n">
        <v>0</v>
      </c>
      <c r="AG3046" s="450" t="n">
        <v>0</v>
      </c>
      <c r="AH3046" s="450" t="n">
        <v>94581</v>
      </c>
      <c r="AI3046" s="450" t="n">
        <v>0</v>
      </c>
      <c r="AJ3046" s="450" t="n">
        <v>0</v>
      </c>
      <c r="AK3046" s="450" t="n">
        <v>0</v>
      </c>
      <c r="AL3046" s="450" t="n">
        <v>0</v>
      </c>
      <c r="AM3046" s="450" t="n">
        <v>0</v>
      </c>
      <c r="AN3046" s="450" t="n">
        <v>0</v>
      </c>
      <c r="AO3046" s="450" t="n">
        <v>0</v>
      </c>
      <c r="AP3046" s="450" t="n">
        <v>0</v>
      </c>
      <c r="AQ3046" s="414" t="inlineStr"/>
      <c r="AR3046" s="414" t="inlineStr"/>
      <c r="AS3046" s="414" t="inlineStr">
        <is>
          <t>បានប្រកាសពន្ធ</t>
        </is>
      </c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0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0" t="n"/>
      <c r="N3047" s="450">
        <f>IF(W3047&lt;0,AH3047,I3047)</f>
        <v/>
      </c>
      <c r="O3047" s="450">
        <f>I3047-M3047</f>
        <v/>
      </c>
      <c r="P3047" s="414" t="n"/>
      <c r="Q3047" s="414" t="inlineStr">
        <is>
          <t>V0017245</t>
        </is>
      </c>
      <c r="R3047" s="414" t="inlineStr">
        <is>
          <t>V0017245</t>
        </is>
      </c>
      <c r="S3047" s="414">
        <f>Q3047=R3047</f>
        <v/>
      </c>
      <c r="T3047" s="414">
        <f>AND(MONTH(F3047)=MONTH(X3047), YEAR(F3047)=YEAR(X3047))</f>
        <v/>
      </c>
      <c r="U3047" s="414">
        <f>AND(AB3047&lt;&gt;"", 'Company information'!D$4&lt;&gt;"", RIGHT(SUBSTITUTE(AB3047,"-",""),9)=RIGHT(SUBSTITUTE('Company information'!D$4,"-",""),9))</f>
        <v/>
      </c>
      <c r="V3047" s="414">
        <f>AH3047-I3047</f>
        <v/>
      </c>
      <c r="W3047" s="450" t="n"/>
      <c r="X3047" s="415" t="n">
        <v>44456</v>
      </c>
      <c r="Y3047" s="414" t="inlineStr">
        <is>
          <t>V0017245</t>
        </is>
      </c>
      <c r="Z3047" s="414" t="inlineStr"/>
      <c r="AA3047" s="414" t="inlineStr">
        <is>
          <t>បុគ្គលជាប់អាករ</t>
        </is>
      </c>
      <c r="AB3047" s="414" t="inlineStr">
        <is>
          <t>L001-901905215</t>
        </is>
      </c>
      <c r="AC3047" s="414" t="inlineStr">
        <is>
          <t>វីអ៊ីស៊ិន (ខេមបូឌា) អ៊ិនដាសស្ទ្រី ឯ.ក</t>
        </is>
      </c>
      <c r="AD3047" s="450" t="n">
        <v>6273502</v>
      </c>
      <c r="AE3047" s="450" t="n">
        <v>5703184</v>
      </c>
      <c r="AF3047" s="450" t="n">
        <v>0</v>
      </c>
      <c r="AG3047" s="450" t="n">
        <v>0</v>
      </c>
      <c r="AH3047" s="450" t="n">
        <v>570318</v>
      </c>
      <c r="AI3047" s="450" t="n">
        <v>0</v>
      </c>
      <c r="AJ3047" s="450" t="n">
        <v>0</v>
      </c>
      <c r="AK3047" s="450" t="n">
        <v>0</v>
      </c>
      <c r="AL3047" s="450" t="n">
        <v>0</v>
      </c>
      <c r="AM3047" s="450" t="n">
        <v>0</v>
      </c>
      <c r="AN3047" s="450" t="n">
        <v>0</v>
      </c>
      <c r="AO3047" s="450" t="n">
        <v>0</v>
      </c>
      <c r="AP3047" s="450" t="n">
        <v>0</v>
      </c>
      <c r="AQ3047" s="414" t="inlineStr"/>
      <c r="AR3047" s="414" t="inlineStr"/>
      <c r="AS3047" s="414" t="inlineStr">
        <is>
          <t>បានប្រកាសពន្ធ</t>
        </is>
      </c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0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0" t="n"/>
      <c r="N3048" s="450">
        <f>IF(W3048&lt;0,AH3048,I3048)</f>
        <v/>
      </c>
      <c r="O3048" s="450">
        <f>I3048-M3048</f>
        <v/>
      </c>
      <c r="P3048" s="414" t="n"/>
      <c r="Q3048" s="414" t="inlineStr">
        <is>
          <t>V0017313</t>
        </is>
      </c>
      <c r="R3048" s="414" t="inlineStr">
        <is>
          <t>V0017313</t>
        </is>
      </c>
      <c r="S3048" s="414">
        <f>Q3048=R3048</f>
        <v/>
      </c>
      <c r="T3048" s="414">
        <f>AND(MONTH(F3048)=MONTH(X3048), YEAR(F3048)=YEAR(X3048))</f>
        <v/>
      </c>
      <c r="U3048" s="414">
        <f>AND(AB3048&lt;&gt;"", 'Company information'!D$4&lt;&gt;"", RIGHT(SUBSTITUTE(AB3048,"-",""),9)=RIGHT(SUBSTITUTE('Company information'!D$4,"-",""),9))</f>
        <v/>
      </c>
      <c r="V3048" s="414">
        <f>AH3048-I3048</f>
        <v/>
      </c>
      <c r="W3048" s="450" t="n"/>
      <c r="X3048" s="415" t="n">
        <v>44462</v>
      </c>
      <c r="Y3048" s="414" t="inlineStr">
        <is>
          <t>V0017313</t>
        </is>
      </c>
      <c r="Z3048" s="414" t="inlineStr"/>
      <c r="AA3048" s="414" t="inlineStr">
        <is>
          <t>បុគ្គលជាប់អាករ</t>
        </is>
      </c>
      <c r="AB3048" s="414" t="inlineStr">
        <is>
          <t>L001-901905215</t>
        </is>
      </c>
      <c r="AC3048" s="414" t="inlineStr">
        <is>
          <t>វីអ៊ីស៊ិន (ខេមបូឌា) អ៊ិនដាសស្ទ្រី ឯ.ក</t>
        </is>
      </c>
      <c r="AD3048" s="450" t="n">
        <v>6550344</v>
      </c>
      <c r="AE3048" s="450" t="n">
        <v>5954858</v>
      </c>
      <c r="AF3048" s="450" t="n">
        <v>0</v>
      </c>
      <c r="AG3048" s="450" t="n">
        <v>0</v>
      </c>
      <c r="AH3048" s="450" t="n">
        <v>595486</v>
      </c>
      <c r="AI3048" s="450" t="n">
        <v>0</v>
      </c>
      <c r="AJ3048" s="450" t="n">
        <v>0</v>
      </c>
      <c r="AK3048" s="450" t="n">
        <v>0</v>
      </c>
      <c r="AL3048" s="450" t="n">
        <v>0</v>
      </c>
      <c r="AM3048" s="450" t="n">
        <v>0</v>
      </c>
      <c r="AN3048" s="450" t="n">
        <v>0</v>
      </c>
      <c r="AO3048" s="450" t="n">
        <v>0</v>
      </c>
      <c r="AP3048" s="450" t="n">
        <v>0</v>
      </c>
      <c r="AQ3048" s="414" t="inlineStr"/>
      <c r="AR3048" s="414" t="inlineStr"/>
      <c r="AS3048" s="414" t="inlineStr">
        <is>
          <t>បានប្រកាសពន្ធ</t>
        </is>
      </c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0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0" t="n"/>
      <c r="N3049" s="450">
        <f>IF(W3049&lt;0,AH3049,I3049)</f>
        <v/>
      </c>
      <c r="O3049" s="450">
        <f>I3049-M3049</f>
        <v/>
      </c>
      <c r="P3049" s="414" t="n"/>
      <c r="Q3049" s="414" t="inlineStr">
        <is>
          <t>V0017354</t>
        </is>
      </c>
      <c r="R3049" s="414" t="inlineStr">
        <is>
          <t>V0017354</t>
        </is>
      </c>
      <c r="S3049" s="414">
        <f>Q3049=R3049</f>
        <v/>
      </c>
      <c r="T3049" s="414">
        <f>AND(MONTH(F3049)=MONTH(X3049), YEAR(F3049)=YEAR(X3049))</f>
        <v/>
      </c>
      <c r="U3049" s="414">
        <f>AND(AB3049&lt;&gt;"", 'Company information'!D$4&lt;&gt;"", RIGHT(SUBSTITUTE(AB3049,"-",""),9)=RIGHT(SUBSTITUTE('Company information'!D$4,"-",""),9))</f>
        <v/>
      </c>
      <c r="V3049" s="414">
        <f>AH3049-I3049</f>
        <v/>
      </c>
      <c r="W3049" s="450" t="n"/>
      <c r="X3049" s="415" t="n">
        <v>44467</v>
      </c>
      <c r="Y3049" s="414" t="inlineStr">
        <is>
          <t>V0017354</t>
        </is>
      </c>
      <c r="Z3049" s="414" t="inlineStr"/>
      <c r="AA3049" s="414" t="inlineStr">
        <is>
          <t>បុគ្គលជាប់អាករ</t>
        </is>
      </c>
      <c r="AB3049" s="414" t="inlineStr">
        <is>
          <t>L001-901905215</t>
        </is>
      </c>
      <c r="AC3049" s="414" t="inlineStr">
        <is>
          <t>វីអ៊ីស៊ិន (ខេមបូឌា) អ៊ិនដាសស្ទ្រី ឯ.ក</t>
        </is>
      </c>
      <c r="AD3049" s="450" t="n">
        <v>7352194</v>
      </c>
      <c r="AE3049" s="450" t="n">
        <v>6683813</v>
      </c>
      <c r="AF3049" s="450" t="n">
        <v>0</v>
      </c>
      <c r="AG3049" s="450" t="n">
        <v>0</v>
      </c>
      <c r="AH3049" s="450" t="n">
        <v>668381</v>
      </c>
      <c r="AI3049" s="450" t="n">
        <v>0</v>
      </c>
      <c r="AJ3049" s="450" t="n">
        <v>0</v>
      </c>
      <c r="AK3049" s="450" t="n">
        <v>0</v>
      </c>
      <c r="AL3049" s="450" t="n">
        <v>0</v>
      </c>
      <c r="AM3049" s="450" t="n">
        <v>0</v>
      </c>
      <c r="AN3049" s="450" t="n">
        <v>0</v>
      </c>
      <c r="AO3049" s="450" t="n">
        <v>0</v>
      </c>
      <c r="AP3049" s="450" t="n">
        <v>0</v>
      </c>
      <c r="AQ3049" s="414" t="inlineStr"/>
      <c r="AR3049" s="414" t="inlineStr"/>
      <c r="AS3049" s="414" t="inlineStr">
        <is>
          <t>បានប្រកាសពន្ធ</t>
        </is>
      </c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0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0" t="n"/>
      <c r="N3050" s="450">
        <f>IF(W3050&lt;0,AH3050,I3050)</f>
        <v/>
      </c>
      <c r="O3050" s="450">
        <f>I3050-M3050</f>
        <v/>
      </c>
      <c r="P3050" s="414" t="n"/>
      <c r="Q3050" s="414" t="inlineStr">
        <is>
          <t>V0017355</t>
        </is>
      </c>
      <c r="R3050" s="414" t="inlineStr">
        <is>
          <t>V0017355</t>
        </is>
      </c>
      <c r="S3050" s="414">
        <f>Q3050=R3050</f>
        <v/>
      </c>
      <c r="T3050" s="414">
        <f>AND(MONTH(F3050)=MONTH(X3050), YEAR(F3050)=YEAR(X3050))</f>
        <v/>
      </c>
      <c r="U3050" s="414">
        <f>AND(AB3050&lt;&gt;"", 'Company information'!D$4&lt;&gt;"", RIGHT(SUBSTITUTE(AB3050,"-",""),9)=RIGHT(SUBSTITUTE('Company information'!D$4,"-",""),9))</f>
        <v/>
      </c>
      <c r="V3050" s="414">
        <f>AH3050-I3050</f>
        <v/>
      </c>
      <c r="W3050" s="450" t="n"/>
      <c r="X3050" s="415" t="n">
        <v>44467</v>
      </c>
      <c r="Y3050" s="414" t="inlineStr">
        <is>
          <t>V0017355</t>
        </is>
      </c>
      <c r="Z3050" s="414" t="inlineStr"/>
      <c r="AA3050" s="414" t="inlineStr">
        <is>
          <t>បុគ្គលជាប់អាករ</t>
        </is>
      </c>
      <c r="AB3050" s="414" t="inlineStr">
        <is>
          <t>L001-901905215</t>
        </is>
      </c>
      <c r="AC3050" s="414" t="inlineStr">
        <is>
          <t>វីអ៊ីស៊ិន (ខេមបូឌា) អ៊ិនដាសស្ទ្រី ឯ.ក</t>
        </is>
      </c>
      <c r="AD3050" s="450" t="n">
        <v>8443530</v>
      </c>
      <c r="AE3050" s="450" t="n">
        <v>7675936</v>
      </c>
      <c r="AF3050" s="450" t="n">
        <v>0</v>
      </c>
      <c r="AG3050" s="450" t="n">
        <v>0</v>
      </c>
      <c r="AH3050" s="450" t="n">
        <v>767594</v>
      </c>
      <c r="AI3050" s="450" t="n">
        <v>0</v>
      </c>
      <c r="AJ3050" s="450" t="n">
        <v>0</v>
      </c>
      <c r="AK3050" s="450" t="n">
        <v>0</v>
      </c>
      <c r="AL3050" s="450" t="n">
        <v>0</v>
      </c>
      <c r="AM3050" s="450" t="n">
        <v>0</v>
      </c>
      <c r="AN3050" s="450" t="n">
        <v>0</v>
      </c>
      <c r="AO3050" s="450" t="n">
        <v>0</v>
      </c>
      <c r="AP3050" s="450" t="n">
        <v>0</v>
      </c>
      <c r="AQ3050" s="414" t="inlineStr"/>
      <c r="AR3050" s="414" t="inlineStr"/>
      <c r="AS3050" s="414" t="inlineStr">
        <is>
          <t>បានប្រកាសពន្ធ</t>
        </is>
      </c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0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0" t="n"/>
      <c r="N3051" s="450">
        <f>IF(W3051&lt;0,AH3051,I3051)</f>
        <v/>
      </c>
      <c r="O3051" s="450">
        <f>I3051-M3051</f>
        <v/>
      </c>
      <c r="P3051" s="414" t="n"/>
      <c r="Q3051" s="414" t="inlineStr">
        <is>
          <t>V0017366</t>
        </is>
      </c>
      <c r="R3051" s="414" t="inlineStr">
        <is>
          <t>V0017366</t>
        </is>
      </c>
      <c r="S3051" s="414">
        <f>Q3051=R3051</f>
        <v/>
      </c>
      <c r="T3051" s="414">
        <f>AND(MONTH(F3051)=MONTH(X3051), YEAR(F3051)=YEAR(X3051))</f>
        <v/>
      </c>
      <c r="U3051" s="414">
        <f>AND(AB3051&lt;&gt;"", 'Company information'!D$4&lt;&gt;"", RIGHT(SUBSTITUTE(AB3051,"-",""),9)=RIGHT(SUBSTITUTE('Company information'!D$4,"-",""),9))</f>
        <v/>
      </c>
      <c r="V3051" s="414">
        <f>AH3051-I3051</f>
        <v/>
      </c>
      <c r="W3051" s="450" t="n"/>
      <c r="X3051" s="415" t="n">
        <v>44468</v>
      </c>
      <c r="Y3051" s="414" t="inlineStr">
        <is>
          <t>V0017366</t>
        </is>
      </c>
      <c r="Z3051" s="414" t="inlineStr"/>
      <c r="AA3051" s="414" t="inlineStr">
        <is>
          <t>បុគ្គលជាប់អាករ</t>
        </is>
      </c>
      <c r="AB3051" s="414" t="inlineStr">
        <is>
          <t>L001-901905215</t>
        </is>
      </c>
      <c r="AC3051" s="414" t="inlineStr">
        <is>
          <t>វីអ៊ីស៊ិន (ខេមបូឌា) អ៊ិនដាសស្ទ្រី ឯ.ក</t>
        </is>
      </c>
      <c r="AD3051" s="450" t="n">
        <v>3188758</v>
      </c>
      <c r="AE3051" s="450" t="n">
        <v>2898871</v>
      </c>
      <c r="AF3051" s="450" t="n">
        <v>0</v>
      </c>
      <c r="AG3051" s="450" t="n">
        <v>0</v>
      </c>
      <c r="AH3051" s="450" t="n">
        <v>289887</v>
      </c>
      <c r="AI3051" s="450" t="n">
        <v>0</v>
      </c>
      <c r="AJ3051" s="450" t="n">
        <v>0</v>
      </c>
      <c r="AK3051" s="450" t="n">
        <v>0</v>
      </c>
      <c r="AL3051" s="450" t="n">
        <v>0</v>
      </c>
      <c r="AM3051" s="450" t="n">
        <v>0</v>
      </c>
      <c r="AN3051" s="450" t="n">
        <v>0</v>
      </c>
      <c r="AO3051" s="450" t="n">
        <v>0</v>
      </c>
      <c r="AP3051" s="450" t="n">
        <v>0</v>
      </c>
      <c r="AQ3051" s="414" t="inlineStr"/>
      <c r="AR3051" s="414" t="inlineStr"/>
      <c r="AS3051" s="414" t="inlineStr">
        <is>
          <t>បានប្រកាសពន្ធ</t>
        </is>
      </c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0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0" t="n"/>
      <c r="N3052" s="450">
        <f>IF(W3052&lt;0,AH3052,I3052)</f>
        <v/>
      </c>
      <c r="O3052" s="450">
        <f>I3052-M3052</f>
        <v/>
      </c>
      <c r="P3052" s="414" t="n"/>
      <c r="Q3052" s="414" t="inlineStr">
        <is>
          <t>V0017365</t>
        </is>
      </c>
      <c r="R3052" s="414" t="inlineStr">
        <is>
          <t>V0017365</t>
        </is>
      </c>
      <c r="S3052" s="414">
        <f>Q3052=R3052</f>
        <v/>
      </c>
      <c r="T3052" s="414">
        <f>AND(MONTH(F3052)=MONTH(X3052), YEAR(F3052)=YEAR(X3052))</f>
        <v/>
      </c>
      <c r="U3052" s="414">
        <f>AND(AB3052&lt;&gt;"", 'Company information'!D$4&lt;&gt;"", RIGHT(SUBSTITUTE(AB3052,"-",""),9)=RIGHT(SUBSTITUTE('Company information'!D$4,"-",""),9))</f>
        <v/>
      </c>
      <c r="V3052" s="414">
        <f>AH3052-I3052</f>
        <v/>
      </c>
      <c r="W3052" s="450" t="n"/>
      <c r="X3052" s="415" t="n">
        <v>44468</v>
      </c>
      <c r="Y3052" s="414" t="inlineStr">
        <is>
          <t>V0017365</t>
        </is>
      </c>
      <c r="Z3052" s="414" t="inlineStr"/>
      <c r="AA3052" s="414" t="inlineStr">
        <is>
          <t>បុគ្គលជាប់អាករ</t>
        </is>
      </c>
      <c r="AB3052" s="414" t="inlineStr">
        <is>
          <t>L001-901905215</t>
        </is>
      </c>
      <c r="AC3052" s="414" t="inlineStr">
        <is>
          <t>វីអ៊ីស៊ិន (ខេមបូឌា) អ៊ិនដាសស្ទ្រី ឯ.ក</t>
        </is>
      </c>
      <c r="AD3052" s="450" t="n">
        <v>3896424</v>
      </c>
      <c r="AE3052" s="450" t="n">
        <v>3542204</v>
      </c>
      <c r="AF3052" s="450" t="n">
        <v>0</v>
      </c>
      <c r="AG3052" s="450" t="n">
        <v>0</v>
      </c>
      <c r="AH3052" s="450" t="n">
        <v>354220</v>
      </c>
      <c r="AI3052" s="450" t="n">
        <v>0</v>
      </c>
      <c r="AJ3052" s="450" t="n">
        <v>0</v>
      </c>
      <c r="AK3052" s="450" t="n">
        <v>0</v>
      </c>
      <c r="AL3052" s="450" t="n">
        <v>0</v>
      </c>
      <c r="AM3052" s="450" t="n">
        <v>0</v>
      </c>
      <c r="AN3052" s="450" t="n">
        <v>0</v>
      </c>
      <c r="AO3052" s="450" t="n">
        <v>0</v>
      </c>
      <c r="AP3052" s="450" t="n">
        <v>0</v>
      </c>
      <c r="AQ3052" s="414" t="inlineStr"/>
      <c r="AR3052" s="414" t="inlineStr"/>
      <c r="AS3052" s="414" t="inlineStr">
        <is>
          <t>បានប្រកាសពន្ធ</t>
        </is>
      </c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0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0" t="n"/>
      <c r="N3053" s="450">
        <f>IF(W3053&lt;0,AH3053,I3053)</f>
        <v/>
      </c>
      <c r="O3053" s="450">
        <f>I3053-M3053</f>
        <v/>
      </c>
      <c r="P3053" s="414" t="n"/>
      <c r="Q3053" s="414" t="inlineStr">
        <is>
          <t>QYTI-21-00011</t>
        </is>
      </c>
      <c r="R3053" s="414" t="inlineStr">
        <is>
          <t>QYTI-21-00011</t>
        </is>
      </c>
      <c r="S3053" s="414">
        <f>Q3053=R3053</f>
        <v/>
      </c>
      <c r="T3053" s="414">
        <f>AND(MONTH(F3053)=MONTH(X3053), YEAR(F3053)=YEAR(X3053))</f>
        <v/>
      </c>
      <c r="U3053" s="414">
        <f>AND(AB3053&lt;&gt;"", 'Company information'!D$4&lt;&gt;"", RIGHT(SUBSTITUTE(AB3053,"-",""),9)=RIGHT(SUBSTITUTE('Company information'!D$4,"-",""),9))</f>
        <v/>
      </c>
      <c r="V3053" s="414">
        <f>AH3053-I3053</f>
        <v/>
      </c>
      <c r="W3053" s="450" t="n"/>
      <c r="X3053" s="415" t="n">
        <v>44446</v>
      </c>
      <c r="Y3053" s="414" t="inlineStr">
        <is>
          <t>QYTI-21-00011</t>
        </is>
      </c>
      <c r="Z3053" s="414" t="inlineStr"/>
      <c r="AA3053" s="414" t="inlineStr">
        <is>
          <t>បុគ្គលជាប់អាករ</t>
        </is>
      </c>
      <c r="AB3053" s="414" t="inlineStr">
        <is>
          <t>L001-901905215</t>
        </is>
      </c>
      <c r="AC3053" s="414" t="inlineStr">
        <is>
          <t>វីអ៊ីស៊ិន (ខេមបូឌា) អ៊ិនដាសស្ទ្រី ឯ.ក</t>
        </is>
      </c>
      <c r="AD3053" s="450" t="n">
        <v>15966264</v>
      </c>
      <c r="AE3053" s="450" t="n">
        <v>14514785</v>
      </c>
      <c r="AF3053" s="450" t="n">
        <v>0</v>
      </c>
      <c r="AG3053" s="450" t="n">
        <v>0</v>
      </c>
      <c r="AH3053" s="450" t="n">
        <v>1451479</v>
      </c>
      <c r="AI3053" s="450" t="n">
        <v>0</v>
      </c>
      <c r="AJ3053" s="450" t="n">
        <v>0</v>
      </c>
      <c r="AK3053" s="450" t="n">
        <v>0</v>
      </c>
      <c r="AL3053" s="450" t="n">
        <v>0</v>
      </c>
      <c r="AM3053" s="450" t="n">
        <v>0</v>
      </c>
      <c r="AN3053" s="450" t="n">
        <v>0</v>
      </c>
      <c r="AO3053" s="450" t="n">
        <v>0</v>
      </c>
      <c r="AP3053" s="450" t="n">
        <v>0</v>
      </c>
      <c r="AQ3053" s="414" t="inlineStr"/>
      <c r="AR3053" s="414" t="inlineStr">
        <is>
          <t>សំភារោះសំណង់(សំភារោះបំោក់វំងនន)</t>
        </is>
      </c>
      <c r="AS3053" s="414" t="inlineStr">
        <is>
          <t>បានប្រកាសពន្ធ</t>
        </is>
      </c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0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0" t="n"/>
      <c r="N3054" s="450">
        <f>IF(W3054&lt;0,AH3054,I3054)</f>
        <v/>
      </c>
      <c r="O3054" s="450">
        <f>I3054-M3054</f>
        <v/>
      </c>
      <c r="P3054" s="414" t="n"/>
      <c r="Q3054" s="414" t="inlineStr">
        <is>
          <t>000455</t>
        </is>
      </c>
      <c r="R3054" s="414" t="inlineStr">
        <is>
          <t>000455</t>
        </is>
      </c>
      <c r="S3054" s="414">
        <f>Q3054=R3054</f>
        <v/>
      </c>
      <c r="T3054" s="414">
        <f>AND(MONTH(F3054)=MONTH(X3054), YEAR(F3054)=YEAR(X3054))</f>
        <v/>
      </c>
      <c r="U3054" s="414">
        <f>AND(AB3054&lt;&gt;"", 'Company information'!D$4&lt;&gt;"", RIGHT(SUBSTITUTE(AB3054,"-",""),9)=RIGHT(SUBSTITUTE('Company information'!D$4,"-",""),9))</f>
        <v/>
      </c>
      <c r="V3054" s="414">
        <f>AH3054-I3054</f>
        <v/>
      </c>
      <c r="W3054" s="450" t="n"/>
      <c r="X3054" s="415" t="n">
        <v>44469</v>
      </c>
      <c r="Y3054" s="414" t="inlineStr">
        <is>
          <t>000455</t>
        </is>
      </c>
      <c r="Z3054" s="414" t="inlineStr"/>
      <c r="AA3054" s="414" t="inlineStr">
        <is>
          <t>បុគ្គលជាប់អាករ</t>
        </is>
      </c>
      <c r="AB3054" s="414" t="inlineStr">
        <is>
          <t>L001-901905215</t>
        </is>
      </c>
      <c r="AC3054" s="414" t="inlineStr">
        <is>
          <t>វីអ៊ីស៊ិន (ខេមបូឌា) អ៊ិនដាសស្ទ្រី ឯ.ក</t>
        </is>
      </c>
      <c r="AD3054" s="450" t="n">
        <v>608976794</v>
      </c>
      <c r="AE3054" s="450" t="n">
        <v>553615267</v>
      </c>
      <c r="AF3054" s="450" t="n">
        <v>0</v>
      </c>
      <c r="AG3054" s="450" t="n">
        <v>0</v>
      </c>
      <c r="AH3054" s="450" t="n">
        <v>55361527</v>
      </c>
      <c r="AI3054" s="450" t="n">
        <v>0</v>
      </c>
      <c r="AJ3054" s="450" t="n">
        <v>0</v>
      </c>
      <c r="AK3054" s="450" t="n">
        <v>0</v>
      </c>
      <c r="AL3054" s="450" t="n">
        <v>0</v>
      </c>
      <c r="AM3054" s="450" t="n">
        <v>0</v>
      </c>
      <c r="AN3054" s="450" t="n">
        <v>0</v>
      </c>
      <c r="AO3054" s="450" t="n">
        <v>0</v>
      </c>
      <c r="AP3054" s="450" t="n">
        <v>0</v>
      </c>
      <c r="AQ3054" s="414" t="inlineStr"/>
      <c r="AR3054" s="414" t="inlineStr">
        <is>
          <t>ផ្លាកក្រដាស និង ក្រដាស</t>
        </is>
      </c>
      <c r="AS3054" s="414" t="inlineStr">
        <is>
          <t>បានប្រកាសពន្ធ</t>
        </is>
      </c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0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0" t="n"/>
      <c r="N3055" s="450">
        <f>IF(W3055&lt;0,AH3055,I3055)</f>
        <v/>
      </c>
      <c r="O3055" s="450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AND(AB3055&lt;&gt;"", 'Company information'!D$4&lt;&gt;"", RIGHT(SUBSTITUTE(AB3055,"-",""),9)=RIGHT(SUBSTITUTE('Company information'!D$4,"-",""),9))</f>
        <v/>
      </c>
      <c r="V3055" s="414">
        <f>AH3055-I3055</f>
        <v/>
      </c>
      <c r="W3055" s="450" t="n"/>
      <c r="X3055" s="415" t="n">
        <v>44382</v>
      </c>
      <c r="Y3055" s="414" t="inlineStr">
        <is>
          <t>20210105</t>
        </is>
      </c>
      <c r="Z3055" s="414" t="inlineStr"/>
      <c r="AA3055" s="414" t="inlineStr">
        <is>
          <t>បុគ្គលជាប់អាករ</t>
        </is>
      </c>
      <c r="AB3055" s="414" t="inlineStr">
        <is>
          <t>L001-901905215</t>
        </is>
      </c>
      <c r="AC3055" s="414" t="inlineStr">
        <is>
          <t>វីអ៊ីស៊ិន (ខេមបូឌា) អ៊ិនដាសស្ទ្រី ឯ.ក</t>
        </is>
      </c>
      <c r="AD3055" s="450" t="n">
        <v>28593125</v>
      </c>
      <c r="AE3055" s="450" t="n">
        <v>25993750</v>
      </c>
      <c r="AF3055" s="450" t="n">
        <v>0</v>
      </c>
      <c r="AG3055" s="450" t="n">
        <v>0</v>
      </c>
      <c r="AH3055" s="450" t="n">
        <v>2599375</v>
      </c>
      <c r="AI3055" s="450" t="n">
        <v>0</v>
      </c>
      <c r="AJ3055" s="450" t="n">
        <v>0</v>
      </c>
      <c r="AK3055" s="450" t="n">
        <v>0</v>
      </c>
      <c r="AL3055" s="450" t="n">
        <v>0</v>
      </c>
      <c r="AM3055" s="450" t="n">
        <v>0</v>
      </c>
      <c r="AN3055" s="450" t="n">
        <v>0</v>
      </c>
      <c r="AO3055" s="450" t="n">
        <v>0</v>
      </c>
      <c r="AP3055" s="450" t="n">
        <v>0</v>
      </c>
      <c r="AQ3055" s="414" t="inlineStr"/>
      <c r="AR3055" s="414" t="inlineStr">
        <is>
          <t>EPE FOAM 29*44.5*1.5MM</t>
        </is>
      </c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0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0" t="n"/>
      <c r="N3056" s="450">
        <f>IF(W3056&lt;0,AH3056,I3056)</f>
        <v/>
      </c>
      <c r="O3056" s="450">
        <f>I3056-M3056</f>
        <v/>
      </c>
      <c r="P3056" s="414" t="n"/>
      <c r="Q3056" s="414" t="inlineStr">
        <is>
          <t>DSF202100441</t>
        </is>
      </c>
      <c r="R3056" s="414" t="inlineStr">
        <is>
          <t>DSF202100441</t>
        </is>
      </c>
      <c r="S3056" s="414">
        <f>Q3056=R3056</f>
        <v/>
      </c>
      <c r="T3056" s="414">
        <f>AND(MONTH(F3056)=MONTH(X3056), YEAR(F3056)=YEAR(X3056))</f>
        <v/>
      </c>
      <c r="U3056" s="414">
        <f>AND(AB3056&lt;&gt;"", 'Company information'!D$4&lt;&gt;"", RIGHT(SUBSTITUTE(AB3056,"-",""),9)=RIGHT(SUBSTITUTE('Company information'!D$4,"-",""),9))</f>
        <v/>
      </c>
      <c r="V3056" s="414">
        <f>AH3056-I3056</f>
        <v/>
      </c>
      <c r="W3056" s="450" t="n"/>
      <c r="X3056" s="415" t="n">
        <v>44449</v>
      </c>
      <c r="Y3056" s="414" t="inlineStr">
        <is>
          <t>DSF202100441</t>
        </is>
      </c>
      <c r="Z3056" s="414" t="inlineStr"/>
      <c r="AA3056" s="414" t="inlineStr">
        <is>
          <t>បុគ្គលជាប់អាករ</t>
        </is>
      </c>
      <c r="AB3056" s="414" t="inlineStr">
        <is>
          <t>L001-901905215</t>
        </is>
      </c>
      <c r="AC3056" s="414" t="inlineStr">
        <is>
          <t>វីអ៊ីស៊ិន (ខេមបូឌា) អ៊ិនដាសស្ទ្រី ឯ.ក</t>
        </is>
      </c>
      <c r="AD3056" s="450" t="n">
        <v>36445237</v>
      </c>
      <c r="AE3056" s="450" t="n">
        <v>33132034</v>
      </c>
      <c r="AF3056" s="450" t="n">
        <v>0</v>
      </c>
      <c r="AG3056" s="450" t="n">
        <v>0</v>
      </c>
      <c r="AH3056" s="450" t="n">
        <v>3313203</v>
      </c>
      <c r="AI3056" s="450" t="n">
        <v>0</v>
      </c>
      <c r="AJ3056" s="450" t="n">
        <v>0</v>
      </c>
      <c r="AK3056" s="450" t="n">
        <v>0</v>
      </c>
      <c r="AL3056" s="450" t="n">
        <v>0</v>
      </c>
      <c r="AM3056" s="450" t="n">
        <v>0</v>
      </c>
      <c r="AN3056" s="450" t="n">
        <v>0</v>
      </c>
      <c r="AO3056" s="450" t="n">
        <v>0</v>
      </c>
      <c r="AP3056" s="450" t="n">
        <v>0</v>
      </c>
      <c r="AQ3056" s="414" t="inlineStr"/>
      <c r="AR3056" s="414" t="inlineStr">
        <is>
          <t>PLASTIC (OPEN)</t>
        </is>
      </c>
      <c r="AS3056" s="414" t="inlineStr">
        <is>
          <t>បានប្រកាសពន្ធ</t>
        </is>
      </c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0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0" t="n"/>
      <c r="N3057" s="450">
        <f>IF(W3057&lt;0,AH3057,I3057)</f>
        <v/>
      </c>
      <c r="O3057" s="450">
        <f>I3057-M3057</f>
        <v/>
      </c>
      <c r="P3057" s="414" t="n"/>
      <c r="Q3057" s="414" t="inlineStr">
        <is>
          <t>DSF202100440</t>
        </is>
      </c>
      <c r="R3057" s="414" t="inlineStr">
        <is>
          <t>DSF202100440</t>
        </is>
      </c>
      <c r="S3057" s="414">
        <f>Q3057=R3057</f>
        <v/>
      </c>
      <c r="T3057" s="414">
        <f>AND(MONTH(F3057)=MONTH(X3057), YEAR(F3057)=YEAR(X3057))</f>
        <v/>
      </c>
      <c r="U3057" s="414">
        <f>AND(AB3057&lt;&gt;"", 'Company information'!D$4&lt;&gt;"", RIGHT(SUBSTITUTE(AB3057,"-",""),9)=RIGHT(SUBSTITUTE('Company information'!D$4,"-",""),9))</f>
        <v/>
      </c>
      <c r="V3057" s="414">
        <f>AH3057-I3057</f>
        <v/>
      </c>
      <c r="W3057" s="450" t="n"/>
      <c r="X3057" s="415" t="n">
        <v>44449</v>
      </c>
      <c r="Y3057" s="414" t="inlineStr">
        <is>
          <t>DSF202100440</t>
        </is>
      </c>
      <c r="Z3057" s="414" t="inlineStr"/>
      <c r="AA3057" s="414" t="inlineStr">
        <is>
          <t>បុគ្គលជាប់អាករ</t>
        </is>
      </c>
      <c r="AB3057" s="414" t="inlineStr">
        <is>
          <t>L001-901905215</t>
        </is>
      </c>
      <c r="AC3057" s="414" t="inlineStr">
        <is>
          <t>វីអ៊ីស៊ិន (ខេមបូឌា) អ៊ិនដាសស្ទ្រី ឯ.ក</t>
        </is>
      </c>
      <c r="AD3057" s="450" t="n">
        <v>17032506</v>
      </c>
      <c r="AE3057" s="450" t="n">
        <v>15484096</v>
      </c>
      <c r="AF3057" s="450" t="n">
        <v>0</v>
      </c>
      <c r="AG3057" s="450" t="n">
        <v>0</v>
      </c>
      <c r="AH3057" s="450" t="n">
        <v>1548410</v>
      </c>
      <c r="AI3057" s="450" t="n">
        <v>0</v>
      </c>
      <c r="AJ3057" s="450" t="n">
        <v>0</v>
      </c>
      <c r="AK3057" s="450" t="n">
        <v>0</v>
      </c>
      <c r="AL3057" s="450" t="n">
        <v>0</v>
      </c>
      <c r="AM3057" s="450" t="n">
        <v>0</v>
      </c>
      <c r="AN3057" s="450" t="n">
        <v>0</v>
      </c>
      <c r="AO3057" s="450" t="n">
        <v>0</v>
      </c>
      <c r="AP3057" s="450" t="n">
        <v>0</v>
      </c>
      <c r="AQ3057" s="414" t="inlineStr"/>
      <c r="AR3057" s="414" t="inlineStr">
        <is>
          <t>PLASTIC (GLUE)</t>
        </is>
      </c>
      <c r="AS3057" s="414" t="inlineStr">
        <is>
          <t>បានប្រកាសពន្ធ</t>
        </is>
      </c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0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0" t="n"/>
      <c r="N3058" s="450">
        <f>IF(W3058&lt;0,AH3058,I3058)</f>
        <v/>
      </c>
      <c r="O3058" s="450">
        <f>I3058-M3058</f>
        <v/>
      </c>
      <c r="P3058" s="414" t="n"/>
      <c r="Q3058" s="414" t="inlineStr">
        <is>
          <t>20210035</t>
        </is>
      </c>
      <c r="R3058" s="414" t="inlineStr"/>
      <c r="S3058" s="414">
        <f>Q3058=R3058</f>
        <v/>
      </c>
      <c r="T3058" s="414">
        <f>AND(MONTH(F3058)=MONTH(X3058), YEAR(F3058)=YEAR(X3058))</f>
        <v/>
      </c>
      <c r="U3058" s="414">
        <f>AND(AB3058&lt;&gt;"", 'Company information'!D$4&lt;&gt;"", RIGHT(SUBSTITUTE(AB3058,"-",""),9)=RIGHT(SUBSTITUTE('Company information'!D$4,"-",""),9))</f>
        <v/>
      </c>
      <c r="V3058" s="414">
        <f>AH3058-I3058</f>
        <v/>
      </c>
      <c r="W3058" s="450" t="n"/>
      <c r="X3058" s="413" t="n"/>
      <c r="Y3058" s="414" t="n"/>
      <c r="Z3058" s="414" t="n"/>
      <c r="AA3058" s="414" t="n"/>
      <c r="AB3058" s="414" t="n"/>
      <c r="AC3058" s="414" t="n"/>
      <c r="AD3058" s="450" t="n"/>
      <c r="AE3058" s="450" t="n"/>
      <c r="AF3058" s="450" t="n"/>
      <c r="AG3058" s="450" t="n"/>
      <c r="AH3058" s="450" t="n"/>
      <c r="AI3058" s="450" t="n"/>
      <c r="AJ3058" s="450" t="n"/>
      <c r="AK3058" s="450" t="n"/>
      <c r="AL3058" s="450" t="n"/>
      <c r="AM3058" s="450" t="n"/>
      <c r="AN3058" s="450" t="n"/>
      <c r="AO3058" s="450" t="n"/>
      <c r="AP3058" s="450" t="n"/>
      <c r="AQ3058" s="414" t="n"/>
      <c r="AR3058" s="414" t="n"/>
      <c r="AS3058" s="414" t="n"/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0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0" t="n"/>
      <c r="N3059" s="450">
        <f>IF(W3059&lt;0,AH3059,I3059)</f>
        <v/>
      </c>
      <c r="O3059" s="450">
        <f>I3059-M3059</f>
        <v/>
      </c>
      <c r="P3059" s="414" t="n"/>
      <c r="Q3059" s="414" t="inlineStr">
        <is>
          <t>PN1CA013CA-210925-0012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AND(AB3059&lt;&gt;"", 'Company information'!D$4&lt;&gt;"", RIGHT(SUBSTITUTE(AB3059,"-",""),9)=RIGHT(SUBSTITUTE('Company information'!D$4,"-",""),9))</f>
        <v/>
      </c>
      <c r="V3059" s="414">
        <f>AH3059-I3059</f>
        <v/>
      </c>
      <c r="W3059" s="450" t="n"/>
      <c r="X3059" s="413" t="n"/>
      <c r="Y3059" s="414" t="n"/>
      <c r="Z3059" s="414" t="n"/>
      <c r="AA3059" s="414" t="n"/>
      <c r="AB3059" s="414" t="n"/>
      <c r="AC3059" s="414" t="n"/>
      <c r="AD3059" s="450" t="n"/>
      <c r="AE3059" s="450" t="n"/>
      <c r="AF3059" s="450" t="n"/>
      <c r="AG3059" s="450" t="n"/>
      <c r="AH3059" s="450" t="n"/>
      <c r="AI3059" s="450" t="n"/>
      <c r="AJ3059" s="450" t="n"/>
      <c r="AK3059" s="450" t="n"/>
      <c r="AL3059" s="450" t="n"/>
      <c r="AM3059" s="450" t="n"/>
      <c r="AN3059" s="450" t="n"/>
      <c r="AO3059" s="450" t="n"/>
      <c r="AP3059" s="450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0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0" t="n"/>
      <c r="N3060" s="450">
        <f>IF(W3060&lt;0,AH3060,I3060)</f>
        <v/>
      </c>
      <c r="O3060" s="450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AND(AB3060&lt;&gt;"", 'Company information'!D$4&lt;&gt;"", RIGHT(SUBSTITUTE(AB3060,"-",""),9)=RIGHT(SUBSTITUTE('Company information'!D$4,"-",""),9))</f>
        <v/>
      </c>
      <c r="V3060" s="414">
        <f>AH3060-I3060</f>
        <v/>
      </c>
      <c r="W3060" s="450" t="n"/>
      <c r="X3060" s="413" t="n"/>
      <c r="Y3060" s="414" t="n"/>
      <c r="Z3060" s="414" t="n"/>
      <c r="AA3060" s="414" t="n"/>
      <c r="AB3060" s="414" t="n"/>
      <c r="AC3060" s="414" t="n"/>
      <c r="AD3060" s="450" t="n"/>
      <c r="AE3060" s="450" t="n"/>
      <c r="AF3060" s="450" t="n"/>
      <c r="AG3060" s="450" t="n"/>
      <c r="AH3060" s="450" t="n"/>
      <c r="AI3060" s="450" t="n"/>
      <c r="AJ3060" s="450" t="n"/>
      <c r="AK3060" s="450" t="n"/>
      <c r="AL3060" s="450" t="n"/>
      <c r="AM3060" s="450" t="n"/>
      <c r="AN3060" s="450" t="n"/>
      <c r="AO3060" s="450" t="n"/>
      <c r="AP3060" s="450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0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0" t="n"/>
      <c r="N3061" s="450">
        <f>IF(W3061&lt;0,AH3061,I3061)</f>
        <v/>
      </c>
      <c r="O3061" s="450">
        <f>I3061-M3061</f>
        <v/>
      </c>
      <c r="P3061" s="414" t="n"/>
      <c r="Q3061" s="414" t="inlineStr">
        <is>
          <t>2021-0180</t>
        </is>
      </c>
      <c r="R3061" s="414" t="inlineStr"/>
      <c r="S3061" s="414">
        <f>Q3061=R3061</f>
        <v/>
      </c>
      <c r="T3061" s="414">
        <f>AND(MONTH(F3061)=MONTH(X3061), YEAR(F3061)=YEAR(X3061))</f>
        <v/>
      </c>
      <c r="U3061" s="414">
        <f>AND(AB3061&lt;&gt;"", 'Company information'!D$4&lt;&gt;"", RIGHT(SUBSTITUTE(AB3061,"-",""),9)=RIGHT(SUBSTITUTE('Company information'!D$4,"-",""),9))</f>
        <v/>
      </c>
      <c r="V3061" s="414">
        <f>AH3061-I3061</f>
        <v/>
      </c>
      <c r="W3061" s="450" t="n"/>
      <c r="X3061" s="413" t="n"/>
      <c r="Y3061" s="414" t="n"/>
      <c r="Z3061" s="414" t="n"/>
      <c r="AA3061" s="414" t="n"/>
      <c r="AB3061" s="414" t="n"/>
      <c r="AC3061" s="414" t="n"/>
      <c r="AD3061" s="450" t="n"/>
      <c r="AE3061" s="450" t="n"/>
      <c r="AF3061" s="450" t="n"/>
      <c r="AG3061" s="450" t="n"/>
      <c r="AH3061" s="450" t="n"/>
      <c r="AI3061" s="450" t="n"/>
      <c r="AJ3061" s="450" t="n"/>
      <c r="AK3061" s="450" t="n"/>
      <c r="AL3061" s="450" t="n"/>
      <c r="AM3061" s="450" t="n"/>
      <c r="AN3061" s="450" t="n"/>
      <c r="AO3061" s="450" t="n"/>
      <c r="AP3061" s="450" t="n"/>
      <c r="AQ3061" s="414" t="n"/>
      <c r="AR3061" s="414" t="n"/>
      <c r="AS3061" s="414" t="n"/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0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0" t="n"/>
      <c r="N3062" s="450">
        <f>IF(W3062&lt;0,AH3062,I3062)</f>
        <v/>
      </c>
      <c r="O3062" s="450">
        <f>I3062-M3062</f>
        <v/>
      </c>
      <c r="P3062" s="414" t="n"/>
      <c r="Q3062" s="414" t="inlineStr">
        <is>
          <t>GR-TIN21/09-004</t>
        </is>
      </c>
      <c r="R3062" s="414" t="inlineStr">
        <is>
          <t>GR-TIN21/09-004</t>
        </is>
      </c>
      <c r="S3062" s="414">
        <f>Q3062=R3062</f>
        <v/>
      </c>
      <c r="T3062" s="414">
        <f>AND(MONTH(F3062)=MONTH(X3062), YEAR(F3062)=YEAR(X3062))</f>
        <v/>
      </c>
      <c r="U3062" s="414">
        <f>AND(AB3062&lt;&gt;"", 'Company information'!D$4&lt;&gt;"", RIGHT(SUBSTITUTE(AB3062,"-",""),9)=RIGHT(SUBSTITUTE('Company information'!D$4,"-",""),9))</f>
        <v/>
      </c>
      <c r="V3062" s="414">
        <f>AH3062-I3062</f>
        <v/>
      </c>
      <c r="W3062" s="450" t="n"/>
      <c r="X3062" s="415" t="n">
        <v>44466</v>
      </c>
      <c r="Y3062" s="414" t="inlineStr">
        <is>
          <t>GR-TIN21/09-004</t>
        </is>
      </c>
      <c r="Z3062" s="414" t="inlineStr"/>
      <c r="AA3062" s="414" t="inlineStr">
        <is>
          <t>បុគ្គលជាប់អាករ</t>
        </is>
      </c>
      <c r="AB3062" s="414" t="inlineStr">
        <is>
          <t>L001-901905215</t>
        </is>
      </c>
      <c r="AC3062" s="414" t="inlineStr">
        <is>
          <t>វីអ៊ីស៊ិន (ខេមបូឌា) អ៊ិនដាសស្ទ្រី ឯ.ក</t>
        </is>
      </c>
      <c r="AD3062" s="450" t="n">
        <v>179388</v>
      </c>
      <c r="AE3062" s="450" t="n">
        <v>163080</v>
      </c>
      <c r="AF3062" s="450" t="n">
        <v>0</v>
      </c>
      <c r="AG3062" s="450" t="n">
        <v>0</v>
      </c>
      <c r="AH3062" s="450" t="n">
        <v>16308</v>
      </c>
      <c r="AI3062" s="450" t="n">
        <v>0</v>
      </c>
      <c r="AJ3062" s="450" t="n">
        <v>0</v>
      </c>
      <c r="AK3062" s="450" t="n">
        <v>0</v>
      </c>
      <c r="AL3062" s="450" t="n">
        <v>0</v>
      </c>
      <c r="AM3062" s="450" t="n">
        <v>0</v>
      </c>
      <c r="AN3062" s="450" t="n">
        <v>0</v>
      </c>
      <c r="AO3062" s="450" t="n">
        <v>0</v>
      </c>
      <c r="AP3062" s="450" t="n">
        <v>0</v>
      </c>
      <c r="AQ3062" s="414" t="inlineStr"/>
      <c r="AR3062" s="414" t="inlineStr">
        <is>
          <t>Waste Collection</t>
        </is>
      </c>
      <c r="AS3062" s="414" t="inlineStr">
        <is>
          <t>បានប្រកាសពន្ធ</t>
        </is>
      </c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0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0" t="n"/>
      <c r="N3063" s="450">
        <f>IF(W3063&lt;0,AH3063,I3063)</f>
        <v/>
      </c>
      <c r="O3063" s="450">
        <f>I3063-M3063</f>
        <v/>
      </c>
      <c r="P3063" s="414" t="n"/>
      <c r="Q3063" s="414" t="inlineStr">
        <is>
          <t>SHTI210418</t>
        </is>
      </c>
      <c r="R3063" s="414" t="inlineStr">
        <is>
          <t>SHTI210418</t>
        </is>
      </c>
      <c r="S3063" s="414">
        <f>Q3063=R3063</f>
        <v/>
      </c>
      <c r="T3063" s="414">
        <f>AND(MONTH(F3063)=MONTH(X3063), YEAR(F3063)=YEAR(X3063))</f>
        <v/>
      </c>
      <c r="U3063" s="414">
        <f>AND(AB3063&lt;&gt;"", 'Company information'!D$4&lt;&gt;"", RIGHT(SUBSTITUTE(AB3063,"-",""),9)=RIGHT(SUBSTITUTE('Company information'!D$4,"-",""),9))</f>
        <v/>
      </c>
      <c r="V3063" s="414">
        <f>AH3063-I3063</f>
        <v/>
      </c>
      <c r="W3063" s="450" t="n"/>
      <c r="X3063" s="415" t="n">
        <v>44462</v>
      </c>
      <c r="Y3063" s="414" t="inlineStr">
        <is>
          <t>SHTI210418</t>
        </is>
      </c>
      <c r="Z3063" s="414" t="inlineStr"/>
      <c r="AA3063" s="414" t="inlineStr">
        <is>
          <t>បុគ្គលជាប់អាករ</t>
        </is>
      </c>
      <c r="AB3063" s="414" t="inlineStr">
        <is>
          <t>L001-901905215</t>
        </is>
      </c>
      <c r="AC3063" s="414" t="inlineStr">
        <is>
          <t>វីអ៊ីស៊ិន (ខេមបូឌា) អ៊ិនដាសស្ទ្រី ឯ.ក</t>
        </is>
      </c>
      <c r="AD3063" s="450" t="n">
        <v>2511432</v>
      </c>
      <c r="AE3063" s="450" t="n">
        <v>2283120</v>
      </c>
      <c r="AF3063" s="450" t="n">
        <v>0</v>
      </c>
      <c r="AG3063" s="450" t="n">
        <v>0</v>
      </c>
      <c r="AH3063" s="450" t="n">
        <v>228312</v>
      </c>
      <c r="AI3063" s="450" t="n">
        <v>0</v>
      </c>
      <c r="AJ3063" s="450" t="n">
        <v>0</v>
      </c>
      <c r="AK3063" s="450" t="n">
        <v>0</v>
      </c>
      <c r="AL3063" s="450" t="n">
        <v>0</v>
      </c>
      <c r="AM3063" s="450" t="n">
        <v>0</v>
      </c>
      <c r="AN3063" s="450" t="n">
        <v>0</v>
      </c>
      <c r="AO3063" s="450" t="n">
        <v>0</v>
      </c>
      <c r="AP3063" s="450" t="n">
        <v>0</v>
      </c>
      <c r="AQ3063" s="414" t="inlineStr"/>
      <c r="AR3063" s="414" t="inlineStr">
        <is>
          <t>Security guards service fee in September 2021</t>
        </is>
      </c>
      <c r="AS3063" s="414" t="inlineStr">
        <is>
          <t>បានប្រកាសពន្ធ</t>
        </is>
      </c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0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0" t="n"/>
      <c r="N3064" s="450">
        <f>IF(W3064&lt;0,AH3064,I3064)</f>
        <v/>
      </c>
      <c r="O3064" s="450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AND(AB3064&lt;&gt;"", 'Company information'!D$4&lt;&gt;"", RIGHT(SUBSTITUTE(AB3064,"-",""),9)=RIGHT(SUBSTITUTE('Company information'!D$4,"-",""),9))</f>
        <v/>
      </c>
      <c r="V3064" s="414">
        <f>AH3064-I3064</f>
        <v/>
      </c>
      <c r="W3064" s="450" t="n"/>
      <c r="X3064" s="415" t="n">
        <v>44449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L001-901905215</t>
        </is>
      </c>
      <c r="AC3064" s="414" t="inlineStr">
        <is>
          <t>វីអ៊ីស៊ិន (ខេមបូឌា) អ៊ិនដាសស្ទ្រី ឯ.ក</t>
        </is>
      </c>
      <c r="AD3064" s="450" t="n">
        <v>37016925</v>
      </c>
      <c r="AE3064" s="450" t="n">
        <v>33651750</v>
      </c>
      <c r="AF3064" s="450" t="n">
        <v>0</v>
      </c>
      <c r="AG3064" s="450" t="n">
        <v>0</v>
      </c>
      <c r="AH3064" s="450" t="n">
        <v>3365175</v>
      </c>
      <c r="AI3064" s="450" t="n">
        <v>0</v>
      </c>
      <c r="AJ3064" s="450" t="n">
        <v>0</v>
      </c>
      <c r="AK3064" s="450" t="n">
        <v>0</v>
      </c>
      <c r="AL3064" s="450" t="n">
        <v>0</v>
      </c>
      <c r="AM3064" s="450" t="n">
        <v>0</v>
      </c>
      <c r="AN3064" s="450" t="n">
        <v>0</v>
      </c>
      <c r="AO3064" s="450" t="n">
        <v>0</v>
      </c>
      <c r="AP3064" s="450" t="n">
        <v>0</v>
      </c>
      <c r="AQ3064" s="414" t="inlineStr"/>
      <c r="AR3064" s="414" t="inlineStr">
        <is>
          <t>MIG weding machine</t>
        </is>
      </c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0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0" t="n"/>
      <c r="N3065" s="450">
        <f>IF(W3065&lt;0,AH3065,I3065)</f>
        <v/>
      </c>
      <c r="O3065" s="450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AND(AB3065&lt;&gt;"", 'Company information'!D$4&lt;&gt;"", RIGHT(SUBSTITUTE(AB3065,"-",""),9)=RIGHT(SUBSTITUTE('Company information'!D$4,"-",""),9))</f>
        <v/>
      </c>
      <c r="V3065" s="414">
        <f>AH3065-I3065</f>
        <v/>
      </c>
      <c r="W3065" s="450" t="n"/>
      <c r="X3065" s="413" t="n"/>
      <c r="Y3065" s="414" t="n"/>
      <c r="Z3065" s="414" t="n"/>
      <c r="AA3065" s="414" t="n"/>
      <c r="AB3065" s="414" t="n"/>
      <c r="AC3065" s="414" t="n"/>
      <c r="AD3065" s="450" t="n"/>
      <c r="AE3065" s="450" t="n"/>
      <c r="AF3065" s="450" t="n"/>
      <c r="AG3065" s="450" t="n"/>
      <c r="AH3065" s="450" t="n"/>
      <c r="AI3065" s="450" t="n"/>
      <c r="AJ3065" s="450" t="n"/>
      <c r="AK3065" s="450" t="n"/>
      <c r="AL3065" s="450" t="n"/>
      <c r="AM3065" s="450" t="n"/>
      <c r="AN3065" s="450" t="n"/>
      <c r="AO3065" s="450" t="n"/>
      <c r="AP3065" s="450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0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0" t="n"/>
      <c r="N3066" s="450">
        <f>IF(W3066&lt;0,AH3066,I3066)</f>
        <v/>
      </c>
      <c r="O3066" s="450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AND(AB3066&lt;&gt;"", 'Company information'!D$4&lt;&gt;"", RIGHT(SUBSTITUTE(AB3066,"-",""),9)=RIGHT(SUBSTITUTE('Company information'!D$4,"-",""),9))</f>
        <v/>
      </c>
      <c r="V3066" s="414">
        <f>AH3066-I3066</f>
        <v/>
      </c>
      <c r="W3066" s="450" t="n"/>
      <c r="X3066" s="413" t="n"/>
      <c r="Y3066" s="414" t="n"/>
      <c r="Z3066" s="414" t="n"/>
      <c r="AA3066" s="414" t="n"/>
      <c r="AB3066" s="414" t="n"/>
      <c r="AC3066" s="414" t="n"/>
      <c r="AD3066" s="450" t="n"/>
      <c r="AE3066" s="450" t="n"/>
      <c r="AF3066" s="450" t="n"/>
      <c r="AG3066" s="450" t="n"/>
      <c r="AH3066" s="450" t="n"/>
      <c r="AI3066" s="450" t="n"/>
      <c r="AJ3066" s="450" t="n"/>
      <c r="AK3066" s="450" t="n"/>
      <c r="AL3066" s="450" t="n"/>
      <c r="AM3066" s="450" t="n"/>
      <c r="AN3066" s="450" t="n"/>
      <c r="AO3066" s="450" t="n"/>
      <c r="AP3066" s="450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0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0" t="n"/>
      <c r="N3067" s="450">
        <f>IF(W3067&lt;0,AH3067,I3067)</f>
        <v/>
      </c>
      <c r="O3067" s="450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AND(AB3067&lt;&gt;"", 'Company information'!D$4&lt;&gt;"", RIGHT(SUBSTITUTE(AB3067,"-",""),9)=RIGHT(SUBSTITUTE('Company information'!D$4,"-",""),9))</f>
        <v/>
      </c>
      <c r="V3067" s="414">
        <f>AH3067-I3067</f>
        <v/>
      </c>
      <c r="W3067" s="450" t="n"/>
      <c r="X3067" s="413" t="n"/>
      <c r="Y3067" s="414" t="n"/>
      <c r="Z3067" s="414" t="n"/>
      <c r="AA3067" s="414" t="n"/>
      <c r="AB3067" s="414" t="n"/>
      <c r="AC3067" s="414" t="n"/>
      <c r="AD3067" s="450" t="n"/>
      <c r="AE3067" s="450" t="n"/>
      <c r="AF3067" s="450" t="n"/>
      <c r="AG3067" s="450" t="n"/>
      <c r="AH3067" s="450" t="n"/>
      <c r="AI3067" s="450" t="n"/>
      <c r="AJ3067" s="450" t="n"/>
      <c r="AK3067" s="450" t="n"/>
      <c r="AL3067" s="450" t="n"/>
      <c r="AM3067" s="450" t="n"/>
      <c r="AN3067" s="450" t="n"/>
      <c r="AO3067" s="450" t="n"/>
      <c r="AP3067" s="450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0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0" t="n"/>
      <c r="N3068" s="450">
        <f>IF(W3068&lt;0,AH3068,I3068)</f>
        <v/>
      </c>
      <c r="O3068" s="450">
        <f>I3068-M3068</f>
        <v/>
      </c>
      <c r="P3068" s="414" t="n"/>
      <c r="Q3068" s="414" t="inlineStr">
        <is>
          <t>2100-052967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AND(AB3068&lt;&gt;"", 'Company information'!D$4&lt;&gt;"", RIGHT(SUBSTITUTE(AB3068,"-",""),9)=RIGHT(SUBSTITUTE('Company information'!D$4,"-",""),9))</f>
        <v/>
      </c>
      <c r="V3068" s="414">
        <f>AH3068-I3068</f>
        <v/>
      </c>
      <c r="W3068" s="450" t="n"/>
      <c r="X3068" s="413" t="n"/>
      <c r="Y3068" s="414" t="n"/>
      <c r="Z3068" s="414" t="n"/>
      <c r="AA3068" s="414" t="n"/>
      <c r="AB3068" s="414" t="n"/>
      <c r="AC3068" s="414" t="n"/>
      <c r="AD3068" s="450" t="n"/>
      <c r="AE3068" s="450" t="n"/>
      <c r="AF3068" s="450" t="n"/>
      <c r="AG3068" s="450" t="n"/>
      <c r="AH3068" s="450" t="n"/>
      <c r="AI3068" s="450" t="n"/>
      <c r="AJ3068" s="450" t="n"/>
      <c r="AK3068" s="450" t="n"/>
      <c r="AL3068" s="450" t="n"/>
      <c r="AM3068" s="450" t="n"/>
      <c r="AN3068" s="450" t="n"/>
      <c r="AO3068" s="450" t="n"/>
      <c r="AP3068" s="450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0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0" t="n"/>
      <c r="N3069" s="450">
        <f>IF(W3069&lt;0,AH3069,I3069)</f>
        <v/>
      </c>
      <c r="O3069" s="450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AND(AB3069&lt;&gt;"", 'Company information'!D$4&lt;&gt;"", RIGHT(SUBSTITUTE(AB3069,"-",""),9)=RIGHT(SUBSTITUTE('Company information'!D$4,"-",""),9))</f>
        <v/>
      </c>
      <c r="V3069" s="414">
        <f>AH3069-I3069</f>
        <v/>
      </c>
      <c r="W3069" s="450" t="n"/>
      <c r="X3069" s="413" t="n"/>
      <c r="Y3069" s="414" t="n"/>
      <c r="Z3069" s="414" t="n"/>
      <c r="AA3069" s="414" t="n"/>
      <c r="AB3069" s="414" t="n"/>
      <c r="AC3069" s="414" t="n"/>
      <c r="AD3069" s="450" t="n"/>
      <c r="AE3069" s="450" t="n"/>
      <c r="AF3069" s="450" t="n"/>
      <c r="AG3069" s="450" t="n"/>
      <c r="AH3069" s="450" t="n"/>
      <c r="AI3069" s="450" t="n"/>
      <c r="AJ3069" s="450" t="n"/>
      <c r="AK3069" s="450" t="n"/>
      <c r="AL3069" s="450" t="n"/>
      <c r="AM3069" s="450" t="n"/>
      <c r="AN3069" s="450" t="n"/>
      <c r="AO3069" s="450" t="n"/>
      <c r="AP3069" s="450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0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0" t="n"/>
      <c r="N3070" s="450">
        <f>IF(W3070&lt;0,AH3070,I3070)</f>
        <v/>
      </c>
      <c r="O3070" s="450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AND(AB3070&lt;&gt;"", 'Company information'!D$4&lt;&gt;"", RIGHT(SUBSTITUTE(AB3070,"-",""),9)=RIGHT(SUBSTITUTE('Company information'!D$4,"-",""),9))</f>
        <v/>
      </c>
      <c r="V3070" s="414">
        <f>AH3070-I3070</f>
        <v/>
      </c>
      <c r="W3070" s="450" t="n"/>
      <c r="X3070" s="413" t="n"/>
      <c r="Y3070" s="414" t="n"/>
      <c r="Z3070" s="414" t="n"/>
      <c r="AA3070" s="414" t="n"/>
      <c r="AB3070" s="414" t="n"/>
      <c r="AC3070" s="414" t="n"/>
      <c r="AD3070" s="450" t="n"/>
      <c r="AE3070" s="450" t="n"/>
      <c r="AF3070" s="450" t="n"/>
      <c r="AG3070" s="450" t="n"/>
      <c r="AH3070" s="450" t="n"/>
      <c r="AI3070" s="450" t="n"/>
      <c r="AJ3070" s="450" t="n"/>
      <c r="AK3070" s="450" t="n"/>
      <c r="AL3070" s="450" t="n"/>
      <c r="AM3070" s="450" t="n"/>
      <c r="AN3070" s="450" t="n"/>
      <c r="AO3070" s="450" t="n"/>
      <c r="AP3070" s="450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0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0" t="n"/>
      <c r="N3071" s="450">
        <f>IF(W3071&lt;0,AH3071,I3071)</f>
        <v/>
      </c>
      <c r="O3071" s="450">
        <f>I3071-M3071</f>
        <v/>
      </c>
      <c r="P3071" s="414" t="n"/>
      <c r="Q3071" s="414" t="inlineStr">
        <is>
          <t>SITC2021-016565</t>
        </is>
      </c>
      <c r="R3071" s="414" t="inlineStr">
        <is>
          <t>SITC2021-016565</t>
        </is>
      </c>
      <c r="S3071" s="414">
        <f>Q3071=R3071</f>
        <v/>
      </c>
      <c r="T3071" s="414">
        <f>AND(MONTH(F3071)=MONTH(X3071), YEAR(F3071)=YEAR(X3071))</f>
        <v/>
      </c>
      <c r="U3071" s="414">
        <f>AND(AB3071&lt;&gt;"", 'Company information'!D$4&lt;&gt;"", RIGHT(SUBSTITUTE(AB3071,"-",""),9)=RIGHT(SUBSTITUTE('Company information'!D$4,"-",""),9))</f>
        <v/>
      </c>
      <c r="V3071" s="414">
        <f>AH3071-I3071</f>
        <v/>
      </c>
      <c r="W3071" s="450" t="n"/>
      <c r="X3071" s="415" t="n">
        <v>44451</v>
      </c>
      <c r="Y3071" s="414" t="inlineStr">
        <is>
          <t>SITC2021-016565</t>
        </is>
      </c>
      <c r="Z3071" s="414" t="inlineStr"/>
      <c r="AA3071" s="414" t="inlineStr">
        <is>
          <t>បុគ្គលជាប់អាករ</t>
        </is>
      </c>
      <c r="AB3071" s="414" t="inlineStr">
        <is>
          <t>L001-901905215</t>
        </is>
      </c>
      <c r="AC3071" s="414" t="inlineStr">
        <is>
          <t>វីអ៊ីស៊ិន (ខេមបូឌា) អ៊ិនដាសស្ទ្រី ឯ.ក</t>
        </is>
      </c>
      <c r="AD3071" s="450" t="n">
        <v>4733680</v>
      </c>
      <c r="AE3071" s="450" t="n">
        <v>4303345</v>
      </c>
      <c r="AF3071" s="450" t="n">
        <v>0</v>
      </c>
      <c r="AG3071" s="450" t="n">
        <v>0</v>
      </c>
      <c r="AH3071" s="450" t="n">
        <v>430335</v>
      </c>
      <c r="AI3071" s="450" t="n">
        <v>0</v>
      </c>
      <c r="AJ3071" s="450" t="n">
        <v>0</v>
      </c>
      <c r="AK3071" s="450" t="n">
        <v>0</v>
      </c>
      <c r="AL3071" s="450" t="n">
        <v>0</v>
      </c>
      <c r="AM3071" s="450" t="n">
        <v>0</v>
      </c>
      <c r="AN3071" s="450" t="n">
        <v>0</v>
      </c>
      <c r="AO3071" s="450" t="n">
        <v>0</v>
      </c>
      <c r="AP3071" s="450" t="n">
        <v>0</v>
      </c>
      <c r="AQ3071" s="414" t="inlineStr"/>
      <c r="AR3071" s="414" t="inlineStr">
        <is>
          <t>KHDOC,EIB,KHCIC,KHTHC,EMF</t>
        </is>
      </c>
      <c r="AS3071" s="414" t="inlineStr">
        <is>
          <t>បានប្រកាសពន្ធ</t>
        </is>
      </c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0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0" t="n"/>
      <c r="N3072" s="450">
        <f>IF(W3072&lt;0,AH3072,I3072)</f>
        <v/>
      </c>
      <c r="O3072" s="450">
        <f>I3072-M3072</f>
        <v/>
      </c>
      <c r="P3072" s="414" t="n"/>
      <c r="Q3072" s="414" t="inlineStr">
        <is>
          <t>157525</t>
        </is>
      </c>
      <c r="R3072" s="414" t="inlineStr">
        <is>
          <t>157525</t>
        </is>
      </c>
      <c r="S3072" s="414">
        <f>Q3072=R3072</f>
        <v/>
      </c>
      <c r="T3072" s="414">
        <f>AND(MONTH(F3072)=MONTH(X3072), YEAR(F3072)=YEAR(X3072))</f>
        <v/>
      </c>
      <c r="U3072" s="414">
        <f>AND(AB3072&lt;&gt;"", 'Company information'!D$4&lt;&gt;"", RIGHT(SUBSTITUTE(AB3072,"-",""),9)=RIGHT(SUBSTITUTE('Company information'!D$4,"-",""),9))</f>
        <v/>
      </c>
      <c r="V3072" s="414">
        <f>AH3072-I3072</f>
        <v/>
      </c>
      <c r="W3072" s="450" t="n"/>
      <c r="X3072" s="415" t="n">
        <v>44252</v>
      </c>
      <c r="Y3072" s="414" t="inlineStr">
        <is>
          <t>157525</t>
        </is>
      </c>
      <c r="Z3072" s="414" t="inlineStr"/>
      <c r="AA3072" s="414" t="inlineStr">
        <is>
          <t>បុគ្គលមិនជាប់អាករ</t>
        </is>
      </c>
      <c r="AB3072" s="414" t="inlineStr">
        <is>
          <t>GC0000001</t>
        </is>
      </c>
      <c r="AC3072" s="414" t="inlineStr">
        <is>
          <t>អតិថិជនទូទៅ</t>
        </is>
      </c>
      <c r="AD3072" s="450" t="n">
        <v>61065</v>
      </c>
      <c r="AE3072" s="450" t="n">
        <v>55514</v>
      </c>
      <c r="AF3072" s="450" t="n">
        <v>0</v>
      </c>
      <c r="AG3072" s="450" t="n">
        <v>0</v>
      </c>
      <c r="AH3072" s="450" t="n">
        <v>5551</v>
      </c>
      <c r="AI3072" s="450" t="n">
        <v>0</v>
      </c>
      <c r="AJ3072" s="450" t="n">
        <v>0</v>
      </c>
      <c r="AK3072" s="450" t="n">
        <v>0</v>
      </c>
      <c r="AL3072" s="450" t="n">
        <v>0</v>
      </c>
      <c r="AM3072" s="450" t="n">
        <v>0</v>
      </c>
      <c r="AN3072" s="450" t="n">
        <v>0</v>
      </c>
      <c r="AO3072" s="450" t="n">
        <v>0</v>
      </c>
      <c r="AP3072" s="450" t="n">
        <v>0</v>
      </c>
      <c r="AQ3072" s="414" t="inlineStr"/>
      <c r="AR3072" s="414" t="inlineStr"/>
      <c r="AS3072" s="414" t="inlineStr">
        <is>
          <t>បានប្រកាសពន្ធ</t>
        </is>
      </c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0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0" t="n"/>
      <c r="N3073" s="450">
        <f>IF(W3073&lt;0,AH3073,I3073)</f>
        <v/>
      </c>
      <c r="O3073" s="450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AND(AB3073&lt;&gt;"", 'Company information'!D$4&lt;&gt;"", RIGHT(SUBSTITUTE(AB3073,"-",""),9)=RIGHT(SUBSTITUTE('Company information'!D$4,"-",""),9))</f>
        <v/>
      </c>
      <c r="V3073" s="414">
        <f>AH3073-I3073</f>
        <v/>
      </c>
      <c r="W3073" s="450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0" t="n">
        <v>4307424</v>
      </c>
      <c r="AE3073" s="450" t="n">
        <v>3915840</v>
      </c>
      <c r="AF3073" s="450" t="n">
        <v>0</v>
      </c>
      <c r="AG3073" s="450" t="n">
        <v>0</v>
      </c>
      <c r="AH3073" s="450" t="n">
        <v>391584</v>
      </c>
      <c r="AI3073" s="450" t="n">
        <v>0</v>
      </c>
      <c r="AJ3073" s="450" t="n">
        <v>0</v>
      </c>
      <c r="AK3073" s="450" t="n">
        <v>0</v>
      </c>
      <c r="AL3073" s="450" t="n">
        <v>0</v>
      </c>
      <c r="AM3073" s="450" t="n">
        <v>0</v>
      </c>
      <c r="AN3073" s="450" t="n">
        <v>0</v>
      </c>
      <c r="AO3073" s="450" t="n">
        <v>0</v>
      </c>
      <c r="AP3073" s="450" t="n">
        <v>0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0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0" t="n"/>
      <c r="N3074" s="450">
        <f>IF(W3074&lt;0,AH3074,I3074)</f>
        <v/>
      </c>
      <c r="O3074" s="450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AND(AB3074&lt;&gt;"", 'Company information'!D$4&lt;&gt;"", RIGHT(SUBSTITUTE(AB3074,"-",""),9)=RIGHT(SUBSTITUTE('Company information'!D$4,"-",""),9))</f>
        <v/>
      </c>
      <c r="V3074" s="414">
        <f>AH3074-I3074</f>
        <v/>
      </c>
      <c r="W3074" s="450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0" t="n">
        <v>81572</v>
      </c>
      <c r="AE3074" s="450" t="n">
        <v>74156</v>
      </c>
      <c r="AF3074" s="450" t="n">
        <v>0</v>
      </c>
      <c r="AG3074" s="450" t="n">
        <v>0</v>
      </c>
      <c r="AH3074" s="450" t="n">
        <v>7416</v>
      </c>
      <c r="AI3074" s="450" t="n">
        <v>0</v>
      </c>
      <c r="AJ3074" s="450" t="n">
        <v>0</v>
      </c>
      <c r="AK3074" s="450" t="n">
        <v>0</v>
      </c>
      <c r="AL3074" s="450" t="n">
        <v>0</v>
      </c>
      <c r="AM3074" s="450" t="n">
        <v>0</v>
      </c>
      <c r="AN3074" s="450" t="n">
        <v>0</v>
      </c>
      <c r="AO3074" s="450" t="n">
        <v>0</v>
      </c>
      <c r="AP3074" s="450" t="n">
        <v>0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0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0" t="n"/>
      <c r="N3075" s="450">
        <f>IF(W3075&lt;0,AH3075,I3075)</f>
        <v/>
      </c>
      <c r="O3075" s="450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AND(AB3075&lt;&gt;"", 'Company information'!D$4&lt;&gt;"", RIGHT(SUBSTITUTE(AB3075,"-",""),9)=RIGHT(SUBSTITUTE('Company information'!D$4,"-",""),9))</f>
        <v/>
      </c>
      <c r="V3075" s="414">
        <f>AH3075-I3075</f>
        <v/>
      </c>
      <c r="W3075" s="450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0" t="n">
        <v>4217686</v>
      </c>
      <c r="AE3075" s="450" t="n">
        <v>3834260</v>
      </c>
      <c r="AF3075" s="450" t="n">
        <v>0</v>
      </c>
      <c r="AG3075" s="450" t="n">
        <v>0</v>
      </c>
      <c r="AH3075" s="450" t="n">
        <v>383426</v>
      </c>
      <c r="AI3075" s="450" t="n">
        <v>0</v>
      </c>
      <c r="AJ3075" s="450" t="n">
        <v>0</v>
      </c>
      <c r="AK3075" s="450" t="n">
        <v>0</v>
      </c>
      <c r="AL3075" s="450" t="n">
        <v>0</v>
      </c>
      <c r="AM3075" s="450" t="n">
        <v>0</v>
      </c>
      <c r="AN3075" s="450" t="n">
        <v>0</v>
      </c>
      <c r="AO3075" s="450" t="n">
        <v>0</v>
      </c>
      <c r="AP3075" s="450" t="n">
        <v>0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0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0" t="n"/>
      <c r="N3076" s="450">
        <f>IF(W3076&lt;0,AH3076,I3076)</f>
        <v/>
      </c>
      <c r="O3076" s="450">
        <f>I3076-M3076</f>
        <v/>
      </c>
      <c r="P3076" s="414" t="n"/>
      <c r="Q3076" s="414" t="inlineStr">
        <is>
          <t>158681</t>
        </is>
      </c>
      <c r="R3076" s="414" t="inlineStr">
        <is>
          <t>158681</t>
        </is>
      </c>
      <c r="S3076" s="414">
        <f>Q3076=R3076</f>
        <v/>
      </c>
      <c r="T3076" s="414">
        <f>AND(MONTH(F3076)=MONTH(X3076), YEAR(F3076)=YEAR(X3076))</f>
        <v/>
      </c>
      <c r="U3076" s="414">
        <f>AND(AB3076&lt;&gt;"", 'Company information'!D$4&lt;&gt;"", RIGHT(SUBSTITUTE(AB3076,"-",""),9)=RIGHT(SUBSTITUTE('Company information'!D$4,"-",""),9))</f>
        <v/>
      </c>
      <c r="V3076" s="414">
        <f>AH3076-I3076</f>
        <v/>
      </c>
      <c r="W3076" s="450" t="n"/>
      <c r="X3076" s="415" t="n">
        <v>44272</v>
      </c>
      <c r="Y3076" s="414" t="inlineStr">
        <is>
          <t>158681</t>
        </is>
      </c>
      <c r="Z3076" s="414" t="inlineStr"/>
      <c r="AA3076" s="414" t="inlineStr">
        <is>
          <t>បុគ្គលមិនជាប់អាករ</t>
        </is>
      </c>
      <c r="AB3076" s="414" t="inlineStr">
        <is>
          <t>GC0000001</t>
        </is>
      </c>
      <c r="AC3076" s="414" t="inlineStr">
        <is>
          <t>អតិថិជនទូទៅ</t>
        </is>
      </c>
      <c r="AD3076" s="450" t="n">
        <v>81000</v>
      </c>
      <c r="AE3076" s="450" t="n">
        <v>73636</v>
      </c>
      <c r="AF3076" s="450" t="n">
        <v>0</v>
      </c>
      <c r="AG3076" s="450" t="n">
        <v>0</v>
      </c>
      <c r="AH3076" s="450" t="n">
        <v>7364</v>
      </c>
      <c r="AI3076" s="450" t="n">
        <v>0</v>
      </c>
      <c r="AJ3076" s="450" t="n">
        <v>0</v>
      </c>
      <c r="AK3076" s="450" t="n">
        <v>0</v>
      </c>
      <c r="AL3076" s="450" t="n">
        <v>0</v>
      </c>
      <c r="AM3076" s="450" t="n">
        <v>0</v>
      </c>
      <c r="AN3076" s="450" t="n">
        <v>0</v>
      </c>
      <c r="AO3076" s="450" t="n">
        <v>0</v>
      </c>
      <c r="AP3076" s="450" t="n">
        <v>0</v>
      </c>
      <c r="AQ3076" s="414" t="inlineStr"/>
      <c r="AR3076" s="414" t="inlineStr">
        <is>
          <t>DPY*** Lift On Empty Fee 40F</t>
        </is>
      </c>
      <c r="AS3076" s="414" t="inlineStr">
        <is>
          <t>បានប្រកាសពន្ធ</t>
        </is>
      </c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0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0" t="n"/>
      <c r="N3077" s="450">
        <f>IF(W3077&lt;0,AH3077,I3077)</f>
        <v/>
      </c>
      <c r="O3077" s="450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AND(AB3077&lt;&gt;"", 'Company information'!D$4&lt;&gt;"", RIGHT(SUBSTITUTE(AB3077,"-",""),9)=RIGHT(SUBSTITUTE('Company information'!D$4,"-",""),9))</f>
        <v/>
      </c>
      <c r="V3077" s="414">
        <f>AH3077-I3077</f>
        <v/>
      </c>
      <c r="W3077" s="450" t="n"/>
      <c r="X3077" s="413" t="n"/>
      <c r="Y3077" s="414" t="n"/>
      <c r="Z3077" s="414" t="n"/>
      <c r="AA3077" s="414" t="n"/>
      <c r="AB3077" s="414" t="n"/>
      <c r="AC3077" s="414" t="n"/>
      <c r="AD3077" s="450" t="n"/>
      <c r="AE3077" s="450" t="n"/>
      <c r="AF3077" s="450" t="n"/>
      <c r="AG3077" s="450" t="n"/>
      <c r="AH3077" s="450" t="n"/>
      <c r="AI3077" s="450" t="n"/>
      <c r="AJ3077" s="450" t="n"/>
      <c r="AK3077" s="450" t="n"/>
      <c r="AL3077" s="450" t="n"/>
      <c r="AM3077" s="450" t="n"/>
      <c r="AN3077" s="450" t="n"/>
      <c r="AO3077" s="450" t="n"/>
      <c r="AP3077" s="450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0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0" t="n"/>
      <c r="N3078" s="450">
        <f>IF(W3078&lt;0,AH3078,I3078)</f>
        <v/>
      </c>
      <c r="O3078" s="450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AND(AB3078&lt;&gt;"", 'Company information'!D$4&lt;&gt;"", RIGHT(SUBSTITUTE(AB3078,"-",""),9)=RIGHT(SUBSTITUTE('Company information'!D$4,"-",""),9))</f>
        <v/>
      </c>
      <c r="V3078" s="414">
        <f>AH3078-I3078</f>
        <v/>
      </c>
      <c r="W3078" s="450" t="n"/>
      <c r="X3078" s="413" t="n"/>
      <c r="Y3078" s="414" t="n"/>
      <c r="Z3078" s="414" t="n"/>
      <c r="AA3078" s="414" t="n"/>
      <c r="AB3078" s="414" t="n"/>
      <c r="AC3078" s="414" t="n"/>
      <c r="AD3078" s="450" t="n"/>
      <c r="AE3078" s="450" t="n"/>
      <c r="AF3078" s="450" t="n"/>
      <c r="AG3078" s="450" t="n"/>
      <c r="AH3078" s="450" t="n"/>
      <c r="AI3078" s="450" t="n"/>
      <c r="AJ3078" s="450" t="n"/>
      <c r="AK3078" s="450" t="n"/>
      <c r="AL3078" s="450" t="n"/>
      <c r="AM3078" s="450" t="n"/>
      <c r="AN3078" s="450" t="n"/>
      <c r="AO3078" s="450" t="n"/>
      <c r="AP3078" s="450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0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0" t="n"/>
      <c r="N3079" s="450">
        <f>IF(W3079&lt;0,AH3079,I3079)</f>
        <v/>
      </c>
      <c r="O3079" s="450">
        <f>I3079-M3079</f>
        <v/>
      </c>
      <c r="P3079" s="414" t="n"/>
      <c r="Q3079" s="414" t="inlineStr">
        <is>
          <t>IN202109-0512</t>
        </is>
      </c>
      <c r="R3079" s="414" t="inlineStr">
        <is>
          <t>IN202109-0512</t>
        </is>
      </c>
      <c r="S3079" s="414">
        <f>Q3079=R3079</f>
        <v/>
      </c>
      <c r="T3079" s="414">
        <f>AND(MONTH(F3079)=MONTH(X3079), YEAR(F3079)=YEAR(X3079))</f>
        <v/>
      </c>
      <c r="U3079" s="414">
        <f>AND(AB3079&lt;&gt;"", 'Company information'!D$4&lt;&gt;"", RIGHT(SUBSTITUTE(AB3079,"-",""),9)=RIGHT(SUBSTITUTE('Company information'!D$4,"-",""),9))</f>
        <v/>
      </c>
      <c r="V3079" s="414">
        <f>AH3079-I3079</f>
        <v/>
      </c>
      <c r="W3079" s="450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0" t="n">
        <v>1817200</v>
      </c>
      <c r="AE3079" s="450" t="n">
        <v>1652000</v>
      </c>
      <c r="AF3079" s="450" t="n">
        <v>0</v>
      </c>
      <c r="AG3079" s="450" t="n">
        <v>0</v>
      </c>
      <c r="AH3079" s="450" t="n">
        <v>165200</v>
      </c>
      <c r="AI3079" s="450" t="n">
        <v>0</v>
      </c>
      <c r="AJ3079" s="450" t="n">
        <v>0</v>
      </c>
      <c r="AK3079" s="450" t="n">
        <v>0</v>
      </c>
      <c r="AL3079" s="450" t="n">
        <v>0</v>
      </c>
      <c r="AM3079" s="450" t="n">
        <v>0</v>
      </c>
      <c r="AN3079" s="450" t="n">
        <v>0</v>
      </c>
      <c r="AO3079" s="450" t="n">
        <v>0</v>
      </c>
      <c r="AP3079" s="450" t="n">
        <v>0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0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0" t="n"/>
      <c r="N3080" s="450">
        <f>IF(W3080&lt;0,AH3080,I3080)</f>
        <v/>
      </c>
      <c r="O3080" s="450">
        <f>I3080-M3080</f>
        <v/>
      </c>
      <c r="P3080" s="414" t="n"/>
      <c r="Q3080" s="414" t="inlineStr">
        <is>
          <t>IN202109-0511</t>
        </is>
      </c>
      <c r="R3080" s="414" t="inlineStr">
        <is>
          <t>IN202109-0511</t>
        </is>
      </c>
      <c r="S3080" s="414">
        <f>Q3080=R3080</f>
        <v/>
      </c>
      <c r="T3080" s="414">
        <f>AND(MONTH(F3080)=MONTH(X3080), YEAR(F3080)=YEAR(X3080))</f>
        <v/>
      </c>
      <c r="U3080" s="414">
        <f>AND(AB3080&lt;&gt;"", 'Company information'!D$4&lt;&gt;"", RIGHT(SUBSTITUTE(AB3080,"-",""),9)=RIGHT(SUBSTITUTE('Company information'!D$4,"-",""),9))</f>
        <v/>
      </c>
      <c r="V3080" s="414">
        <f>AH3080-I3080</f>
        <v/>
      </c>
      <c r="W3080" s="450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0" t="n">
        <v>6506000</v>
      </c>
      <c r="AE3080" s="450" t="n">
        <v>5914545</v>
      </c>
      <c r="AF3080" s="450" t="n">
        <v>0</v>
      </c>
      <c r="AG3080" s="450" t="n">
        <v>0</v>
      </c>
      <c r="AH3080" s="450" t="n">
        <v>591455</v>
      </c>
      <c r="AI3080" s="450" t="n">
        <v>0</v>
      </c>
      <c r="AJ3080" s="450" t="n">
        <v>0</v>
      </c>
      <c r="AK3080" s="450" t="n">
        <v>0</v>
      </c>
      <c r="AL3080" s="450" t="n">
        <v>0</v>
      </c>
      <c r="AM3080" s="450" t="n">
        <v>0</v>
      </c>
      <c r="AN3080" s="450" t="n">
        <v>0</v>
      </c>
      <c r="AO3080" s="450" t="n">
        <v>0</v>
      </c>
      <c r="AP3080" s="450" t="n">
        <v>0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0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0" t="n"/>
      <c r="N3081" s="450">
        <f>IF(W3081&lt;0,AH3081,I3081)</f>
        <v/>
      </c>
      <c r="O3081" s="450">
        <f>I3081-M3081</f>
        <v/>
      </c>
      <c r="P3081" s="414" t="n"/>
      <c r="Q3081" s="414" t="inlineStr">
        <is>
          <t>IN202109-0535</t>
        </is>
      </c>
      <c r="R3081" s="414" t="inlineStr">
        <is>
          <t>IN202109-0535</t>
        </is>
      </c>
      <c r="S3081" s="414">
        <f>Q3081=R3081</f>
        <v/>
      </c>
      <c r="T3081" s="414">
        <f>AND(MONTH(F3081)=MONTH(X3081), YEAR(F3081)=YEAR(X3081))</f>
        <v/>
      </c>
      <c r="U3081" s="414">
        <f>AND(AB3081&lt;&gt;"", 'Company information'!D$4&lt;&gt;"", RIGHT(SUBSTITUTE(AB3081,"-",""),9)=RIGHT(SUBSTITUTE('Company information'!D$4,"-",""),9))</f>
        <v/>
      </c>
      <c r="V3081" s="414">
        <f>AH3081-I3081</f>
        <v/>
      </c>
      <c r="W3081" s="450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0" t="n">
        <v>12608200</v>
      </c>
      <c r="AE3081" s="450" t="n">
        <v>11462000</v>
      </c>
      <c r="AF3081" s="450" t="n">
        <v>0</v>
      </c>
      <c r="AG3081" s="450" t="n">
        <v>0</v>
      </c>
      <c r="AH3081" s="450" t="n">
        <v>1146200</v>
      </c>
      <c r="AI3081" s="450" t="n">
        <v>0</v>
      </c>
      <c r="AJ3081" s="450" t="n">
        <v>0</v>
      </c>
      <c r="AK3081" s="450" t="n">
        <v>0</v>
      </c>
      <c r="AL3081" s="450" t="n">
        <v>0</v>
      </c>
      <c r="AM3081" s="450" t="n">
        <v>0</v>
      </c>
      <c r="AN3081" s="450" t="n">
        <v>0</v>
      </c>
      <c r="AO3081" s="450" t="n">
        <v>0</v>
      </c>
      <c r="AP3081" s="450" t="n">
        <v>0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0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0" t="n"/>
      <c r="N3082" s="450">
        <f>IF(W3082&lt;0,AH3082,I3082)</f>
        <v/>
      </c>
      <c r="O3082" s="450">
        <f>I3082-M3082</f>
        <v/>
      </c>
      <c r="P3082" s="414" t="n"/>
      <c r="Q3082" s="414" t="inlineStr">
        <is>
          <t>IN202109-0534</t>
        </is>
      </c>
      <c r="R3082" s="414" t="inlineStr">
        <is>
          <t>IN202109-0534</t>
        </is>
      </c>
      <c r="S3082" s="414">
        <f>Q3082=R3082</f>
        <v/>
      </c>
      <c r="T3082" s="414">
        <f>AND(MONTH(F3082)=MONTH(X3082), YEAR(F3082)=YEAR(X3082))</f>
        <v/>
      </c>
      <c r="U3082" s="414">
        <f>AND(AB3082&lt;&gt;"", 'Company information'!D$4&lt;&gt;"", RIGHT(SUBSTITUTE(AB3082,"-",""),9)=RIGHT(SUBSTITUTE('Company information'!D$4,"-",""),9))</f>
        <v/>
      </c>
      <c r="V3082" s="414">
        <f>AH3082-I3082</f>
        <v/>
      </c>
      <c r="W3082" s="450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0" t="n">
        <v>6506000</v>
      </c>
      <c r="AE3082" s="450" t="n">
        <v>5914545</v>
      </c>
      <c r="AF3082" s="450" t="n">
        <v>0</v>
      </c>
      <c r="AG3082" s="450" t="n">
        <v>0</v>
      </c>
      <c r="AH3082" s="450" t="n">
        <v>591455</v>
      </c>
      <c r="AI3082" s="450" t="n">
        <v>0</v>
      </c>
      <c r="AJ3082" s="450" t="n">
        <v>0</v>
      </c>
      <c r="AK3082" s="450" t="n">
        <v>0</v>
      </c>
      <c r="AL3082" s="450" t="n">
        <v>0</v>
      </c>
      <c r="AM3082" s="450" t="n">
        <v>0</v>
      </c>
      <c r="AN3082" s="450" t="n">
        <v>0</v>
      </c>
      <c r="AO3082" s="450" t="n">
        <v>0</v>
      </c>
      <c r="AP3082" s="450" t="n">
        <v>0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0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0" t="n"/>
      <c r="N3083" s="450">
        <f>IF(W3083&lt;0,AH3083,I3083)</f>
        <v/>
      </c>
      <c r="O3083" s="450">
        <f>I3083-M3083</f>
        <v/>
      </c>
      <c r="P3083" s="414" t="n"/>
      <c r="Q3083" s="414" t="inlineStr">
        <is>
          <t>IN202109-0533</t>
        </is>
      </c>
      <c r="R3083" s="414" t="inlineStr">
        <is>
          <t>IN202109-0533</t>
        </is>
      </c>
      <c r="S3083" s="414">
        <f>Q3083=R3083</f>
        <v/>
      </c>
      <c r="T3083" s="414">
        <f>AND(MONTH(F3083)=MONTH(X3083), YEAR(F3083)=YEAR(X3083))</f>
        <v/>
      </c>
      <c r="U3083" s="414">
        <f>AND(AB3083&lt;&gt;"", 'Company information'!D$4&lt;&gt;"", RIGHT(SUBSTITUTE(AB3083,"-",""),9)=RIGHT(SUBSTITUTE('Company information'!D$4,"-",""),9))</f>
        <v/>
      </c>
      <c r="V3083" s="414">
        <f>AH3083-I3083</f>
        <v/>
      </c>
      <c r="W3083" s="450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0" t="n">
        <v>5070200</v>
      </c>
      <c r="AE3083" s="450" t="n">
        <v>4609273</v>
      </c>
      <c r="AF3083" s="450" t="n">
        <v>0</v>
      </c>
      <c r="AG3083" s="450" t="n">
        <v>0</v>
      </c>
      <c r="AH3083" s="450" t="n">
        <v>460927</v>
      </c>
      <c r="AI3083" s="450" t="n">
        <v>0</v>
      </c>
      <c r="AJ3083" s="450" t="n">
        <v>0</v>
      </c>
      <c r="AK3083" s="450" t="n">
        <v>0</v>
      </c>
      <c r="AL3083" s="450" t="n">
        <v>0</v>
      </c>
      <c r="AM3083" s="450" t="n">
        <v>0</v>
      </c>
      <c r="AN3083" s="450" t="n">
        <v>0</v>
      </c>
      <c r="AO3083" s="450" t="n">
        <v>0</v>
      </c>
      <c r="AP3083" s="450" t="n">
        <v>0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0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0" t="n"/>
      <c r="N3084" s="450">
        <f>IF(W3084&lt;0,AH3084,I3084)</f>
        <v/>
      </c>
      <c r="O3084" s="450">
        <f>I3084-M3084</f>
        <v/>
      </c>
      <c r="P3084" s="414" t="n"/>
      <c r="Q3084" s="414" t="inlineStr">
        <is>
          <t>IN202109-0532</t>
        </is>
      </c>
      <c r="R3084" s="414" t="inlineStr">
        <is>
          <t>IN202109-0532</t>
        </is>
      </c>
      <c r="S3084" s="414">
        <f>Q3084=R3084</f>
        <v/>
      </c>
      <c r="T3084" s="414">
        <f>AND(MONTH(F3084)=MONTH(X3084), YEAR(F3084)=YEAR(X3084))</f>
        <v/>
      </c>
      <c r="U3084" s="414">
        <f>AND(AB3084&lt;&gt;"", 'Company information'!D$4&lt;&gt;"", RIGHT(SUBSTITUTE(AB3084,"-",""),9)=RIGHT(SUBSTITUTE('Company information'!D$4,"-",""),9))</f>
        <v/>
      </c>
      <c r="V3084" s="414">
        <f>AH3084-I3084</f>
        <v/>
      </c>
      <c r="W3084" s="450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0" t="n">
        <v>2983800</v>
      </c>
      <c r="AE3084" s="450" t="n">
        <v>2712545</v>
      </c>
      <c r="AF3084" s="450" t="n">
        <v>0</v>
      </c>
      <c r="AG3084" s="450" t="n">
        <v>0</v>
      </c>
      <c r="AH3084" s="450" t="n">
        <v>271255</v>
      </c>
      <c r="AI3084" s="450" t="n">
        <v>0</v>
      </c>
      <c r="AJ3084" s="450" t="n">
        <v>0</v>
      </c>
      <c r="AK3084" s="450" t="n">
        <v>0</v>
      </c>
      <c r="AL3084" s="450" t="n">
        <v>0</v>
      </c>
      <c r="AM3084" s="450" t="n">
        <v>0</v>
      </c>
      <c r="AN3084" s="450" t="n">
        <v>0</v>
      </c>
      <c r="AO3084" s="450" t="n">
        <v>0</v>
      </c>
      <c r="AP3084" s="450" t="n">
        <v>0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0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0" t="n"/>
      <c r="N3085" s="450">
        <f>IF(W3085&lt;0,AH3085,I3085)</f>
        <v/>
      </c>
      <c r="O3085" s="450">
        <f>I3085-M3085</f>
        <v/>
      </c>
      <c r="P3085" s="414" t="n"/>
      <c r="Q3085" s="414" t="inlineStr">
        <is>
          <t>IN202109-0510</t>
        </is>
      </c>
      <c r="R3085" s="414" t="inlineStr">
        <is>
          <t>IN202109-0510</t>
        </is>
      </c>
      <c r="S3085" s="414">
        <f>Q3085=R3085</f>
        <v/>
      </c>
      <c r="T3085" s="414">
        <f>AND(MONTH(F3085)=MONTH(X3085), YEAR(F3085)=YEAR(X3085))</f>
        <v/>
      </c>
      <c r="U3085" s="414">
        <f>AND(AB3085&lt;&gt;"", 'Company information'!D$4&lt;&gt;"", RIGHT(SUBSTITUTE(AB3085,"-",""),9)=RIGHT(SUBSTITUTE('Company information'!D$4,"-",""),9))</f>
        <v/>
      </c>
      <c r="V3085" s="414">
        <f>AH3085-I3085</f>
        <v/>
      </c>
      <c r="W3085" s="450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0" t="n">
        <v>9557100</v>
      </c>
      <c r="AE3085" s="450" t="n">
        <v>8688273</v>
      </c>
      <c r="AF3085" s="450" t="n">
        <v>0</v>
      </c>
      <c r="AG3085" s="450" t="n">
        <v>0</v>
      </c>
      <c r="AH3085" s="450" t="n">
        <v>868827</v>
      </c>
      <c r="AI3085" s="450" t="n">
        <v>0</v>
      </c>
      <c r="AJ3085" s="450" t="n">
        <v>0</v>
      </c>
      <c r="AK3085" s="450" t="n">
        <v>0</v>
      </c>
      <c r="AL3085" s="450" t="n">
        <v>0</v>
      </c>
      <c r="AM3085" s="450" t="n">
        <v>0</v>
      </c>
      <c r="AN3085" s="450" t="n">
        <v>0</v>
      </c>
      <c r="AO3085" s="450" t="n">
        <v>0</v>
      </c>
      <c r="AP3085" s="450" t="n">
        <v>0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0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0" t="n"/>
      <c r="N3086" s="450">
        <f>IF(W3086&lt;0,AH3086,I3086)</f>
        <v/>
      </c>
      <c r="O3086" s="450">
        <f>I3086-M3086</f>
        <v/>
      </c>
      <c r="P3086" s="414" t="n"/>
      <c r="Q3086" s="414" t="inlineStr">
        <is>
          <t>IN202109-0508</t>
        </is>
      </c>
      <c r="R3086" s="414" t="inlineStr">
        <is>
          <t>IN202109-0508</t>
        </is>
      </c>
      <c r="S3086" s="414">
        <f>Q3086=R3086</f>
        <v/>
      </c>
      <c r="T3086" s="414">
        <f>AND(MONTH(F3086)=MONTH(X3086), YEAR(F3086)=YEAR(X3086))</f>
        <v/>
      </c>
      <c r="U3086" s="414">
        <f>AND(AB3086&lt;&gt;"", 'Company information'!D$4&lt;&gt;"", RIGHT(SUBSTITUTE(AB3086,"-",""),9)=RIGHT(SUBSTITUTE('Company information'!D$4,"-",""),9))</f>
        <v/>
      </c>
      <c r="V3086" s="414">
        <f>AH3086-I3086</f>
        <v/>
      </c>
      <c r="W3086" s="450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0" t="n">
        <v>10746100</v>
      </c>
      <c r="AE3086" s="450" t="n">
        <v>9769182</v>
      </c>
      <c r="AF3086" s="450" t="n">
        <v>0</v>
      </c>
      <c r="AG3086" s="450" t="n">
        <v>0</v>
      </c>
      <c r="AH3086" s="450" t="n">
        <v>976918</v>
      </c>
      <c r="AI3086" s="450" t="n">
        <v>0</v>
      </c>
      <c r="AJ3086" s="450" t="n">
        <v>0</v>
      </c>
      <c r="AK3086" s="450" t="n">
        <v>0</v>
      </c>
      <c r="AL3086" s="450" t="n">
        <v>0</v>
      </c>
      <c r="AM3086" s="450" t="n">
        <v>0</v>
      </c>
      <c r="AN3086" s="450" t="n">
        <v>0</v>
      </c>
      <c r="AO3086" s="450" t="n">
        <v>0</v>
      </c>
      <c r="AP3086" s="450" t="n">
        <v>0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0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0" t="n"/>
      <c r="N3087" s="450">
        <f>IF(W3087&lt;0,AH3087,I3087)</f>
        <v/>
      </c>
      <c r="O3087" s="450">
        <f>I3087-M3087</f>
        <v/>
      </c>
      <c r="P3087" s="414" t="n"/>
      <c r="Q3087" s="414" t="inlineStr">
        <is>
          <t>IN202109-0509</t>
        </is>
      </c>
      <c r="R3087" s="414" t="inlineStr">
        <is>
          <t>IN202109-0509</t>
        </is>
      </c>
      <c r="S3087" s="414">
        <f>Q3087=R3087</f>
        <v/>
      </c>
      <c r="T3087" s="414">
        <f>AND(MONTH(F3087)=MONTH(X3087), YEAR(F3087)=YEAR(X3087))</f>
        <v/>
      </c>
      <c r="U3087" s="414">
        <f>AND(AB3087&lt;&gt;"", 'Company information'!D$4&lt;&gt;"", RIGHT(SUBSTITUTE(AB3087,"-",""),9)=RIGHT(SUBSTITUTE('Company information'!D$4,"-",""),9))</f>
        <v/>
      </c>
      <c r="V3087" s="414">
        <f>AH3087-I3087</f>
        <v/>
      </c>
      <c r="W3087" s="450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0" t="n">
        <v>9557100</v>
      </c>
      <c r="AE3087" s="450" t="n">
        <v>8688273</v>
      </c>
      <c r="AF3087" s="450" t="n">
        <v>0</v>
      </c>
      <c r="AG3087" s="450" t="n">
        <v>0</v>
      </c>
      <c r="AH3087" s="450" t="n">
        <v>868827</v>
      </c>
      <c r="AI3087" s="450" t="n">
        <v>0</v>
      </c>
      <c r="AJ3087" s="450" t="n">
        <v>0</v>
      </c>
      <c r="AK3087" s="450" t="n">
        <v>0</v>
      </c>
      <c r="AL3087" s="450" t="n">
        <v>0</v>
      </c>
      <c r="AM3087" s="450" t="n">
        <v>0</v>
      </c>
      <c r="AN3087" s="450" t="n">
        <v>0</v>
      </c>
      <c r="AO3087" s="450" t="n">
        <v>0</v>
      </c>
      <c r="AP3087" s="450" t="n">
        <v>0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0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0" t="n"/>
      <c r="N3088" s="450">
        <f>IF(W3088&lt;0,AH3088,I3088)</f>
        <v/>
      </c>
      <c r="O3088" s="450">
        <f>I3088-M3088</f>
        <v/>
      </c>
      <c r="P3088" s="414" t="n"/>
      <c r="Q3088" s="414" t="inlineStr">
        <is>
          <t>IN202109-0507</t>
        </is>
      </c>
      <c r="R3088" s="414" t="inlineStr">
        <is>
          <t>IN202109-0507</t>
        </is>
      </c>
      <c r="S3088" s="414">
        <f>Q3088=R3088</f>
        <v/>
      </c>
      <c r="T3088" s="414">
        <f>AND(MONTH(F3088)=MONTH(X3088), YEAR(F3088)=YEAR(X3088))</f>
        <v/>
      </c>
      <c r="U3088" s="414">
        <f>AND(AB3088&lt;&gt;"", 'Company information'!D$4&lt;&gt;"", RIGHT(SUBSTITUTE(AB3088,"-",""),9)=RIGHT(SUBSTITUTE('Company information'!D$4,"-",""),9))</f>
        <v/>
      </c>
      <c r="V3088" s="414">
        <f>AH3088-I3088</f>
        <v/>
      </c>
      <c r="W3088" s="450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0" t="n">
        <v>2983800</v>
      </c>
      <c r="AE3088" s="450" t="n">
        <v>2712545</v>
      </c>
      <c r="AF3088" s="450" t="n">
        <v>0</v>
      </c>
      <c r="AG3088" s="450" t="n">
        <v>0</v>
      </c>
      <c r="AH3088" s="450" t="n">
        <v>271255</v>
      </c>
      <c r="AI3088" s="450" t="n">
        <v>0</v>
      </c>
      <c r="AJ3088" s="450" t="n">
        <v>0</v>
      </c>
      <c r="AK3088" s="450" t="n">
        <v>0</v>
      </c>
      <c r="AL3088" s="450" t="n">
        <v>0</v>
      </c>
      <c r="AM3088" s="450" t="n">
        <v>0</v>
      </c>
      <c r="AN3088" s="450" t="n">
        <v>0</v>
      </c>
      <c r="AO3088" s="450" t="n">
        <v>0</v>
      </c>
      <c r="AP3088" s="450" t="n">
        <v>0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0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0" t="n"/>
      <c r="N3089" s="450">
        <f>IF(W3089&lt;0,AH3089,I3089)</f>
        <v/>
      </c>
      <c r="O3089" s="450">
        <f>I3089-M3089</f>
        <v/>
      </c>
      <c r="P3089" s="414" t="n"/>
      <c r="Q3089" s="414" t="inlineStr">
        <is>
          <t>IN202109-0506</t>
        </is>
      </c>
      <c r="R3089" s="414" t="inlineStr">
        <is>
          <t>IN202109-0506</t>
        </is>
      </c>
      <c r="S3089" s="414">
        <f>Q3089=R3089</f>
        <v/>
      </c>
      <c r="T3089" s="414">
        <f>AND(MONTH(F3089)=MONTH(X3089), YEAR(F3089)=YEAR(X3089))</f>
        <v/>
      </c>
      <c r="U3089" s="414">
        <f>AND(AB3089&lt;&gt;"", 'Company information'!D$4&lt;&gt;"", RIGHT(SUBSTITUTE(AB3089,"-",""),9)=RIGHT(SUBSTITUTE('Company information'!D$4,"-",""),9))</f>
        <v/>
      </c>
      <c r="V3089" s="414">
        <f>AH3089-I3089</f>
        <v/>
      </c>
      <c r="W3089" s="450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0" t="n">
        <v>2849200</v>
      </c>
      <c r="AE3089" s="450" t="n">
        <v>2590182</v>
      </c>
      <c r="AF3089" s="450" t="n">
        <v>0</v>
      </c>
      <c r="AG3089" s="450" t="n">
        <v>0</v>
      </c>
      <c r="AH3089" s="450" t="n">
        <v>259018</v>
      </c>
      <c r="AI3089" s="450" t="n">
        <v>0</v>
      </c>
      <c r="AJ3089" s="450" t="n">
        <v>0</v>
      </c>
      <c r="AK3089" s="450" t="n">
        <v>0</v>
      </c>
      <c r="AL3089" s="450" t="n">
        <v>0</v>
      </c>
      <c r="AM3089" s="450" t="n">
        <v>0</v>
      </c>
      <c r="AN3089" s="450" t="n">
        <v>0</v>
      </c>
      <c r="AO3089" s="450" t="n">
        <v>0</v>
      </c>
      <c r="AP3089" s="450" t="n">
        <v>0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0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0" t="n"/>
      <c r="N3090" s="450">
        <f>IF(W3090&lt;0,AH3090,I3090)</f>
        <v/>
      </c>
      <c r="O3090" s="450">
        <f>I3090-M3090</f>
        <v/>
      </c>
      <c r="P3090" s="414" t="n"/>
      <c r="Q3090" s="414" t="inlineStr">
        <is>
          <t>IN202109-0505</t>
        </is>
      </c>
      <c r="R3090" s="414" t="inlineStr">
        <is>
          <t>IN202109-0505</t>
        </is>
      </c>
      <c r="S3090" s="414">
        <f>Q3090=R3090</f>
        <v/>
      </c>
      <c r="T3090" s="414">
        <f>AND(MONTH(F3090)=MONTH(X3090), YEAR(F3090)=YEAR(X3090))</f>
        <v/>
      </c>
      <c r="U3090" s="414">
        <f>AND(AB3090&lt;&gt;"", 'Company information'!D$4&lt;&gt;"", RIGHT(SUBSTITUTE(AB3090,"-",""),9)=RIGHT(SUBSTITUTE('Company information'!D$4,"-",""),9))</f>
        <v/>
      </c>
      <c r="V3090" s="414">
        <f>AH3090-I3090</f>
        <v/>
      </c>
      <c r="W3090" s="450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0" t="n">
        <v>3297900</v>
      </c>
      <c r="AE3090" s="450" t="n">
        <v>2998091</v>
      </c>
      <c r="AF3090" s="450" t="n">
        <v>0</v>
      </c>
      <c r="AG3090" s="450" t="n">
        <v>0</v>
      </c>
      <c r="AH3090" s="450" t="n">
        <v>299809</v>
      </c>
      <c r="AI3090" s="450" t="n">
        <v>0</v>
      </c>
      <c r="AJ3090" s="450" t="n">
        <v>0</v>
      </c>
      <c r="AK3090" s="450" t="n">
        <v>0</v>
      </c>
      <c r="AL3090" s="450" t="n">
        <v>0</v>
      </c>
      <c r="AM3090" s="450" t="n">
        <v>0</v>
      </c>
      <c r="AN3090" s="450" t="n">
        <v>0</v>
      </c>
      <c r="AO3090" s="450" t="n">
        <v>0</v>
      </c>
      <c r="AP3090" s="450" t="n">
        <v>0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0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0" t="n"/>
      <c r="N3091" s="450">
        <f>IF(W3091&lt;0,AH3091,I3091)</f>
        <v/>
      </c>
      <c r="O3091" s="450">
        <f>I3091-M3091</f>
        <v/>
      </c>
      <c r="P3091" s="414" t="n"/>
      <c r="Q3091" s="414" t="inlineStr">
        <is>
          <t>IN202109-0504</t>
        </is>
      </c>
      <c r="R3091" s="414" t="inlineStr">
        <is>
          <t>IN202109-0504</t>
        </is>
      </c>
      <c r="S3091" s="414">
        <f>Q3091=R3091</f>
        <v/>
      </c>
      <c r="T3091" s="414">
        <f>AND(MONTH(F3091)=MONTH(X3091), YEAR(F3091)=YEAR(X3091))</f>
        <v/>
      </c>
      <c r="U3091" s="414">
        <f>AND(AB3091&lt;&gt;"", 'Company information'!D$4&lt;&gt;"", RIGHT(SUBSTITUTE(AB3091,"-",""),9)=RIGHT(SUBSTITUTE('Company information'!D$4,"-",""),9))</f>
        <v/>
      </c>
      <c r="V3091" s="414">
        <f>AH3091-I3091</f>
        <v/>
      </c>
      <c r="W3091" s="450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0" t="n">
        <v>9557100</v>
      </c>
      <c r="AE3091" s="450" t="n">
        <v>8688273</v>
      </c>
      <c r="AF3091" s="450" t="n">
        <v>0</v>
      </c>
      <c r="AG3091" s="450" t="n">
        <v>0</v>
      </c>
      <c r="AH3091" s="450" t="n">
        <v>868827</v>
      </c>
      <c r="AI3091" s="450" t="n">
        <v>0</v>
      </c>
      <c r="AJ3091" s="450" t="n">
        <v>0</v>
      </c>
      <c r="AK3091" s="450" t="n">
        <v>0</v>
      </c>
      <c r="AL3091" s="450" t="n">
        <v>0</v>
      </c>
      <c r="AM3091" s="450" t="n">
        <v>0</v>
      </c>
      <c r="AN3091" s="450" t="n">
        <v>0</v>
      </c>
      <c r="AO3091" s="450" t="n">
        <v>0</v>
      </c>
      <c r="AP3091" s="450" t="n">
        <v>0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0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0" t="n"/>
      <c r="N3092" s="450">
        <f>IF(W3092&lt;0,AH3092,I3092)</f>
        <v/>
      </c>
      <c r="O3092" s="450">
        <f>I3092-M3092</f>
        <v/>
      </c>
      <c r="P3092" s="414" t="n"/>
      <c r="Q3092" s="414" t="inlineStr">
        <is>
          <t>IN202109-0503</t>
        </is>
      </c>
      <c r="R3092" s="414" t="inlineStr">
        <is>
          <t>IN202109-0503</t>
        </is>
      </c>
      <c r="S3092" s="414">
        <f>Q3092=R3092</f>
        <v/>
      </c>
      <c r="T3092" s="414">
        <f>AND(MONTH(F3092)=MONTH(X3092), YEAR(F3092)=YEAR(X3092))</f>
        <v/>
      </c>
      <c r="U3092" s="414">
        <f>AND(AB3092&lt;&gt;"", 'Company information'!D$4&lt;&gt;"", RIGHT(SUBSTITUTE(AB3092,"-",""),9)=RIGHT(SUBSTITUTE('Company information'!D$4,"-",""),9))</f>
        <v/>
      </c>
      <c r="V3092" s="414">
        <f>AH3092-I3092</f>
        <v/>
      </c>
      <c r="W3092" s="450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0" t="n">
        <v>9557100</v>
      </c>
      <c r="AE3092" s="450" t="n">
        <v>8688273</v>
      </c>
      <c r="AF3092" s="450" t="n">
        <v>0</v>
      </c>
      <c r="AG3092" s="450" t="n">
        <v>0</v>
      </c>
      <c r="AH3092" s="450" t="n">
        <v>868827</v>
      </c>
      <c r="AI3092" s="450" t="n">
        <v>0</v>
      </c>
      <c r="AJ3092" s="450" t="n">
        <v>0</v>
      </c>
      <c r="AK3092" s="450" t="n">
        <v>0</v>
      </c>
      <c r="AL3092" s="450" t="n">
        <v>0</v>
      </c>
      <c r="AM3092" s="450" t="n">
        <v>0</v>
      </c>
      <c r="AN3092" s="450" t="n">
        <v>0</v>
      </c>
      <c r="AO3092" s="450" t="n">
        <v>0</v>
      </c>
      <c r="AP3092" s="450" t="n">
        <v>0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0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0" t="n"/>
      <c r="N3093" s="450">
        <f>IF(W3093&lt;0,AH3093,I3093)</f>
        <v/>
      </c>
      <c r="O3093" s="450">
        <f>I3093-M3093</f>
        <v/>
      </c>
      <c r="P3093" s="414" t="n"/>
      <c r="Q3093" s="414" t="inlineStr">
        <is>
          <t>IN202109-0501</t>
        </is>
      </c>
      <c r="R3093" s="414" t="inlineStr">
        <is>
          <t>IN202109-0501</t>
        </is>
      </c>
      <c r="S3093" s="414">
        <f>Q3093=R3093</f>
        <v/>
      </c>
      <c r="T3093" s="414">
        <f>AND(MONTH(F3093)=MONTH(X3093), YEAR(F3093)=YEAR(X3093))</f>
        <v/>
      </c>
      <c r="U3093" s="414">
        <f>AND(AB3093&lt;&gt;"", 'Company information'!D$4&lt;&gt;"", RIGHT(SUBSTITUTE(AB3093,"-",""),9)=RIGHT(SUBSTITUTE('Company information'!D$4,"-",""),9))</f>
        <v/>
      </c>
      <c r="V3093" s="414">
        <f>AH3093-I3093</f>
        <v/>
      </c>
      <c r="W3093" s="450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0" t="n">
        <v>14784300</v>
      </c>
      <c r="AE3093" s="450" t="n">
        <v>13440273</v>
      </c>
      <c r="AF3093" s="450" t="n">
        <v>0</v>
      </c>
      <c r="AG3093" s="450" t="n">
        <v>0</v>
      </c>
      <c r="AH3093" s="450" t="n">
        <v>1344027</v>
      </c>
      <c r="AI3093" s="450" t="n">
        <v>0</v>
      </c>
      <c r="AJ3093" s="450" t="n">
        <v>0</v>
      </c>
      <c r="AK3093" s="450" t="n">
        <v>0</v>
      </c>
      <c r="AL3093" s="450" t="n">
        <v>0</v>
      </c>
      <c r="AM3093" s="450" t="n">
        <v>0</v>
      </c>
      <c r="AN3093" s="450" t="n">
        <v>0</v>
      </c>
      <c r="AO3093" s="450" t="n">
        <v>0</v>
      </c>
      <c r="AP3093" s="450" t="n">
        <v>0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0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0" t="n"/>
      <c r="N3094" s="450">
        <f>IF(W3094&lt;0,AH3094,I3094)</f>
        <v/>
      </c>
      <c r="O3094" s="450">
        <f>I3094-M3094</f>
        <v/>
      </c>
      <c r="P3094" s="414" t="n"/>
      <c r="Q3094" s="414" t="inlineStr">
        <is>
          <t>IN202109-0498</t>
        </is>
      </c>
      <c r="R3094" s="414" t="inlineStr">
        <is>
          <t>IN202109-0498</t>
        </is>
      </c>
      <c r="S3094" s="414">
        <f>Q3094=R3094</f>
        <v/>
      </c>
      <c r="T3094" s="414">
        <f>AND(MONTH(F3094)=MONTH(X3094), YEAR(F3094)=YEAR(X3094))</f>
        <v/>
      </c>
      <c r="U3094" s="414">
        <f>AND(AB3094&lt;&gt;"", 'Company information'!D$4&lt;&gt;"", RIGHT(SUBSTITUTE(AB3094,"-",""),9)=RIGHT(SUBSTITUTE('Company information'!D$4,"-",""),9))</f>
        <v/>
      </c>
      <c r="V3094" s="414">
        <f>AH3094-I3094</f>
        <v/>
      </c>
      <c r="W3094" s="450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0" t="n">
        <v>2983800</v>
      </c>
      <c r="AE3094" s="450" t="n">
        <v>2712545</v>
      </c>
      <c r="AF3094" s="450" t="n">
        <v>0</v>
      </c>
      <c r="AG3094" s="450" t="n">
        <v>0</v>
      </c>
      <c r="AH3094" s="450" t="n">
        <v>271255</v>
      </c>
      <c r="AI3094" s="450" t="n">
        <v>0</v>
      </c>
      <c r="AJ3094" s="450" t="n">
        <v>0</v>
      </c>
      <c r="AK3094" s="450" t="n">
        <v>0</v>
      </c>
      <c r="AL3094" s="450" t="n">
        <v>0</v>
      </c>
      <c r="AM3094" s="450" t="n">
        <v>0</v>
      </c>
      <c r="AN3094" s="450" t="n">
        <v>0</v>
      </c>
      <c r="AO3094" s="450" t="n">
        <v>0</v>
      </c>
      <c r="AP3094" s="450" t="n">
        <v>0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0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0" t="n"/>
      <c r="N3095" s="450">
        <f>IF(W3095&lt;0,AH3095,I3095)</f>
        <v/>
      </c>
      <c r="O3095" s="450">
        <f>I3095-M3095</f>
        <v/>
      </c>
      <c r="P3095" s="414" t="n"/>
      <c r="Q3095" s="414" t="inlineStr">
        <is>
          <t>IN202109-0497</t>
        </is>
      </c>
      <c r="R3095" s="414" t="inlineStr">
        <is>
          <t>IN202109-0497</t>
        </is>
      </c>
      <c r="S3095" s="414">
        <f>Q3095=R3095</f>
        <v/>
      </c>
      <c r="T3095" s="414">
        <f>AND(MONTH(F3095)=MONTH(X3095), YEAR(F3095)=YEAR(X3095))</f>
        <v/>
      </c>
      <c r="U3095" s="414">
        <f>AND(AB3095&lt;&gt;"", 'Company information'!D$4&lt;&gt;"", RIGHT(SUBSTITUTE(AB3095,"-",""),9)=RIGHT(SUBSTITUTE('Company information'!D$4,"-",""),9))</f>
        <v/>
      </c>
      <c r="V3095" s="414">
        <f>AH3095-I3095</f>
        <v/>
      </c>
      <c r="W3095" s="450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0" t="n">
        <v>2041500</v>
      </c>
      <c r="AE3095" s="450" t="n">
        <v>1855909</v>
      </c>
      <c r="AF3095" s="450" t="n">
        <v>0</v>
      </c>
      <c r="AG3095" s="450" t="n">
        <v>0</v>
      </c>
      <c r="AH3095" s="450" t="n">
        <v>185591</v>
      </c>
      <c r="AI3095" s="450" t="n">
        <v>0</v>
      </c>
      <c r="AJ3095" s="450" t="n">
        <v>0</v>
      </c>
      <c r="AK3095" s="450" t="n">
        <v>0</v>
      </c>
      <c r="AL3095" s="450" t="n">
        <v>0</v>
      </c>
      <c r="AM3095" s="450" t="n">
        <v>0</v>
      </c>
      <c r="AN3095" s="450" t="n">
        <v>0</v>
      </c>
      <c r="AO3095" s="450" t="n">
        <v>0</v>
      </c>
      <c r="AP3095" s="450" t="n">
        <v>0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0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0" t="n"/>
      <c r="N3096" s="450">
        <f>IF(W3096&lt;0,AH3096,I3096)</f>
        <v/>
      </c>
      <c r="O3096" s="450">
        <f>I3096-M3096</f>
        <v/>
      </c>
      <c r="P3096" s="414" t="n"/>
      <c r="Q3096" s="414" t="inlineStr">
        <is>
          <t>IN202109-0496</t>
        </is>
      </c>
      <c r="R3096" s="414" t="inlineStr">
        <is>
          <t>IN202109-0496</t>
        </is>
      </c>
      <c r="S3096" s="414">
        <f>Q3096=R3096</f>
        <v/>
      </c>
      <c r="T3096" s="414">
        <f>AND(MONTH(F3096)=MONTH(X3096), YEAR(F3096)=YEAR(X3096))</f>
        <v/>
      </c>
      <c r="U3096" s="414">
        <f>AND(AB3096&lt;&gt;"", 'Company information'!D$4&lt;&gt;"", RIGHT(SUBSTITUTE(AB3096,"-",""),9)=RIGHT(SUBSTITUTE('Company information'!D$4,"-",""),9))</f>
        <v/>
      </c>
      <c r="V3096" s="414">
        <f>AH3096-I3096</f>
        <v/>
      </c>
      <c r="W3096" s="450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0" t="n">
        <v>2041500</v>
      </c>
      <c r="AE3096" s="450" t="n">
        <v>1855909</v>
      </c>
      <c r="AF3096" s="450" t="n">
        <v>0</v>
      </c>
      <c r="AG3096" s="450" t="n">
        <v>0</v>
      </c>
      <c r="AH3096" s="450" t="n">
        <v>185591</v>
      </c>
      <c r="AI3096" s="450" t="n">
        <v>0</v>
      </c>
      <c r="AJ3096" s="450" t="n">
        <v>0</v>
      </c>
      <c r="AK3096" s="450" t="n">
        <v>0</v>
      </c>
      <c r="AL3096" s="450" t="n">
        <v>0</v>
      </c>
      <c r="AM3096" s="450" t="n">
        <v>0</v>
      </c>
      <c r="AN3096" s="450" t="n">
        <v>0</v>
      </c>
      <c r="AO3096" s="450" t="n">
        <v>0</v>
      </c>
      <c r="AP3096" s="450" t="n">
        <v>0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0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0" t="n"/>
      <c r="N3097" s="450">
        <f>IF(W3097&lt;0,AH3097,I3097)</f>
        <v/>
      </c>
      <c r="O3097" s="450">
        <f>I3097-M3097</f>
        <v/>
      </c>
      <c r="P3097" s="414" t="n"/>
      <c r="Q3097" s="414" t="inlineStr">
        <is>
          <t>IN202109-0495</t>
        </is>
      </c>
      <c r="R3097" s="414" t="inlineStr">
        <is>
          <t>IN202109-0495</t>
        </is>
      </c>
      <c r="S3097" s="414">
        <f>Q3097=R3097</f>
        <v/>
      </c>
      <c r="T3097" s="414">
        <f>AND(MONTH(F3097)=MONTH(X3097), YEAR(F3097)=YEAR(X3097))</f>
        <v/>
      </c>
      <c r="U3097" s="414">
        <f>AND(AB3097&lt;&gt;"", 'Company information'!D$4&lt;&gt;"", RIGHT(SUBSTITUTE(AB3097,"-",""),9)=RIGHT(SUBSTITUTE('Company information'!D$4,"-",""),9))</f>
        <v/>
      </c>
      <c r="V3097" s="414">
        <f>AH3097-I3097</f>
        <v/>
      </c>
      <c r="W3097" s="450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0" t="n">
        <v>2310800</v>
      </c>
      <c r="AE3097" s="450" t="n">
        <v>2100727</v>
      </c>
      <c r="AF3097" s="450" t="n">
        <v>0</v>
      </c>
      <c r="AG3097" s="450" t="n">
        <v>0</v>
      </c>
      <c r="AH3097" s="450" t="n">
        <v>210073</v>
      </c>
      <c r="AI3097" s="450" t="n">
        <v>0</v>
      </c>
      <c r="AJ3097" s="450" t="n">
        <v>0</v>
      </c>
      <c r="AK3097" s="450" t="n">
        <v>0</v>
      </c>
      <c r="AL3097" s="450" t="n">
        <v>0</v>
      </c>
      <c r="AM3097" s="450" t="n">
        <v>0</v>
      </c>
      <c r="AN3097" s="450" t="n">
        <v>0</v>
      </c>
      <c r="AO3097" s="450" t="n">
        <v>0</v>
      </c>
      <c r="AP3097" s="450" t="n">
        <v>0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0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0" t="n"/>
      <c r="N3098" s="450">
        <f>IF(W3098&lt;0,AH3098,I3098)</f>
        <v/>
      </c>
      <c r="O3098" s="450">
        <f>I3098-M3098</f>
        <v/>
      </c>
      <c r="P3098" s="414" t="n"/>
      <c r="Q3098" s="414" t="inlineStr">
        <is>
          <t>IN202109-0494</t>
        </is>
      </c>
      <c r="R3098" s="414" t="inlineStr">
        <is>
          <t>IN202109-0494</t>
        </is>
      </c>
      <c r="S3098" s="414">
        <f>Q3098=R3098</f>
        <v/>
      </c>
      <c r="T3098" s="414">
        <f>AND(MONTH(F3098)=MONTH(X3098), YEAR(F3098)=YEAR(X3098))</f>
        <v/>
      </c>
      <c r="U3098" s="414">
        <f>AND(AB3098&lt;&gt;"", 'Company information'!D$4&lt;&gt;"", RIGHT(SUBSTITUTE(AB3098,"-",""),9)=RIGHT(SUBSTITUTE('Company information'!D$4,"-",""),9))</f>
        <v/>
      </c>
      <c r="V3098" s="414">
        <f>AH3098-I3098</f>
        <v/>
      </c>
      <c r="W3098" s="450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0" t="n">
        <v>2041500</v>
      </c>
      <c r="AE3098" s="450" t="n">
        <v>1855909</v>
      </c>
      <c r="AF3098" s="450" t="n">
        <v>0</v>
      </c>
      <c r="AG3098" s="450" t="n">
        <v>0</v>
      </c>
      <c r="AH3098" s="450" t="n">
        <v>185591</v>
      </c>
      <c r="AI3098" s="450" t="n">
        <v>0</v>
      </c>
      <c r="AJ3098" s="450" t="n">
        <v>0</v>
      </c>
      <c r="AK3098" s="450" t="n">
        <v>0</v>
      </c>
      <c r="AL3098" s="450" t="n">
        <v>0</v>
      </c>
      <c r="AM3098" s="450" t="n">
        <v>0</v>
      </c>
      <c r="AN3098" s="450" t="n">
        <v>0</v>
      </c>
      <c r="AO3098" s="450" t="n">
        <v>0</v>
      </c>
      <c r="AP3098" s="450" t="n">
        <v>0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0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0" t="n"/>
      <c r="N3099" s="450">
        <f>IF(W3099&lt;0,AH3099,I3099)</f>
        <v/>
      </c>
      <c r="O3099" s="450">
        <f>I3099-M3099</f>
        <v/>
      </c>
      <c r="P3099" s="414" t="n"/>
      <c r="Q3099" s="414" t="inlineStr">
        <is>
          <t>PNHTI0026501</t>
        </is>
      </c>
      <c r="R3099" s="414" t="inlineStr">
        <is>
          <t>PNHTI0026501</t>
        </is>
      </c>
      <c r="S3099" s="414">
        <f>Q3099=R3099</f>
        <v/>
      </c>
      <c r="T3099" s="414">
        <f>AND(MONTH(F3099)=MONTH(X3099), YEAR(F3099)=YEAR(X3099))</f>
        <v/>
      </c>
      <c r="U3099" s="414">
        <f>AND(AB3099&lt;&gt;"", 'Company information'!D$4&lt;&gt;"", RIGHT(SUBSTITUTE(AB3099,"-",""),9)=RIGHT(SUBSTITUTE('Company information'!D$4,"-",""),9))</f>
        <v/>
      </c>
      <c r="V3099" s="414">
        <f>AH3099-I3099</f>
        <v/>
      </c>
      <c r="W3099" s="450" t="n"/>
      <c r="X3099" s="415" t="n">
        <v>44469</v>
      </c>
      <c r="Y3099" s="414" t="inlineStr">
        <is>
          <t>PNHTI0026501</t>
        </is>
      </c>
      <c r="Z3099" s="414" t="inlineStr"/>
      <c r="AA3099" s="414" t="inlineStr">
        <is>
          <t>បុគ្គលជាប់អាករ</t>
        </is>
      </c>
      <c r="AB3099" s="414" t="inlineStr">
        <is>
          <t>L001-901905215</t>
        </is>
      </c>
      <c r="AC3099" s="414" t="inlineStr">
        <is>
          <t>វីអ៊ីស៊ិន (ខេមបូឌា) អ៊ិនដាសស្ទ្រី ឯ.ក</t>
        </is>
      </c>
      <c r="AD3099" s="450" t="n">
        <v>2400492</v>
      </c>
      <c r="AE3099" s="450" t="n">
        <v>2182265</v>
      </c>
      <c r="AF3099" s="450" t="n">
        <v>0</v>
      </c>
      <c r="AG3099" s="450" t="n">
        <v>0</v>
      </c>
      <c r="AH3099" s="450" t="n">
        <v>218227</v>
      </c>
      <c r="AI3099" s="450" t="n">
        <v>0</v>
      </c>
      <c r="AJ3099" s="450" t="n">
        <v>0</v>
      </c>
      <c r="AK3099" s="450" t="n">
        <v>0</v>
      </c>
      <c r="AL3099" s="450" t="n">
        <v>0</v>
      </c>
      <c r="AM3099" s="450" t="n">
        <v>0</v>
      </c>
      <c r="AN3099" s="450" t="n">
        <v>0</v>
      </c>
      <c r="AO3099" s="450" t="n">
        <v>0</v>
      </c>
      <c r="AP3099" s="450" t="n">
        <v>0</v>
      </c>
      <c r="AQ3099" s="414" t="inlineStr"/>
      <c r="AR3099" s="414" t="inlineStr">
        <is>
          <t>ថ្លៃរៀបចំឯកសារ</t>
        </is>
      </c>
      <c r="AS3099" s="414" t="inlineStr">
        <is>
          <t>បានប្រកាសពន្ធ</t>
        </is>
      </c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0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0" t="n"/>
      <c r="N3100" s="450">
        <f>IF(W3100&lt;0,AH3100,I3100)</f>
        <v/>
      </c>
      <c r="O3100" s="450">
        <f>I3100-M3100</f>
        <v/>
      </c>
      <c r="P3100" s="414" t="n"/>
      <c r="Q3100" s="414" t="inlineStr">
        <is>
          <t>PNHTI0026344</t>
        </is>
      </c>
      <c r="R3100" s="414" t="inlineStr">
        <is>
          <t>PNHTI0026344</t>
        </is>
      </c>
      <c r="S3100" s="414">
        <f>Q3100=R3100</f>
        <v/>
      </c>
      <c r="T3100" s="414">
        <f>AND(MONTH(F3100)=MONTH(X3100), YEAR(F3100)=YEAR(X3100))</f>
        <v/>
      </c>
      <c r="U3100" s="414">
        <f>AND(AB3100&lt;&gt;"", 'Company information'!D$4&lt;&gt;"", RIGHT(SUBSTITUTE(AB3100,"-",""),9)=RIGHT(SUBSTITUTE('Company information'!D$4,"-",""),9))</f>
        <v/>
      </c>
      <c r="V3100" s="414">
        <f>AH3100-I3100</f>
        <v/>
      </c>
      <c r="W3100" s="450" t="n"/>
      <c r="X3100" s="415" t="n">
        <v>44466</v>
      </c>
      <c r="Y3100" s="414" t="inlineStr">
        <is>
          <t>PNHTI0026344</t>
        </is>
      </c>
      <c r="Z3100" s="414" t="inlineStr"/>
      <c r="AA3100" s="414" t="inlineStr">
        <is>
          <t>បុគ្គលជាប់អាករ</t>
        </is>
      </c>
      <c r="AB3100" s="414" t="inlineStr">
        <is>
          <t>L001-901905215</t>
        </is>
      </c>
      <c r="AC3100" s="414" t="inlineStr">
        <is>
          <t>វីអ៊ីស៊ិន (ខេមបូឌា) អ៊ិនដាសស្ទ្រី ឯ.ក</t>
        </is>
      </c>
      <c r="AD3100" s="450" t="n">
        <v>1614492</v>
      </c>
      <c r="AE3100" s="450" t="n">
        <v>1467720</v>
      </c>
      <c r="AF3100" s="450" t="n">
        <v>0</v>
      </c>
      <c r="AG3100" s="450" t="n">
        <v>0</v>
      </c>
      <c r="AH3100" s="450" t="n">
        <v>146772</v>
      </c>
      <c r="AI3100" s="450" t="n">
        <v>0</v>
      </c>
      <c r="AJ3100" s="450" t="n">
        <v>0</v>
      </c>
      <c r="AK3100" s="450" t="n">
        <v>0</v>
      </c>
      <c r="AL3100" s="450" t="n">
        <v>0</v>
      </c>
      <c r="AM3100" s="450" t="n">
        <v>0</v>
      </c>
      <c r="AN3100" s="450" t="n">
        <v>0</v>
      </c>
      <c r="AO3100" s="450" t="n">
        <v>0</v>
      </c>
      <c r="AP3100" s="450" t="n">
        <v>0</v>
      </c>
      <c r="AQ3100" s="414" t="inlineStr"/>
      <c r="AR3100" s="414" t="inlineStr">
        <is>
          <t>ថ្លៃរៀបចំឯកសារ</t>
        </is>
      </c>
      <c r="AS3100" s="414" t="inlineStr">
        <is>
          <t>បានប្រកាសពន្ធ</t>
        </is>
      </c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0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0" t="n"/>
      <c r="N3101" s="450">
        <f>IF(W3101&lt;0,AH3101,I3101)</f>
        <v/>
      </c>
      <c r="O3101" s="450">
        <f>I3101-M3101</f>
        <v/>
      </c>
      <c r="P3101" s="414" t="n"/>
      <c r="Q3101" s="414" t="inlineStr">
        <is>
          <t>2109009718</t>
        </is>
      </c>
      <c r="R3101" s="414" t="inlineStr">
        <is>
          <t>2109009718</t>
        </is>
      </c>
      <c r="S3101" s="414">
        <f>Q3101=R3101</f>
        <v/>
      </c>
      <c r="T3101" s="414">
        <f>AND(MONTH(F3101)=MONTH(X3101), YEAR(F3101)=YEAR(X3101))</f>
        <v/>
      </c>
      <c r="U3101" s="414">
        <f>AND(AB3101&lt;&gt;"", 'Company information'!D$4&lt;&gt;"", RIGHT(SUBSTITUTE(AB3101,"-",""),9)=RIGHT(SUBSTITUTE('Company information'!D$4,"-",""),9))</f>
        <v/>
      </c>
      <c r="V3101" s="414">
        <f>AH3101-I3101</f>
        <v/>
      </c>
      <c r="W3101" s="450" t="n"/>
      <c r="X3101" s="415" t="n">
        <v>44452</v>
      </c>
      <c r="Y3101" s="414" t="inlineStr">
        <is>
          <t>2109009718</t>
        </is>
      </c>
      <c r="Z3101" s="414" t="inlineStr"/>
      <c r="AA3101" s="414" t="inlineStr">
        <is>
          <t>បុគ្គលជាប់អាករ</t>
        </is>
      </c>
      <c r="AB3101" s="414" t="inlineStr">
        <is>
          <t>L001-901905215</t>
        </is>
      </c>
      <c r="AC3101" s="414" t="inlineStr">
        <is>
          <t>វីអ៊ីស៊ិន (ខេមបូឌា) អ៊ិនដាសស្ទ្រី ឯ.ក</t>
        </is>
      </c>
      <c r="AD3101" s="450" t="n">
        <v>982390</v>
      </c>
      <c r="AE3101" s="450" t="n">
        <v>893082</v>
      </c>
      <c r="AF3101" s="450" t="n">
        <v>0</v>
      </c>
      <c r="AG3101" s="450" t="n">
        <v>0</v>
      </c>
      <c r="AH3101" s="450" t="n">
        <v>89308</v>
      </c>
      <c r="AI3101" s="450" t="n">
        <v>0</v>
      </c>
      <c r="AJ3101" s="450" t="n">
        <v>0</v>
      </c>
      <c r="AK3101" s="450" t="n">
        <v>0</v>
      </c>
      <c r="AL3101" s="450" t="n">
        <v>0</v>
      </c>
      <c r="AM3101" s="450" t="n">
        <v>0</v>
      </c>
      <c r="AN3101" s="450" t="n">
        <v>0</v>
      </c>
      <c r="AO3101" s="450" t="n">
        <v>0</v>
      </c>
      <c r="AP3101" s="450" t="n">
        <v>0</v>
      </c>
      <c r="AQ3101" s="414" t="inlineStr"/>
      <c r="AR3101" s="414" t="inlineStr">
        <is>
          <t>Export Administration Fee</t>
        </is>
      </c>
      <c r="AS3101" s="414" t="inlineStr">
        <is>
          <t>បានប្រកាសពន្ធ</t>
        </is>
      </c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0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0" t="n"/>
      <c r="N3102" s="450">
        <f>IF(W3102&lt;0,AH3102,I3102)</f>
        <v/>
      </c>
      <c r="O3102" s="450">
        <f>I3102-M3102</f>
        <v/>
      </c>
      <c r="P3102" s="414" t="n"/>
      <c r="Q3102" s="414" t="inlineStr">
        <is>
          <t>2109009477</t>
        </is>
      </c>
      <c r="R3102" s="414" t="inlineStr">
        <is>
          <t>2109009477</t>
        </is>
      </c>
      <c r="S3102" s="414">
        <f>Q3102=R3102</f>
        <v/>
      </c>
      <c r="T3102" s="414">
        <f>AND(MONTH(F3102)=MONTH(X3102), YEAR(F3102)=YEAR(X3102))</f>
        <v/>
      </c>
      <c r="U3102" s="414">
        <f>AND(AB3102&lt;&gt;"", 'Company information'!D$4&lt;&gt;"", RIGHT(SUBSTITUTE(AB3102,"-",""),9)=RIGHT(SUBSTITUTE('Company information'!D$4,"-",""),9))</f>
        <v/>
      </c>
      <c r="V3102" s="414">
        <f>AH3102-I3102</f>
        <v/>
      </c>
      <c r="W3102" s="450" t="n"/>
      <c r="X3102" s="415" t="n">
        <v>44445</v>
      </c>
      <c r="Y3102" s="414" t="inlineStr">
        <is>
          <t>2109009477</t>
        </is>
      </c>
      <c r="Z3102" s="414" t="inlineStr"/>
      <c r="AA3102" s="414" t="inlineStr">
        <is>
          <t>បុគ្គលជាប់អាករ</t>
        </is>
      </c>
      <c r="AB3102" s="414" t="inlineStr">
        <is>
          <t>L001-901905215</t>
        </is>
      </c>
      <c r="AC3102" s="414" t="inlineStr">
        <is>
          <t>វីអ៊ីស៊ិន (ខេមបូឌា) អ៊ិនដាសស្ទ្រី ឯ.ក</t>
        </is>
      </c>
      <c r="AD3102" s="450" t="n">
        <v>983113</v>
      </c>
      <c r="AE3102" s="450" t="n">
        <v>893739</v>
      </c>
      <c r="AF3102" s="450" t="n">
        <v>0</v>
      </c>
      <c r="AG3102" s="450" t="n">
        <v>0</v>
      </c>
      <c r="AH3102" s="450" t="n">
        <v>89374</v>
      </c>
      <c r="AI3102" s="450" t="n">
        <v>0</v>
      </c>
      <c r="AJ3102" s="450" t="n">
        <v>0</v>
      </c>
      <c r="AK3102" s="450" t="n">
        <v>0</v>
      </c>
      <c r="AL3102" s="450" t="n">
        <v>0</v>
      </c>
      <c r="AM3102" s="450" t="n">
        <v>0</v>
      </c>
      <c r="AN3102" s="450" t="n">
        <v>0</v>
      </c>
      <c r="AO3102" s="450" t="n">
        <v>0</v>
      </c>
      <c r="AP3102" s="450" t="n">
        <v>0</v>
      </c>
      <c r="AQ3102" s="414" t="inlineStr"/>
      <c r="AR3102" s="414" t="inlineStr">
        <is>
          <t>Export Administration Fee</t>
        </is>
      </c>
      <c r="AS3102" s="414" t="inlineStr">
        <is>
          <t>បានប្រកាសពន្ធ</t>
        </is>
      </c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0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0" t="n"/>
      <c r="N3103" s="450">
        <f>IF(W3103&lt;0,AH3103,I3103)</f>
        <v/>
      </c>
      <c r="O3103" s="450">
        <f>I3103-M3103</f>
        <v/>
      </c>
      <c r="P3103" s="414" t="n"/>
      <c r="Q3103" s="414" t="inlineStr">
        <is>
          <t>2109009476</t>
        </is>
      </c>
      <c r="R3103" s="414" t="inlineStr">
        <is>
          <t>2109009476</t>
        </is>
      </c>
      <c r="S3103" s="414">
        <f>Q3103=R3103</f>
        <v/>
      </c>
      <c r="T3103" s="414">
        <f>AND(MONTH(F3103)=MONTH(X3103), YEAR(F3103)=YEAR(X3103))</f>
        <v/>
      </c>
      <c r="U3103" s="414">
        <f>AND(AB3103&lt;&gt;"", 'Company information'!D$4&lt;&gt;"", RIGHT(SUBSTITUTE(AB3103,"-",""),9)=RIGHT(SUBSTITUTE('Company information'!D$4,"-",""),9))</f>
        <v/>
      </c>
      <c r="V3103" s="414">
        <f>AH3103-I3103</f>
        <v/>
      </c>
      <c r="W3103" s="450" t="n"/>
      <c r="X3103" s="415" t="n">
        <v>44445</v>
      </c>
      <c r="Y3103" s="414" t="inlineStr">
        <is>
          <t>2109009476</t>
        </is>
      </c>
      <c r="Z3103" s="414" t="inlineStr"/>
      <c r="AA3103" s="414" t="inlineStr">
        <is>
          <t>បុគ្គលជាប់អាករ</t>
        </is>
      </c>
      <c r="AB3103" s="414" t="inlineStr">
        <is>
          <t>L001-901905215</t>
        </is>
      </c>
      <c r="AC3103" s="414" t="inlineStr">
        <is>
          <t>វីអ៊ីស៊ិន (ខេមបូឌា) អ៊ិនដាសស្ទ្រី ឯ.ក</t>
        </is>
      </c>
      <c r="AD3103" s="450" t="n">
        <v>983113</v>
      </c>
      <c r="AE3103" s="450" t="n">
        <v>893739</v>
      </c>
      <c r="AF3103" s="450" t="n">
        <v>0</v>
      </c>
      <c r="AG3103" s="450" t="n">
        <v>0</v>
      </c>
      <c r="AH3103" s="450" t="n">
        <v>89374</v>
      </c>
      <c r="AI3103" s="450" t="n">
        <v>0</v>
      </c>
      <c r="AJ3103" s="450" t="n">
        <v>0</v>
      </c>
      <c r="AK3103" s="450" t="n">
        <v>0</v>
      </c>
      <c r="AL3103" s="450" t="n">
        <v>0</v>
      </c>
      <c r="AM3103" s="450" t="n">
        <v>0</v>
      </c>
      <c r="AN3103" s="450" t="n">
        <v>0</v>
      </c>
      <c r="AO3103" s="450" t="n">
        <v>0</v>
      </c>
      <c r="AP3103" s="450" t="n">
        <v>0</v>
      </c>
      <c r="AQ3103" s="414" t="inlineStr"/>
      <c r="AR3103" s="414" t="inlineStr">
        <is>
          <t>Export Administration Fee</t>
        </is>
      </c>
      <c r="AS3103" s="414" t="inlineStr">
        <is>
          <t>បានប្រកាសពន្ធ</t>
        </is>
      </c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0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0" t="n"/>
      <c r="N3104" s="450">
        <f>IF(W3104&lt;0,AH3104,I3104)</f>
        <v/>
      </c>
      <c r="O3104" s="450">
        <f>I3104-M3104</f>
        <v/>
      </c>
      <c r="P3104" s="414" t="n"/>
      <c r="Q3104" s="414" t="inlineStr">
        <is>
          <t>2109009471</t>
        </is>
      </c>
      <c r="R3104" s="414" t="inlineStr">
        <is>
          <t>2109009471</t>
        </is>
      </c>
      <c r="S3104" s="414">
        <f>Q3104=R3104</f>
        <v/>
      </c>
      <c r="T3104" s="414">
        <f>AND(MONTH(F3104)=MONTH(X3104), YEAR(F3104)=YEAR(X3104))</f>
        <v/>
      </c>
      <c r="U3104" s="414">
        <f>AND(AB3104&lt;&gt;"", 'Company information'!D$4&lt;&gt;"", RIGHT(SUBSTITUTE(AB3104,"-",""),9)=RIGHT(SUBSTITUTE('Company information'!D$4,"-",""),9))</f>
        <v/>
      </c>
      <c r="V3104" s="414">
        <f>AH3104-I3104</f>
        <v/>
      </c>
      <c r="W3104" s="450" t="n"/>
      <c r="X3104" s="415" t="n">
        <v>44445</v>
      </c>
      <c r="Y3104" s="414" t="inlineStr">
        <is>
          <t>2109009471</t>
        </is>
      </c>
      <c r="Z3104" s="414" t="inlineStr"/>
      <c r="AA3104" s="414" t="inlineStr">
        <is>
          <t>បុគ្គលជាប់អាករ</t>
        </is>
      </c>
      <c r="AB3104" s="414" t="inlineStr">
        <is>
          <t>L001-901905215</t>
        </is>
      </c>
      <c r="AC3104" s="414" t="inlineStr">
        <is>
          <t>វីអ៊ីស៊ិន (ខេមបូឌា) អ៊ិនដាសស្ទ្រី ឯ.ក</t>
        </is>
      </c>
      <c r="AD3104" s="450" t="n">
        <v>983113</v>
      </c>
      <c r="AE3104" s="450" t="n">
        <v>893739</v>
      </c>
      <c r="AF3104" s="450" t="n">
        <v>0</v>
      </c>
      <c r="AG3104" s="450" t="n">
        <v>0</v>
      </c>
      <c r="AH3104" s="450" t="n">
        <v>89374</v>
      </c>
      <c r="AI3104" s="450" t="n">
        <v>0</v>
      </c>
      <c r="AJ3104" s="450" t="n">
        <v>0</v>
      </c>
      <c r="AK3104" s="450" t="n">
        <v>0</v>
      </c>
      <c r="AL3104" s="450" t="n">
        <v>0</v>
      </c>
      <c r="AM3104" s="450" t="n">
        <v>0</v>
      </c>
      <c r="AN3104" s="450" t="n">
        <v>0</v>
      </c>
      <c r="AO3104" s="450" t="n">
        <v>0</v>
      </c>
      <c r="AP3104" s="450" t="n">
        <v>0</v>
      </c>
      <c r="AQ3104" s="414" t="inlineStr"/>
      <c r="AR3104" s="414" t="inlineStr">
        <is>
          <t>Export Administration Fee</t>
        </is>
      </c>
      <c r="AS3104" s="414" t="inlineStr">
        <is>
          <t>បានប្រកាសពន្ធ</t>
        </is>
      </c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0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0" t="n"/>
      <c r="N3105" s="450">
        <f>IF(W3105&lt;0,AH3105,I3105)</f>
        <v/>
      </c>
      <c r="O3105" s="450">
        <f>I3105-M3105</f>
        <v/>
      </c>
      <c r="P3105" s="414" t="n"/>
      <c r="Q3105" s="414" t="inlineStr">
        <is>
          <t>TI-0210746</t>
        </is>
      </c>
      <c r="R3105" s="414" t="inlineStr">
        <is>
          <t>TI-0210746</t>
        </is>
      </c>
      <c r="S3105" s="414">
        <f>Q3105=R3105</f>
        <v/>
      </c>
      <c r="T3105" s="414">
        <f>AND(MONTH(F3105)=MONTH(X3105), YEAR(F3105)=YEAR(X3105))</f>
        <v/>
      </c>
      <c r="U3105" s="414">
        <f>AND(AB3105&lt;&gt;"", 'Company information'!D$4&lt;&gt;"", RIGHT(SUBSTITUTE(AB3105,"-",""),9)=RIGHT(SUBSTITUTE('Company information'!D$4,"-",""),9))</f>
        <v/>
      </c>
      <c r="V3105" s="414">
        <f>AH3105-I3105</f>
        <v/>
      </c>
      <c r="W3105" s="450" t="n"/>
      <c r="X3105" s="415" t="n">
        <v>44466</v>
      </c>
      <c r="Y3105" s="414" t="inlineStr">
        <is>
          <t>TI-0210746</t>
        </is>
      </c>
      <c r="Z3105" s="414" t="inlineStr"/>
      <c r="AA3105" s="414" t="inlineStr">
        <is>
          <t>បុគ្គលជាប់អាករ</t>
        </is>
      </c>
      <c r="AB3105" s="414" t="inlineStr">
        <is>
          <t>L001-901905215</t>
        </is>
      </c>
      <c r="AC3105" s="414" t="inlineStr">
        <is>
          <t>វីអ៊ីស៊ិន (ខេមបូឌា) អ៊ិនដាសស្ទ្រី ឯ.ក</t>
        </is>
      </c>
      <c r="AD3105" s="450" t="n">
        <v>2175080</v>
      </c>
      <c r="AE3105" s="450" t="n">
        <v>1977345</v>
      </c>
      <c r="AF3105" s="450" t="n">
        <v>0</v>
      </c>
      <c r="AG3105" s="450" t="n">
        <v>0</v>
      </c>
      <c r="AH3105" s="450" t="n">
        <v>197735</v>
      </c>
      <c r="AI3105" s="450" t="n">
        <v>0</v>
      </c>
      <c r="AJ3105" s="450" t="n">
        <v>0</v>
      </c>
      <c r="AK3105" s="450" t="n">
        <v>0</v>
      </c>
      <c r="AL3105" s="450" t="n">
        <v>0</v>
      </c>
      <c r="AM3105" s="450" t="n">
        <v>0</v>
      </c>
      <c r="AN3105" s="450" t="n">
        <v>0</v>
      </c>
      <c r="AO3105" s="450" t="n">
        <v>0</v>
      </c>
      <c r="AP3105" s="450" t="n">
        <v>0</v>
      </c>
      <c r="AQ3105" s="414" t="inlineStr"/>
      <c r="AR3105" s="414" t="inlineStr">
        <is>
          <t>Local Charge</t>
        </is>
      </c>
      <c r="AS3105" s="414" t="inlineStr">
        <is>
          <t>បានប្រកាសពន្ធ</t>
        </is>
      </c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0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0" t="n"/>
      <c r="N3106" s="450">
        <f>IF(W3106&lt;0,AH3106,I3106)</f>
        <v/>
      </c>
      <c r="O3106" s="450">
        <f>I3106-M3106</f>
        <v/>
      </c>
      <c r="P3106" s="414" t="n"/>
      <c r="Q3106" s="414" t="inlineStr">
        <is>
          <t>TI-0209831</t>
        </is>
      </c>
      <c r="R3106" s="414" t="inlineStr">
        <is>
          <t>TI-0209831</t>
        </is>
      </c>
      <c r="S3106" s="414">
        <f>Q3106=R3106</f>
        <v/>
      </c>
      <c r="T3106" s="414">
        <f>AND(MONTH(F3106)=MONTH(X3106), YEAR(F3106)=YEAR(X3106))</f>
        <v/>
      </c>
      <c r="U3106" s="414">
        <f>AND(AB3106&lt;&gt;"", 'Company information'!D$4&lt;&gt;"", RIGHT(SUBSTITUTE(AB3106,"-",""),9)=RIGHT(SUBSTITUTE('Company information'!D$4,"-",""),9))</f>
        <v/>
      </c>
      <c r="V3106" s="414">
        <f>AH3106-I3106</f>
        <v/>
      </c>
      <c r="W3106" s="450" t="n"/>
      <c r="X3106" s="415" t="n">
        <v>44454</v>
      </c>
      <c r="Y3106" s="414" t="inlineStr">
        <is>
          <t>TI-0209831</t>
        </is>
      </c>
      <c r="Z3106" s="414" t="inlineStr"/>
      <c r="AA3106" s="414" t="inlineStr">
        <is>
          <t>បុគ្គលជាប់អាករ</t>
        </is>
      </c>
      <c r="AB3106" s="414" t="inlineStr">
        <is>
          <t>L001-901905215</t>
        </is>
      </c>
      <c r="AC3106" s="414" t="inlineStr">
        <is>
          <t>វីអ៊ីស៊ិន (ខេមបូឌា) អ៊ិនដាសស្ទ្រី ឯ.ក</t>
        </is>
      </c>
      <c r="AD3106" s="450" t="n">
        <v>3154291</v>
      </c>
      <c r="AE3106" s="450" t="n">
        <v>2867537</v>
      </c>
      <c r="AF3106" s="450" t="n">
        <v>0</v>
      </c>
      <c r="AG3106" s="450" t="n">
        <v>0</v>
      </c>
      <c r="AH3106" s="450" t="n">
        <v>286754</v>
      </c>
      <c r="AI3106" s="450" t="n">
        <v>0</v>
      </c>
      <c r="AJ3106" s="450" t="n">
        <v>0</v>
      </c>
      <c r="AK3106" s="450" t="n">
        <v>0</v>
      </c>
      <c r="AL3106" s="450" t="n">
        <v>0</v>
      </c>
      <c r="AM3106" s="450" t="n">
        <v>0</v>
      </c>
      <c r="AN3106" s="450" t="n">
        <v>0</v>
      </c>
      <c r="AO3106" s="450" t="n">
        <v>0</v>
      </c>
      <c r="AP3106" s="450" t="n">
        <v>0</v>
      </c>
      <c r="AQ3106" s="414" t="inlineStr"/>
      <c r="AR3106" s="414" t="inlineStr">
        <is>
          <t>Local Charge</t>
        </is>
      </c>
      <c r="AS3106" s="414" t="inlineStr">
        <is>
          <t>បានប្រកាសពន្ធ</t>
        </is>
      </c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0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0" t="n"/>
      <c r="N3107" s="450">
        <f>IF(W3107&lt;0,AH3107,I3107)</f>
        <v/>
      </c>
      <c r="O3107" s="450">
        <f>I3107-M3107</f>
        <v/>
      </c>
      <c r="P3107" s="414" t="n"/>
      <c r="Q3107" s="414" t="inlineStr">
        <is>
          <t>TI-0209819</t>
        </is>
      </c>
      <c r="R3107" s="414" t="inlineStr">
        <is>
          <t>TI-0209819</t>
        </is>
      </c>
      <c r="S3107" s="414">
        <f>Q3107=R3107</f>
        <v/>
      </c>
      <c r="T3107" s="414">
        <f>AND(MONTH(F3107)=MONTH(X3107), YEAR(F3107)=YEAR(X3107))</f>
        <v/>
      </c>
      <c r="U3107" s="414">
        <f>AND(AB3107&lt;&gt;"", 'Company information'!D$4&lt;&gt;"", RIGHT(SUBSTITUTE(AB3107,"-",""),9)=RIGHT(SUBSTITUTE('Company information'!D$4,"-",""),9))</f>
        <v/>
      </c>
      <c r="V3107" s="414">
        <f>AH3107-I3107</f>
        <v/>
      </c>
      <c r="W3107" s="450" t="n"/>
      <c r="X3107" s="415" t="n">
        <v>44454</v>
      </c>
      <c r="Y3107" s="414" t="inlineStr">
        <is>
          <t>TI-0209819</t>
        </is>
      </c>
      <c r="Z3107" s="414" t="inlineStr"/>
      <c r="AA3107" s="414" t="inlineStr">
        <is>
          <t>បុគ្គលជាប់អាករ</t>
        </is>
      </c>
      <c r="AB3107" s="414" t="inlineStr">
        <is>
          <t>L001-901905215</t>
        </is>
      </c>
      <c r="AC3107" s="414" t="inlineStr">
        <is>
          <t>វីអ៊ីស៊ិន (ខេមបូឌា) អ៊ិនដាសស្ទ្រី ឯ.ក</t>
        </is>
      </c>
      <c r="AD3107" s="450" t="n">
        <v>3755535</v>
      </c>
      <c r="AE3107" s="450" t="n">
        <v>3414123</v>
      </c>
      <c r="AF3107" s="450" t="n">
        <v>0</v>
      </c>
      <c r="AG3107" s="450" t="n">
        <v>0</v>
      </c>
      <c r="AH3107" s="450" t="n">
        <v>341412</v>
      </c>
      <c r="AI3107" s="450" t="n">
        <v>0</v>
      </c>
      <c r="AJ3107" s="450" t="n">
        <v>0</v>
      </c>
      <c r="AK3107" s="450" t="n">
        <v>0</v>
      </c>
      <c r="AL3107" s="450" t="n">
        <v>0</v>
      </c>
      <c r="AM3107" s="450" t="n">
        <v>0</v>
      </c>
      <c r="AN3107" s="450" t="n">
        <v>0</v>
      </c>
      <c r="AO3107" s="450" t="n">
        <v>0</v>
      </c>
      <c r="AP3107" s="450" t="n">
        <v>0</v>
      </c>
      <c r="AQ3107" s="414" t="inlineStr"/>
      <c r="AR3107" s="414" t="inlineStr">
        <is>
          <t>Local Charge</t>
        </is>
      </c>
      <c r="AS3107" s="414" t="inlineStr">
        <is>
          <t>បានប្រកាសពន្ធ</t>
        </is>
      </c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0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0" t="n"/>
      <c r="N3108" s="450">
        <f>IF(W3108&lt;0,AH3108,I3108)</f>
        <v/>
      </c>
      <c r="O3108" s="450">
        <f>I3108-M3108</f>
        <v/>
      </c>
      <c r="P3108" s="414" t="n"/>
      <c r="Q3108" s="414" t="inlineStr">
        <is>
          <t>TI-0209811</t>
        </is>
      </c>
      <c r="R3108" s="414" t="inlineStr">
        <is>
          <t>TI-0209811</t>
        </is>
      </c>
      <c r="S3108" s="414">
        <f>Q3108=R3108</f>
        <v/>
      </c>
      <c r="T3108" s="414">
        <f>AND(MONTH(F3108)=MONTH(X3108), YEAR(F3108)=YEAR(X3108))</f>
        <v/>
      </c>
      <c r="U3108" s="414">
        <f>AND(AB3108&lt;&gt;"", 'Company information'!D$4&lt;&gt;"", RIGHT(SUBSTITUTE(AB3108,"-",""),9)=RIGHT(SUBSTITUTE('Company information'!D$4,"-",""),9))</f>
        <v/>
      </c>
      <c r="V3108" s="414">
        <f>AH3108-I3108</f>
        <v/>
      </c>
      <c r="W3108" s="450" t="n"/>
      <c r="X3108" s="415" t="n">
        <v>44454</v>
      </c>
      <c r="Y3108" s="414" t="inlineStr">
        <is>
          <t>TI-0209811</t>
        </is>
      </c>
      <c r="Z3108" s="414" t="inlineStr"/>
      <c r="AA3108" s="414" t="inlineStr">
        <is>
          <t>បុគ្គលជាប់អាករ</t>
        </is>
      </c>
      <c r="AB3108" s="414" t="inlineStr">
        <is>
          <t>L001-901905215</t>
        </is>
      </c>
      <c r="AC3108" s="414" t="inlineStr">
        <is>
          <t>វីអ៊ីស៊ិន (ខេមបូឌា) អ៊ិនដាសស្ទ្រី ឯ.ក</t>
        </is>
      </c>
      <c r="AD3108" s="450" t="n">
        <v>849819</v>
      </c>
      <c r="AE3108" s="450" t="n">
        <v>772563</v>
      </c>
      <c r="AF3108" s="450" t="n">
        <v>0</v>
      </c>
      <c r="AG3108" s="450" t="n">
        <v>0</v>
      </c>
      <c r="AH3108" s="450" t="n">
        <v>77256</v>
      </c>
      <c r="AI3108" s="450" t="n">
        <v>0</v>
      </c>
      <c r="AJ3108" s="450" t="n">
        <v>0</v>
      </c>
      <c r="AK3108" s="450" t="n">
        <v>0</v>
      </c>
      <c r="AL3108" s="450" t="n">
        <v>0</v>
      </c>
      <c r="AM3108" s="450" t="n">
        <v>0</v>
      </c>
      <c r="AN3108" s="450" t="n">
        <v>0</v>
      </c>
      <c r="AO3108" s="450" t="n">
        <v>0</v>
      </c>
      <c r="AP3108" s="450" t="n">
        <v>0</v>
      </c>
      <c r="AQ3108" s="414" t="inlineStr"/>
      <c r="AR3108" s="414" t="inlineStr">
        <is>
          <t>Local Charge</t>
        </is>
      </c>
      <c r="AS3108" s="414" t="inlineStr">
        <is>
          <t>បានប្រកាសពន្ធ</t>
        </is>
      </c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0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0" t="n"/>
      <c r="N3109" s="450">
        <f>IF(W3109&lt;0,AH3109,I3109)</f>
        <v/>
      </c>
      <c r="O3109" s="450">
        <f>I3109-M3109</f>
        <v/>
      </c>
      <c r="P3109" s="414" t="n"/>
      <c r="Q3109" s="414" t="inlineStr">
        <is>
          <t>TI-0209421</t>
        </is>
      </c>
      <c r="R3109" s="414" t="inlineStr">
        <is>
          <t>TI-0209421</t>
        </is>
      </c>
      <c r="S3109" s="414">
        <f>Q3109=R3109</f>
        <v/>
      </c>
      <c r="T3109" s="414">
        <f>AND(MONTH(F3109)=MONTH(X3109), YEAR(F3109)=YEAR(X3109))</f>
        <v/>
      </c>
      <c r="U3109" s="414">
        <f>AND(AB3109&lt;&gt;"", 'Company information'!D$4&lt;&gt;"", RIGHT(SUBSTITUTE(AB3109,"-",""),9)=RIGHT(SUBSTITUTE('Company information'!D$4,"-",""),9))</f>
        <v/>
      </c>
      <c r="V3109" s="414">
        <f>AH3109-I3109</f>
        <v/>
      </c>
      <c r="W3109" s="450" t="n"/>
      <c r="X3109" s="415" t="n">
        <v>44449</v>
      </c>
      <c r="Y3109" s="414" t="inlineStr">
        <is>
          <t>TI-0209421</t>
        </is>
      </c>
      <c r="Z3109" s="414" t="inlineStr"/>
      <c r="AA3109" s="414" t="inlineStr">
        <is>
          <t>បុគ្គលជាប់អាករ</t>
        </is>
      </c>
      <c r="AB3109" s="414" t="inlineStr">
        <is>
          <t>L001-901905215</t>
        </is>
      </c>
      <c r="AC3109" s="414" t="inlineStr">
        <is>
          <t>វីអ៊ីស៊ិន (ខេមបូឌា) អ៊ិនដាសស្ទ្រី ឯ.ក</t>
        </is>
      </c>
      <c r="AD3109" s="450" t="n">
        <v>1388696</v>
      </c>
      <c r="AE3109" s="450" t="n">
        <v>1262451</v>
      </c>
      <c r="AF3109" s="450" t="n">
        <v>0</v>
      </c>
      <c r="AG3109" s="450" t="n">
        <v>0</v>
      </c>
      <c r="AH3109" s="450" t="n">
        <v>126245</v>
      </c>
      <c r="AI3109" s="450" t="n">
        <v>0</v>
      </c>
      <c r="AJ3109" s="450" t="n">
        <v>0</v>
      </c>
      <c r="AK3109" s="450" t="n">
        <v>0</v>
      </c>
      <c r="AL3109" s="450" t="n">
        <v>0</v>
      </c>
      <c r="AM3109" s="450" t="n">
        <v>0</v>
      </c>
      <c r="AN3109" s="450" t="n">
        <v>0</v>
      </c>
      <c r="AO3109" s="450" t="n">
        <v>0</v>
      </c>
      <c r="AP3109" s="450" t="n">
        <v>0</v>
      </c>
      <c r="AQ3109" s="414" t="inlineStr"/>
      <c r="AR3109" s="414" t="inlineStr">
        <is>
          <t>Local Charge</t>
        </is>
      </c>
      <c r="AS3109" s="414" t="inlineStr">
        <is>
          <t>បានប្រកាសពន្ធ</t>
        </is>
      </c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0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0" t="n"/>
      <c r="N3110" s="450">
        <f>IF(W3110&lt;0,AH3110,I3110)</f>
        <v/>
      </c>
      <c r="O3110" s="450">
        <f>I3110-M3110</f>
        <v/>
      </c>
      <c r="P3110" s="414" t="n"/>
      <c r="Q3110" s="414" t="inlineStr">
        <is>
          <t>TI-0209391</t>
        </is>
      </c>
      <c r="R3110" s="414" t="inlineStr">
        <is>
          <t>TI-0209391</t>
        </is>
      </c>
      <c r="S3110" s="414">
        <f>Q3110=R3110</f>
        <v/>
      </c>
      <c r="T3110" s="414">
        <f>AND(MONTH(F3110)=MONTH(X3110), YEAR(F3110)=YEAR(X3110))</f>
        <v/>
      </c>
      <c r="U3110" s="414">
        <f>AND(AB3110&lt;&gt;"", 'Company information'!D$4&lt;&gt;"", RIGHT(SUBSTITUTE(AB3110,"-",""),9)=RIGHT(SUBSTITUTE('Company information'!D$4,"-",""),9))</f>
        <v/>
      </c>
      <c r="V3110" s="414">
        <f>AH3110-I3110</f>
        <v/>
      </c>
      <c r="W3110" s="450" t="n"/>
      <c r="X3110" s="415" t="n">
        <v>44448</v>
      </c>
      <c r="Y3110" s="414" t="inlineStr">
        <is>
          <t>TI-0209391</t>
        </is>
      </c>
      <c r="Z3110" s="414" t="inlineStr"/>
      <c r="AA3110" s="414" t="inlineStr">
        <is>
          <t>បុគ្គលជាប់អាករ</t>
        </is>
      </c>
      <c r="AB3110" s="414" t="inlineStr">
        <is>
          <t>L001-901905215</t>
        </is>
      </c>
      <c r="AC3110" s="414" t="inlineStr">
        <is>
          <t>វីអ៊ីស៊ិន (ខេមបូឌា) អ៊ិនដាសស្ទ្រី ឯ.ក</t>
        </is>
      </c>
      <c r="AD3110" s="450" t="n">
        <v>981734</v>
      </c>
      <c r="AE3110" s="450" t="n">
        <v>892485</v>
      </c>
      <c r="AF3110" s="450" t="n">
        <v>0</v>
      </c>
      <c r="AG3110" s="450" t="n">
        <v>0</v>
      </c>
      <c r="AH3110" s="450" t="n">
        <v>89249</v>
      </c>
      <c r="AI3110" s="450" t="n">
        <v>0</v>
      </c>
      <c r="AJ3110" s="450" t="n">
        <v>0</v>
      </c>
      <c r="AK3110" s="450" t="n">
        <v>0</v>
      </c>
      <c r="AL3110" s="450" t="n">
        <v>0</v>
      </c>
      <c r="AM3110" s="450" t="n">
        <v>0</v>
      </c>
      <c r="AN3110" s="450" t="n">
        <v>0</v>
      </c>
      <c r="AO3110" s="450" t="n">
        <v>0</v>
      </c>
      <c r="AP3110" s="450" t="n">
        <v>0</v>
      </c>
      <c r="AQ3110" s="414" t="inlineStr"/>
      <c r="AR3110" s="414" t="inlineStr">
        <is>
          <t>Local Charge</t>
        </is>
      </c>
      <c r="AS3110" s="414" t="inlineStr">
        <is>
          <t>បានប្រកាសពន្ធ</t>
        </is>
      </c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0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0" t="n"/>
      <c r="N3111" s="450">
        <f>IF(W3111&lt;0,AH3111,I3111)</f>
        <v/>
      </c>
      <c r="O3111" s="450">
        <f>I3111-M3111</f>
        <v/>
      </c>
      <c r="P3111" s="414" t="n"/>
      <c r="Q3111" s="414" t="inlineStr">
        <is>
          <t>TI-0209183</t>
        </is>
      </c>
      <c r="R3111" s="414" t="inlineStr">
        <is>
          <t>TI-0209183</t>
        </is>
      </c>
      <c r="S3111" s="414">
        <f>Q3111=R3111</f>
        <v/>
      </c>
      <c r="T3111" s="414">
        <f>AND(MONTH(F3111)=MONTH(X3111), YEAR(F3111)=YEAR(X3111))</f>
        <v/>
      </c>
      <c r="U3111" s="414">
        <f>AND(AB3111&lt;&gt;"", 'Company information'!D$4&lt;&gt;"", RIGHT(SUBSTITUTE(AB3111,"-",""),9)=RIGHT(SUBSTITUTE('Company information'!D$4,"-",""),9))</f>
        <v/>
      </c>
      <c r="V3111" s="414">
        <f>AH3111-I3111</f>
        <v/>
      </c>
      <c r="W3111" s="450" t="n"/>
      <c r="X3111" s="415" t="n">
        <v>44447</v>
      </c>
      <c r="Y3111" s="414" t="inlineStr">
        <is>
          <t>TI-0209183</t>
        </is>
      </c>
      <c r="Z3111" s="414" t="inlineStr"/>
      <c r="AA3111" s="414" t="inlineStr">
        <is>
          <t>បុគ្គលជាប់អាករ</t>
        </is>
      </c>
      <c r="AB3111" s="414" t="inlineStr">
        <is>
          <t>L001-901905215</t>
        </is>
      </c>
      <c r="AC3111" s="414" t="inlineStr">
        <is>
          <t>វីអ៊ីស៊ិន (ខេមបូឌា) អ៊ិនដាសស្ទ្រី ឯ.ក</t>
        </is>
      </c>
      <c r="AD3111" s="450" t="n">
        <v>4374728</v>
      </c>
      <c r="AE3111" s="450" t="n">
        <v>3977025</v>
      </c>
      <c r="AF3111" s="450" t="n">
        <v>0</v>
      </c>
      <c r="AG3111" s="450" t="n">
        <v>0</v>
      </c>
      <c r="AH3111" s="450" t="n">
        <v>397703</v>
      </c>
      <c r="AI3111" s="450" t="n">
        <v>0</v>
      </c>
      <c r="AJ3111" s="450" t="n">
        <v>0</v>
      </c>
      <c r="AK3111" s="450" t="n">
        <v>0</v>
      </c>
      <c r="AL3111" s="450" t="n">
        <v>0</v>
      </c>
      <c r="AM3111" s="450" t="n">
        <v>0</v>
      </c>
      <c r="AN3111" s="450" t="n">
        <v>0</v>
      </c>
      <c r="AO3111" s="450" t="n">
        <v>0</v>
      </c>
      <c r="AP3111" s="450" t="n">
        <v>0</v>
      </c>
      <c r="AQ3111" s="414" t="inlineStr"/>
      <c r="AR3111" s="414" t="inlineStr">
        <is>
          <t>Local Charge</t>
        </is>
      </c>
      <c r="AS3111" s="414" t="inlineStr">
        <is>
          <t>បានប្រកាសពន្ធ</t>
        </is>
      </c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0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0" t="n"/>
      <c r="N3112" s="450">
        <f>IF(W3112&lt;0,AH3112,I3112)</f>
        <v/>
      </c>
      <c r="O3112" s="450">
        <f>I3112-M3112</f>
        <v/>
      </c>
      <c r="P3112" s="414" t="n"/>
      <c r="Q3112" s="414" t="inlineStr">
        <is>
          <t>TI-0209179</t>
        </is>
      </c>
      <c r="R3112" s="414" t="inlineStr">
        <is>
          <t>TI-0209179</t>
        </is>
      </c>
      <c r="S3112" s="414">
        <f>Q3112=R3112</f>
        <v/>
      </c>
      <c r="T3112" s="414">
        <f>AND(MONTH(F3112)=MONTH(X3112), YEAR(F3112)=YEAR(X3112))</f>
        <v/>
      </c>
      <c r="U3112" s="414">
        <f>AND(AB3112&lt;&gt;"", 'Company information'!D$4&lt;&gt;"", RIGHT(SUBSTITUTE(AB3112,"-",""),9)=RIGHT(SUBSTITUTE('Company information'!D$4,"-",""),9))</f>
        <v/>
      </c>
      <c r="V3112" s="414">
        <f>AH3112-I3112</f>
        <v/>
      </c>
      <c r="W3112" s="450" t="n"/>
      <c r="X3112" s="415" t="n">
        <v>44447</v>
      </c>
      <c r="Y3112" s="414" t="inlineStr">
        <is>
          <t>TI-0209179</t>
        </is>
      </c>
      <c r="Z3112" s="414" t="inlineStr"/>
      <c r="AA3112" s="414" t="inlineStr">
        <is>
          <t>បុគ្គលជាប់អាករ</t>
        </is>
      </c>
      <c r="AB3112" s="414" t="inlineStr">
        <is>
          <t>L001-901905215</t>
        </is>
      </c>
      <c r="AC3112" s="414" t="inlineStr">
        <is>
          <t>វីអ៊ីស៊ិន (ខេមបូឌា) អ៊ិនដាសស្ទ្រី ឯ.ក</t>
        </is>
      </c>
      <c r="AD3112" s="450" t="n">
        <v>983080</v>
      </c>
      <c r="AE3112" s="450" t="n">
        <v>893709</v>
      </c>
      <c r="AF3112" s="450" t="n">
        <v>0</v>
      </c>
      <c r="AG3112" s="450" t="n">
        <v>0</v>
      </c>
      <c r="AH3112" s="450" t="n">
        <v>89371</v>
      </c>
      <c r="AI3112" s="450" t="n">
        <v>0</v>
      </c>
      <c r="AJ3112" s="450" t="n">
        <v>0</v>
      </c>
      <c r="AK3112" s="450" t="n">
        <v>0</v>
      </c>
      <c r="AL3112" s="450" t="n">
        <v>0</v>
      </c>
      <c r="AM3112" s="450" t="n">
        <v>0</v>
      </c>
      <c r="AN3112" s="450" t="n">
        <v>0</v>
      </c>
      <c r="AO3112" s="450" t="n">
        <v>0</v>
      </c>
      <c r="AP3112" s="450" t="n">
        <v>0</v>
      </c>
      <c r="AQ3112" s="414" t="inlineStr"/>
      <c r="AR3112" s="414" t="inlineStr">
        <is>
          <t>Local Charge</t>
        </is>
      </c>
      <c r="AS3112" s="414" t="inlineStr">
        <is>
          <t>បានប្រកាសពន្ធ</t>
        </is>
      </c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0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0" t="n"/>
      <c r="N3113" s="450">
        <f>IF(W3113&lt;0,AH3113,I3113)</f>
        <v/>
      </c>
      <c r="O3113" s="450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AND(AB3113&lt;&gt;"", 'Company information'!D$4&lt;&gt;"", RIGHT(SUBSTITUTE(AB3113,"-",""),9)=RIGHT(SUBSTITUTE('Company information'!D$4,"-",""),9))</f>
        <v/>
      </c>
      <c r="V3113" s="414">
        <f>AH3113-I3113</f>
        <v/>
      </c>
      <c r="W3113" s="450" t="n"/>
      <c r="X3113" s="413" t="n"/>
      <c r="Y3113" s="414" t="n"/>
      <c r="Z3113" s="414" t="n"/>
      <c r="AA3113" s="414" t="n"/>
      <c r="AB3113" s="414" t="n"/>
      <c r="AC3113" s="414" t="n"/>
      <c r="AD3113" s="450" t="n"/>
      <c r="AE3113" s="450" t="n"/>
      <c r="AF3113" s="450" t="n"/>
      <c r="AG3113" s="450" t="n"/>
      <c r="AH3113" s="450" t="n"/>
      <c r="AI3113" s="450" t="n"/>
      <c r="AJ3113" s="450" t="n"/>
      <c r="AK3113" s="450" t="n"/>
      <c r="AL3113" s="450" t="n"/>
      <c r="AM3113" s="450" t="n"/>
      <c r="AN3113" s="450" t="n"/>
      <c r="AO3113" s="450" t="n"/>
      <c r="AP3113" s="450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0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0" t="n"/>
      <c r="N3114" s="450">
        <f>IF(W3114&lt;0,AH3114,I3114)</f>
        <v/>
      </c>
      <c r="O3114" s="450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AND(AB3114&lt;&gt;"", 'Company information'!D$4&lt;&gt;"", RIGHT(SUBSTITUTE(AB3114,"-",""),9)=RIGHT(SUBSTITUTE('Company information'!D$4,"-",""),9))</f>
        <v/>
      </c>
      <c r="V3114" s="414">
        <f>AH3114-I3114</f>
        <v/>
      </c>
      <c r="W3114" s="450" t="n"/>
      <c r="X3114" s="413" t="n"/>
      <c r="Y3114" s="414" t="n"/>
      <c r="Z3114" s="414" t="n"/>
      <c r="AA3114" s="414" t="n"/>
      <c r="AB3114" s="414" t="n"/>
      <c r="AC3114" s="414" t="n"/>
      <c r="AD3114" s="450" t="n"/>
      <c r="AE3114" s="450" t="n"/>
      <c r="AF3114" s="450" t="n"/>
      <c r="AG3114" s="450" t="n"/>
      <c r="AH3114" s="450" t="n"/>
      <c r="AI3114" s="450" t="n"/>
      <c r="AJ3114" s="450" t="n"/>
      <c r="AK3114" s="450" t="n"/>
      <c r="AL3114" s="450" t="n"/>
      <c r="AM3114" s="450" t="n"/>
      <c r="AN3114" s="450" t="n"/>
      <c r="AO3114" s="450" t="n"/>
      <c r="AP3114" s="450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0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0" t="n"/>
      <c r="N3115" s="450">
        <f>IF(W3115&lt;0,AH3115,I3115)</f>
        <v/>
      </c>
      <c r="O3115" s="450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AND(AB3115&lt;&gt;"", 'Company information'!D$4&lt;&gt;"", RIGHT(SUBSTITUTE(AB3115,"-",""),9)=RIGHT(SUBSTITUTE('Company information'!D$4,"-",""),9))</f>
        <v/>
      </c>
      <c r="V3115" s="414">
        <f>AH3115-I3115</f>
        <v/>
      </c>
      <c r="W3115" s="450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0" t="n">
        <v>4217686</v>
      </c>
      <c r="AE3115" s="450" t="n">
        <v>3834260</v>
      </c>
      <c r="AF3115" s="450" t="n">
        <v>0</v>
      </c>
      <c r="AG3115" s="450" t="n">
        <v>0</v>
      </c>
      <c r="AH3115" s="450" t="n">
        <v>383426</v>
      </c>
      <c r="AI3115" s="450" t="n">
        <v>0</v>
      </c>
      <c r="AJ3115" s="450" t="n">
        <v>0</v>
      </c>
      <c r="AK3115" s="450" t="n">
        <v>0</v>
      </c>
      <c r="AL3115" s="450" t="n">
        <v>0</v>
      </c>
      <c r="AM3115" s="450" t="n">
        <v>0</v>
      </c>
      <c r="AN3115" s="450" t="n">
        <v>0</v>
      </c>
      <c r="AO3115" s="450" t="n">
        <v>0</v>
      </c>
      <c r="AP3115" s="450" t="n">
        <v>0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0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0" t="n"/>
      <c r="N3116" s="450">
        <f>IF(W3116&lt;0,AH3116,I3116)</f>
        <v/>
      </c>
      <c r="O3116" s="450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AND(AB3116&lt;&gt;"", 'Company information'!D$4&lt;&gt;"", RIGHT(SUBSTITUTE(AB3116,"-",""),9)=RIGHT(SUBSTITUTE('Company information'!D$4,"-",""),9))</f>
        <v/>
      </c>
      <c r="V3116" s="414">
        <f>AH3116-I3116</f>
        <v/>
      </c>
      <c r="W3116" s="450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0" t="n">
        <v>4307424</v>
      </c>
      <c r="AE3116" s="450" t="n">
        <v>3915840</v>
      </c>
      <c r="AF3116" s="450" t="n">
        <v>0</v>
      </c>
      <c r="AG3116" s="450" t="n">
        <v>0</v>
      </c>
      <c r="AH3116" s="450" t="n">
        <v>391584</v>
      </c>
      <c r="AI3116" s="450" t="n">
        <v>0</v>
      </c>
      <c r="AJ3116" s="450" t="n">
        <v>0</v>
      </c>
      <c r="AK3116" s="450" t="n">
        <v>0</v>
      </c>
      <c r="AL3116" s="450" t="n">
        <v>0</v>
      </c>
      <c r="AM3116" s="450" t="n">
        <v>0</v>
      </c>
      <c r="AN3116" s="450" t="n">
        <v>0</v>
      </c>
      <c r="AO3116" s="450" t="n">
        <v>0</v>
      </c>
      <c r="AP3116" s="450" t="n">
        <v>0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0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0" t="n"/>
      <c r="N3117" s="450">
        <f>IF(W3117&lt;0,AH3117,I3117)</f>
        <v/>
      </c>
      <c r="O3117" s="450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AND(AB3117&lt;&gt;"", 'Company information'!D$4&lt;&gt;"", RIGHT(SUBSTITUTE(AB3117,"-",""),9)=RIGHT(SUBSTITUTE('Company information'!D$4,"-",""),9))</f>
        <v/>
      </c>
      <c r="V3117" s="414">
        <f>AH3117-I3117</f>
        <v/>
      </c>
      <c r="W3117" s="450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0" t="n">
        <v>81572</v>
      </c>
      <c r="AE3117" s="450" t="n">
        <v>74156</v>
      </c>
      <c r="AF3117" s="450" t="n">
        <v>0</v>
      </c>
      <c r="AG3117" s="450" t="n">
        <v>0</v>
      </c>
      <c r="AH3117" s="450" t="n">
        <v>7416</v>
      </c>
      <c r="AI3117" s="450" t="n">
        <v>0</v>
      </c>
      <c r="AJ3117" s="450" t="n">
        <v>0</v>
      </c>
      <c r="AK3117" s="450" t="n">
        <v>0</v>
      </c>
      <c r="AL3117" s="450" t="n">
        <v>0</v>
      </c>
      <c r="AM3117" s="450" t="n">
        <v>0</v>
      </c>
      <c r="AN3117" s="450" t="n">
        <v>0</v>
      </c>
      <c r="AO3117" s="450" t="n">
        <v>0</v>
      </c>
      <c r="AP3117" s="450" t="n">
        <v>0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0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0" t="n"/>
      <c r="N3118" s="450">
        <f>IF(W3118&lt;0,AH3118,I3118)</f>
        <v/>
      </c>
      <c r="O3118" s="450">
        <f>I3118-M3118</f>
        <v/>
      </c>
      <c r="P3118" s="414" t="n"/>
      <c r="Q3118" s="414" t="inlineStr">
        <is>
          <t>SITC2021-016253</t>
        </is>
      </c>
      <c r="R3118" s="414" t="inlineStr">
        <is>
          <t>SITC2021-016253</t>
        </is>
      </c>
      <c r="S3118" s="414">
        <f>Q3118=R3118</f>
        <v/>
      </c>
      <c r="T3118" s="414">
        <f>AND(MONTH(F3118)=MONTH(X3118), YEAR(F3118)=YEAR(X3118))</f>
        <v/>
      </c>
      <c r="U3118" s="414">
        <f>AND(AB3118&lt;&gt;"", 'Company information'!D$4&lt;&gt;"", RIGHT(SUBSTITUTE(AB3118,"-",""),9)=RIGHT(SUBSTITUTE('Company information'!D$4,"-",""),9))</f>
        <v/>
      </c>
      <c r="V3118" s="414">
        <f>AH3118-I3118</f>
        <v/>
      </c>
      <c r="W3118" s="450" t="n"/>
      <c r="X3118" s="415" t="n">
        <v>44442</v>
      </c>
      <c r="Y3118" s="414" t="inlineStr">
        <is>
          <t>SITC2021-016253</t>
        </is>
      </c>
      <c r="Z3118" s="414" t="inlineStr"/>
      <c r="AA3118" s="414" t="inlineStr">
        <is>
          <t>បុគ្គលជាប់អាករ</t>
        </is>
      </c>
      <c r="AB3118" s="414" t="inlineStr">
        <is>
          <t>L001-901905215</t>
        </is>
      </c>
      <c r="AC3118" s="414" t="inlineStr">
        <is>
          <t>វីអ៊ីស៊ិន (ខេមបូឌា) អ៊ិនដាសស្ទ្រី ឯ.ក</t>
        </is>
      </c>
      <c r="AD3118" s="450" t="n">
        <v>4737161</v>
      </c>
      <c r="AE3118" s="450" t="n">
        <v>4306510</v>
      </c>
      <c r="AF3118" s="450" t="n">
        <v>0</v>
      </c>
      <c r="AG3118" s="450" t="n">
        <v>0</v>
      </c>
      <c r="AH3118" s="450" t="n">
        <v>430651</v>
      </c>
      <c r="AI3118" s="450" t="n">
        <v>0</v>
      </c>
      <c r="AJ3118" s="450" t="n">
        <v>0</v>
      </c>
      <c r="AK3118" s="450" t="n">
        <v>0</v>
      </c>
      <c r="AL3118" s="450" t="n">
        <v>0</v>
      </c>
      <c r="AM3118" s="450" t="n">
        <v>0</v>
      </c>
      <c r="AN3118" s="450" t="n">
        <v>0</v>
      </c>
      <c r="AO3118" s="450" t="n">
        <v>0</v>
      </c>
      <c r="AP3118" s="450" t="n">
        <v>0</v>
      </c>
      <c r="AQ3118" s="414" t="inlineStr"/>
      <c r="AR3118" s="414" t="inlineStr">
        <is>
          <t>EMF,KHDOC,KHCIC,EIB,KHTHC</t>
        </is>
      </c>
      <c r="AS3118" s="414" t="inlineStr">
        <is>
          <t>បានប្រកាសពន្ធ</t>
        </is>
      </c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0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0" t="n"/>
      <c r="N3119" s="450">
        <f>IF(W3119&lt;0,AH3119,I3119)</f>
        <v/>
      </c>
      <c r="O3119" s="450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AND(AB3119&lt;&gt;"", 'Company information'!D$4&lt;&gt;"", RIGHT(SUBSTITUTE(AB3119,"-",""),9)=RIGHT(SUBSTITUTE('Company information'!D$4,"-",""),9))</f>
        <v/>
      </c>
      <c r="V3119" s="414">
        <f>AH3119-I3119</f>
        <v/>
      </c>
      <c r="W3119" s="450" t="n"/>
      <c r="X3119" s="413" t="n"/>
      <c r="Y3119" s="414" t="n"/>
      <c r="Z3119" s="414" t="n"/>
      <c r="AA3119" s="414" t="n"/>
      <c r="AB3119" s="414" t="n"/>
      <c r="AC3119" s="414" t="n"/>
      <c r="AD3119" s="450" t="n"/>
      <c r="AE3119" s="450" t="n"/>
      <c r="AF3119" s="450" t="n"/>
      <c r="AG3119" s="450" t="n"/>
      <c r="AH3119" s="450" t="n"/>
      <c r="AI3119" s="450" t="n"/>
      <c r="AJ3119" s="450" t="n"/>
      <c r="AK3119" s="450" t="n"/>
      <c r="AL3119" s="450" t="n"/>
      <c r="AM3119" s="450" t="n"/>
      <c r="AN3119" s="450" t="n"/>
      <c r="AO3119" s="450" t="n"/>
      <c r="AP3119" s="450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0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0" t="n"/>
      <c r="N3120" s="450">
        <f>IF(W3120&lt;0,AH3120,I3120)</f>
        <v/>
      </c>
      <c r="O3120" s="450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AND(AB3120&lt;&gt;"", 'Company information'!D$4&lt;&gt;"", RIGHT(SUBSTITUTE(AB3120,"-",""),9)=RIGHT(SUBSTITUTE('Company information'!D$4,"-",""),9))</f>
        <v/>
      </c>
      <c r="V3120" s="414">
        <f>AH3120-I3120</f>
        <v/>
      </c>
      <c r="W3120" s="450" t="n"/>
      <c r="X3120" s="413" t="n"/>
      <c r="Y3120" s="414" t="n"/>
      <c r="Z3120" s="414" t="n"/>
      <c r="AA3120" s="414" t="n"/>
      <c r="AB3120" s="414" t="n"/>
      <c r="AC3120" s="414" t="n"/>
      <c r="AD3120" s="450" t="n"/>
      <c r="AE3120" s="450" t="n"/>
      <c r="AF3120" s="450" t="n"/>
      <c r="AG3120" s="450" t="n"/>
      <c r="AH3120" s="450" t="n"/>
      <c r="AI3120" s="450" t="n"/>
      <c r="AJ3120" s="450" t="n"/>
      <c r="AK3120" s="450" t="n"/>
      <c r="AL3120" s="450" t="n"/>
      <c r="AM3120" s="450" t="n"/>
      <c r="AN3120" s="450" t="n"/>
      <c r="AO3120" s="450" t="n"/>
      <c r="AP3120" s="450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0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0" t="n"/>
      <c r="N3121" s="450">
        <f>IF(W3121&lt;0,AH3121,I3121)</f>
        <v/>
      </c>
      <c r="O3121" s="450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AND(AB3121&lt;&gt;"", 'Company information'!D$4&lt;&gt;"", RIGHT(SUBSTITUTE(AB3121,"-",""),9)=RIGHT(SUBSTITUTE('Company information'!D$4,"-",""),9))</f>
        <v/>
      </c>
      <c r="V3121" s="414">
        <f>AH3121-I3121</f>
        <v/>
      </c>
      <c r="W3121" s="450" t="n"/>
      <c r="X3121" s="413" t="n"/>
      <c r="Y3121" s="414" t="n"/>
      <c r="Z3121" s="414" t="n"/>
      <c r="AA3121" s="414" t="n"/>
      <c r="AB3121" s="414" t="n"/>
      <c r="AC3121" s="414" t="n"/>
      <c r="AD3121" s="450" t="n"/>
      <c r="AE3121" s="450" t="n"/>
      <c r="AF3121" s="450" t="n"/>
      <c r="AG3121" s="450" t="n"/>
      <c r="AH3121" s="450" t="n"/>
      <c r="AI3121" s="450" t="n"/>
      <c r="AJ3121" s="450" t="n"/>
      <c r="AK3121" s="450" t="n"/>
      <c r="AL3121" s="450" t="n"/>
      <c r="AM3121" s="450" t="n"/>
      <c r="AN3121" s="450" t="n"/>
      <c r="AO3121" s="450" t="n"/>
      <c r="AP3121" s="450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0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0" t="n"/>
      <c r="N3122" s="450">
        <f>IF(W3122&lt;0,AH3122,I3122)</f>
        <v/>
      </c>
      <c r="O3122" s="450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AND(AB3122&lt;&gt;"", 'Company information'!D$4&lt;&gt;"", RIGHT(SUBSTITUTE(AB3122,"-",""),9)=RIGHT(SUBSTITUTE('Company information'!D$4,"-",""),9))</f>
        <v/>
      </c>
      <c r="V3122" s="414">
        <f>AH3122-I3122</f>
        <v/>
      </c>
      <c r="W3122" s="450" t="n"/>
      <c r="X3122" s="413" t="n"/>
      <c r="Y3122" s="414" t="n"/>
      <c r="Z3122" s="414" t="n"/>
      <c r="AA3122" s="414" t="n"/>
      <c r="AB3122" s="414" t="n"/>
      <c r="AC3122" s="414" t="n"/>
      <c r="AD3122" s="450" t="n"/>
      <c r="AE3122" s="450" t="n"/>
      <c r="AF3122" s="450" t="n"/>
      <c r="AG3122" s="450" t="n"/>
      <c r="AH3122" s="450" t="n"/>
      <c r="AI3122" s="450" t="n"/>
      <c r="AJ3122" s="450" t="n"/>
      <c r="AK3122" s="450" t="n"/>
      <c r="AL3122" s="450" t="n"/>
      <c r="AM3122" s="450" t="n"/>
      <c r="AN3122" s="450" t="n"/>
      <c r="AO3122" s="450" t="n"/>
      <c r="AP3122" s="450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0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0" t="n"/>
      <c r="N3123" s="450">
        <f>IF(W3123&lt;0,AH3123,I3123)</f>
        <v/>
      </c>
      <c r="O3123" s="450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AND(AB3123&lt;&gt;"", 'Company information'!D$4&lt;&gt;"", RIGHT(SUBSTITUTE(AB3123,"-",""),9)=RIGHT(SUBSTITUTE('Company information'!D$4,"-",""),9))</f>
        <v/>
      </c>
      <c r="V3123" s="414">
        <f>AH3123-I3123</f>
        <v/>
      </c>
      <c r="W3123" s="450" t="n"/>
      <c r="X3123" s="413" t="n"/>
      <c r="Y3123" s="414" t="n"/>
      <c r="Z3123" s="414" t="n"/>
      <c r="AA3123" s="414" t="n"/>
      <c r="AB3123" s="414" t="n"/>
      <c r="AC3123" s="414" t="n"/>
      <c r="AD3123" s="450" t="n"/>
      <c r="AE3123" s="450" t="n"/>
      <c r="AF3123" s="450" t="n"/>
      <c r="AG3123" s="450" t="n"/>
      <c r="AH3123" s="450" t="n"/>
      <c r="AI3123" s="450" t="n"/>
      <c r="AJ3123" s="450" t="n"/>
      <c r="AK3123" s="450" t="n"/>
      <c r="AL3123" s="450" t="n"/>
      <c r="AM3123" s="450" t="n"/>
      <c r="AN3123" s="450" t="n"/>
      <c r="AO3123" s="450" t="n"/>
      <c r="AP3123" s="450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0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0" t="n"/>
      <c r="N3124" s="450">
        <f>IF(W3124&lt;0,AH3124,I3124)</f>
        <v/>
      </c>
      <c r="O3124" s="450">
        <f>I3124-M3124</f>
        <v/>
      </c>
      <c r="P3124" s="414" t="n"/>
      <c r="Q3124" s="414" t="inlineStr">
        <is>
          <t>YM-0034</t>
        </is>
      </c>
      <c r="R3124" s="414" t="inlineStr">
        <is>
          <t>YM-0034</t>
        </is>
      </c>
      <c r="S3124" s="414">
        <f>Q3124=R3124</f>
        <v/>
      </c>
      <c r="T3124" s="414">
        <f>AND(MONTH(F3124)=MONTH(X3124), YEAR(F3124)=YEAR(X3124))</f>
        <v/>
      </c>
      <c r="U3124" s="414">
        <f>AND(AB3124&lt;&gt;"", 'Company information'!D$4&lt;&gt;"", RIGHT(SUBSTITUTE(AB3124,"-",""),9)=RIGHT(SUBSTITUTE('Company information'!D$4,"-",""),9))</f>
        <v/>
      </c>
      <c r="V3124" s="414">
        <f>AH3124-I3124</f>
        <v/>
      </c>
      <c r="W3124" s="450" t="n"/>
      <c r="X3124" s="415" t="n">
        <v>44834</v>
      </c>
      <c r="Y3124" s="414" t="inlineStr">
        <is>
          <t>YM-0034</t>
        </is>
      </c>
      <c r="Z3124" s="414" t="inlineStr"/>
      <c r="AA3124" s="414" t="inlineStr">
        <is>
          <t>បុគ្គលជាប់អាករ</t>
        </is>
      </c>
      <c r="AB3124" s="414" t="inlineStr">
        <is>
          <t>L001-901905215</t>
        </is>
      </c>
      <c r="AC3124" s="414" t="inlineStr">
        <is>
          <t>វីអ៊ីស៊ិន (ខេមបូឌា) អ៊ិនដាសស្ទ្រី ឯ.ក</t>
        </is>
      </c>
      <c r="AD3124" s="450" t="n">
        <v>68491114</v>
      </c>
      <c r="AE3124" s="450" t="n">
        <v>62264649</v>
      </c>
      <c r="AF3124" s="450" t="n">
        <v>0</v>
      </c>
      <c r="AG3124" s="450" t="n">
        <v>0</v>
      </c>
      <c r="AH3124" s="450" t="n">
        <v>6226465</v>
      </c>
      <c r="AI3124" s="450" t="n">
        <v>0</v>
      </c>
      <c r="AJ3124" s="450" t="n">
        <v>0</v>
      </c>
      <c r="AK3124" s="450" t="n">
        <v>0</v>
      </c>
      <c r="AL3124" s="450" t="n">
        <v>0</v>
      </c>
      <c r="AM3124" s="450" t="n">
        <v>0</v>
      </c>
      <c r="AN3124" s="450" t="n">
        <v>0</v>
      </c>
      <c r="AO3124" s="450" t="n">
        <v>0</v>
      </c>
      <c r="AP3124" s="450" t="n">
        <v>0</v>
      </c>
      <c r="AQ3124" s="414" t="inlineStr"/>
      <c r="AR3124" s="414" t="inlineStr">
        <is>
          <t>Carton</t>
        </is>
      </c>
      <c r="AS3124" s="414" t="inlineStr">
        <is>
          <t>បានប្រកាសពន្ធ</t>
        </is>
      </c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0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0" t="n"/>
      <c r="N3125" s="450">
        <f>IF(W3125&lt;0,AH3125,I3125)</f>
        <v/>
      </c>
      <c r="O3125" s="450">
        <f>I3125-M3125</f>
        <v/>
      </c>
      <c r="P3125" s="414" t="n"/>
      <c r="Q3125" s="414" t="inlineStr">
        <is>
          <t>XFY-YD20220147</t>
        </is>
      </c>
      <c r="R3125" s="414" t="inlineStr">
        <is>
          <t>XFY-YD20220147</t>
        </is>
      </c>
      <c r="S3125" s="414">
        <f>Q3125=R3125</f>
        <v/>
      </c>
      <c r="T3125" s="414">
        <f>AND(MONTH(F3125)=MONTH(X3125), YEAR(F3125)=YEAR(X3125))</f>
        <v/>
      </c>
      <c r="U3125" s="414">
        <f>AND(AB3125&lt;&gt;"", 'Company information'!D$4&lt;&gt;"", RIGHT(SUBSTITUTE(AB3125,"-",""),9)=RIGHT(SUBSTITUTE('Company information'!D$4,"-",""),9))</f>
        <v/>
      </c>
      <c r="V3125" s="414">
        <f>AH3125-I3125</f>
        <v/>
      </c>
      <c r="W3125" s="450" t="n"/>
      <c r="X3125" s="415" t="n">
        <v>44834</v>
      </c>
      <c r="Y3125" s="414" t="inlineStr">
        <is>
          <t>XFY-YD20220147</t>
        </is>
      </c>
      <c r="Z3125" s="414" t="inlineStr"/>
      <c r="AA3125" s="414" t="inlineStr">
        <is>
          <t>បុគ្គលជាប់អាករ</t>
        </is>
      </c>
      <c r="AB3125" s="414" t="inlineStr">
        <is>
          <t>L001-901905215</t>
        </is>
      </c>
      <c r="AC3125" s="414" t="inlineStr">
        <is>
          <t>វីអ៊ីស៊ិន (ខេមបូឌា) អ៊ិនដាសស្ទ្រី ឯ.ក</t>
        </is>
      </c>
      <c r="AD3125" s="450" t="n">
        <v>28675800</v>
      </c>
      <c r="AE3125" s="450" t="n">
        <v>26068909</v>
      </c>
      <c r="AF3125" s="450" t="n">
        <v>0</v>
      </c>
      <c r="AG3125" s="450" t="n">
        <v>0</v>
      </c>
      <c r="AH3125" s="450" t="n">
        <v>2606891</v>
      </c>
      <c r="AI3125" s="450" t="n">
        <v>0</v>
      </c>
      <c r="AJ3125" s="450" t="n">
        <v>0</v>
      </c>
      <c r="AK3125" s="450" t="n">
        <v>0</v>
      </c>
      <c r="AL3125" s="450" t="n">
        <v>0</v>
      </c>
      <c r="AM3125" s="450" t="n">
        <v>0</v>
      </c>
      <c r="AN3125" s="450" t="n">
        <v>0</v>
      </c>
      <c r="AO3125" s="450" t="n">
        <v>0</v>
      </c>
      <c r="AP3125" s="450" t="n">
        <v>0</v>
      </c>
      <c r="AQ3125" s="414" t="inlineStr"/>
      <c r="AR3125" s="414" t="inlineStr">
        <is>
          <t>Paper Label</t>
        </is>
      </c>
      <c r="AS3125" s="414" t="inlineStr">
        <is>
          <t>បានប្រកាសពន្ធ</t>
        </is>
      </c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0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0" t="n"/>
      <c r="N3126" s="450">
        <f>IF(W3126&lt;0,AH3126,I3126)</f>
        <v/>
      </c>
      <c r="O3126" s="450">
        <f>I3126-M3126</f>
        <v/>
      </c>
      <c r="P3126" s="414" t="n"/>
      <c r="Q3126" s="414" t="inlineStr">
        <is>
          <t>TI0466</t>
        </is>
      </c>
      <c r="R3126" s="414" t="inlineStr">
        <is>
          <t>TI0466</t>
        </is>
      </c>
      <c r="S3126" s="414">
        <f>Q3126=R3126</f>
        <v/>
      </c>
      <c r="T3126" s="414">
        <f>AND(MONTH(F3126)=MONTH(X3126), YEAR(F3126)=YEAR(X3126))</f>
        <v/>
      </c>
      <c r="U3126" s="414">
        <f>AND(AB3126&lt;&gt;"", 'Company information'!D$4&lt;&gt;"", RIGHT(SUBSTITUTE(AB3126,"-",""),9)=RIGHT(SUBSTITUTE('Company information'!D$4,"-",""),9))</f>
        <v/>
      </c>
      <c r="V3126" s="414">
        <f>AH3126-I3126</f>
        <v/>
      </c>
      <c r="W3126" s="450" t="n"/>
      <c r="X3126" s="415" t="n">
        <v>44834</v>
      </c>
      <c r="Y3126" s="414" t="inlineStr">
        <is>
          <t>TI0466</t>
        </is>
      </c>
      <c r="Z3126" s="414" t="inlineStr"/>
      <c r="AA3126" s="414" t="inlineStr">
        <is>
          <t>បុគ្គលជាប់អាករ</t>
        </is>
      </c>
      <c r="AB3126" s="414" t="inlineStr">
        <is>
          <t>L001-901905215</t>
        </is>
      </c>
      <c r="AC3126" s="414" t="inlineStr">
        <is>
          <t>វីអ៊ីស៊ិន (ខេមបូឌា) អ៊ិនដាសស្ទ្រី ឯ.ក</t>
        </is>
      </c>
      <c r="AD3126" s="450" t="n">
        <v>230915431</v>
      </c>
      <c r="AE3126" s="450" t="n">
        <v>209923119</v>
      </c>
      <c r="AF3126" s="450" t="n">
        <v>0</v>
      </c>
      <c r="AG3126" s="450" t="n">
        <v>0</v>
      </c>
      <c r="AH3126" s="450" t="n">
        <v>20992312</v>
      </c>
      <c r="AI3126" s="450" t="n">
        <v>0</v>
      </c>
      <c r="AJ3126" s="450" t="n">
        <v>0</v>
      </c>
      <c r="AK3126" s="450" t="n">
        <v>0</v>
      </c>
      <c r="AL3126" s="450" t="n">
        <v>0</v>
      </c>
      <c r="AM3126" s="450" t="n">
        <v>0</v>
      </c>
      <c r="AN3126" s="450" t="n">
        <v>0</v>
      </c>
      <c r="AO3126" s="450" t="n">
        <v>0</v>
      </c>
      <c r="AP3126" s="450" t="n">
        <v>0</v>
      </c>
      <c r="AQ3126" s="414" t="inlineStr"/>
      <c r="AR3126" s="414" t="inlineStr">
        <is>
          <t>ចំណូលពីការលក់ Color Box, Paper Card and PDQ</t>
        </is>
      </c>
      <c r="AS3126" s="414" t="inlineStr">
        <is>
          <t>បានប្រកាសពន្ធ</t>
        </is>
      </c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0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0" t="n"/>
      <c r="N3127" s="450">
        <f>IF(W3127&lt;0,AH3127,I3127)</f>
        <v/>
      </c>
      <c r="O3127" s="450">
        <f>I3127-M3127</f>
        <v/>
      </c>
      <c r="P3127" s="414" t="n"/>
      <c r="Q3127" s="414" t="inlineStr">
        <is>
          <t>V0019969</t>
        </is>
      </c>
      <c r="R3127" s="414" t="inlineStr">
        <is>
          <t>V0019969</t>
        </is>
      </c>
      <c r="S3127" s="414">
        <f>Q3127=R3127</f>
        <v/>
      </c>
      <c r="T3127" s="414">
        <f>AND(MONTH(F3127)=MONTH(X3127), YEAR(F3127)=YEAR(X3127))</f>
        <v/>
      </c>
      <c r="U3127" s="414">
        <f>AND(AB3127&lt;&gt;"", 'Company information'!D$4&lt;&gt;"", RIGHT(SUBSTITUTE(AB3127,"-",""),9)=RIGHT(SUBSTITUTE('Company information'!D$4,"-",""),9))</f>
        <v/>
      </c>
      <c r="V3127" s="414">
        <f>AH3127-I3127</f>
        <v/>
      </c>
      <c r="W3127" s="450" t="n"/>
      <c r="X3127" s="415" t="n">
        <v>44834</v>
      </c>
      <c r="Y3127" s="414" t="inlineStr">
        <is>
          <t>V0019969</t>
        </is>
      </c>
      <c r="Z3127" s="414" t="inlineStr"/>
      <c r="AA3127" s="414" t="inlineStr">
        <is>
          <t>បុគ្គលជាប់អាករ</t>
        </is>
      </c>
      <c r="AB3127" s="414" t="inlineStr">
        <is>
          <t>L001-901905215</t>
        </is>
      </c>
      <c r="AC3127" s="414" t="inlineStr">
        <is>
          <t>វីអ៊ីស៊ិន (ខេមបូឌា) អ៊ិនដាសស្ទ្រី ឯ.ក</t>
        </is>
      </c>
      <c r="AD3127" s="450" t="n">
        <v>5629228</v>
      </c>
      <c r="AE3127" s="450" t="n">
        <v>5117480</v>
      </c>
      <c r="AF3127" s="450" t="n">
        <v>0</v>
      </c>
      <c r="AG3127" s="450" t="n">
        <v>0</v>
      </c>
      <c r="AH3127" s="450" t="n">
        <v>511748</v>
      </c>
      <c r="AI3127" s="450" t="n">
        <v>0</v>
      </c>
      <c r="AJ3127" s="450" t="n">
        <v>0</v>
      </c>
      <c r="AK3127" s="450" t="n">
        <v>0</v>
      </c>
      <c r="AL3127" s="450" t="n">
        <v>0</v>
      </c>
      <c r="AM3127" s="450" t="n">
        <v>0</v>
      </c>
      <c r="AN3127" s="450" t="n">
        <v>0</v>
      </c>
      <c r="AO3127" s="450" t="n">
        <v>0</v>
      </c>
      <c r="AP3127" s="450" t="n">
        <v>0</v>
      </c>
      <c r="AQ3127" s="414" t="inlineStr"/>
      <c r="AR3127" s="414" t="inlineStr">
        <is>
          <t>កេសកាតុង</t>
        </is>
      </c>
      <c r="AS3127" s="414" t="inlineStr">
        <is>
          <t>បានប្រកាសពន្ធ</t>
        </is>
      </c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0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0" t="n"/>
      <c r="N3128" s="450">
        <f>IF(W3128&lt;0,AH3128,I3128)</f>
        <v/>
      </c>
      <c r="O3128" s="450">
        <f>I3128-M3128</f>
        <v/>
      </c>
      <c r="P3128" s="414" t="n"/>
      <c r="Q3128" s="414" t="inlineStr">
        <is>
          <t>V0019967</t>
        </is>
      </c>
      <c r="R3128" s="414" t="inlineStr">
        <is>
          <t>V0019967</t>
        </is>
      </c>
      <c r="S3128" s="414">
        <f>Q3128=R3128</f>
        <v/>
      </c>
      <c r="T3128" s="414">
        <f>AND(MONTH(F3128)=MONTH(X3128), YEAR(F3128)=YEAR(X3128))</f>
        <v/>
      </c>
      <c r="U3128" s="414">
        <f>AND(AB3128&lt;&gt;"", 'Company information'!D$4&lt;&gt;"", RIGHT(SUBSTITUTE(AB3128,"-",""),9)=RIGHT(SUBSTITUTE('Company information'!D$4,"-",""),9))</f>
        <v/>
      </c>
      <c r="V3128" s="414">
        <f>AH3128-I3128</f>
        <v/>
      </c>
      <c r="W3128" s="450" t="n"/>
      <c r="X3128" s="415" t="n">
        <v>44834</v>
      </c>
      <c r="Y3128" s="414" t="inlineStr">
        <is>
          <t>V0019967</t>
        </is>
      </c>
      <c r="Z3128" s="414" t="inlineStr"/>
      <c r="AA3128" s="414" t="inlineStr">
        <is>
          <t>បុគ្គលជាប់អាករ</t>
        </is>
      </c>
      <c r="AB3128" s="414" t="inlineStr">
        <is>
          <t>L001-901905215</t>
        </is>
      </c>
      <c r="AC3128" s="414" t="inlineStr">
        <is>
          <t>វីអ៊ីស៊ិន (ខេមបូឌា) អ៊ិនដាសស្ទ្រី ឯ.ក</t>
        </is>
      </c>
      <c r="AD3128" s="450" t="n">
        <v>6718756</v>
      </c>
      <c r="AE3128" s="450" t="n">
        <v>6107960</v>
      </c>
      <c r="AF3128" s="450" t="n">
        <v>0</v>
      </c>
      <c r="AG3128" s="450" t="n">
        <v>0</v>
      </c>
      <c r="AH3128" s="450" t="n">
        <v>610796</v>
      </c>
      <c r="AI3128" s="450" t="n">
        <v>0</v>
      </c>
      <c r="AJ3128" s="450" t="n">
        <v>0</v>
      </c>
      <c r="AK3128" s="450" t="n">
        <v>0</v>
      </c>
      <c r="AL3128" s="450" t="n">
        <v>0</v>
      </c>
      <c r="AM3128" s="450" t="n">
        <v>0</v>
      </c>
      <c r="AN3128" s="450" t="n">
        <v>0</v>
      </c>
      <c r="AO3128" s="450" t="n">
        <v>0</v>
      </c>
      <c r="AP3128" s="450" t="n">
        <v>0</v>
      </c>
      <c r="AQ3128" s="414" t="inlineStr"/>
      <c r="AR3128" s="414" t="inlineStr">
        <is>
          <t>កេសកាតុង</t>
        </is>
      </c>
      <c r="AS3128" s="414" t="inlineStr">
        <is>
          <t>បានប្រកាសពន្ធ</t>
        </is>
      </c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0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0" t="n"/>
      <c r="N3129" s="450">
        <f>IF(W3129&lt;0,AH3129,I3129)</f>
        <v/>
      </c>
      <c r="O3129" s="450">
        <f>I3129-M3129</f>
        <v/>
      </c>
      <c r="P3129" s="414" t="n"/>
      <c r="Q3129" s="414" t="inlineStr">
        <is>
          <t>V0019966</t>
        </is>
      </c>
      <c r="R3129" s="414" t="inlineStr">
        <is>
          <t>V0019966</t>
        </is>
      </c>
      <c r="S3129" s="414">
        <f>Q3129=R3129</f>
        <v/>
      </c>
      <c r="T3129" s="414">
        <f>AND(MONTH(F3129)=MONTH(X3129), YEAR(F3129)=YEAR(X3129))</f>
        <v/>
      </c>
      <c r="U3129" s="414">
        <f>AND(AB3129&lt;&gt;"", 'Company information'!D$4&lt;&gt;"", RIGHT(SUBSTITUTE(AB3129,"-",""),9)=RIGHT(SUBSTITUTE('Company information'!D$4,"-",""),9))</f>
        <v/>
      </c>
      <c r="V3129" s="414">
        <f>AH3129-I3129</f>
        <v/>
      </c>
      <c r="W3129" s="450" t="n"/>
      <c r="X3129" s="415" t="n">
        <v>44834</v>
      </c>
      <c r="Y3129" s="414" t="inlineStr">
        <is>
          <t>V0019966</t>
        </is>
      </c>
      <c r="Z3129" s="414" t="inlineStr"/>
      <c r="AA3129" s="414" t="inlineStr">
        <is>
          <t>បុគ្គលជាប់អាករ</t>
        </is>
      </c>
      <c r="AB3129" s="414" t="inlineStr">
        <is>
          <t>L001-901905215</t>
        </is>
      </c>
      <c r="AC3129" s="414" t="inlineStr">
        <is>
          <t>វីអ៊ីស៊ិន (ខេមបូឌា) អ៊ិនដាសស្ទ្រី ឯ.ក</t>
        </is>
      </c>
      <c r="AD3129" s="450" t="n">
        <v>8498318</v>
      </c>
      <c r="AE3129" s="450" t="n">
        <v>7725744</v>
      </c>
      <c r="AF3129" s="450" t="n">
        <v>0</v>
      </c>
      <c r="AG3129" s="450" t="n">
        <v>0</v>
      </c>
      <c r="AH3129" s="450" t="n">
        <v>772574</v>
      </c>
      <c r="AI3129" s="450" t="n">
        <v>0</v>
      </c>
      <c r="AJ3129" s="450" t="n">
        <v>0</v>
      </c>
      <c r="AK3129" s="450" t="n">
        <v>0</v>
      </c>
      <c r="AL3129" s="450" t="n">
        <v>0</v>
      </c>
      <c r="AM3129" s="450" t="n">
        <v>0</v>
      </c>
      <c r="AN3129" s="450" t="n">
        <v>0</v>
      </c>
      <c r="AO3129" s="450" t="n">
        <v>0</v>
      </c>
      <c r="AP3129" s="450" t="n">
        <v>0</v>
      </c>
      <c r="AQ3129" s="414" t="inlineStr"/>
      <c r="AR3129" s="414" t="inlineStr">
        <is>
          <t>កេសកាតុង</t>
        </is>
      </c>
      <c r="AS3129" s="414" t="inlineStr">
        <is>
          <t>បានប្រកាសពន្ធ</t>
        </is>
      </c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0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0" t="n"/>
      <c r="N3130" s="450">
        <f>IF(W3130&lt;0,AH3130,I3130)</f>
        <v/>
      </c>
      <c r="O3130" s="450">
        <f>I3130-M3130</f>
        <v/>
      </c>
      <c r="P3130" s="414" t="n"/>
      <c r="Q3130" s="414" t="inlineStr">
        <is>
          <t>V0019965</t>
        </is>
      </c>
      <c r="R3130" s="414" t="inlineStr">
        <is>
          <t>V0019965</t>
        </is>
      </c>
      <c r="S3130" s="414">
        <f>Q3130=R3130</f>
        <v/>
      </c>
      <c r="T3130" s="414">
        <f>AND(MONTH(F3130)=MONTH(X3130), YEAR(F3130)=YEAR(X3130))</f>
        <v/>
      </c>
      <c r="U3130" s="414">
        <f>AND(AB3130&lt;&gt;"", 'Company information'!D$4&lt;&gt;"", RIGHT(SUBSTITUTE(AB3130,"-",""),9)=RIGHT(SUBSTITUTE('Company information'!D$4,"-",""),9))</f>
        <v/>
      </c>
      <c r="V3130" s="414">
        <f>AH3130-I3130</f>
        <v/>
      </c>
      <c r="W3130" s="450" t="n"/>
      <c r="X3130" s="415" t="n">
        <v>44833</v>
      </c>
      <c r="Y3130" s="414" t="inlineStr">
        <is>
          <t>V0019965</t>
        </is>
      </c>
      <c r="Z3130" s="414" t="inlineStr"/>
      <c r="AA3130" s="414" t="inlineStr">
        <is>
          <t>បុគ្គលជាប់អាករ</t>
        </is>
      </c>
      <c r="AB3130" s="414" t="inlineStr">
        <is>
          <t>L001-901905215</t>
        </is>
      </c>
      <c r="AC3130" s="414" t="inlineStr">
        <is>
          <t>វីអ៊ីស៊ិន (ខេមបូឌា) អ៊ិនដាសស្ទ្រី ឯ.ក</t>
        </is>
      </c>
      <c r="AD3130" s="450" t="n">
        <v>8969250</v>
      </c>
      <c r="AE3130" s="450" t="n">
        <v>8153864</v>
      </c>
      <c r="AF3130" s="450" t="n">
        <v>0</v>
      </c>
      <c r="AG3130" s="450" t="n">
        <v>0</v>
      </c>
      <c r="AH3130" s="450" t="n">
        <v>815386</v>
      </c>
      <c r="AI3130" s="450" t="n">
        <v>0</v>
      </c>
      <c r="AJ3130" s="450" t="n">
        <v>0</v>
      </c>
      <c r="AK3130" s="450" t="n">
        <v>0</v>
      </c>
      <c r="AL3130" s="450" t="n">
        <v>0</v>
      </c>
      <c r="AM3130" s="450" t="n">
        <v>0</v>
      </c>
      <c r="AN3130" s="450" t="n">
        <v>0</v>
      </c>
      <c r="AO3130" s="450" t="n">
        <v>0</v>
      </c>
      <c r="AP3130" s="450" t="n">
        <v>0</v>
      </c>
      <c r="AQ3130" s="414" t="inlineStr"/>
      <c r="AR3130" s="414" t="inlineStr">
        <is>
          <t>កេសកាតុង</t>
        </is>
      </c>
      <c r="AS3130" s="414" t="inlineStr">
        <is>
          <t>បានប្រកាសពន្ធ</t>
        </is>
      </c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0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0" t="n"/>
      <c r="N3131" s="450">
        <f>IF(W3131&lt;0,AH3131,I3131)</f>
        <v/>
      </c>
      <c r="O3131" s="450">
        <f>I3131-M3131</f>
        <v/>
      </c>
      <c r="P3131" s="414" t="n"/>
      <c r="Q3131" s="414" t="inlineStr">
        <is>
          <t>V0019962</t>
        </is>
      </c>
      <c r="R3131" s="414" t="inlineStr">
        <is>
          <t>V0019962</t>
        </is>
      </c>
      <c r="S3131" s="414">
        <f>Q3131=R3131</f>
        <v/>
      </c>
      <c r="T3131" s="414">
        <f>AND(MONTH(F3131)=MONTH(X3131), YEAR(F3131)=YEAR(X3131))</f>
        <v/>
      </c>
      <c r="U3131" s="414">
        <f>AND(AB3131&lt;&gt;"", 'Company information'!D$4&lt;&gt;"", RIGHT(SUBSTITUTE(AB3131,"-",""),9)=RIGHT(SUBSTITUTE('Company information'!D$4,"-",""),9))</f>
        <v/>
      </c>
      <c r="V3131" s="414">
        <f>AH3131-I3131</f>
        <v/>
      </c>
      <c r="W3131" s="450" t="n"/>
      <c r="X3131" s="415" t="n">
        <v>44833</v>
      </c>
      <c r="Y3131" s="414" t="inlineStr">
        <is>
          <t>V0019962</t>
        </is>
      </c>
      <c r="Z3131" s="414" t="inlineStr"/>
      <c r="AA3131" s="414" t="inlineStr">
        <is>
          <t>បុគ្គលជាប់អាករ</t>
        </is>
      </c>
      <c r="AB3131" s="414" t="inlineStr">
        <is>
          <t>L001-901905215</t>
        </is>
      </c>
      <c r="AC3131" s="414" t="inlineStr">
        <is>
          <t>វីអ៊ីស៊ិន (ខេមបូឌា) អ៊ិនដាសស្ទ្រី ឯ.ក</t>
        </is>
      </c>
      <c r="AD3131" s="450" t="n">
        <v>7081932</v>
      </c>
      <c r="AE3131" s="450" t="n">
        <v>6438120</v>
      </c>
      <c r="AF3131" s="450" t="n">
        <v>0</v>
      </c>
      <c r="AG3131" s="450" t="n">
        <v>0</v>
      </c>
      <c r="AH3131" s="450" t="n">
        <v>643812</v>
      </c>
      <c r="AI3131" s="450" t="n">
        <v>0</v>
      </c>
      <c r="AJ3131" s="450" t="n">
        <v>0</v>
      </c>
      <c r="AK3131" s="450" t="n">
        <v>0</v>
      </c>
      <c r="AL3131" s="450" t="n">
        <v>0</v>
      </c>
      <c r="AM3131" s="450" t="n">
        <v>0</v>
      </c>
      <c r="AN3131" s="450" t="n">
        <v>0</v>
      </c>
      <c r="AO3131" s="450" t="n">
        <v>0</v>
      </c>
      <c r="AP3131" s="450" t="n">
        <v>0</v>
      </c>
      <c r="AQ3131" s="414" t="inlineStr"/>
      <c r="AR3131" s="414" t="inlineStr">
        <is>
          <t>កេសកាតុង</t>
        </is>
      </c>
      <c r="AS3131" s="414" t="inlineStr">
        <is>
          <t>បានប្រកាសពន្ធ</t>
        </is>
      </c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0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0" t="n"/>
      <c r="N3132" s="450">
        <f>IF(W3132&lt;0,AH3132,I3132)</f>
        <v/>
      </c>
      <c r="O3132" s="450">
        <f>I3132-M3132</f>
        <v/>
      </c>
      <c r="P3132" s="414" t="n"/>
      <c r="Q3132" s="414" t="inlineStr">
        <is>
          <t>V0019963</t>
        </is>
      </c>
      <c r="R3132" s="414" t="inlineStr">
        <is>
          <t>V0019963</t>
        </is>
      </c>
      <c r="S3132" s="414">
        <f>Q3132=R3132</f>
        <v/>
      </c>
      <c r="T3132" s="414">
        <f>AND(MONTH(F3132)=MONTH(X3132), YEAR(F3132)=YEAR(X3132))</f>
        <v/>
      </c>
      <c r="U3132" s="414">
        <f>AND(AB3132&lt;&gt;"", 'Company information'!D$4&lt;&gt;"", RIGHT(SUBSTITUTE(AB3132,"-",""),9)=RIGHT(SUBSTITUTE('Company information'!D$4,"-",""),9))</f>
        <v/>
      </c>
      <c r="V3132" s="414">
        <f>AH3132-I3132</f>
        <v/>
      </c>
      <c r="W3132" s="450" t="n"/>
      <c r="X3132" s="415" t="n">
        <v>44833</v>
      </c>
      <c r="Y3132" s="414" t="inlineStr">
        <is>
          <t>V0019963</t>
        </is>
      </c>
      <c r="Z3132" s="414" t="inlineStr"/>
      <c r="AA3132" s="414" t="inlineStr">
        <is>
          <t>បុគ្គលជាប់អាករ</t>
        </is>
      </c>
      <c r="AB3132" s="414" t="inlineStr">
        <is>
          <t>L001-901905215</t>
        </is>
      </c>
      <c r="AC3132" s="414" t="inlineStr">
        <is>
          <t>វីអ៊ីស៊ិន (ខេមបូឌា) អ៊ិនដាសស្ទ្រី ឯ.ក</t>
        </is>
      </c>
      <c r="AD3132" s="450" t="n">
        <v>686403</v>
      </c>
      <c r="AE3132" s="450" t="n">
        <v>624003</v>
      </c>
      <c r="AF3132" s="450" t="n">
        <v>0</v>
      </c>
      <c r="AG3132" s="450" t="n">
        <v>0</v>
      </c>
      <c r="AH3132" s="450" t="n">
        <v>62400</v>
      </c>
      <c r="AI3132" s="450" t="n">
        <v>0</v>
      </c>
      <c r="AJ3132" s="450" t="n">
        <v>0</v>
      </c>
      <c r="AK3132" s="450" t="n">
        <v>0</v>
      </c>
      <c r="AL3132" s="450" t="n">
        <v>0</v>
      </c>
      <c r="AM3132" s="450" t="n">
        <v>0</v>
      </c>
      <c r="AN3132" s="450" t="n">
        <v>0</v>
      </c>
      <c r="AO3132" s="450" t="n">
        <v>0</v>
      </c>
      <c r="AP3132" s="450" t="n">
        <v>0</v>
      </c>
      <c r="AQ3132" s="414" t="inlineStr"/>
      <c r="AR3132" s="414" t="inlineStr">
        <is>
          <t>កេសកាតុង</t>
        </is>
      </c>
      <c r="AS3132" s="414" t="inlineStr">
        <is>
          <t>បានប្រកាសពន្ធ</t>
        </is>
      </c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0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0" t="n"/>
      <c r="N3133" s="450">
        <f>IF(W3133&lt;0,AH3133,I3133)</f>
        <v/>
      </c>
      <c r="O3133" s="450">
        <f>I3133-M3133</f>
        <v/>
      </c>
      <c r="P3133" s="414" t="n"/>
      <c r="Q3133" s="414" t="inlineStr">
        <is>
          <t>V0019950</t>
        </is>
      </c>
      <c r="R3133" s="414" t="inlineStr">
        <is>
          <t>V0019950</t>
        </is>
      </c>
      <c r="S3133" s="414">
        <f>Q3133=R3133</f>
        <v/>
      </c>
      <c r="T3133" s="414">
        <f>AND(MONTH(F3133)=MONTH(X3133), YEAR(F3133)=YEAR(X3133))</f>
        <v/>
      </c>
      <c r="U3133" s="414">
        <f>AND(AB3133&lt;&gt;"", 'Company information'!D$4&lt;&gt;"", RIGHT(SUBSTITUTE(AB3133,"-",""),9)=RIGHT(SUBSTITUTE('Company information'!D$4,"-",""),9))</f>
        <v/>
      </c>
      <c r="V3133" s="414">
        <f>AH3133-I3133</f>
        <v/>
      </c>
      <c r="W3133" s="450" t="n"/>
      <c r="X3133" s="415" t="n">
        <v>44832</v>
      </c>
      <c r="Y3133" s="414" t="inlineStr">
        <is>
          <t>V0019950</t>
        </is>
      </c>
      <c r="Z3133" s="414" t="inlineStr"/>
      <c r="AA3133" s="414" t="inlineStr">
        <is>
          <t>បុគ្គលជាប់អាករ</t>
        </is>
      </c>
      <c r="AB3133" s="414" t="inlineStr">
        <is>
          <t>L001-901905215</t>
        </is>
      </c>
      <c r="AC3133" s="414" t="inlineStr">
        <is>
          <t>វីអ៊ីស៊ិន (ខេមបូឌា) អ៊ិនដាសស្ទ្រី ឯ.ក</t>
        </is>
      </c>
      <c r="AD3133" s="450" t="n">
        <v>61286</v>
      </c>
      <c r="AE3133" s="450" t="n">
        <v>55715</v>
      </c>
      <c r="AF3133" s="450" t="n">
        <v>0</v>
      </c>
      <c r="AG3133" s="450" t="n">
        <v>0</v>
      </c>
      <c r="AH3133" s="450" t="n">
        <v>5571</v>
      </c>
      <c r="AI3133" s="450" t="n">
        <v>0</v>
      </c>
      <c r="AJ3133" s="450" t="n">
        <v>0</v>
      </c>
      <c r="AK3133" s="450" t="n">
        <v>0</v>
      </c>
      <c r="AL3133" s="450" t="n">
        <v>0</v>
      </c>
      <c r="AM3133" s="450" t="n">
        <v>0</v>
      </c>
      <c r="AN3133" s="450" t="n">
        <v>0</v>
      </c>
      <c r="AO3133" s="450" t="n">
        <v>0</v>
      </c>
      <c r="AP3133" s="450" t="n">
        <v>0</v>
      </c>
      <c r="AQ3133" s="414" t="inlineStr"/>
      <c r="AR3133" s="414" t="inlineStr">
        <is>
          <t>កេសកាតុង</t>
        </is>
      </c>
      <c r="AS3133" s="414" t="inlineStr">
        <is>
          <t>បានប្រកាសពន្ធ</t>
        </is>
      </c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0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0" t="n"/>
      <c r="N3134" s="450">
        <f>IF(W3134&lt;0,AH3134,I3134)</f>
        <v/>
      </c>
      <c r="O3134" s="450">
        <f>I3134-M3134</f>
        <v/>
      </c>
      <c r="P3134" s="414" t="n"/>
      <c r="Q3134" s="414" t="inlineStr">
        <is>
          <t>V0019949</t>
        </is>
      </c>
      <c r="R3134" s="414" t="inlineStr">
        <is>
          <t>V0019949</t>
        </is>
      </c>
      <c r="S3134" s="414">
        <f>Q3134=R3134</f>
        <v/>
      </c>
      <c r="T3134" s="414">
        <f>AND(MONTH(F3134)=MONTH(X3134), YEAR(F3134)=YEAR(X3134))</f>
        <v/>
      </c>
      <c r="U3134" s="414">
        <f>AND(AB3134&lt;&gt;"", 'Company information'!D$4&lt;&gt;"", RIGHT(SUBSTITUTE(AB3134,"-",""),9)=RIGHT(SUBSTITUTE('Company information'!D$4,"-",""),9))</f>
        <v/>
      </c>
      <c r="V3134" s="414">
        <f>AH3134-I3134</f>
        <v/>
      </c>
      <c r="W3134" s="450" t="n"/>
      <c r="X3134" s="415" t="n">
        <v>44831</v>
      </c>
      <c r="Y3134" s="414" t="inlineStr">
        <is>
          <t>V0019949</t>
        </is>
      </c>
      <c r="Z3134" s="414" t="inlineStr"/>
      <c r="AA3134" s="414" t="inlineStr">
        <is>
          <t>បុគ្គលជាប់អាករ</t>
        </is>
      </c>
      <c r="AB3134" s="414" t="inlineStr">
        <is>
          <t>L001-901905215</t>
        </is>
      </c>
      <c r="AC3134" s="414" t="inlineStr">
        <is>
          <t>វីអ៊ីស៊ិន (ខេមបូឌា) អ៊ិនដាសស្ទ្រី ឯ.ក</t>
        </is>
      </c>
      <c r="AD3134" s="450" t="n">
        <v>73543</v>
      </c>
      <c r="AE3134" s="450" t="n">
        <v>66857</v>
      </c>
      <c r="AF3134" s="450" t="n">
        <v>0</v>
      </c>
      <c r="AG3134" s="450" t="n">
        <v>0</v>
      </c>
      <c r="AH3134" s="450" t="n">
        <v>6686</v>
      </c>
      <c r="AI3134" s="450" t="n">
        <v>0</v>
      </c>
      <c r="AJ3134" s="450" t="n">
        <v>0</v>
      </c>
      <c r="AK3134" s="450" t="n">
        <v>0</v>
      </c>
      <c r="AL3134" s="450" t="n">
        <v>0</v>
      </c>
      <c r="AM3134" s="450" t="n">
        <v>0</v>
      </c>
      <c r="AN3134" s="450" t="n">
        <v>0</v>
      </c>
      <c r="AO3134" s="450" t="n">
        <v>0</v>
      </c>
      <c r="AP3134" s="450" t="n">
        <v>0</v>
      </c>
      <c r="AQ3134" s="414" t="inlineStr"/>
      <c r="AR3134" s="414" t="inlineStr">
        <is>
          <t>កេសកាតុង</t>
        </is>
      </c>
      <c r="AS3134" s="414" t="inlineStr">
        <is>
          <t>បានប្រកាសពន្ធ</t>
        </is>
      </c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0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0" t="n"/>
      <c r="N3135" s="450">
        <f>IF(W3135&lt;0,AH3135,I3135)</f>
        <v/>
      </c>
      <c r="O3135" s="450">
        <f>I3135-M3135</f>
        <v/>
      </c>
      <c r="P3135" s="414" t="n"/>
      <c r="Q3135" s="414" t="inlineStr">
        <is>
          <t>V0019945</t>
        </is>
      </c>
      <c r="R3135" s="414" t="inlineStr">
        <is>
          <t>V0019945</t>
        </is>
      </c>
      <c r="S3135" s="414">
        <f>Q3135=R3135</f>
        <v/>
      </c>
      <c r="T3135" s="414">
        <f>AND(MONTH(F3135)=MONTH(X3135), YEAR(F3135)=YEAR(X3135))</f>
        <v/>
      </c>
      <c r="U3135" s="414">
        <f>AND(AB3135&lt;&gt;"", 'Company information'!D$4&lt;&gt;"", RIGHT(SUBSTITUTE(AB3135,"-",""),9)=RIGHT(SUBSTITUTE('Company information'!D$4,"-",""),9))</f>
        <v/>
      </c>
      <c r="V3135" s="414">
        <f>AH3135-I3135</f>
        <v/>
      </c>
      <c r="W3135" s="450" t="n"/>
      <c r="X3135" s="415" t="n">
        <v>44826</v>
      </c>
      <c r="Y3135" s="414" t="inlineStr">
        <is>
          <t>V0019945</t>
        </is>
      </c>
      <c r="Z3135" s="414" t="inlineStr"/>
      <c r="AA3135" s="414" t="inlineStr">
        <is>
          <t>បុគ្គលជាប់អាករ</t>
        </is>
      </c>
      <c r="AB3135" s="414" t="inlineStr">
        <is>
          <t>L001-901905215</t>
        </is>
      </c>
      <c r="AC3135" s="414" t="inlineStr">
        <is>
          <t>វីអ៊ីស៊ិន (ខេមបូឌា) អ៊ិនដាសស្ទ្រី ឯ.ក</t>
        </is>
      </c>
      <c r="AD3135" s="450" t="n">
        <v>672330</v>
      </c>
      <c r="AE3135" s="450" t="n">
        <v>611209</v>
      </c>
      <c r="AF3135" s="450" t="n">
        <v>0</v>
      </c>
      <c r="AG3135" s="450" t="n">
        <v>0</v>
      </c>
      <c r="AH3135" s="450" t="n">
        <v>61121</v>
      </c>
      <c r="AI3135" s="450" t="n">
        <v>0</v>
      </c>
      <c r="AJ3135" s="450" t="n">
        <v>0</v>
      </c>
      <c r="AK3135" s="450" t="n">
        <v>0</v>
      </c>
      <c r="AL3135" s="450" t="n">
        <v>0</v>
      </c>
      <c r="AM3135" s="450" t="n">
        <v>0</v>
      </c>
      <c r="AN3135" s="450" t="n">
        <v>0</v>
      </c>
      <c r="AO3135" s="450" t="n">
        <v>0</v>
      </c>
      <c r="AP3135" s="450" t="n">
        <v>0</v>
      </c>
      <c r="AQ3135" s="414" t="inlineStr"/>
      <c r="AR3135" s="414" t="inlineStr">
        <is>
          <t>កេសកាតុង</t>
        </is>
      </c>
      <c r="AS3135" s="414" t="inlineStr">
        <is>
          <t>បានប្រកាសពន្ធ</t>
        </is>
      </c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0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0" t="n"/>
      <c r="N3136" s="450">
        <f>IF(W3136&lt;0,AH3136,I3136)</f>
        <v/>
      </c>
      <c r="O3136" s="450">
        <f>I3136-M3136</f>
        <v/>
      </c>
      <c r="P3136" s="414" t="n"/>
      <c r="Q3136" s="414" t="inlineStr">
        <is>
          <t>V0019934</t>
        </is>
      </c>
      <c r="R3136" s="414" t="inlineStr">
        <is>
          <t>V0019934</t>
        </is>
      </c>
      <c r="S3136" s="414">
        <f>Q3136=R3136</f>
        <v/>
      </c>
      <c r="T3136" s="414">
        <f>AND(MONTH(F3136)=MONTH(X3136), YEAR(F3136)=YEAR(X3136))</f>
        <v/>
      </c>
      <c r="U3136" s="414">
        <f>AND(AB3136&lt;&gt;"", 'Company information'!D$4&lt;&gt;"", RIGHT(SUBSTITUTE(AB3136,"-",""),9)=RIGHT(SUBSTITUTE('Company information'!D$4,"-",""),9))</f>
        <v/>
      </c>
      <c r="V3136" s="414">
        <f>AH3136-I3136</f>
        <v/>
      </c>
      <c r="W3136" s="450" t="n"/>
      <c r="X3136" s="415" t="n">
        <v>44824</v>
      </c>
      <c r="Y3136" s="414" t="inlineStr">
        <is>
          <t>V0019934</t>
        </is>
      </c>
      <c r="Z3136" s="414" t="inlineStr"/>
      <c r="AA3136" s="414" t="inlineStr">
        <is>
          <t>បុគ្គលជាប់អាករ</t>
        </is>
      </c>
      <c r="AB3136" s="414" t="inlineStr">
        <is>
          <t>L001-901905215</t>
        </is>
      </c>
      <c r="AC3136" s="414" t="inlineStr">
        <is>
          <t>វីអ៊ីស៊ិន (ខេមបូឌា) អ៊ិនដាសស្ទ្រី ឯ.ក</t>
        </is>
      </c>
      <c r="AD3136" s="450" t="n">
        <v>3447118</v>
      </c>
      <c r="AE3136" s="450" t="n">
        <v>3133744</v>
      </c>
      <c r="AF3136" s="450" t="n">
        <v>0</v>
      </c>
      <c r="AG3136" s="450" t="n">
        <v>0</v>
      </c>
      <c r="AH3136" s="450" t="n">
        <v>313374</v>
      </c>
      <c r="AI3136" s="450" t="n">
        <v>0</v>
      </c>
      <c r="AJ3136" s="450" t="n">
        <v>0</v>
      </c>
      <c r="AK3136" s="450" t="n">
        <v>0</v>
      </c>
      <c r="AL3136" s="450" t="n">
        <v>0</v>
      </c>
      <c r="AM3136" s="450" t="n">
        <v>0</v>
      </c>
      <c r="AN3136" s="450" t="n">
        <v>0</v>
      </c>
      <c r="AO3136" s="450" t="n">
        <v>0</v>
      </c>
      <c r="AP3136" s="450" t="n">
        <v>0</v>
      </c>
      <c r="AQ3136" s="414" t="inlineStr"/>
      <c r="AR3136" s="414" t="inlineStr">
        <is>
          <t>កេសកាតុង</t>
        </is>
      </c>
      <c r="AS3136" s="414" t="inlineStr">
        <is>
          <t>បានប្រកាសពន្ធ</t>
        </is>
      </c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0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0" t="n"/>
      <c r="N3137" s="450">
        <f>IF(W3137&lt;0,AH3137,I3137)</f>
        <v/>
      </c>
      <c r="O3137" s="450">
        <f>I3137-M3137</f>
        <v/>
      </c>
      <c r="P3137" s="414" t="n"/>
      <c r="Q3137" s="414" t="inlineStr">
        <is>
          <t>V0019931</t>
        </is>
      </c>
      <c r="R3137" s="414" t="inlineStr">
        <is>
          <t>V0019931</t>
        </is>
      </c>
      <c r="S3137" s="414">
        <f>Q3137=R3137</f>
        <v/>
      </c>
      <c r="T3137" s="414">
        <f>AND(MONTH(F3137)=MONTH(X3137), YEAR(F3137)=YEAR(X3137))</f>
        <v/>
      </c>
      <c r="U3137" s="414">
        <f>AND(AB3137&lt;&gt;"", 'Company information'!D$4&lt;&gt;"", RIGHT(SUBSTITUTE(AB3137,"-",""),9)=RIGHT(SUBSTITUTE('Company information'!D$4,"-",""),9))</f>
        <v/>
      </c>
      <c r="V3137" s="414">
        <f>AH3137-I3137</f>
        <v/>
      </c>
      <c r="W3137" s="450" t="n"/>
      <c r="X3137" s="415" t="n">
        <v>44824</v>
      </c>
      <c r="Y3137" s="414" t="inlineStr">
        <is>
          <t>V0019931</t>
        </is>
      </c>
      <c r="Z3137" s="414" t="inlineStr"/>
      <c r="AA3137" s="414" t="inlineStr">
        <is>
          <t>បុគ្គលជាប់អាករ</t>
        </is>
      </c>
      <c r="AB3137" s="414" t="inlineStr">
        <is>
          <t>L001-901905215</t>
        </is>
      </c>
      <c r="AC3137" s="414" t="inlineStr">
        <is>
          <t>វីអ៊ីស៊ិន (ខេមបូឌា) អ៊ិនដាសស្ទ្រី ឯ.ក</t>
        </is>
      </c>
      <c r="AD3137" s="450" t="n">
        <v>7036535</v>
      </c>
      <c r="AE3137" s="450" t="n">
        <v>6396850</v>
      </c>
      <c r="AF3137" s="450" t="n">
        <v>0</v>
      </c>
      <c r="AG3137" s="450" t="n">
        <v>0</v>
      </c>
      <c r="AH3137" s="450" t="n">
        <v>639685</v>
      </c>
      <c r="AI3137" s="450" t="n">
        <v>0</v>
      </c>
      <c r="AJ3137" s="450" t="n">
        <v>0</v>
      </c>
      <c r="AK3137" s="450" t="n">
        <v>0</v>
      </c>
      <c r="AL3137" s="450" t="n">
        <v>0</v>
      </c>
      <c r="AM3137" s="450" t="n">
        <v>0</v>
      </c>
      <c r="AN3137" s="450" t="n">
        <v>0</v>
      </c>
      <c r="AO3137" s="450" t="n">
        <v>0</v>
      </c>
      <c r="AP3137" s="450" t="n">
        <v>0</v>
      </c>
      <c r="AQ3137" s="414" t="inlineStr"/>
      <c r="AR3137" s="414" t="inlineStr">
        <is>
          <t>កេសកាតុង</t>
        </is>
      </c>
      <c r="AS3137" s="414" t="inlineStr">
        <is>
          <t>បានប្រកាសពន្ធ</t>
        </is>
      </c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0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0" t="n"/>
      <c r="N3138" s="450">
        <f>IF(W3138&lt;0,AH3138,I3138)</f>
        <v/>
      </c>
      <c r="O3138" s="450">
        <f>I3138-M3138</f>
        <v/>
      </c>
      <c r="P3138" s="414" t="n"/>
      <c r="Q3138" s="414" t="inlineStr">
        <is>
          <t>V0019919</t>
        </is>
      </c>
      <c r="R3138" s="414" t="inlineStr">
        <is>
          <t>V0019919</t>
        </is>
      </c>
      <c r="S3138" s="414">
        <f>Q3138=R3138</f>
        <v/>
      </c>
      <c r="T3138" s="414">
        <f>AND(MONTH(F3138)=MONTH(X3138), YEAR(F3138)=YEAR(X3138))</f>
        <v/>
      </c>
      <c r="U3138" s="414">
        <f>AND(AB3138&lt;&gt;"", 'Company information'!D$4&lt;&gt;"", RIGHT(SUBSTITUTE(AB3138,"-",""),9)=RIGHT(SUBSTITUTE('Company information'!D$4,"-",""),9))</f>
        <v/>
      </c>
      <c r="V3138" s="414">
        <f>AH3138-I3138</f>
        <v/>
      </c>
      <c r="W3138" s="450" t="n"/>
      <c r="X3138" s="415" t="n">
        <v>44823</v>
      </c>
      <c r="Y3138" s="414" t="inlineStr">
        <is>
          <t>V0019919</t>
        </is>
      </c>
      <c r="Z3138" s="414" t="inlineStr"/>
      <c r="AA3138" s="414" t="inlineStr">
        <is>
          <t>បុគ្គលជាប់អាករ</t>
        </is>
      </c>
      <c r="AB3138" s="414" t="inlineStr">
        <is>
          <t>L001-901905215</t>
        </is>
      </c>
      <c r="AC3138" s="414" t="inlineStr">
        <is>
          <t>វីអ៊ីស៊ិន (ខេមបូឌា) អ៊ិនដាសស្ទ្រី ឯ.ក</t>
        </is>
      </c>
      <c r="AD3138" s="450" t="n">
        <v>7081932</v>
      </c>
      <c r="AE3138" s="450" t="n">
        <v>6438120</v>
      </c>
      <c r="AF3138" s="450" t="n">
        <v>0</v>
      </c>
      <c r="AG3138" s="450" t="n">
        <v>0</v>
      </c>
      <c r="AH3138" s="450" t="n">
        <v>643812</v>
      </c>
      <c r="AI3138" s="450" t="n">
        <v>0</v>
      </c>
      <c r="AJ3138" s="450" t="n">
        <v>0</v>
      </c>
      <c r="AK3138" s="450" t="n">
        <v>0</v>
      </c>
      <c r="AL3138" s="450" t="n">
        <v>0</v>
      </c>
      <c r="AM3138" s="450" t="n">
        <v>0</v>
      </c>
      <c r="AN3138" s="450" t="n">
        <v>0</v>
      </c>
      <c r="AO3138" s="450" t="n">
        <v>0</v>
      </c>
      <c r="AP3138" s="450" t="n">
        <v>0</v>
      </c>
      <c r="AQ3138" s="414" t="inlineStr"/>
      <c r="AR3138" s="414" t="inlineStr">
        <is>
          <t>កេសកាតុង</t>
        </is>
      </c>
      <c r="AS3138" s="414" t="inlineStr">
        <is>
          <t>បានប្រកាសពន្ធ</t>
        </is>
      </c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0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0" t="n"/>
      <c r="N3139" s="450">
        <f>IF(W3139&lt;0,AH3139,I3139)</f>
        <v/>
      </c>
      <c r="O3139" s="450">
        <f>I3139-M3139</f>
        <v/>
      </c>
      <c r="P3139" s="414" t="n"/>
      <c r="Q3139" s="414" t="inlineStr">
        <is>
          <t>V0019903</t>
        </is>
      </c>
      <c r="R3139" s="414" t="inlineStr">
        <is>
          <t>V0019903</t>
        </is>
      </c>
      <c r="S3139" s="414">
        <f>Q3139=R3139</f>
        <v/>
      </c>
      <c r="T3139" s="414">
        <f>AND(MONTH(F3139)=MONTH(X3139), YEAR(F3139)=YEAR(X3139))</f>
        <v/>
      </c>
      <c r="U3139" s="414">
        <f>AND(AB3139&lt;&gt;"", 'Company information'!D$4&lt;&gt;"", RIGHT(SUBSTITUTE(AB3139,"-",""),9)=RIGHT(SUBSTITUTE('Company information'!D$4,"-",""),9))</f>
        <v/>
      </c>
      <c r="V3139" s="414">
        <f>AH3139-I3139</f>
        <v/>
      </c>
      <c r="W3139" s="450" t="n"/>
      <c r="X3139" s="415" t="n">
        <v>44818</v>
      </c>
      <c r="Y3139" s="414" t="inlineStr">
        <is>
          <t>V0019903</t>
        </is>
      </c>
      <c r="Z3139" s="414" t="inlineStr"/>
      <c r="AA3139" s="414" t="inlineStr">
        <is>
          <t>បុគ្គលជាប់អាករ</t>
        </is>
      </c>
      <c r="AB3139" s="414" t="inlineStr">
        <is>
          <t>L001-901905215</t>
        </is>
      </c>
      <c r="AC3139" s="414" t="inlineStr">
        <is>
          <t>វីអ៊ីស៊ិន (ខេមបូឌា) អ៊ិនដាសស្ទ្រី ឯ.ក</t>
        </is>
      </c>
      <c r="AD3139" s="450" t="n">
        <v>7081932</v>
      </c>
      <c r="AE3139" s="450" t="n">
        <v>6438120</v>
      </c>
      <c r="AF3139" s="450" t="n">
        <v>0</v>
      </c>
      <c r="AG3139" s="450" t="n">
        <v>0</v>
      </c>
      <c r="AH3139" s="450" t="n">
        <v>643812</v>
      </c>
      <c r="AI3139" s="450" t="n">
        <v>0</v>
      </c>
      <c r="AJ3139" s="450" t="n">
        <v>0</v>
      </c>
      <c r="AK3139" s="450" t="n">
        <v>0</v>
      </c>
      <c r="AL3139" s="450" t="n">
        <v>0</v>
      </c>
      <c r="AM3139" s="450" t="n">
        <v>0</v>
      </c>
      <c r="AN3139" s="450" t="n">
        <v>0</v>
      </c>
      <c r="AO3139" s="450" t="n">
        <v>0</v>
      </c>
      <c r="AP3139" s="450" t="n">
        <v>0</v>
      </c>
      <c r="AQ3139" s="414" t="inlineStr"/>
      <c r="AR3139" s="414" t="inlineStr">
        <is>
          <t>កេសកាតុង</t>
        </is>
      </c>
      <c r="AS3139" s="414" t="inlineStr">
        <is>
          <t>បានប្រកាសពន្ធ</t>
        </is>
      </c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0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0" t="n"/>
      <c r="N3140" s="450">
        <f>IF(W3140&lt;0,AH3140,I3140)</f>
        <v/>
      </c>
      <c r="O3140" s="450">
        <f>I3140-M3140</f>
        <v/>
      </c>
      <c r="P3140" s="414" t="n"/>
      <c r="Q3140" s="414" t="inlineStr">
        <is>
          <t>V0019898</t>
        </is>
      </c>
      <c r="R3140" s="414" t="inlineStr">
        <is>
          <t>V0019898</t>
        </is>
      </c>
      <c r="S3140" s="414">
        <f>Q3140=R3140</f>
        <v/>
      </c>
      <c r="T3140" s="414">
        <f>AND(MONTH(F3140)=MONTH(X3140), YEAR(F3140)=YEAR(X3140))</f>
        <v/>
      </c>
      <c r="U3140" s="414">
        <f>AND(AB3140&lt;&gt;"", 'Company information'!D$4&lt;&gt;"", RIGHT(SUBSTITUTE(AB3140,"-",""),9)=RIGHT(SUBSTITUTE('Company information'!D$4,"-",""),9))</f>
        <v/>
      </c>
      <c r="V3140" s="414">
        <f>AH3140-I3140</f>
        <v/>
      </c>
      <c r="W3140" s="450" t="n"/>
      <c r="X3140" s="415" t="n">
        <v>44817</v>
      </c>
      <c r="Y3140" s="414" t="inlineStr">
        <is>
          <t>V0019898</t>
        </is>
      </c>
      <c r="Z3140" s="414" t="inlineStr"/>
      <c r="AA3140" s="414" t="inlineStr">
        <is>
          <t>បុគ្គលជាប់អាករ</t>
        </is>
      </c>
      <c r="AB3140" s="414" t="inlineStr">
        <is>
          <t>L001-901905215</t>
        </is>
      </c>
      <c r="AC3140" s="414" t="inlineStr">
        <is>
          <t>វីអ៊ីស៊ិន (ខេមបូឌា) អ៊ិនដាសស្ទ្រី ឯ.ក</t>
        </is>
      </c>
      <c r="AD3140" s="450" t="n">
        <v>7036535</v>
      </c>
      <c r="AE3140" s="450" t="n">
        <v>6396850</v>
      </c>
      <c r="AF3140" s="450" t="n">
        <v>0</v>
      </c>
      <c r="AG3140" s="450" t="n">
        <v>0</v>
      </c>
      <c r="AH3140" s="450" t="n">
        <v>639685</v>
      </c>
      <c r="AI3140" s="450" t="n">
        <v>0</v>
      </c>
      <c r="AJ3140" s="450" t="n">
        <v>0</v>
      </c>
      <c r="AK3140" s="450" t="n">
        <v>0</v>
      </c>
      <c r="AL3140" s="450" t="n">
        <v>0</v>
      </c>
      <c r="AM3140" s="450" t="n">
        <v>0</v>
      </c>
      <c r="AN3140" s="450" t="n">
        <v>0</v>
      </c>
      <c r="AO3140" s="450" t="n">
        <v>0</v>
      </c>
      <c r="AP3140" s="450" t="n">
        <v>0</v>
      </c>
      <c r="AQ3140" s="414" t="inlineStr"/>
      <c r="AR3140" s="414" t="inlineStr">
        <is>
          <t>កេសកាតុង</t>
        </is>
      </c>
      <c r="AS3140" s="414" t="inlineStr">
        <is>
          <t>បានប្រកាសពន្ធ</t>
        </is>
      </c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0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0" t="n"/>
      <c r="N3141" s="450">
        <f>IF(W3141&lt;0,AH3141,I3141)</f>
        <v/>
      </c>
      <c r="O3141" s="450">
        <f>I3141-M3141</f>
        <v/>
      </c>
      <c r="P3141" s="414" t="n"/>
      <c r="Q3141" s="414" t="inlineStr">
        <is>
          <t>V0019895</t>
        </is>
      </c>
      <c r="R3141" s="414" t="inlineStr">
        <is>
          <t>V0019895</t>
        </is>
      </c>
      <c r="S3141" s="414">
        <f>Q3141=R3141</f>
        <v/>
      </c>
      <c r="T3141" s="414">
        <f>AND(MONTH(F3141)=MONTH(X3141), YEAR(F3141)=YEAR(X3141))</f>
        <v/>
      </c>
      <c r="U3141" s="414">
        <f>AND(AB3141&lt;&gt;"", 'Company information'!D$4&lt;&gt;"", RIGHT(SUBSTITUTE(AB3141,"-",""),9)=RIGHT(SUBSTITUTE('Company information'!D$4,"-",""),9))</f>
        <v/>
      </c>
      <c r="V3141" s="414">
        <f>AH3141-I3141</f>
        <v/>
      </c>
      <c r="W3141" s="450" t="n"/>
      <c r="X3141" s="415" t="n">
        <v>44816</v>
      </c>
      <c r="Y3141" s="414" t="inlineStr">
        <is>
          <t>V0019895</t>
        </is>
      </c>
      <c r="Z3141" s="414" t="inlineStr"/>
      <c r="AA3141" s="414" t="inlineStr">
        <is>
          <t>បុគ្គលជាប់អាករ</t>
        </is>
      </c>
      <c r="AB3141" s="414" t="inlineStr">
        <is>
          <t>L001-901905215</t>
        </is>
      </c>
      <c r="AC3141" s="414" t="inlineStr">
        <is>
          <t>វីអ៊ីស៊ិន (ខេមបូឌា) អ៊ិនដាសស្ទ្រី ឯ.ក</t>
        </is>
      </c>
      <c r="AD3141" s="450" t="n">
        <v>326858</v>
      </c>
      <c r="AE3141" s="450" t="n">
        <v>297144</v>
      </c>
      <c r="AF3141" s="450" t="n">
        <v>0</v>
      </c>
      <c r="AG3141" s="450" t="n">
        <v>0</v>
      </c>
      <c r="AH3141" s="450" t="n">
        <v>29714</v>
      </c>
      <c r="AI3141" s="450" t="n">
        <v>0</v>
      </c>
      <c r="AJ3141" s="450" t="n">
        <v>0</v>
      </c>
      <c r="AK3141" s="450" t="n">
        <v>0</v>
      </c>
      <c r="AL3141" s="450" t="n">
        <v>0</v>
      </c>
      <c r="AM3141" s="450" t="n">
        <v>0</v>
      </c>
      <c r="AN3141" s="450" t="n">
        <v>0</v>
      </c>
      <c r="AO3141" s="450" t="n">
        <v>0</v>
      </c>
      <c r="AP3141" s="450" t="n">
        <v>0</v>
      </c>
      <c r="AQ3141" s="414" t="inlineStr"/>
      <c r="AR3141" s="414" t="inlineStr">
        <is>
          <t>កេសកាតុង</t>
        </is>
      </c>
      <c r="AS3141" s="414" t="inlineStr">
        <is>
          <t>បានប្រកាសពន្ធ</t>
        </is>
      </c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0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0" t="n"/>
      <c r="N3142" s="450">
        <f>IF(W3142&lt;0,AH3142,I3142)</f>
        <v/>
      </c>
      <c r="O3142" s="450">
        <f>I3142-M3142</f>
        <v/>
      </c>
      <c r="P3142" s="414" t="n"/>
      <c r="Q3142" s="414" t="inlineStr">
        <is>
          <t>V0019877</t>
        </is>
      </c>
      <c r="R3142" s="414" t="inlineStr">
        <is>
          <t>V0019877</t>
        </is>
      </c>
      <c r="S3142" s="414">
        <f>Q3142=R3142</f>
        <v/>
      </c>
      <c r="T3142" s="414">
        <f>AND(MONTH(F3142)=MONTH(X3142), YEAR(F3142)=YEAR(X3142))</f>
        <v/>
      </c>
      <c r="U3142" s="414">
        <f>AND(AB3142&lt;&gt;"", 'Company information'!D$4&lt;&gt;"", RIGHT(SUBSTITUTE(AB3142,"-",""),9)=RIGHT(SUBSTITUTE('Company information'!D$4,"-",""),9))</f>
        <v/>
      </c>
      <c r="V3142" s="414">
        <f>AH3142-I3142</f>
        <v/>
      </c>
      <c r="W3142" s="450" t="n"/>
      <c r="X3142" s="415" t="n">
        <v>44812</v>
      </c>
      <c r="Y3142" s="414" t="inlineStr">
        <is>
          <t>V0019877</t>
        </is>
      </c>
      <c r="Z3142" s="414" t="inlineStr"/>
      <c r="AA3142" s="414" t="inlineStr">
        <is>
          <t>បុគ្គលជាប់អាករ</t>
        </is>
      </c>
      <c r="AB3142" s="414" t="inlineStr">
        <is>
          <t>L001-901905215</t>
        </is>
      </c>
      <c r="AC3142" s="414" t="inlineStr">
        <is>
          <t>វីអ៊ីស៊ិន (ខេមបូឌា) អ៊ិនដាសស្ទ្រី ឯ.ក</t>
        </is>
      </c>
      <c r="AD3142" s="450" t="n">
        <v>1671889</v>
      </c>
      <c r="AE3142" s="450" t="n">
        <v>1519899</v>
      </c>
      <c r="AF3142" s="450" t="n">
        <v>0</v>
      </c>
      <c r="AG3142" s="450" t="n">
        <v>0</v>
      </c>
      <c r="AH3142" s="450" t="n">
        <v>151990</v>
      </c>
      <c r="AI3142" s="450" t="n">
        <v>0</v>
      </c>
      <c r="AJ3142" s="450" t="n">
        <v>0</v>
      </c>
      <c r="AK3142" s="450" t="n">
        <v>0</v>
      </c>
      <c r="AL3142" s="450" t="n">
        <v>0</v>
      </c>
      <c r="AM3142" s="450" t="n">
        <v>0</v>
      </c>
      <c r="AN3142" s="450" t="n">
        <v>0</v>
      </c>
      <c r="AO3142" s="450" t="n">
        <v>0</v>
      </c>
      <c r="AP3142" s="450" t="n">
        <v>0</v>
      </c>
      <c r="AQ3142" s="414" t="inlineStr"/>
      <c r="AR3142" s="414" t="inlineStr">
        <is>
          <t>កេសកាតុង</t>
        </is>
      </c>
      <c r="AS3142" s="414" t="inlineStr">
        <is>
          <t>បានប្រកាសពន្ធ</t>
        </is>
      </c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0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0" t="n"/>
      <c r="N3143" s="450">
        <f>IF(W3143&lt;0,AH3143,I3143)</f>
        <v/>
      </c>
      <c r="O3143" s="450">
        <f>I3143-M3143</f>
        <v/>
      </c>
      <c r="P3143" s="414" t="n"/>
      <c r="Q3143" s="414" t="inlineStr">
        <is>
          <t>V0019873</t>
        </is>
      </c>
      <c r="R3143" s="414" t="inlineStr">
        <is>
          <t>V0019873</t>
        </is>
      </c>
      <c r="S3143" s="414">
        <f>Q3143=R3143</f>
        <v/>
      </c>
      <c r="T3143" s="414">
        <f>AND(MONTH(F3143)=MONTH(X3143), YEAR(F3143)=YEAR(X3143))</f>
        <v/>
      </c>
      <c r="U3143" s="414">
        <f>AND(AB3143&lt;&gt;"", 'Company information'!D$4&lt;&gt;"", RIGHT(SUBSTITUTE(AB3143,"-",""),9)=RIGHT(SUBSTITUTE('Company information'!D$4,"-",""),9))</f>
        <v/>
      </c>
      <c r="V3143" s="414">
        <f>AH3143-I3143</f>
        <v/>
      </c>
      <c r="W3143" s="450" t="n"/>
      <c r="X3143" s="415" t="n">
        <v>44812</v>
      </c>
      <c r="Y3143" s="414" t="inlineStr">
        <is>
          <t>V0019873</t>
        </is>
      </c>
      <c r="Z3143" s="414" t="inlineStr"/>
      <c r="AA3143" s="414" t="inlineStr">
        <is>
          <t>បុគ្គលជាប់អាករ</t>
        </is>
      </c>
      <c r="AB3143" s="414" t="inlineStr">
        <is>
          <t>L001-901905215</t>
        </is>
      </c>
      <c r="AC3143" s="414" t="inlineStr">
        <is>
          <t>វីអ៊ីស៊ិន (ខេមបូឌា) អ៊ិនដាសស្ទ្រី ឯ.ក</t>
        </is>
      </c>
      <c r="AD3143" s="450" t="n">
        <v>3940460</v>
      </c>
      <c r="AE3143" s="450" t="n">
        <v>3582236</v>
      </c>
      <c r="AF3143" s="450" t="n">
        <v>0</v>
      </c>
      <c r="AG3143" s="450" t="n">
        <v>0</v>
      </c>
      <c r="AH3143" s="450" t="n">
        <v>358224</v>
      </c>
      <c r="AI3143" s="450" t="n">
        <v>0</v>
      </c>
      <c r="AJ3143" s="450" t="n">
        <v>0</v>
      </c>
      <c r="AK3143" s="450" t="n">
        <v>0</v>
      </c>
      <c r="AL3143" s="450" t="n">
        <v>0</v>
      </c>
      <c r="AM3143" s="450" t="n">
        <v>0</v>
      </c>
      <c r="AN3143" s="450" t="n">
        <v>0</v>
      </c>
      <c r="AO3143" s="450" t="n">
        <v>0</v>
      </c>
      <c r="AP3143" s="450" t="n">
        <v>0</v>
      </c>
      <c r="AQ3143" s="414" t="inlineStr"/>
      <c r="AR3143" s="414" t="inlineStr">
        <is>
          <t>កេសកាតុង</t>
        </is>
      </c>
      <c r="AS3143" s="414" t="inlineStr">
        <is>
          <t>បានប្រកាសពន្ធ</t>
        </is>
      </c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0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0" t="n"/>
      <c r="N3144" s="450">
        <f>IF(W3144&lt;0,AH3144,I3144)</f>
        <v/>
      </c>
      <c r="O3144" s="450">
        <f>I3144-M3144</f>
        <v/>
      </c>
      <c r="P3144" s="414" t="n"/>
      <c r="Q3144" s="414" t="inlineStr">
        <is>
          <t>V0019857</t>
        </is>
      </c>
      <c r="R3144" s="414" t="inlineStr">
        <is>
          <t>V0019857</t>
        </is>
      </c>
      <c r="S3144" s="414">
        <f>Q3144=R3144</f>
        <v/>
      </c>
      <c r="T3144" s="414">
        <f>AND(MONTH(F3144)=MONTH(X3144), YEAR(F3144)=YEAR(X3144))</f>
        <v/>
      </c>
      <c r="U3144" s="414">
        <f>AND(AB3144&lt;&gt;"", 'Company information'!D$4&lt;&gt;"", RIGHT(SUBSTITUTE(AB3144,"-",""),9)=RIGHT(SUBSTITUTE('Company information'!D$4,"-",""),9))</f>
        <v/>
      </c>
      <c r="V3144" s="414">
        <f>AH3144-I3144</f>
        <v/>
      </c>
      <c r="W3144" s="450" t="n"/>
      <c r="X3144" s="415" t="n">
        <v>44811</v>
      </c>
      <c r="Y3144" s="414" t="inlineStr">
        <is>
          <t>V0019857</t>
        </is>
      </c>
      <c r="Z3144" s="414" t="inlineStr"/>
      <c r="AA3144" s="414" t="inlineStr">
        <is>
          <t>បុគ្គលជាប់អាករ</t>
        </is>
      </c>
      <c r="AB3144" s="414" t="inlineStr">
        <is>
          <t>L001-901905215</t>
        </is>
      </c>
      <c r="AC3144" s="414" t="inlineStr">
        <is>
          <t>វីអ៊ីស៊ិន (ខេមបូឌា) អ៊ិនដាសស្ទ្រី ឯ.ក</t>
        </is>
      </c>
      <c r="AD3144" s="450" t="n">
        <v>7081932</v>
      </c>
      <c r="AE3144" s="450" t="n">
        <v>6438120</v>
      </c>
      <c r="AF3144" s="450" t="n">
        <v>0</v>
      </c>
      <c r="AG3144" s="450" t="n">
        <v>0</v>
      </c>
      <c r="AH3144" s="450" t="n">
        <v>643812</v>
      </c>
      <c r="AI3144" s="450" t="n">
        <v>0</v>
      </c>
      <c r="AJ3144" s="450" t="n">
        <v>0</v>
      </c>
      <c r="AK3144" s="450" t="n">
        <v>0</v>
      </c>
      <c r="AL3144" s="450" t="n">
        <v>0</v>
      </c>
      <c r="AM3144" s="450" t="n">
        <v>0</v>
      </c>
      <c r="AN3144" s="450" t="n">
        <v>0</v>
      </c>
      <c r="AO3144" s="450" t="n">
        <v>0</v>
      </c>
      <c r="AP3144" s="450" t="n">
        <v>0</v>
      </c>
      <c r="AQ3144" s="414" t="inlineStr"/>
      <c r="AR3144" s="414" t="inlineStr">
        <is>
          <t>កេសកាតុង</t>
        </is>
      </c>
      <c r="AS3144" s="414" t="inlineStr">
        <is>
          <t>បានប្រកាសពន្ធ</t>
        </is>
      </c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0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0" t="n"/>
      <c r="N3145" s="450">
        <f>IF(W3145&lt;0,AH3145,I3145)</f>
        <v/>
      </c>
      <c r="O3145" s="450">
        <f>I3145-M3145</f>
        <v/>
      </c>
      <c r="P3145" s="414" t="n"/>
      <c r="Q3145" s="414" t="inlineStr">
        <is>
          <t>00265</t>
        </is>
      </c>
      <c r="R3145" s="414" t="inlineStr">
        <is>
          <t>00265</t>
        </is>
      </c>
      <c r="S3145" s="414">
        <f>Q3145=R3145</f>
        <v/>
      </c>
      <c r="T3145" s="414">
        <f>AND(MONTH(F3145)=MONTH(X3145), YEAR(F3145)=YEAR(X3145))</f>
        <v/>
      </c>
      <c r="U3145" s="414">
        <f>AND(AB3145&lt;&gt;"", 'Company information'!D$4&lt;&gt;"", RIGHT(SUBSTITUTE(AB3145,"-",""),9)=RIGHT(SUBSTITUTE('Company information'!D$4,"-",""),9))</f>
        <v/>
      </c>
      <c r="V3145" s="414">
        <f>AH3145-I3145</f>
        <v/>
      </c>
      <c r="W3145" s="450" t="n"/>
      <c r="X3145" s="415" t="n">
        <v>44823</v>
      </c>
      <c r="Y3145" s="414" t="inlineStr">
        <is>
          <t>00265</t>
        </is>
      </c>
      <c r="Z3145" s="414" t="inlineStr"/>
      <c r="AA3145" s="414" t="inlineStr">
        <is>
          <t>បុគ្គលជាប់អាករ</t>
        </is>
      </c>
      <c r="AB3145" s="414" t="inlineStr">
        <is>
          <t>L001-901905215</t>
        </is>
      </c>
      <c r="AC3145" s="414" t="inlineStr">
        <is>
          <t>វីអ៊ីស៊ិន (ខេមបូឌា) អ៊ិនដាសស្ទ្រី ឯ.ក</t>
        </is>
      </c>
      <c r="AD3145" s="450" t="n">
        <v>44201972</v>
      </c>
      <c r="AE3145" s="450" t="n">
        <v>40183611</v>
      </c>
      <c r="AF3145" s="450" t="n">
        <v>0</v>
      </c>
      <c r="AG3145" s="450" t="n">
        <v>0</v>
      </c>
      <c r="AH3145" s="450" t="n">
        <v>4018361</v>
      </c>
      <c r="AI3145" s="450" t="n">
        <v>0</v>
      </c>
      <c r="AJ3145" s="450" t="n">
        <v>0</v>
      </c>
      <c r="AK3145" s="450" t="n">
        <v>0</v>
      </c>
      <c r="AL3145" s="450" t="n">
        <v>0</v>
      </c>
      <c r="AM3145" s="450" t="n">
        <v>0</v>
      </c>
      <c r="AN3145" s="450" t="n">
        <v>0</v>
      </c>
      <c r="AO3145" s="450" t="n">
        <v>0</v>
      </c>
      <c r="AP3145" s="450" t="n">
        <v>0</v>
      </c>
      <c r="AQ3145" s="414" t="inlineStr"/>
      <c r="AR3145" s="414" t="inlineStr">
        <is>
          <t>ផ្លាកក្រដាស និង ក្រដាស</t>
        </is>
      </c>
      <c r="AS3145" s="414" t="inlineStr">
        <is>
          <t>បានប្រកាសពន្ធ</t>
        </is>
      </c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0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0" t="n"/>
      <c r="N3146" s="450">
        <f>IF(W3146&lt;0,AH3146,I3146)</f>
        <v/>
      </c>
      <c r="O3146" s="450">
        <f>I3146-M3146</f>
        <v/>
      </c>
      <c r="P3146" s="414" t="n"/>
      <c r="Q3146" s="414" t="inlineStr">
        <is>
          <t>YKT22-204</t>
        </is>
      </c>
      <c r="R3146" s="414" t="inlineStr">
        <is>
          <t>YKT22-204</t>
        </is>
      </c>
      <c r="S3146" s="414">
        <f>Q3146=R3146</f>
        <v/>
      </c>
      <c r="T3146" s="414">
        <f>AND(MONTH(F3146)=MONTH(X3146), YEAR(F3146)=YEAR(X3146))</f>
        <v/>
      </c>
      <c r="U3146" s="414">
        <f>AND(AB3146&lt;&gt;"", 'Company information'!D$4&lt;&gt;"", RIGHT(SUBSTITUTE(AB3146,"-",""),9)=RIGHT(SUBSTITUTE('Company information'!D$4,"-",""),9))</f>
        <v/>
      </c>
      <c r="V3146" s="414">
        <f>AH3146-I3146</f>
        <v/>
      </c>
      <c r="W3146" s="450" t="n"/>
      <c r="X3146" s="415" t="n">
        <v>44805</v>
      </c>
      <c r="Y3146" s="414" t="inlineStr">
        <is>
          <t>YKT22-204</t>
        </is>
      </c>
      <c r="Z3146" s="414" t="inlineStr"/>
      <c r="AA3146" s="414" t="inlineStr">
        <is>
          <t>បុគ្គលជាប់អាករ</t>
        </is>
      </c>
      <c r="AB3146" s="414" t="inlineStr">
        <is>
          <t>L001-901905215</t>
        </is>
      </c>
      <c r="AC3146" s="414" t="inlineStr">
        <is>
          <t>វីអ៊ីស៊ិន (ខេមបូឌា) អ៊ិនដាសស្ទ្រី ឯ.ក</t>
        </is>
      </c>
      <c r="AD3146" s="450" t="n">
        <v>6338640</v>
      </c>
      <c r="AE3146" s="450" t="n">
        <v>5762400</v>
      </c>
      <c r="AF3146" s="450" t="n">
        <v>0</v>
      </c>
      <c r="AG3146" s="450" t="n">
        <v>0</v>
      </c>
      <c r="AH3146" s="450" t="n">
        <v>576240</v>
      </c>
      <c r="AI3146" s="450" t="n">
        <v>0</v>
      </c>
      <c r="AJ3146" s="450" t="n">
        <v>0</v>
      </c>
      <c r="AK3146" s="450" t="n">
        <v>0</v>
      </c>
      <c r="AL3146" s="450" t="n">
        <v>0</v>
      </c>
      <c r="AM3146" s="450" t="n">
        <v>0</v>
      </c>
      <c r="AN3146" s="450" t="n">
        <v>0</v>
      </c>
      <c r="AO3146" s="450" t="n">
        <v>0</v>
      </c>
      <c r="AP3146" s="450" t="n">
        <v>0</v>
      </c>
      <c r="AQ3146" s="414" t="inlineStr"/>
      <c r="AR3146" s="414" t="inlineStr">
        <is>
          <t>Monthly Tax declaration for Sep 2022 service</t>
        </is>
      </c>
      <c r="AS3146" s="414" t="inlineStr">
        <is>
          <t>បានប្រកាសពន្ធ</t>
        </is>
      </c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0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0" t="n"/>
      <c r="N3147" s="450">
        <f>IF(W3147&lt;0,AH3147,I3147)</f>
        <v/>
      </c>
      <c r="O3147" s="450">
        <f>I3147-M3147</f>
        <v/>
      </c>
      <c r="P3147" s="414" t="n"/>
      <c r="Q3147" s="414" t="inlineStr">
        <is>
          <t>KHM20220012521</t>
        </is>
      </c>
      <c r="R3147" s="414" t="inlineStr">
        <is>
          <t>KHM20220012521</t>
        </is>
      </c>
      <c r="S3147" s="414">
        <f>Q3147=R3147</f>
        <v/>
      </c>
      <c r="T3147" s="414">
        <f>AND(MONTH(F3147)=MONTH(X3147), YEAR(F3147)=YEAR(X3147))</f>
        <v/>
      </c>
      <c r="U3147" s="414">
        <f>AND(AB3147&lt;&gt;"", 'Company information'!D$4&lt;&gt;"", RIGHT(SUBSTITUTE(AB3147,"-",""),9)=RIGHT(SUBSTITUTE('Company information'!D$4,"-",""),9))</f>
        <v/>
      </c>
      <c r="V3147" s="414">
        <f>AH3147-I3147</f>
        <v/>
      </c>
      <c r="W3147" s="450" t="n"/>
      <c r="X3147" s="415" t="n">
        <v>44820</v>
      </c>
      <c r="Y3147" s="414" t="inlineStr">
        <is>
          <t>KHM20220012521</t>
        </is>
      </c>
      <c r="Z3147" s="414" t="inlineStr"/>
      <c r="AA3147" s="414" t="inlineStr">
        <is>
          <t>បុគ្គលជាប់អាករ</t>
        </is>
      </c>
      <c r="AB3147" s="414" t="inlineStr">
        <is>
          <t>L001-901905215</t>
        </is>
      </c>
      <c r="AC3147" s="414" t="inlineStr">
        <is>
          <t>វីអ៊ីស៊ិន (ខេមបូឌា) អ៊ិនដាសស្ទ្រី ឯ.ក</t>
        </is>
      </c>
      <c r="AD3147" s="450" t="n">
        <v>725120</v>
      </c>
      <c r="AE3147" s="450" t="n">
        <v>659200</v>
      </c>
      <c r="AF3147" s="450" t="n">
        <v>0</v>
      </c>
      <c r="AG3147" s="450" t="n">
        <v>0</v>
      </c>
      <c r="AH3147" s="450" t="n">
        <v>65920</v>
      </c>
      <c r="AI3147" s="450" t="n">
        <v>0</v>
      </c>
      <c r="AJ3147" s="450" t="n">
        <v>0</v>
      </c>
      <c r="AK3147" s="450" t="n">
        <v>0</v>
      </c>
      <c r="AL3147" s="450" t="n">
        <v>0</v>
      </c>
      <c r="AM3147" s="450" t="n">
        <v>0</v>
      </c>
      <c r="AN3147" s="450" t="n">
        <v>0</v>
      </c>
      <c r="AO3147" s="450" t="n">
        <v>0</v>
      </c>
      <c r="AP3147" s="450" t="n">
        <v>0</v>
      </c>
      <c r="AQ3147" s="414" t="inlineStr"/>
      <c r="AR3147" s="414" t="inlineStr">
        <is>
          <t>Inspection service fee</t>
        </is>
      </c>
      <c r="AS3147" s="414" t="inlineStr">
        <is>
          <t>បានប្រកាសពន្ធ</t>
        </is>
      </c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0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0" t="n"/>
      <c r="N3148" s="450">
        <f>IF(W3148&lt;0,AH3148,I3148)</f>
        <v/>
      </c>
      <c r="O3148" s="450">
        <f>I3148-M3148</f>
        <v/>
      </c>
      <c r="P3148" s="414" t="n"/>
      <c r="Q3148" s="414" t="inlineStr">
        <is>
          <t>PNHTI0040707</t>
        </is>
      </c>
      <c r="R3148" s="414" t="inlineStr">
        <is>
          <t>PNHTI0040707</t>
        </is>
      </c>
      <c r="S3148" s="414">
        <f>Q3148=R3148</f>
        <v/>
      </c>
      <c r="T3148" s="414">
        <f>AND(MONTH(F3148)=MONTH(X3148), YEAR(F3148)=YEAR(X3148))</f>
        <v/>
      </c>
      <c r="U3148" s="414">
        <f>AND(AB3148&lt;&gt;"", 'Company information'!D$4&lt;&gt;"", RIGHT(SUBSTITUTE(AB3148,"-",""),9)=RIGHT(SUBSTITUTE('Company information'!D$4,"-",""),9))</f>
        <v/>
      </c>
      <c r="V3148" s="414">
        <f>AH3148-I3148</f>
        <v/>
      </c>
      <c r="W3148" s="450" t="n"/>
      <c r="X3148" s="415" t="n">
        <v>44832</v>
      </c>
      <c r="Y3148" s="414" t="inlineStr">
        <is>
          <t>PNHTI0040707</t>
        </is>
      </c>
      <c r="Z3148" s="414" t="inlineStr"/>
      <c r="AA3148" s="414" t="inlineStr">
        <is>
          <t>បុគ្គលជាប់អាករ</t>
        </is>
      </c>
      <c r="AB3148" s="414" t="inlineStr">
        <is>
          <t>L001-901905215</t>
        </is>
      </c>
      <c r="AC3148" s="414" t="inlineStr">
        <is>
          <t>វីអ៊ីស៊ិន (ខេមបូឌា) អ៊ិនដាសស្ទ្រី ឯ.ក</t>
        </is>
      </c>
      <c r="AD3148" s="450" t="n">
        <v>2676476</v>
      </c>
      <c r="AE3148" s="450" t="n">
        <v>2433160</v>
      </c>
      <c r="AF3148" s="450" t="n">
        <v>0</v>
      </c>
      <c r="AG3148" s="450" t="n">
        <v>0</v>
      </c>
      <c r="AH3148" s="450" t="n">
        <v>243316</v>
      </c>
      <c r="AI3148" s="450" t="n">
        <v>0</v>
      </c>
      <c r="AJ3148" s="450" t="n">
        <v>0</v>
      </c>
      <c r="AK3148" s="450" t="n">
        <v>0</v>
      </c>
      <c r="AL3148" s="450" t="n">
        <v>0</v>
      </c>
      <c r="AM3148" s="450" t="n">
        <v>0</v>
      </c>
      <c r="AN3148" s="450" t="n">
        <v>0</v>
      </c>
      <c r="AO3148" s="450" t="n">
        <v>0</v>
      </c>
      <c r="AP3148" s="450" t="n">
        <v>0</v>
      </c>
      <c r="AQ3148" s="414" t="inlineStr"/>
      <c r="AR3148" s="414" t="inlineStr">
        <is>
          <t>ថ្លៃរៀបចំឯកសារ</t>
        </is>
      </c>
      <c r="AS3148" s="414" t="inlineStr">
        <is>
          <t>បានប្រកាសពន្ធ</t>
        </is>
      </c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0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0" t="n"/>
      <c r="N3149" s="450">
        <f>IF(W3149&lt;0,AH3149,I3149)</f>
        <v/>
      </c>
      <c r="O3149" s="450">
        <f>I3149-M3149</f>
        <v/>
      </c>
      <c r="P3149" s="414" t="n"/>
      <c r="Q3149" s="414" t="inlineStr">
        <is>
          <t>PNHTI0040188</t>
        </is>
      </c>
      <c r="R3149" s="414" t="inlineStr">
        <is>
          <t>PNHTI0040188</t>
        </is>
      </c>
      <c r="S3149" s="414">
        <f>Q3149=R3149</f>
        <v/>
      </c>
      <c r="T3149" s="414">
        <f>AND(MONTH(F3149)=MONTH(X3149), YEAR(F3149)=YEAR(X3149))</f>
        <v/>
      </c>
      <c r="U3149" s="414">
        <f>AND(AB3149&lt;&gt;"", 'Company information'!D$4&lt;&gt;"", RIGHT(SUBSTITUTE(AB3149,"-",""),9)=RIGHT(SUBSTITUTE('Company information'!D$4,"-",""),9))</f>
        <v/>
      </c>
      <c r="V3149" s="414">
        <f>AH3149-I3149</f>
        <v/>
      </c>
      <c r="W3149" s="450" t="n"/>
      <c r="X3149" s="415" t="n">
        <v>44817</v>
      </c>
      <c r="Y3149" s="414" t="inlineStr">
        <is>
          <t>PNHTI0040188</t>
        </is>
      </c>
      <c r="Z3149" s="414" t="inlineStr"/>
      <c r="AA3149" s="414" t="inlineStr">
        <is>
          <t>បុគ្គលជាប់អាករ</t>
        </is>
      </c>
      <c r="AB3149" s="414" t="inlineStr">
        <is>
          <t>L001-901905215</t>
        </is>
      </c>
      <c r="AC3149" s="414" t="inlineStr">
        <is>
          <t>វីអ៊ីស៊ិន (ខេមបូឌា) អ៊ិនដាសស្ទ្រី ឯ.ក</t>
        </is>
      </c>
      <c r="AD3149" s="450" t="n">
        <v>4096483</v>
      </c>
      <c r="AE3149" s="450" t="n">
        <v>3724075</v>
      </c>
      <c r="AF3149" s="450" t="n">
        <v>0</v>
      </c>
      <c r="AG3149" s="450" t="n">
        <v>0</v>
      </c>
      <c r="AH3149" s="450" t="n">
        <v>372408</v>
      </c>
      <c r="AI3149" s="450" t="n">
        <v>0</v>
      </c>
      <c r="AJ3149" s="450" t="n">
        <v>0</v>
      </c>
      <c r="AK3149" s="450" t="n">
        <v>0</v>
      </c>
      <c r="AL3149" s="450" t="n">
        <v>0</v>
      </c>
      <c r="AM3149" s="450" t="n">
        <v>0</v>
      </c>
      <c r="AN3149" s="450" t="n">
        <v>0</v>
      </c>
      <c r="AO3149" s="450" t="n">
        <v>0</v>
      </c>
      <c r="AP3149" s="450" t="n">
        <v>0</v>
      </c>
      <c r="AQ3149" s="414" t="inlineStr"/>
      <c r="AR3149" s="414" t="inlineStr">
        <is>
          <t>ថ្លៃរៀបចំឯកសារ</t>
        </is>
      </c>
      <c r="AS3149" s="414" t="inlineStr">
        <is>
          <t>បានប្រកាសពន្ធ</t>
        </is>
      </c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0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0" t="n"/>
      <c r="N3150" s="450">
        <f>IF(W3150&lt;0,AH3150,I3150)</f>
        <v/>
      </c>
      <c r="O3150" s="450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AND(AB3150&lt;&gt;"", 'Company information'!D$4&lt;&gt;"", RIGHT(SUBSTITUTE(AB3150,"-",""),9)=RIGHT(SUBSTITUTE('Company information'!D$4,"-",""),9))</f>
        <v/>
      </c>
      <c r="V3150" s="414">
        <f>AH3150-I3150</f>
        <v/>
      </c>
      <c r="W3150" s="450" t="n"/>
      <c r="X3150" s="413" t="n"/>
      <c r="Y3150" s="414" t="n"/>
      <c r="Z3150" s="414" t="n"/>
      <c r="AA3150" s="414" t="n"/>
      <c r="AB3150" s="414" t="n"/>
      <c r="AC3150" s="414" t="n"/>
      <c r="AD3150" s="450" t="n"/>
      <c r="AE3150" s="450" t="n"/>
      <c r="AF3150" s="450" t="n"/>
      <c r="AG3150" s="450" t="n"/>
      <c r="AH3150" s="450" t="n"/>
      <c r="AI3150" s="450" t="n"/>
      <c r="AJ3150" s="450" t="n"/>
      <c r="AK3150" s="450" t="n"/>
      <c r="AL3150" s="450" t="n"/>
      <c r="AM3150" s="450" t="n"/>
      <c r="AN3150" s="450" t="n"/>
      <c r="AO3150" s="450" t="n"/>
      <c r="AP3150" s="450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0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0" t="n"/>
      <c r="N3151" s="450">
        <f>IF(W3151&lt;0,AH3151,I3151)</f>
        <v/>
      </c>
      <c r="O3151" s="450">
        <f>I3151-M3151</f>
        <v/>
      </c>
      <c r="P3151" s="414" t="n"/>
      <c r="Q3151" s="414" t="inlineStr">
        <is>
          <t>SITC2022-018732</t>
        </is>
      </c>
      <c r="R3151" s="414" t="inlineStr">
        <is>
          <t>SITC2022-018732</t>
        </is>
      </c>
      <c r="S3151" s="414">
        <f>Q3151=R3151</f>
        <v/>
      </c>
      <c r="T3151" s="414">
        <f>AND(MONTH(F3151)=MONTH(X3151), YEAR(F3151)=YEAR(X3151))</f>
        <v/>
      </c>
      <c r="U3151" s="414">
        <f>AND(AB3151&lt;&gt;"", 'Company information'!D$4&lt;&gt;"", RIGHT(SUBSTITUTE(AB3151,"-",""),9)=RIGHT(SUBSTITUTE('Company information'!D$4,"-",""),9))</f>
        <v/>
      </c>
      <c r="V3151" s="414">
        <f>AH3151-I3151</f>
        <v/>
      </c>
      <c r="W3151" s="450" t="n"/>
      <c r="X3151" s="415" t="n">
        <v>44799</v>
      </c>
      <c r="Y3151" s="414" t="inlineStr">
        <is>
          <t>SITC2022-018732</t>
        </is>
      </c>
      <c r="Z3151" s="414" t="inlineStr"/>
      <c r="AA3151" s="414" t="inlineStr">
        <is>
          <t>បុគ្គលជាប់អាករ</t>
        </is>
      </c>
      <c r="AB3151" s="414" t="inlineStr">
        <is>
          <t>L001-901905215</t>
        </is>
      </c>
      <c r="AC3151" s="414" t="inlineStr">
        <is>
          <t>វីអ៊ីស៊ិន (ខេមបូឌា) អ៊ិនដាសស្ទ្រី ឯ.ក</t>
        </is>
      </c>
      <c r="AD3151" s="450" t="n">
        <v>3821175</v>
      </c>
      <c r="AE3151" s="450" t="n">
        <v>3473795</v>
      </c>
      <c r="AF3151" s="450" t="n">
        <v>0</v>
      </c>
      <c r="AG3151" s="450" t="n">
        <v>0</v>
      </c>
      <c r="AH3151" s="450" t="n">
        <v>347380</v>
      </c>
      <c r="AI3151" s="450" t="n">
        <v>0</v>
      </c>
      <c r="AJ3151" s="450" t="n">
        <v>0</v>
      </c>
      <c r="AK3151" s="450" t="n">
        <v>0</v>
      </c>
      <c r="AL3151" s="450" t="n">
        <v>0</v>
      </c>
      <c r="AM3151" s="450" t="n">
        <v>0</v>
      </c>
      <c r="AN3151" s="450" t="n">
        <v>0</v>
      </c>
      <c r="AO3151" s="450" t="n">
        <v>0</v>
      </c>
      <c r="AP3151" s="450" t="n">
        <v>0</v>
      </c>
      <c r="AQ3151" s="414" t="inlineStr"/>
      <c r="AR3151" s="414" t="inlineStr">
        <is>
          <t>KHTHC,EIB,EIB,KHCIC,EMF,KHTHC,KHDOC,EMF,KHCIC</t>
        </is>
      </c>
      <c r="AS3151" s="414" t="inlineStr">
        <is>
          <t>បានប្រកាសពន្ធ</t>
        </is>
      </c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0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0" t="n"/>
      <c r="N3152" s="450">
        <f>IF(W3152&lt;0,AH3152,I3152)</f>
        <v/>
      </c>
      <c r="O3152" s="450">
        <f>I3152-M3152</f>
        <v/>
      </c>
      <c r="P3152" s="414" t="n"/>
      <c r="Q3152" s="414" t="inlineStr">
        <is>
          <t>HT220034</t>
        </is>
      </c>
      <c r="R3152" s="414" t="inlineStr">
        <is>
          <t>HT220034</t>
        </is>
      </c>
      <c r="S3152" s="414">
        <f>Q3152=R3152</f>
        <v/>
      </c>
      <c r="T3152" s="414">
        <f>AND(MONTH(F3152)=MONTH(X3152), YEAR(F3152)=YEAR(X3152))</f>
        <v/>
      </c>
      <c r="U3152" s="414">
        <f>AND(AB3152&lt;&gt;"", 'Company information'!D$4&lt;&gt;"", RIGHT(SUBSTITUTE(AB3152,"-",""),9)=RIGHT(SUBSTITUTE('Company information'!D$4,"-",""),9))</f>
        <v/>
      </c>
      <c r="V3152" s="414">
        <f>AH3152-I3152</f>
        <v/>
      </c>
      <c r="W3152" s="450" t="n"/>
      <c r="X3152" s="415" t="n">
        <v>44834</v>
      </c>
      <c r="Y3152" s="414" t="inlineStr">
        <is>
          <t>HT220034</t>
        </is>
      </c>
      <c r="Z3152" s="414" t="inlineStr"/>
      <c r="AA3152" s="414" t="inlineStr">
        <is>
          <t>បុគ្គលជាប់អាករ</t>
        </is>
      </c>
      <c r="AB3152" s="414" t="inlineStr">
        <is>
          <t>L001-901905215</t>
        </is>
      </c>
      <c r="AC3152" s="414" t="inlineStr">
        <is>
          <t>វីអ៊ីស៊ិន (ខេមបូឌា) អ៊ិនដាសស្ទ្រី ឯ.ក</t>
        </is>
      </c>
      <c r="AD3152" s="450" t="n">
        <v>5447640</v>
      </c>
      <c r="AE3152" s="450" t="n">
        <v>4952400</v>
      </c>
      <c r="AF3152" s="450" t="n">
        <v>0</v>
      </c>
      <c r="AG3152" s="450" t="n">
        <v>0</v>
      </c>
      <c r="AH3152" s="450" t="n">
        <v>495240</v>
      </c>
      <c r="AI3152" s="450" t="n">
        <v>0</v>
      </c>
      <c r="AJ3152" s="450" t="n">
        <v>0</v>
      </c>
      <c r="AK3152" s="450" t="n">
        <v>0</v>
      </c>
      <c r="AL3152" s="450" t="n">
        <v>0</v>
      </c>
      <c r="AM3152" s="450" t="n">
        <v>0</v>
      </c>
      <c r="AN3152" s="450" t="n">
        <v>0</v>
      </c>
      <c r="AO3152" s="450" t="n">
        <v>0</v>
      </c>
      <c r="AP3152" s="450" t="n">
        <v>0</v>
      </c>
      <c r="AQ3152" s="414" t="inlineStr"/>
      <c r="AR3152" s="414" t="inlineStr">
        <is>
          <t>Trucking service</t>
        </is>
      </c>
      <c r="AS3152" s="414" t="inlineStr">
        <is>
          <t>បានប្រកាសពន្ធ</t>
        </is>
      </c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0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0" t="n"/>
      <c r="N3153" s="450">
        <f>IF(W3153&lt;0,AH3153,I3153)</f>
        <v/>
      </c>
      <c r="O3153" s="450">
        <f>I3153-M3153</f>
        <v/>
      </c>
      <c r="P3153" s="414" t="n"/>
      <c r="Q3153" s="414" t="inlineStr">
        <is>
          <t>161862</t>
        </is>
      </c>
      <c r="R3153" s="414" t="inlineStr">
        <is>
          <t>161862</t>
        </is>
      </c>
      <c r="S3153" s="414">
        <f>Q3153=R3153</f>
        <v/>
      </c>
      <c r="T3153" s="414">
        <f>AND(MONTH(F3153)=MONTH(X3153), YEAR(F3153)=YEAR(X3153))</f>
        <v/>
      </c>
      <c r="U3153" s="414">
        <f>AND(AB3153&lt;&gt;"", 'Company information'!D$4&lt;&gt;"", RIGHT(SUBSTITUTE(AB3153,"-",""),9)=RIGHT(SUBSTITUTE('Company information'!D$4,"-",""),9))</f>
        <v/>
      </c>
      <c r="V3153" s="414">
        <f>AH3153-I3153</f>
        <v/>
      </c>
      <c r="W3153" s="450" t="n"/>
      <c r="X3153" s="415" t="n">
        <v>44341</v>
      </c>
      <c r="Y3153" s="414" t="inlineStr">
        <is>
          <t>161862</t>
        </is>
      </c>
      <c r="Z3153" s="414" t="inlineStr"/>
      <c r="AA3153" s="414" t="inlineStr">
        <is>
          <t>បុគ្គលមិនជាប់អាករ</t>
        </is>
      </c>
      <c r="AB3153" s="414" t="inlineStr">
        <is>
          <t>GC0000001</t>
        </is>
      </c>
      <c r="AC3153" s="414" t="inlineStr">
        <is>
          <t>អតិថិជនទូទៅ</t>
        </is>
      </c>
      <c r="AD3153" s="450" t="n">
        <v>4073</v>
      </c>
      <c r="AE3153" s="450" t="n">
        <v>3703</v>
      </c>
      <c r="AF3153" s="450" t="n">
        <v>0</v>
      </c>
      <c r="AG3153" s="450" t="n">
        <v>0</v>
      </c>
      <c r="AH3153" s="450" t="n">
        <v>370</v>
      </c>
      <c r="AI3153" s="450" t="n">
        <v>0</v>
      </c>
      <c r="AJ3153" s="450" t="n">
        <v>0</v>
      </c>
      <c r="AK3153" s="450" t="n">
        <v>0</v>
      </c>
      <c r="AL3153" s="450" t="n">
        <v>0</v>
      </c>
      <c r="AM3153" s="450" t="n">
        <v>0</v>
      </c>
      <c r="AN3153" s="450" t="n">
        <v>0</v>
      </c>
      <c r="AO3153" s="450" t="n">
        <v>0</v>
      </c>
      <c r="AP3153" s="450" t="n">
        <v>0</v>
      </c>
      <c r="AQ3153" s="414" t="inlineStr"/>
      <c r="AR3153" s="414" t="inlineStr">
        <is>
          <t>DPY*** Gate Fee (Truck 1-1.5T)</t>
        </is>
      </c>
      <c r="AS3153" s="414" t="inlineStr">
        <is>
          <t>បានប្រកាសពន្ធ</t>
        </is>
      </c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0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0" t="n"/>
      <c r="N3154" s="450">
        <f>IF(W3154&lt;0,AH3154,I3154)</f>
        <v/>
      </c>
      <c r="O3154" s="450">
        <f>I3154-M3154</f>
        <v/>
      </c>
      <c r="P3154" s="414" t="n"/>
      <c r="Q3154" s="414" t="inlineStr">
        <is>
          <t>SITC2022-019004</t>
        </is>
      </c>
      <c r="R3154" s="414" t="inlineStr">
        <is>
          <t>SITC2022-019004</t>
        </is>
      </c>
      <c r="S3154" s="414">
        <f>Q3154=R3154</f>
        <v/>
      </c>
      <c r="T3154" s="414">
        <f>AND(MONTH(F3154)=MONTH(X3154), YEAR(F3154)=YEAR(X3154))</f>
        <v/>
      </c>
      <c r="U3154" s="414">
        <f>AND(AB3154&lt;&gt;"", 'Company information'!D$4&lt;&gt;"", RIGHT(SUBSTITUTE(AB3154,"-",""),9)=RIGHT(SUBSTITUTE('Company information'!D$4,"-",""),9))</f>
        <v/>
      </c>
      <c r="V3154" s="414">
        <f>AH3154-I3154</f>
        <v/>
      </c>
      <c r="W3154" s="450" t="n"/>
      <c r="X3154" s="415" t="n">
        <v>44805</v>
      </c>
      <c r="Y3154" s="414" t="inlineStr">
        <is>
          <t>SITC2022-019004</t>
        </is>
      </c>
      <c r="Z3154" s="414" t="inlineStr"/>
      <c r="AA3154" s="414" t="inlineStr">
        <is>
          <t>បុគ្គលជាប់អាករ</t>
        </is>
      </c>
      <c r="AB3154" s="414" t="inlineStr">
        <is>
          <t>L001-901905215</t>
        </is>
      </c>
      <c r="AC3154" s="414" t="inlineStr">
        <is>
          <t>វីអ៊ីស៊ិន (ខេមបូឌា) អ៊ិនដាសស្ទ្រី ឯ.ក</t>
        </is>
      </c>
      <c r="AD3154" s="450" t="n">
        <v>4776618</v>
      </c>
      <c r="AE3154" s="450" t="n">
        <v>4342380</v>
      </c>
      <c r="AF3154" s="450" t="n">
        <v>0</v>
      </c>
      <c r="AG3154" s="450" t="n">
        <v>0</v>
      </c>
      <c r="AH3154" s="450" t="n">
        <v>434238</v>
      </c>
      <c r="AI3154" s="450" t="n">
        <v>0</v>
      </c>
      <c r="AJ3154" s="450" t="n">
        <v>0</v>
      </c>
      <c r="AK3154" s="450" t="n">
        <v>0</v>
      </c>
      <c r="AL3154" s="450" t="n">
        <v>0</v>
      </c>
      <c r="AM3154" s="450" t="n">
        <v>0</v>
      </c>
      <c r="AN3154" s="450" t="n">
        <v>0</v>
      </c>
      <c r="AO3154" s="450" t="n">
        <v>0</v>
      </c>
      <c r="AP3154" s="450" t="n">
        <v>0</v>
      </c>
      <c r="AQ3154" s="414" t="inlineStr"/>
      <c r="AR3154" s="414" t="inlineStr">
        <is>
          <t>KHDOC,KHTHC,EMF,KHCIC,EIB</t>
        </is>
      </c>
      <c r="AS3154" s="414" t="inlineStr">
        <is>
          <t>បានប្រកាសពន្ធ</t>
        </is>
      </c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0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0" t="n"/>
      <c r="N3155" s="450">
        <f>IF(W3155&lt;0,AH3155,I3155)</f>
        <v/>
      </c>
      <c r="O3155" s="450">
        <f>I3155-M3155</f>
        <v/>
      </c>
      <c r="P3155" s="414" t="n"/>
      <c r="Q3155" s="414" t="inlineStr">
        <is>
          <t>HT220033</t>
        </is>
      </c>
      <c r="R3155" s="414" t="inlineStr">
        <is>
          <t>HT220033</t>
        </is>
      </c>
      <c r="S3155" s="414">
        <f>Q3155=R3155</f>
        <v/>
      </c>
      <c r="T3155" s="414">
        <f>AND(MONTH(F3155)=MONTH(X3155), YEAR(F3155)=YEAR(X3155))</f>
        <v/>
      </c>
      <c r="U3155" s="414">
        <f>AND(AB3155&lt;&gt;"", 'Company information'!D$4&lt;&gt;"", RIGHT(SUBSTITUTE(AB3155,"-",""),9)=RIGHT(SUBSTITUTE('Company information'!D$4,"-",""),9))</f>
        <v/>
      </c>
      <c r="V3155" s="414">
        <f>AH3155-I3155</f>
        <v/>
      </c>
      <c r="W3155" s="450" t="n"/>
      <c r="X3155" s="415" t="n">
        <v>44834</v>
      </c>
      <c r="Y3155" s="414" t="inlineStr">
        <is>
          <t>HT220033</t>
        </is>
      </c>
      <c r="Z3155" s="414" t="inlineStr"/>
      <c r="AA3155" s="414" t="inlineStr">
        <is>
          <t>បុគ្គលជាប់អាករ</t>
        </is>
      </c>
      <c r="AB3155" s="414" t="inlineStr">
        <is>
          <t>L001-901905215</t>
        </is>
      </c>
      <c r="AC3155" s="414" t="inlineStr">
        <is>
          <t>វីអ៊ីស៊ិន (ខេមបូឌា) អ៊ិនដាសស្ទ្រី ឯ.ក</t>
        </is>
      </c>
      <c r="AD3155" s="450" t="n">
        <v>5538434</v>
      </c>
      <c r="AE3155" s="450" t="n">
        <v>5034940</v>
      </c>
      <c r="AF3155" s="450" t="n">
        <v>0</v>
      </c>
      <c r="AG3155" s="450" t="n">
        <v>0</v>
      </c>
      <c r="AH3155" s="450" t="n">
        <v>503494</v>
      </c>
      <c r="AI3155" s="450" t="n">
        <v>0</v>
      </c>
      <c r="AJ3155" s="450" t="n">
        <v>0</v>
      </c>
      <c r="AK3155" s="450" t="n">
        <v>0</v>
      </c>
      <c r="AL3155" s="450" t="n">
        <v>0</v>
      </c>
      <c r="AM3155" s="450" t="n">
        <v>0</v>
      </c>
      <c r="AN3155" s="450" t="n">
        <v>0</v>
      </c>
      <c r="AO3155" s="450" t="n">
        <v>0</v>
      </c>
      <c r="AP3155" s="450" t="n">
        <v>0</v>
      </c>
      <c r="AQ3155" s="414" t="inlineStr"/>
      <c r="AR3155" s="414" t="inlineStr">
        <is>
          <t>Trucking service</t>
        </is>
      </c>
      <c r="AS3155" s="414" t="inlineStr">
        <is>
          <t>បានប្រកាសពន្ធ</t>
        </is>
      </c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0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0" t="n"/>
      <c r="N3156" s="450">
        <f>IF(W3156&lt;0,AH3156,I3156)</f>
        <v/>
      </c>
      <c r="O3156" s="450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AND(AB3156&lt;&gt;"", 'Company information'!D$4&lt;&gt;"", RIGHT(SUBSTITUTE(AB3156,"-",""),9)=RIGHT(SUBSTITUTE('Company information'!D$4,"-",""),9))</f>
        <v/>
      </c>
      <c r="V3156" s="414">
        <f>AH3156-I3156</f>
        <v/>
      </c>
      <c r="W3156" s="450" t="n"/>
      <c r="X3156" s="413" t="n"/>
      <c r="Y3156" s="414" t="n"/>
      <c r="Z3156" s="414" t="n"/>
      <c r="AA3156" s="414" t="n"/>
      <c r="AB3156" s="414" t="n"/>
      <c r="AC3156" s="414" t="n"/>
      <c r="AD3156" s="450" t="n"/>
      <c r="AE3156" s="450" t="n"/>
      <c r="AF3156" s="450" t="n"/>
      <c r="AG3156" s="450" t="n"/>
      <c r="AH3156" s="450" t="n"/>
      <c r="AI3156" s="450" t="n"/>
      <c r="AJ3156" s="450" t="n"/>
      <c r="AK3156" s="450" t="n"/>
      <c r="AL3156" s="450" t="n"/>
      <c r="AM3156" s="450" t="n"/>
      <c r="AN3156" s="450" t="n"/>
      <c r="AO3156" s="450" t="n"/>
      <c r="AP3156" s="450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0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0" t="n"/>
      <c r="N3157" s="450">
        <f>IF(W3157&lt;0,AH3157,I3157)</f>
        <v/>
      </c>
      <c r="O3157" s="450">
        <f>I3157-M3157</f>
        <v/>
      </c>
      <c r="P3157" s="414" t="n"/>
      <c r="Q3157" s="414" t="inlineStr">
        <is>
          <t>SITC2022-018748</t>
        </is>
      </c>
      <c r="R3157" s="414" t="inlineStr">
        <is>
          <t>SITC2022-018748</t>
        </is>
      </c>
      <c r="S3157" s="414">
        <f>Q3157=R3157</f>
        <v/>
      </c>
      <c r="T3157" s="414">
        <f>AND(MONTH(F3157)=MONTH(X3157), YEAR(F3157)=YEAR(X3157))</f>
        <v/>
      </c>
      <c r="U3157" s="414">
        <f>AND(AB3157&lt;&gt;"", 'Company information'!D$4&lt;&gt;"", RIGHT(SUBSTITUTE(AB3157,"-",""),9)=RIGHT(SUBSTITUTE('Company information'!D$4,"-",""),9))</f>
        <v/>
      </c>
      <c r="V3157" s="414">
        <f>AH3157-I3157</f>
        <v/>
      </c>
      <c r="W3157" s="450" t="n"/>
      <c r="X3157" s="415" t="n">
        <v>44799</v>
      </c>
      <c r="Y3157" s="414" t="inlineStr">
        <is>
          <t>SITC2022-018748</t>
        </is>
      </c>
      <c r="Z3157" s="414" t="inlineStr"/>
      <c r="AA3157" s="414" t="inlineStr">
        <is>
          <t>បុគ្គលជាប់អាករ</t>
        </is>
      </c>
      <c r="AB3157" s="414" t="inlineStr">
        <is>
          <t>L001-901905215</t>
        </is>
      </c>
      <c r="AC3157" s="414" t="inlineStr">
        <is>
          <t>វីអ៊ីស៊ិន (ខេមបូឌា) អ៊ិនដាសស្ទ្រី ឯ.ក</t>
        </is>
      </c>
      <c r="AD3157" s="450" t="n">
        <v>2509766</v>
      </c>
      <c r="AE3157" s="450" t="n">
        <v>2281605</v>
      </c>
      <c r="AF3157" s="450" t="n">
        <v>0</v>
      </c>
      <c r="AG3157" s="450" t="n">
        <v>0</v>
      </c>
      <c r="AH3157" s="450" t="n">
        <v>228161</v>
      </c>
      <c r="AI3157" s="450" t="n">
        <v>0</v>
      </c>
      <c r="AJ3157" s="450" t="n">
        <v>0</v>
      </c>
      <c r="AK3157" s="450" t="n">
        <v>0</v>
      </c>
      <c r="AL3157" s="450" t="n">
        <v>0</v>
      </c>
      <c r="AM3157" s="450" t="n">
        <v>0</v>
      </c>
      <c r="AN3157" s="450" t="n">
        <v>0</v>
      </c>
      <c r="AO3157" s="450" t="n">
        <v>0</v>
      </c>
      <c r="AP3157" s="450" t="n">
        <v>0</v>
      </c>
      <c r="AQ3157" s="414" t="inlineStr"/>
      <c r="AR3157" s="414" t="inlineStr">
        <is>
          <t>EIB,KHCIC,EMF,KHDOC,KHTHC</t>
        </is>
      </c>
      <c r="AS3157" s="414" t="inlineStr">
        <is>
          <t>បានប្រកាសពន្ធ</t>
        </is>
      </c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0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0" t="n"/>
      <c r="N3158" s="450">
        <f>IF(W3158&lt;0,AH3158,I3158)</f>
        <v/>
      </c>
      <c r="O3158" s="450">
        <f>I3158-M3158</f>
        <v/>
      </c>
      <c r="P3158" s="414" t="n"/>
      <c r="Q3158" s="414" t="inlineStr">
        <is>
          <t>HT220032</t>
        </is>
      </c>
      <c r="R3158" s="414" t="inlineStr">
        <is>
          <t>HT220032</t>
        </is>
      </c>
      <c r="S3158" s="414">
        <f>Q3158=R3158</f>
        <v/>
      </c>
      <c r="T3158" s="414">
        <f>AND(MONTH(F3158)=MONTH(X3158), YEAR(F3158)=YEAR(X3158))</f>
        <v/>
      </c>
      <c r="U3158" s="414">
        <f>AND(AB3158&lt;&gt;"", 'Company information'!D$4&lt;&gt;"", RIGHT(SUBSTITUTE(AB3158,"-",""),9)=RIGHT(SUBSTITUTE('Company information'!D$4,"-",""),9))</f>
        <v/>
      </c>
      <c r="V3158" s="414">
        <f>AH3158-I3158</f>
        <v/>
      </c>
      <c r="W3158" s="450" t="n"/>
      <c r="X3158" s="415" t="n">
        <v>44834</v>
      </c>
      <c r="Y3158" s="414" t="inlineStr">
        <is>
          <t>HT220032</t>
        </is>
      </c>
      <c r="Z3158" s="414" t="inlineStr"/>
      <c r="AA3158" s="414" t="inlineStr">
        <is>
          <t>បុគ្គលជាប់អាករ</t>
        </is>
      </c>
      <c r="AB3158" s="414" t="inlineStr">
        <is>
          <t>L001-901905215</t>
        </is>
      </c>
      <c r="AC3158" s="414" t="inlineStr">
        <is>
          <t>វីអ៊ីស៊ិន (ខេមបូឌា) អ៊ិនដាសស្ទ្រី ឯ.ក</t>
        </is>
      </c>
      <c r="AD3158" s="450" t="n">
        <v>2769217</v>
      </c>
      <c r="AE3158" s="450" t="n">
        <v>2517470</v>
      </c>
      <c r="AF3158" s="450" t="n">
        <v>0</v>
      </c>
      <c r="AG3158" s="450" t="n">
        <v>0</v>
      </c>
      <c r="AH3158" s="450" t="n">
        <v>251747</v>
      </c>
      <c r="AI3158" s="450" t="n">
        <v>0</v>
      </c>
      <c r="AJ3158" s="450" t="n">
        <v>0</v>
      </c>
      <c r="AK3158" s="450" t="n">
        <v>0</v>
      </c>
      <c r="AL3158" s="450" t="n">
        <v>0</v>
      </c>
      <c r="AM3158" s="450" t="n">
        <v>0</v>
      </c>
      <c r="AN3158" s="450" t="n">
        <v>0</v>
      </c>
      <c r="AO3158" s="450" t="n">
        <v>0</v>
      </c>
      <c r="AP3158" s="450" t="n">
        <v>0</v>
      </c>
      <c r="AQ3158" s="414" t="inlineStr"/>
      <c r="AR3158" s="414" t="inlineStr">
        <is>
          <t>Trucking service</t>
        </is>
      </c>
      <c r="AS3158" s="414" t="inlineStr">
        <is>
          <t>បានប្រកាសពន្ធ</t>
        </is>
      </c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0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0" t="n"/>
      <c r="N3159" s="450">
        <f>IF(W3159&lt;0,AH3159,I3159)</f>
        <v/>
      </c>
      <c r="O3159" s="450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AND(AB3159&lt;&gt;"", 'Company information'!D$4&lt;&gt;"", RIGHT(SUBSTITUTE(AB3159,"-",""),9)=RIGHT(SUBSTITUTE('Company information'!D$4,"-",""),9))</f>
        <v/>
      </c>
      <c r="V3159" s="414">
        <f>AH3159-I3159</f>
        <v/>
      </c>
      <c r="W3159" s="450" t="n"/>
      <c r="X3159" s="413" t="n"/>
      <c r="Y3159" s="414" t="n"/>
      <c r="Z3159" s="414" t="n"/>
      <c r="AA3159" s="414" t="n"/>
      <c r="AB3159" s="414" t="n"/>
      <c r="AC3159" s="414" t="n"/>
      <c r="AD3159" s="450" t="n"/>
      <c r="AE3159" s="450" t="n"/>
      <c r="AF3159" s="450" t="n"/>
      <c r="AG3159" s="450" t="n"/>
      <c r="AH3159" s="450" t="n"/>
      <c r="AI3159" s="450" t="n"/>
      <c r="AJ3159" s="450" t="n"/>
      <c r="AK3159" s="450" t="n"/>
      <c r="AL3159" s="450" t="n"/>
      <c r="AM3159" s="450" t="n"/>
      <c r="AN3159" s="450" t="n"/>
      <c r="AO3159" s="450" t="n"/>
      <c r="AP3159" s="450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0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0" t="n"/>
      <c r="N3160" s="450">
        <f>IF(W3160&lt;0,AH3160,I3160)</f>
        <v/>
      </c>
      <c r="O3160" s="450">
        <f>I3160-M3160</f>
        <v/>
      </c>
      <c r="P3160" s="414" t="n"/>
      <c r="Q3160" s="414" t="inlineStr">
        <is>
          <t>SITC2022-019282</t>
        </is>
      </c>
      <c r="R3160" s="414" t="inlineStr">
        <is>
          <t>SITC2022-019282</t>
        </is>
      </c>
      <c r="S3160" s="414">
        <f>Q3160=R3160</f>
        <v/>
      </c>
      <c r="T3160" s="414">
        <f>AND(MONTH(F3160)=MONTH(X3160), YEAR(F3160)=YEAR(X3160))</f>
        <v/>
      </c>
      <c r="U3160" s="414">
        <f>AND(AB3160&lt;&gt;"", 'Company information'!D$4&lt;&gt;"", RIGHT(SUBSTITUTE(AB3160,"-",""),9)=RIGHT(SUBSTITUTE('Company information'!D$4,"-",""),9))</f>
        <v/>
      </c>
      <c r="V3160" s="414">
        <f>AH3160-I3160</f>
        <v/>
      </c>
      <c r="W3160" s="450" t="n"/>
      <c r="X3160" s="415" t="n">
        <v>44809</v>
      </c>
      <c r="Y3160" s="414" t="inlineStr">
        <is>
          <t>SITC2022-019282</t>
        </is>
      </c>
      <c r="Z3160" s="414" t="inlineStr"/>
      <c r="AA3160" s="414" t="inlineStr">
        <is>
          <t>បុគ្គលជាប់អាករ</t>
        </is>
      </c>
      <c r="AB3160" s="414" t="inlineStr">
        <is>
          <t>L001-901905215</t>
        </is>
      </c>
      <c r="AC3160" s="414" t="inlineStr">
        <is>
          <t>វីអ៊ីស៊ិន (ខេមបូឌា) អ៊ិនដាសស្ទ្រី ឯ.ក</t>
        </is>
      </c>
      <c r="AD3160" s="450" t="n">
        <v>4784742</v>
      </c>
      <c r="AE3160" s="450" t="n">
        <v>4349765</v>
      </c>
      <c r="AF3160" s="450" t="n">
        <v>0</v>
      </c>
      <c r="AG3160" s="450" t="n">
        <v>0</v>
      </c>
      <c r="AH3160" s="450" t="n">
        <v>434977</v>
      </c>
      <c r="AI3160" s="450" t="n">
        <v>0</v>
      </c>
      <c r="AJ3160" s="450" t="n">
        <v>0</v>
      </c>
      <c r="AK3160" s="450" t="n">
        <v>0</v>
      </c>
      <c r="AL3160" s="450" t="n">
        <v>0</v>
      </c>
      <c r="AM3160" s="450" t="n">
        <v>0</v>
      </c>
      <c r="AN3160" s="450" t="n">
        <v>0</v>
      </c>
      <c r="AO3160" s="450" t="n">
        <v>0</v>
      </c>
      <c r="AP3160" s="450" t="n">
        <v>0</v>
      </c>
      <c r="AQ3160" s="414" t="inlineStr"/>
      <c r="AR3160" s="414" t="inlineStr">
        <is>
          <t>EMF,EIB,KHTHC,KHCIC,KHDOC</t>
        </is>
      </c>
      <c r="AS3160" s="414" t="inlineStr">
        <is>
          <t>បានប្រកាសពន្ធ</t>
        </is>
      </c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0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0" t="n"/>
      <c r="N3161" s="450">
        <f>IF(W3161&lt;0,AH3161,I3161)</f>
        <v/>
      </c>
      <c r="O3161" s="450">
        <f>I3161-M3161</f>
        <v/>
      </c>
      <c r="P3161" s="414" t="n"/>
      <c r="Q3161" s="414" t="inlineStr">
        <is>
          <t>HT220031</t>
        </is>
      </c>
      <c r="R3161" s="414" t="inlineStr">
        <is>
          <t>HT220031</t>
        </is>
      </c>
      <c r="S3161" s="414">
        <f>Q3161=R3161</f>
        <v/>
      </c>
      <c r="T3161" s="414">
        <f>AND(MONTH(F3161)=MONTH(X3161), YEAR(F3161)=YEAR(X3161))</f>
        <v/>
      </c>
      <c r="U3161" s="414">
        <f>AND(AB3161&lt;&gt;"", 'Company information'!D$4&lt;&gt;"", RIGHT(SUBSTITUTE(AB3161,"-",""),9)=RIGHT(SUBSTITUTE('Company information'!D$4,"-",""),9))</f>
        <v/>
      </c>
      <c r="V3161" s="414">
        <f>AH3161-I3161</f>
        <v/>
      </c>
      <c r="W3161" s="450" t="n"/>
      <c r="X3161" s="415" t="n">
        <v>44834</v>
      </c>
      <c r="Y3161" s="414" t="inlineStr">
        <is>
          <t>HT220031</t>
        </is>
      </c>
      <c r="Z3161" s="414" t="inlineStr"/>
      <c r="AA3161" s="414" t="inlineStr">
        <is>
          <t>បុគ្គលជាប់អាករ</t>
        </is>
      </c>
      <c r="AB3161" s="414" t="inlineStr">
        <is>
          <t>L001-901905215</t>
        </is>
      </c>
      <c r="AC3161" s="414" t="inlineStr">
        <is>
          <t>វីអ៊ីស៊ិន (ខេមបូឌា) អ៊ិនដាសស្ទ្រី ឯ.ក</t>
        </is>
      </c>
      <c r="AD3161" s="450" t="n">
        <v>5538434</v>
      </c>
      <c r="AE3161" s="450" t="n">
        <v>5034940</v>
      </c>
      <c r="AF3161" s="450" t="n">
        <v>0</v>
      </c>
      <c r="AG3161" s="450" t="n">
        <v>0</v>
      </c>
      <c r="AH3161" s="450" t="n">
        <v>503494</v>
      </c>
      <c r="AI3161" s="450" t="n">
        <v>0</v>
      </c>
      <c r="AJ3161" s="450" t="n">
        <v>0</v>
      </c>
      <c r="AK3161" s="450" t="n">
        <v>0</v>
      </c>
      <c r="AL3161" s="450" t="n">
        <v>0</v>
      </c>
      <c r="AM3161" s="450" t="n">
        <v>0</v>
      </c>
      <c r="AN3161" s="450" t="n">
        <v>0</v>
      </c>
      <c r="AO3161" s="450" t="n">
        <v>0</v>
      </c>
      <c r="AP3161" s="450" t="n">
        <v>0</v>
      </c>
      <c r="AQ3161" s="414" t="inlineStr"/>
      <c r="AR3161" s="414" t="inlineStr">
        <is>
          <t>Trucking service</t>
        </is>
      </c>
      <c r="AS3161" s="414" t="inlineStr">
        <is>
          <t>បានប្រកាសពន្ធ</t>
        </is>
      </c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0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0" t="n"/>
      <c r="N3162" s="450">
        <f>IF(W3162&lt;0,AH3162,I3162)</f>
        <v/>
      </c>
      <c r="O3162" s="450">
        <f>I3162-M3162</f>
        <v/>
      </c>
      <c r="P3162" s="414" t="n"/>
      <c r="Q3162" s="414" t="inlineStr">
        <is>
          <t>TI-0237206</t>
        </is>
      </c>
      <c r="R3162" s="414" t="inlineStr">
        <is>
          <t>TI-0237206</t>
        </is>
      </c>
      <c r="S3162" s="414">
        <f>Q3162=R3162</f>
        <v/>
      </c>
      <c r="T3162" s="414">
        <f>AND(MONTH(F3162)=MONTH(X3162), YEAR(F3162)=YEAR(X3162))</f>
        <v/>
      </c>
      <c r="U3162" s="414">
        <f>AND(AB3162&lt;&gt;"", 'Company information'!D$4&lt;&gt;"", RIGHT(SUBSTITUTE(AB3162,"-",""),9)=RIGHT(SUBSTITUTE('Company information'!D$4,"-",""),9))</f>
        <v/>
      </c>
      <c r="V3162" s="414">
        <f>AH3162-I3162</f>
        <v/>
      </c>
      <c r="W3162" s="450" t="n"/>
      <c r="X3162" s="415" t="n">
        <v>44832</v>
      </c>
      <c r="Y3162" s="414" t="inlineStr">
        <is>
          <t>TI-0237206</t>
        </is>
      </c>
      <c r="Z3162" s="414" t="inlineStr"/>
      <c r="AA3162" s="414" t="inlineStr">
        <is>
          <t>បុគ្គលជាប់អាករ</t>
        </is>
      </c>
      <c r="AB3162" s="414" t="inlineStr">
        <is>
          <t>L001-901905215</t>
        </is>
      </c>
      <c r="AC3162" s="414" t="inlineStr">
        <is>
          <t>វីអ៊ីស៊ិន (ខេមបូឌា) អ៊ិនដាសស្ទ្រី ឯ.ក</t>
        </is>
      </c>
      <c r="AD3162" s="450" t="n">
        <v>627384</v>
      </c>
      <c r="AE3162" s="450" t="n">
        <v>570349</v>
      </c>
      <c r="AF3162" s="450" t="n">
        <v>0</v>
      </c>
      <c r="AG3162" s="450" t="n">
        <v>0</v>
      </c>
      <c r="AH3162" s="450" t="n">
        <v>57035</v>
      </c>
      <c r="AI3162" s="450" t="n">
        <v>0</v>
      </c>
      <c r="AJ3162" s="450" t="n">
        <v>0</v>
      </c>
      <c r="AK3162" s="450" t="n">
        <v>0</v>
      </c>
      <c r="AL3162" s="450" t="n">
        <v>0</v>
      </c>
      <c r="AM3162" s="450" t="n">
        <v>0</v>
      </c>
      <c r="AN3162" s="450" t="n">
        <v>0</v>
      </c>
      <c r="AO3162" s="450" t="n">
        <v>0</v>
      </c>
      <c r="AP3162" s="450" t="n">
        <v>0</v>
      </c>
      <c r="AQ3162" s="414" t="inlineStr"/>
      <c r="AR3162" s="414" t="inlineStr">
        <is>
          <t>Local Charge</t>
        </is>
      </c>
      <c r="AS3162" s="414" t="inlineStr">
        <is>
          <t>បានប្រកាសពន្ធ</t>
        </is>
      </c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0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0" t="n"/>
      <c r="N3163" s="450">
        <f>IF(W3163&lt;0,AH3163,I3163)</f>
        <v/>
      </c>
      <c r="O3163" s="450">
        <f>I3163-M3163</f>
        <v/>
      </c>
      <c r="P3163" s="414" t="n"/>
      <c r="Q3163" s="414" t="inlineStr">
        <is>
          <t>TI-0237199</t>
        </is>
      </c>
      <c r="R3163" s="414" t="inlineStr">
        <is>
          <t>TI-0237199</t>
        </is>
      </c>
      <c r="S3163" s="414">
        <f>Q3163=R3163</f>
        <v/>
      </c>
      <c r="T3163" s="414">
        <f>AND(MONTH(F3163)=MONTH(X3163), YEAR(F3163)=YEAR(X3163))</f>
        <v/>
      </c>
      <c r="U3163" s="414">
        <f>AND(AB3163&lt;&gt;"", 'Company information'!D$4&lt;&gt;"", RIGHT(SUBSTITUTE(AB3163,"-",""),9)=RIGHT(SUBSTITUTE('Company information'!D$4,"-",""),9))</f>
        <v/>
      </c>
      <c r="V3163" s="414">
        <f>AH3163-I3163</f>
        <v/>
      </c>
      <c r="W3163" s="450" t="n"/>
      <c r="X3163" s="415" t="n">
        <v>44832</v>
      </c>
      <c r="Y3163" s="414" t="inlineStr">
        <is>
          <t>TI-0237199</t>
        </is>
      </c>
      <c r="Z3163" s="414" t="inlineStr"/>
      <c r="AA3163" s="414" t="inlineStr">
        <is>
          <t>បុគ្គលជាប់អាករ</t>
        </is>
      </c>
      <c r="AB3163" s="414" t="inlineStr">
        <is>
          <t>L001-901905215</t>
        </is>
      </c>
      <c r="AC3163" s="414" t="inlineStr">
        <is>
          <t>វីអ៊ីស៊ិន (ខេមបូឌា) អ៊ិនដាសស្ទ្រី ឯ.ក</t>
        </is>
      </c>
      <c r="AD3163" s="450" t="n">
        <v>651881</v>
      </c>
      <c r="AE3163" s="450" t="n">
        <v>592619</v>
      </c>
      <c r="AF3163" s="450" t="n">
        <v>0</v>
      </c>
      <c r="AG3163" s="450" t="n">
        <v>0</v>
      </c>
      <c r="AH3163" s="450" t="n">
        <v>59262</v>
      </c>
      <c r="AI3163" s="450" t="n">
        <v>0</v>
      </c>
      <c r="AJ3163" s="450" t="n">
        <v>0</v>
      </c>
      <c r="AK3163" s="450" t="n">
        <v>0</v>
      </c>
      <c r="AL3163" s="450" t="n">
        <v>0</v>
      </c>
      <c r="AM3163" s="450" t="n">
        <v>0</v>
      </c>
      <c r="AN3163" s="450" t="n">
        <v>0</v>
      </c>
      <c r="AO3163" s="450" t="n">
        <v>0</v>
      </c>
      <c r="AP3163" s="450" t="n">
        <v>0</v>
      </c>
      <c r="AQ3163" s="414" t="inlineStr"/>
      <c r="AR3163" s="414" t="inlineStr">
        <is>
          <t>Local Charge</t>
        </is>
      </c>
      <c r="AS3163" s="414" t="inlineStr">
        <is>
          <t>បានប្រកាសពន្ធ</t>
        </is>
      </c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0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0" t="n"/>
      <c r="N3164" s="450">
        <f>IF(W3164&lt;0,AH3164,I3164)</f>
        <v/>
      </c>
      <c r="O3164" s="450">
        <f>I3164-M3164</f>
        <v/>
      </c>
      <c r="P3164" s="414" t="n"/>
      <c r="Q3164" s="414" t="inlineStr">
        <is>
          <t>TI-0237196</t>
        </is>
      </c>
      <c r="R3164" s="414" t="inlineStr">
        <is>
          <t>TI-0237196</t>
        </is>
      </c>
      <c r="S3164" s="414">
        <f>Q3164=R3164</f>
        <v/>
      </c>
      <c r="T3164" s="414">
        <f>AND(MONTH(F3164)=MONTH(X3164), YEAR(F3164)=YEAR(X3164))</f>
        <v/>
      </c>
      <c r="U3164" s="414">
        <f>AND(AB3164&lt;&gt;"", 'Company information'!D$4&lt;&gt;"", RIGHT(SUBSTITUTE(AB3164,"-",""),9)=RIGHT(SUBSTITUTE('Company information'!D$4,"-",""),9))</f>
        <v/>
      </c>
      <c r="V3164" s="414">
        <f>AH3164-I3164</f>
        <v/>
      </c>
      <c r="W3164" s="450" t="n"/>
      <c r="X3164" s="415" t="n">
        <v>44832</v>
      </c>
      <c r="Y3164" s="414" t="inlineStr">
        <is>
          <t>TI-0237196</t>
        </is>
      </c>
      <c r="Z3164" s="414" t="inlineStr"/>
      <c r="AA3164" s="414" t="inlineStr">
        <is>
          <t>បុគ្គលជាប់អាករ</t>
        </is>
      </c>
      <c r="AB3164" s="414" t="inlineStr">
        <is>
          <t>L001-901905215</t>
        </is>
      </c>
      <c r="AC3164" s="414" t="inlineStr">
        <is>
          <t>វីអ៊ីស៊ិន (ខេមបូឌា) អ៊ិនដាសស្ទ្រី ឯ.ក</t>
        </is>
      </c>
      <c r="AD3164" s="450" t="n">
        <v>650973</v>
      </c>
      <c r="AE3164" s="450" t="n">
        <v>591794</v>
      </c>
      <c r="AF3164" s="450" t="n">
        <v>0</v>
      </c>
      <c r="AG3164" s="450" t="n">
        <v>0</v>
      </c>
      <c r="AH3164" s="450" t="n">
        <v>59179</v>
      </c>
      <c r="AI3164" s="450" t="n">
        <v>0</v>
      </c>
      <c r="AJ3164" s="450" t="n">
        <v>0</v>
      </c>
      <c r="AK3164" s="450" t="n">
        <v>0</v>
      </c>
      <c r="AL3164" s="450" t="n">
        <v>0</v>
      </c>
      <c r="AM3164" s="450" t="n">
        <v>0</v>
      </c>
      <c r="AN3164" s="450" t="n">
        <v>0</v>
      </c>
      <c r="AO3164" s="450" t="n">
        <v>0</v>
      </c>
      <c r="AP3164" s="450" t="n">
        <v>0</v>
      </c>
      <c r="AQ3164" s="414" t="inlineStr"/>
      <c r="AR3164" s="414" t="inlineStr">
        <is>
          <t>Local Charge</t>
        </is>
      </c>
      <c r="AS3164" s="414" t="inlineStr">
        <is>
          <t>បានប្រកាសពន្ធ</t>
        </is>
      </c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0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0" t="n"/>
      <c r="N3165" s="450">
        <f>IF(W3165&lt;0,AH3165,I3165)</f>
        <v/>
      </c>
      <c r="O3165" s="450">
        <f>I3165-M3165</f>
        <v/>
      </c>
      <c r="P3165" s="414" t="n"/>
      <c r="Q3165" s="414" t="inlineStr">
        <is>
          <t>TI-0237189</t>
        </is>
      </c>
      <c r="R3165" s="414" t="inlineStr">
        <is>
          <t>TI-0237189</t>
        </is>
      </c>
      <c r="S3165" s="414">
        <f>Q3165=R3165</f>
        <v/>
      </c>
      <c r="T3165" s="414">
        <f>AND(MONTH(F3165)=MONTH(X3165), YEAR(F3165)=YEAR(X3165))</f>
        <v/>
      </c>
      <c r="U3165" s="414">
        <f>AND(AB3165&lt;&gt;"", 'Company information'!D$4&lt;&gt;"", RIGHT(SUBSTITUTE(AB3165,"-",""),9)=RIGHT(SUBSTITUTE('Company information'!D$4,"-",""),9))</f>
        <v/>
      </c>
      <c r="V3165" s="414">
        <f>AH3165-I3165</f>
        <v/>
      </c>
      <c r="W3165" s="450" t="n"/>
      <c r="X3165" s="415" t="n">
        <v>44832</v>
      </c>
      <c r="Y3165" s="414" t="inlineStr">
        <is>
          <t>TI-0237189</t>
        </is>
      </c>
      <c r="Z3165" s="414" t="inlineStr"/>
      <c r="AA3165" s="414" t="inlineStr">
        <is>
          <t>បុគ្គលជាប់អាករ</t>
        </is>
      </c>
      <c r="AB3165" s="414" t="inlineStr">
        <is>
          <t>L001-901905215</t>
        </is>
      </c>
      <c r="AC3165" s="414" t="inlineStr">
        <is>
          <t>វីអ៊ីស៊ិន (ខេមបូឌា) អ៊ិនដាសស្ទ្រី ឯ.ក</t>
        </is>
      </c>
      <c r="AD3165" s="450" t="n">
        <v>1314649</v>
      </c>
      <c r="AE3165" s="450" t="n">
        <v>1195135</v>
      </c>
      <c r="AF3165" s="450" t="n">
        <v>0</v>
      </c>
      <c r="AG3165" s="450" t="n">
        <v>0</v>
      </c>
      <c r="AH3165" s="450" t="n">
        <v>119514</v>
      </c>
      <c r="AI3165" s="450" t="n">
        <v>0</v>
      </c>
      <c r="AJ3165" s="450" t="n">
        <v>0</v>
      </c>
      <c r="AK3165" s="450" t="n">
        <v>0</v>
      </c>
      <c r="AL3165" s="450" t="n">
        <v>0</v>
      </c>
      <c r="AM3165" s="450" t="n">
        <v>0</v>
      </c>
      <c r="AN3165" s="450" t="n">
        <v>0</v>
      </c>
      <c r="AO3165" s="450" t="n">
        <v>0</v>
      </c>
      <c r="AP3165" s="450" t="n">
        <v>0</v>
      </c>
      <c r="AQ3165" s="414" t="inlineStr"/>
      <c r="AR3165" s="414" t="inlineStr">
        <is>
          <t>Local Charge</t>
        </is>
      </c>
      <c r="AS3165" s="414" t="inlineStr">
        <is>
          <t>បានប្រកាសពន្ធ</t>
        </is>
      </c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0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0" t="n"/>
      <c r="N3166" s="450">
        <f>IF(W3166&lt;0,AH3166,I3166)</f>
        <v/>
      </c>
      <c r="O3166" s="450">
        <f>I3166-M3166</f>
        <v/>
      </c>
      <c r="P3166" s="414" t="n"/>
      <c r="Q3166" s="414" t="inlineStr">
        <is>
          <t>TI-0237181</t>
        </is>
      </c>
      <c r="R3166" s="414" t="inlineStr">
        <is>
          <t>TI-0237181</t>
        </is>
      </c>
      <c r="S3166" s="414">
        <f>Q3166=R3166</f>
        <v/>
      </c>
      <c r="T3166" s="414">
        <f>AND(MONTH(F3166)=MONTH(X3166), YEAR(F3166)=YEAR(X3166))</f>
        <v/>
      </c>
      <c r="U3166" s="414">
        <f>AND(AB3166&lt;&gt;"", 'Company information'!D$4&lt;&gt;"", RIGHT(SUBSTITUTE(AB3166,"-",""),9)=RIGHT(SUBSTITUTE('Company information'!D$4,"-",""),9))</f>
        <v/>
      </c>
      <c r="V3166" s="414">
        <f>AH3166-I3166</f>
        <v/>
      </c>
      <c r="W3166" s="450" t="n"/>
      <c r="X3166" s="415" t="n">
        <v>44832</v>
      </c>
      <c r="Y3166" s="414" t="inlineStr">
        <is>
          <t>TI-0237181</t>
        </is>
      </c>
      <c r="Z3166" s="414" t="inlineStr"/>
      <c r="AA3166" s="414" t="inlineStr">
        <is>
          <t>បុគ្គលជាប់អាករ</t>
        </is>
      </c>
      <c r="AB3166" s="414" t="inlineStr">
        <is>
          <t>L001-901905215</t>
        </is>
      </c>
      <c r="AC3166" s="414" t="inlineStr">
        <is>
          <t>វីអ៊ីស៊ិន (ខេមបូឌា) អ៊ិនដាសស្ទ្រី ឯ.ក</t>
        </is>
      </c>
      <c r="AD3166" s="450" t="n">
        <v>1077849</v>
      </c>
      <c r="AE3166" s="450" t="n">
        <v>979863</v>
      </c>
      <c r="AF3166" s="450" t="n">
        <v>0</v>
      </c>
      <c r="AG3166" s="450" t="n">
        <v>0</v>
      </c>
      <c r="AH3166" s="450" t="n">
        <v>97986</v>
      </c>
      <c r="AI3166" s="450" t="n">
        <v>0</v>
      </c>
      <c r="AJ3166" s="450" t="n">
        <v>0</v>
      </c>
      <c r="AK3166" s="450" t="n">
        <v>0</v>
      </c>
      <c r="AL3166" s="450" t="n">
        <v>0</v>
      </c>
      <c r="AM3166" s="450" t="n">
        <v>0</v>
      </c>
      <c r="AN3166" s="450" t="n">
        <v>0</v>
      </c>
      <c r="AO3166" s="450" t="n">
        <v>0</v>
      </c>
      <c r="AP3166" s="450" t="n">
        <v>0</v>
      </c>
      <c r="AQ3166" s="414" t="inlineStr"/>
      <c r="AR3166" s="414" t="inlineStr">
        <is>
          <t>Local Charge</t>
        </is>
      </c>
      <c r="AS3166" s="414" t="inlineStr">
        <is>
          <t>បានប្រកាសពន្ធ</t>
        </is>
      </c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0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0" t="n"/>
      <c r="N3167" s="450">
        <f>IF(W3167&lt;0,AH3167,I3167)</f>
        <v/>
      </c>
      <c r="O3167" s="450">
        <f>I3167-M3167</f>
        <v/>
      </c>
      <c r="P3167" s="414" t="n"/>
      <c r="Q3167" s="414" t="inlineStr">
        <is>
          <t>TI-0236779</t>
        </is>
      </c>
      <c r="R3167" s="414" t="inlineStr">
        <is>
          <t>TI-0236779</t>
        </is>
      </c>
      <c r="S3167" s="414">
        <f>Q3167=R3167</f>
        <v/>
      </c>
      <c r="T3167" s="414">
        <f>AND(MONTH(F3167)=MONTH(X3167), YEAR(F3167)=YEAR(X3167))</f>
        <v/>
      </c>
      <c r="U3167" s="414">
        <f>AND(AB3167&lt;&gt;"", 'Company information'!D$4&lt;&gt;"", RIGHT(SUBSTITUTE(AB3167,"-",""),9)=RIGHT(SUBSTITUTE('Company information'!D$4,"-",""),9))</f>
        <v/>
      </c>
      <c r="V3167" s="414">
        <f>AH3167-I3167</f>
        <v/>
      </c>
      <c r="W3167" s="450" t="n"/>
      <c r="X3167" s="415" t="n">
        <v>44823</v>
      </c>
      <c r="Y3167" s="414" t="inlineStr">
        <is>
          <t>TI-0236779</t>
        </is>
      </c>
      <c r="Z3167" s="414" t="inlineStr"/>
      <c r="AA3167" s="414" t="inlineStr">
        <is>
          <t>បុគ្គលជាប់អាករ</t>
        </is>
      </c>
      <c r="AB3167" s="414" t="inlineStr">
        <is>
          <t>L001-901905215</t>
        </is>
      </c>
      <c r="AC3167" s="414" t="inlineStr">
        <is>
          <t>វីអ៊ីស៊ិន (ខេមបូឌា) អ៊ិនដាសស្ទ្រី ឯ.ក</t>
        </is>
      </c>
      <c r="AD3167" s="450" t="n">
        <v>1002091</v>
      </c>
      <c r="AE3167" s="450" t="n">
        <v>910992</v>
      </c>
      <c r="AF3167" s="450" t="n">
        <v>0</v>
      </c>
      <c r="AG3167" s="450" t="n">
        <v>0</v>
      </c>
      <c r="AH3167" s="450" t="n">
        <v>91099</v>
      </c>
      <c r="AI3167" s="450" t="n">
        <v>0</v>
      </c>
      <c r="AJ3167" s="450" t="n">
        <v>0</v>
      </c>
      <c r="AK3167" s="450" t="n">
        <v>0</v>
      </c>
      <c r="AL3167" s="450" t="n">
        <v>0</v>
      </c>
      <c r="AM3167" s="450" t="n">
        <v>0</v>
      </c>
      <c r="AN3167" s="450" t="n">
        <v>0</v>
      </c>
      <c r="AO3167" s="450" t="n">
        <v>0</v>
      </c>
      <c r="AP3167" s="450" t="n">
        <v>0</v>
      </c>
      <c r="AQ3167" s="414" t="inlineStr"/>
      <c r="AR3167" s="414" t="inlineStr">
        <is>
          <t>Local Charge</t>
        </is>
      </c>
      <c r="AS3167" s="414" t="inlineStr">
        <is>
          <t>បានប្រកាសពន្ធ</t>
        </is>
      </c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0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0" t="n"/>
      <c r="N3168" s="450">
        <f>IF(W3168&lt;0,AH3168,I3168)</f>
        <v/>
      </c>
      <c r="O3168" s="450">
        <f>I3168-M3168</f>
        <v/>
      </c>
      <c r="P3168" s="414" t="n"/>
      <c r="Q3168" s="414" t="inlineStr">
        <is>
          <t>TI-0236466</t>
        </is>
      </c>
      <c r="R3168" s="414" t="inlineStr">
        <is>
          <t>TI-0236466</t>
        </is>
      </c>
      <c r="S3168" s="414">
        <f>Q3168=R3168</f>
        <v/>
      </c>
      <c r="T3168" s="414">
        <f>AND(MONTH(F3168)=MONTH(X3168), YEAR(F3168)=YEAR(X3168))</f>
        <v/>
      </c>
      <c r="U3168" s="414">
        <f>AND(AB3168&lt;&gt;"", 'Company information'!D$4&lt;&gt;"", RIGHT(SUBSTITUTE(AB3168,"-",""),9)=RIGHT(SUBSTITUTE('Company information'!D$4,"-",""),9))</f>
        <v/>
      </c>
      <c r="V3168" s="414">
        <f>AH3168-I3168</f>
        <v/>
      </c>
      <c r="W3168" s="450" t="n"/>
      <c r="X3168" s="415" t="n">
        <v>44816</v>
      </c>
      <c r="Y3168" s="414" t="inlineStr">
        <is>
          <t>TI-0236466</t>
        </is>
      </c>
      <c r="Z3168" s="414" t="inlineStr"/>
      <c r="AA3168" s="414" t="inlineStr">
        <is>
          <t>បុគ្គលជាប់អាករ</t>
        </is>
      </c>
      <c r="AB3168" s="414" t="inlineStr">
        <is>
          <t>L001-901905215</t>
        </is>
      </c>
      <c r="AC3168" s="414" t="inlineStr">
        <is>
          <t>វីអ៊ីស៊ិន (ខេមបូឌា) អ៊ិនដាសស្ទ្រី ឯ.ក</t>
        </is>
      </c>
      <c r="AD3168" s="450" t="n">
        <v>1072781</v>
      </c>
      <c r="AE3168" s="450" t="n">
        <v>975255</v>
      </c>
      <c r="AF3168" s="450" t="n">
        <v>0</v>
      </c>
      <c r="AG3168" s="450" t="n">
        <v>0</v>
      </c>
      <c r="AH3168" s="450" t="n">
        <v>97526</v>
      </c>
      <c r="AI3168" s="450" t="n">
        <v>0</v>
      </c>
      <c r="AJ3168" s="450" t="n">
        <v>0</v>
      </c>
      <c r="AK3168" s="450" t="n">
        <v>0</v>
      </c>
      <c r="AL3168" s="450" t="n">
        <v>0</v>
      </c>
      <c r="AM3168" s="450" t="n">
        <v>0</v>
      </c>
      <c r="AN3168" s="450" t="n">
        <v>0</v>
      </c>
      <c r="AO3168" s="450" t="n">
        <v>0</v>
      </c>
      <c r="AP3168" s="450" t="n">
        <v>0</v>
      </c>
      <c r="AQ3168" s="414" t="inlineStr"/>
      <c r="AR3168" s="414" t="inlineStr">
        <is>
          <t>Local Charge</t>
        </is>
      </c>
      <c r="AS3168" s="414" t="inlineStr">
        <is>
          <t>បានប្រកាសពន្ធ</t>
        </is>
      </c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0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0" t="n"/>
      <c r="N3169" s="450">
        <f>IF(W3169&lt;0,AH3169,I3169)</f>
        <v/>
      </c>
      <c r="O3169" s="450">
        <f>I3169-M3169</f>
        <v/>
      </c>
      <c r="P3169" s="414" t="n"/>
      <c r="Q3169" s="414" t="inlineStr">
        <is>
          <t>TI-0236462</t>
        </is>
      </c>
      <c r="R3169" s="414" t="inlineStr">
        <is>
          <t>TI-0236462</t>
        </is>
      </c>
      <c r="S3169" s="414">
        <f>Q3169=R3169</f>
        <v/>
      </c>
      <c r="T3169" s="414">
        <f>AND(MONTH(F3169)=MONTH(X3169), YEAR(F3169)=YEAR(X3169))</f>
        <v/>
      </c>
      <c r="U3169" s="414">
        <f>AND(AB3169&lt;&gt;"", 'Company information'!D$4&lt;&gt;"", RIGHT(SUBSTITUTE(AB3169,"-",""),9)=RIGHT(SUBSTITUTE('Company information'!D$4,"-",""),9))</f>
        <v/>
      </c>
      <c r="V3169" s="414">
        <f>AH3169-I3169</f>
        <v/>
      </c>
      <c r="W3169" s="450" t="n"/>
      <c r="X3169" s="415" t="n">
        <v>44816</v>
      </c>
      <c r="Y3169" s="414" t="inlineStr">
        <is>
          <t>TI-0236462</t>
        </is>
      </c>
      <c r="Z3169" s="414" t="inlineStr"/>
      <c r="AA3169" s="414" t="inlineStr">
        <is>
          <t>បុគ្គលជាប់អាករ</t>
        </is>
      </c>
      <c r="AB3169" s="414" t="inlineStr">
        <is>
          <t>L001-901905215</t>
        </is>
      </c>
      <c r="AC3169" s="414" t="inlineStr">
        <is>
          <t>វីអ៊ីស៊ិន (ខេមបូឌា) អ៊ិនដាសស្ទ្រី ឯ.ក</t>
        </is>
      </c>
      <c r="AD3169" s="450" t="n">
        <v>1202691</v>
      </c>
      <c r="AE3169" s="450" t="n">
        <v>1093355</v>
      </c>
      <c r="AF3169" s="450" t="n">
        <v>0</v>
      </c>
      <c r="AG3169" s="450" t="n">
        <v>0</v>
      </c>
      <c r="AH3169" s="450" t="n">
        <v>109336</v>
      </c>
      <c r="AI3169" s="450" t="n">
        <v>0</v>
      </c>
      <c r="AJ3169" s="450" t="n">
        <v>0</v>
      </c>
      <c r="AK3169" s="450" t="n">
        <v>0</v>
      </c>
      <c r="AL3169" s="450" t="n">
        <v>0</v>
      </c>
      <c r="AM3169" s="450" t="n">
        <v>0</v>
      </c>
      <c r="AN3169" s="450" t="n">
        <v>0</v>
      </c>
      <c r="AO3169" s="450" t="n">
        <v>0</v>
      </c>
      <c r="AP3169" s="450" t="n">
        <v>0</v>
      </c>
      <c r="AQ3169" s="414" t="inlineStr"/>
      <c r="AR3169" s="414" t="inlineStr">
        <is>
          <t>Local Charge</t>
        </is>
      </c>
      <c r="AS3169" s="414" t="inlineStr">
        <is>
          <t>បានប្រកាសពន្ធ</t>
        </is>
      </c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0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0" t="n"/>
      <c r="N3170" s="450">
        <f>IF(W3170&lt;0,AH3170,I3170)</f>
        <v/>
      </c>
      <c r="O3170" s="450">
        <f>I3170-M3170</f>
        <v/>
      </c>
      <c r="P3170" s="414" t="n"/>
      <c r="Q3170" s="414" t="inlineStr">
        <is>
          <t>TI-0236201</t>
        </is>
      </c>
      <c r="R3170" s="414" t="inlineStr">
        <is>
          <t>TI-0236201</t>
        </is>
      </c>
      <c r="S3170" s="414">
        <f>Q3170=R3170</f>
        <v/>
      </c>
      <c r="T3170" s="414">
        <f>AND(MONTH(F3170)=MONTH(X3170), YEAR(F3170)=YEAR(X3170))</f>
        <v/>
      </c>
      <c r="U3170" s="414">
        <f>AND(AB3170&lt;&gt;"", 'Company information'!D$4&lt;&gt;"", RIGHT(SUBSTITUTE(AB3170,"-",""),9)=RIGHT(SUBSTITUTE('Company information'!D$4,"-",""),9))</f>
        <v/>
      </c>
      <c r="V3170" s="414">
        <f>AH3170-I3170</f>
        <v/>
      </c>
      <c r="W3170" s="450" t="n"/>
      <c r="X3170" s="415" t="n">
        <v>44810</v>
      </c>
      <c r="Y3170" s="414" t="inlineStr">
        <is>
          <t>TI-0236201</t>
        </is>
      </c>
      <c r="Z3170" s="414" t="inlineStr"/>
      <c r="AA3170" s="414" t="inlineStr">
        <is>
          <t>បុគ្គលជាប់អាករ</t>
        </is>
      </c>
      <c r="AB3170" s="414" t="inlineStr">
        <is>
          <t>L001-901905215</t>
        </is>
      </c>
      <c r="AC3170" s="414" t="inlineStr">
        <is>
          <t>វីអ៊ីស៊ិន (ខេមបូឌា) អ៊ិនដាសស្ទ្រី ឯ.ក</t>
        </is>
      </c>
      <c r="AD3170" s="450" t="n">
        <v>946971</v>
      </c>
      <c r="AE3170" s="450" t="n">
        <v>860883</v>
      </c>
      <c r="AF3170" s="450" t="n">
        <v>0</v>
      </c>
      <c r="AG3170" s="450" t="n">
        <v>0</v>
      </c>
      <c r="AH3170" s="450" t="n">
        <v>86088</v>
      </c>
      <c r="AI3170" s="450" t="n">
        <v>0</v>
      </c>
      <c r="AJ3170" s="450" t="n">
        <v>0</v>
      </c>
      <c r="AK3170" s="450" t="n">
        <v>0</v>
      </c>
      <c r="AL3170" s="450" t="n">
        <v>0</v>
      </c>
      <c r="AM3170" s="450" t="n">
        <v>0</v>
      </c>
      <c r="AN3170" s="450" t="n">
        <v>0</v>
      </c>
      <c r="AO3170" s="450" t="n">
        <v>0</v>
      </c>
      <c r="AP3170" s="450" t="n">
        <v>0</v>
      </c>
      <c r="AQ3170" s="414" t="inlineStr"/>
      <c r="AR3170" s="414" t="inlineStr">
        <is>
          <t>Local Charge</t>
        </is>
      </c>
      <c r="AS3170" s="414" t="inlineStr">
        <is>
          <t>បានប្រកាសពន្ធ</t>
        </is>
      </c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0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0" t="n"/>
      <c r="N3171" s="450">
        <f>IF(W3171&lt;0,AH3171,I3171)</f>
        <v/>
      </c>
      <c r="O3171" s="450">
        <f>I3171-M3171</f>
        <v/>
      </c>
      <c r="P3171" s="414" t="n"/>
      <c r="Q3171" s="414" t="inlineStr">
        <is>
          <t>TI-0236195</t>
        </is>
      </c>
      <c r="R3171" s="414" t="inlineStr">
        <is>
          <t>TI-0236195</t>
        </is>
      </c>
      <c r="S3171" s="414">
        <f>Q3171=R3171</f>
        <v/>
      </c>
      <c r="T3171" s="414">
        <f>AND(MONTH(F3171)=MONTH(X3171), YEAR(F3171)=YEAR(X3171))</f>
        <v/>
      </c>
      <c r="U3171" s="414">
        <f>AND(AB3171&lt;&gt;"", 'Company information'!D$4&lt;&gt;"", RIGHT(SUBSTITUTE(AB3171,"-",""),9)=RIGHT(SUBSTITUTE('Company information'!D$4,"-",""),9))</f>
        <v/>
      </c>
      <c r="V3171" s="414">
        <f>AH3171-I3171</f>
        <v/>
      </c>
      <c r="W3171" s="450" t="n"/>
      <c r="X3171" s="415" t="n">
        <v>44810</v>
      </c>
      <c r="Y3171" s="414" t="inlineStr">
        <is>
          <t>TI-0236195</t>
        </is>
      </c>
      <c r="Z3171" s="414" t="inlineStr"/>
      <c r="AA3171" s="414" t="inlineStr">
        <is>
          <t>បុគ្គលជាប់អាករ</t>
        </is>
      </c>
      <c r="AB3171" s="414" t="inlineStr">
        <is>
          <t>L001-901905215</t>
        </is>
      </c>
      <c r="AC3171" s="414" t="inlineStr">
        <is>
          <t>វីអ៊ីស៊ិន (ខេមបូឌា) អ៊ិនដាសស្ទ្រី ឯ.ក</t>
        </is>
      </c>
      <c r="AD3171" s="450" t="n">
        <v>611812</v>
      </c>
      <c r="AE3171" s="450" t="n">
        <v>556193</v>
      </c>
      <c r="AF3171" s="450" t="n">
        <v>0</v>
      </c>
      <c r="AG3171" s="450" t="n">
        <v>0</v>
      </c>
      <c r="AH3171" s="450" t="n">
        <v>55619</v>
      </c>
      <c r="AI3171" s="450" t="n">
        <v>0</v>
      </c>
      <c r="AJ3171" s="450" t="n">
        <v>0</v>
      </c>
      <c r="AK3171" s="450" t="n">
        <v>0</v>
      </c>
      <c r="AL3171" s="450" t="n">
        <v>0</v>
      </c>
      <c r="AM3171" s="450" t="n">
        <v>0</v>
      </c>
      <c r="AN3171" s="450" t="n">
        <v>0</v>
      </c>
      <c r="AO3171" s="450" t="n">
        <v>0</v>
      </c>
      <c r="AP3171" s="450" t="n">
        <v>0</v>
      </c>
      <c r="AQ3171" s="414" t="inlineStr"/>
      <c r="AR3171" s="414" t="inlineStr">
        <is>
          <t>Local Charge</t>
        </is>
      </c>
      <c r="AS3171" s="414" t="inlineStr">
        <is>
          <t>បានប្រកាសពន្ធ</t>
        </is>
      </c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0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0" t="n"/>
      <c r="N3172" s="450">
        <f>IF(W3172&lt;0,AH3172,I3172)</f>
        <v/>
      </c>
      <c r="O3172" s="450">
        <f>I3172-M3172</f>
        <v/>
      </c>
      <c r="P3172" s="414" t="n"/>
      <c r="Q3172" s="414" t="inlineStr">
        <is>
          <t>2209011442</t>
        </is>
      </c>
      <c r="R3172" s="414" t="inlineStr">
        <is>
          <t>2209011442</t>
        </is>
      </c>
      <c r="S3172" s="414">
        <f>Q3172=R3172</f>
        <v/>
      </c>
      <c r="T3172" s="414">
        <f>AND(MONTH(F3172)=MONTH(X3172), YEAR(F3172)=YEAR(X3172))</f>
        <v/>
      </c>
      <c r="U3172" s="414">
        <f>AND(AB3172&lt;&gt;"", 'Company information'!D$4&lt;&gt;"", RIGHT(SUBSTITUTE(AB3172,"-",""),9)=RIGHT(SUBSTITUTE('Company information'!D$4,"-",""),9))</f>
        <v/>
      </c>
      <c r="V3172" s="414">
        <f>AH3172-I3172</f>
        <v/>
      </c>
      <c r="W3172" s="450" t="n"/>
      <c r="X3172" s="415" t="n">
        <v>44832</v>
      </c>
      <c r="Y3172" s="414" t="inlineStr">
        <is>
          <t>2209011442</t>
        </is>
      </c>
      <c r="Z3172" s="414" t="inlineStr"/>
      <c r="AA3172" s="414" t="inlineStr">
        <is>
          <t>បុគ្គលជាប់អាករ</t>
        </is>
      </c>
      <c r="AB3172" s="414" t="inlineStr">
        <is>
          <t>L001-901905215</t>
        </is>
      </c>
      <c r="AC3172" s="414" t="inlineStr">
        <is>
          <t>វីអ៊ីស៊ិន (ខេមបូឌា) អ៊ិនដាសស្ទ្រី ឯ.ក</t>
        </is>
      </c>
      <c r="AD3172" s="450" t="n">
        <v>127019</v>
      </c>
      <c r="AE3172" s="450" t="n">
        <v>115472</v>
      </c>
      <c r="AF3172" s="450" t="n">
        <v>0</v>
      </c>
      <c r="AG3172" s="450" t="n">
        <v>0</v>
      </c>
      <c r="AH3172" s="450" t="n">
        <v>11547</v>
      </c>
      <c r="AI3172" s="450" t="n">
        <v>0</v>
      </c>
      <c r="AJ3172" s="450" t="n">
        <v>0</v>
      </c>
      <c r="AK3172" s="450" t="n">
        <v>0</v>
      </c>
      <c r="AL3172" s="450" t="n">
        <v>0</v>
      </c>
      <c r="AM3172" s="450" t="n">
        <v>0</v>
      </c>
      <c r="AN3172" s="450" t="n">
        <v>0</v>
      </c>
      <c r="AO3172" s="450" t="n">
        <v>0</v>
      </c>
      <c r="AP3172" s="450" t="n">
        <v>0</v>
      </c>
      <c r="AQ3172" s="414" t="inlineStr"/>
      <c r="AR3172" s="414" t="inlineStr">
        <is>
          <t>Worker Fee</t>
        </is>
      </c>
      <c r="AS3172" s="414" t="inlineStr">
        <is>
          <t>បានប្រកាសពន្ធ</t>
        </is>
      </c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0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0" t="n"/>
      <c r="N3173" s="450">
        <f>IF(W3173&lt;0,AH3173,I3173)</f>
        <v/>
      </c>
      <c r="O3173" s="450">
        <f>I3173-M3173</f>
        <v/>
      </c>
      <c r="P3173" s="414" t="n"/>
      <c r="Q3173" s="414" t="inlineStr">
        <is>
          <t>2209011400</t>
        </is>
      </c>
      <c r="R3173" s="414" t="inlineStr">
        <is>
          <t>2209011400</t>
        </is>
      </c>
      <c r="S3173" s="414">
        <f>Q3173=R3173</f>
        <v/>
      </c>
      <c r="T3173" s="414">
        <f>AND(MONTH(F3173)=MONTH(X3173), YEAR(F3173)=YEAR(X3173))</f>
        <v/>
      </c>
      <c r="U3173" s="414">
        <f>AND(AB3173&lt;&gt;"", 'Company information'!D$4&lt;&gt;"", RIGHT(SUBSTITUTE(AB3173,"-",""),9)=RIGHT(SUBSTITUTE('Company information'!D$4,"-",""),9))</f>
        <v/>
      </c>
      <c r="V3173" s="414">
        <f>AH3173-I3173</f>
        <v/>
      </c>
      <c r="W3173" s="450" t="n"/>
      <c r="X3173" s="415" t="n">
        <v>44831</v>
      </c>
      <c r="Y3173" s="414" t="inlineStr">
        <is>
          <t>2209011400</t>
        </is>
      </c>
      <c r="Z3173" s="414" t="inlineStr"/>
      <c r="AA3173" s="414" t="inlineStr">
        <is>
          <t>បុគ្គលជាប់អាករ</t>
        </is>
      </c>
      <c r="AB3173" s="414" t="inlineStr">
        <is>
          <t>L001-901905215</t>
        </is>
      </c>
      <c r="AC3173" s="414" t="inlineStr">
        <is>
          <t>វីអ៊ីស៊ិន (ខេមបូឌា) អ៊ិនដាសស្ទ្រី ឯ.ក</t>
        </is>
      </c>
      <c r="AD3173" s="450" t="n">
        <v>993472</v>
      </c>
      <c r="AE3173" s="450" t="n">
        <v>903156</v>
      </c>
      <c r="AF3173" s="450" t="n">
        <v>0</v>
      </c>
      <c r="AG3173" s="450" t="n">
        <v>0</v>
      </c>
      <c r="AH3173" s="450" t="n">
        <v>90316</v>
      </c>
      <c r="AI3173" s="450" t="n">
        <v>0</v>
      </c>
      <c r="AJ3173" s="450" t="n">
        <v>0</v>
      </c>
      <c r="AK3173" s="450" t="n">
        <v>0</v>
      </c>
      <c r="AL3173" s="450" t="n">
        <v>0</v>
      </c>
      <c r="AM3173" s="450" t="n">
        <v>0</v>
      </c>
      <c r="AN3173" s="450" t="n">
        <v>0</v>
      </c>
      <c r="AO3173" s="450" t="n">
        <v>0</v>
      </c>
      <c r="AP3173" s="450" t="n">
        <v>0</v>
      </c>
      <c r="AQ3173" s="414" t="inlineStr"/>
      <c r="AR3173" s="414" t="inlineStr">
        <is>
          <t>Export Administration Fee</t>
        </is>
      </c>
      <c r="AS3173" s="414" t="inlineStr">
        <is>
          <t>បានប្រកាសពន្ធ</t>
        </is>
      </c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0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0" t="n"/>
      <c r="N3174" s="450">
        <f>IF(W3174&lt;0,AH3174,I3174)</f>
        <v/>
      </c>
      <c r="O3174" s="450">
        <f>I3174-M3174</f>
        <v/>
      </c>
      <c r="P3174" s="414" t="n"/>
      <c r="Q3174" s="414" t="inlineStr">
        <is>
          <t>2209011397</t>
        </is>
      </c>
      <c r="R3174" s="414" t="inlineStr">
        <is>
          <t>2209011397</t>
        </is>
      </c>
      <c r="S3174" s="414">
        <f>Q3174=R3174</f>
        <v/>
      </c>
      <c r="T3174" s="414">
        <f>AND(MONTH(F3174)=MONTH(X3174), YEAR(F3174)=YEAR(X3174))</f>
        <v/>
      </c>
      <c r="U3174" s="414">
        <f>AND(AB3174&lt;&gt;"", 'Company information'!D$4&lt;&gt;"", RIGHT(SUBSTITUTE(AB3174,"-",""),9)=RIGHT(SUBSTITUTE('Company information'!D$4,"-",""),9))</f>
        <v/>
      </c>
      <c r="V3174" s="414">
        <f>AH3174-I3174</f>
        <v/>
      </c>
      <c r="W3174" s="450" t="n"/>
      <c r="X3174" s="415" t="n">
        <v>44831</v>
      </c>
      <c r="Y3174" s="414" t="inlineStr">
        <is>
          <t>2209011397</t>
        </is>
      </c>
      <c r="Z3174" s="414" t="inlineStr"/>
      <c r="AA3174" s="414" t="inlineStr">
        <is>
          <t>បុគ្គលជាប់អាករ</t>
        </is>
      </c>
      <c r="AB3174" s="414" t="inlineStr">
        <is>
          <t>L001-901905215</t>
        </is>
      </c>
      <c r="AC3174" s="414" t="inlineStr">
        <is>
          <t>វីអ៊ីស៊ិន (ខេមបូឌា) អ៊ិនដាសស្ទ្រី ឯ.ក</t>
        </is>
      </c>
      <c r="AD3174" s="450" t="n">
        <v>993472</v>
      </c>
      <c r="AE3174" s="450" t="n">
        <v>903156</v>
      </c>
      <c r="AF3174" s="450" t="n">
        <v>0</v>
      </c>
      <c r="AG3174" s="450" t="n">
        <v>0</v>
      </c>
      <c r="AH3174" s="450" t="n">
        <v>90316</v>
      </c>
      <c r="AI3174" s="450" t="n">
        <v>0</v>
      </c>
      <c r="AJ3174" s="450" t="n">
        <v>0</v>
      </c>
      <c r="AK3174" s="450" t="n">
        <v>0</v>
      </c>
      <c r="AL3174" s="450" t="n">
        <v>0</v>
      </c>
      <c r="AM3174" s="450" t="n">
        <v>0</v>
      </c>
      <c r="AN3174" s="450" t="n">
        <v>0</v>
      </c>
      <c r="AO3174" s="450" t="n">
        <v>0</v>
      </c>
      <c r="AP3174" s="450" t="n">
        <v>0</v>
      </c>
      <c r="AQ3174" s="414" t="inlineStr"/>
      <c r="AR3174" s="414" t="inlineStr">
        <is>
          <t>Export Administration Fee</t>
        </is>
      </c>
      <c r="AS3174" s="414" t="inlineStr">
        <is>
          <t>បានប្រកាសពន្ធ</t>
        </is>
      </c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0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0" t="n"/>
      <c r="N3175" s="450">
        <f>IF(W3175&lt;0,AH3175,I3175)</f>
        <v/>
      </c>
      <c r="O3175" s="450">
        <f>I3175-M3175</f>
        <v/>
      </c>
      <c r="P3175" s="414" t="n"/>
      <c r="Q3175" s="414" t="inlineStr">
        <is>
          <t>2209011396</t>
        </is>
      </c>
      <c r="R3175" s="414" t="inlineStr">
        <is>
          <t>2209011396</t>
        </is>
      </c>
      <c r="S3175" s="414">
        <f>Q3175=R3175</f>
        <v/>
      </c>
      <c r="T3175" s="414">
        <f>AND(MONTH(F3175)=MONTH(X3175), YEAR(F3175)=YEAR(X3175))</f>
        <v/>
      </c>
      <c r="U3175" s="414">
        <f>AND(AB3175&lt;&gt;"", 'Company information'!D$4&lt;&gt;"", RIGHT(SUBSTITUTE(AB3175,"-",""),9)=RIGHT(SUBSTITUTE('Company information'!D$4,"-",""),9))</f>
        <v/>
      </c>
      <c r="V3175" s="414">
        <f>AH3175-I3175</f>
        <v/>
      </c>
      <c r="W3175" s="450" t="n"/>
      <c r="X3175" s="415" t="n">
        <v>44831</v>
      </c>
      <c r="Y3175" s="414" t="inlineStr">
        <is>
          <t>2209011396</t>
        </is>
      </c>
      <c r="Z3175" s="414" t="inlineStr"/>
      <c r="AA3175" s="414" t="inlineStr">
        <is>
          <t>បុគ្គលជាប់អាករ</t>
        </is>
      </c>
      <c r="AB3175" s="414" t="inlineStr">
        <is>
          <t>L001-901905215</t>
        </is>
      </c>
      <c r="AC3175" s="414" t="inlineStr">
        <is>
          <t>វីអ៊ីស៊ិន (ខេមបូឌា) អ៊ិនដាសស្ទ្រី ឯ.ក</t>
        </is>
      </c>
      <c r="AD3175" s="450" t="n">
        <v>993472</v>
      </c>
      <c r="AE3175" s="450" t="n">
        <v>903156</v>
      </c>
      <c r="AF3175" s="450" t="n">
        <v>0</v>
      </c>
      <c r="AG3175" s="450" t="n">
        <v>0</v>
      </c>
      <c r="AH3175" s="450" t="n">
        <v>90316</v>
      </c>
      <c r="AI3175" s="450" t="n">
        <v>0</v>
      </c>
      <c r="AJ3175" s="450" t="n">
        <v>0</v>
      </c>
      <c r="AK3175" s="450" t="n">
        <v>0</v>
      </c>
      <c r="AL3175" s="450" t="n">
        <v>0</v>
      </c>
      <c r="AM3175" s="450" t="n">
        <v>0</v>
      </c>
      <c r="AN3175" s="450" t="n">
        <v>0</v>
      </c>
      <c r="AO3175" s="450" t="n">
        <v>0</v>
      </c>
      <c r="AP3175" s="450" t="n">
        <v>0</v>
      </c>
      <c r="AQ3175" s="414" t="inlineStr"/>
      <c r="AR3175" s="414" t="inlineStr">
        <is>
          <t>Export Administration Fee</t>
        </is>
      </c>
      <c r="AS3175" s="414" t="inlineStr">
        <is>
          <t>បានប្រកាសពន្ធ</t>
        </is>
      </c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0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0" t="n"/>
      <c r="N3176" s="450">
        <f>IF(W3176&lt;0,AH3176,I3176)</f>
        <v/>
      </c>
      <c r="O3176" s="450">
        <f>I3176-M3176</f>
        <v/>
      </c>
      <c r="P3176" s="414" t="n"/>
      <c r="Q3176" s="414" t="inlineStr">
        <is>
          <t>2209011389</t>
        </is>
      </c>
      <c r="R3176" s="414" t="inlineStr">
        <is>
          <t>2209011389</t>
        </is>
      </c>
      <c r="S3176" s="414">
        <f>Q3176=R3176</f>
        <v/>
      </c>
      <c r="T3176" s="414">
        <f>AND(MONTH(F3176)=MONTH(X3176), YEAR(F3176)=YEAR(X3176))</f>
        <v/>
      </c>
      <c r="U3176" s="414">
        <f>AND(AB3176&lt;&gt;"", 'Company information'!D$4&lt;&gt;"", RIGHT(SUBSTITUTE(AB3176,"-",""),9)=RIGHT(SUBSTITUTE('Company information'!D$4,"-",""),9))</f>
        <v/>
      </c>
      <c r="V3176" s="414">
        <f>AH3176-I3176</f>
        <v/>
      </c>
      <c r="W3176" s="450" t="n"/>
      <c r="X3176" s="415" t="n">
        <v>44831</v>
      </c>
      <c r="Y3176" s="414" t="inlineStr">
        <is>
          <t>2209011389</t>
        </is>
      </c>
      <c r="Z3176" s="414" t="inlineStr"/>
      <c r="AA3176" s="414" t="inlineStr">
        <is>
          <t>បុគ្គលជាប់អាករ</t>
        </is>
      </c>
      <c r="AB3176" s="414" t="inlineStr">
        <is>
          <t>L001-901905215</t>
        </is>
      </c>
      <c r="AC3176" s="414" t="inlineStr">
        <is>
          <t>វីអ៊ីស៊ិន (ខេមបូឌា) អ៊ិនដាសស្ទ្រី ឯ.ក</t>
        </is>
      </c>
      <c r="AD3176" s="450" t="n">
        <v>993472</v>
      </c>
      <c r="AE3176" s="450" t="n">
        <v>903156</v>
      </c>
      <c r="AF3176" s="450" t="n">
        <v>0</v>
      </c>
      <c r="AG3176" s="450" t="n">
        <v>0</v>
      </c>
      <c r="AH3176" s="450" t="n">
        <v>90316</v>
      </c>
      <c r="AI3176" s="450" t="n">
        <v>0</v>
      </c>
      <c r="AJ3176" s="450" t="n">
        <v>0</v>
      </c>
      <c r="AK3176" s="450" t="n">
        <v>0</v>
      </c>
      <c r="AL3176" s="450" t="n">
        <v>0</v>
      </c>
      <c r="AM3176" s="450" t="n">
        <v>0</v>
      </c>
      <c r="AN3176" s="450" t="n">
        <v>0</v>
      </c>
      <c r="AO3176" s="450" t="n">
        <v>0</v>
      </c>
      <c r="AP3176" s="450" t="n">
        <v>0</v>
      </c>
      <c r="AQ3176" s="414" t="inlineStr"/>
      <c r="AR3176" s="414" t="inlineStr">
        <is>
          <t>Export Administration Fee</t>
        </is>
      </c>
      <c r="AS3176" s="414" t="inlineStr">
        <is>
          <t>បានប្រកាសពន្ធ</t>
        </is>
      </c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0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0" t="n"/>
      <c r="N3177" s="450">
        <f>IF(W3177&lt;0,AH3177,I3177)</f>
        <v/>
      </c>
      <c r="O3177" s="450">
        <f>I3177-M3177</f>
        <v/>
      </c>
      <c r="P3177" s="414" t="n"/>
      <c r="Q3177" s="414" t="inlineStr">
        <is>
          <t>2209011387</t>
        </is>
      </c>
      <c r="R3177" s="414" t="inlineStr">
        <is>
          <t>2209011387</t>
        </is>
      </c>
      <c r="S3177" s="414">
        <f>Q3177=R3177</f>
        <v/>
      </c>
      <c r="T3177" s="414">
        <f>AND(MONTH(F3177)=MONTH(X3177), YEAR(F3177)=YEAR(X3177))</f>
        <v/>
      </c>
      <c r="U3177" s="414">
        <f>AND(AB3177&lt;&gt;"", 'Company information'!D$4&lt;&gt;"", RIGHT(SUBSTITUTE(AB3177,"-",""),9)=RIGHT(SUBSTITUTE('Company information'!D$4,"-",""),9))</f>
        <v/>
      </c>
      <c r="V3177" s="414">
        <f>AH3177-I3177</f>
        <v/>
      </c>
      <c r="W3177" s="450" t="n"/>
      <c r="X3177" s="415" t="n">
        <v>44831</v>
      </c>
      <c r="Y3177" s="414" t="inlineStr">
        <is>
          <t>2209011387</t>
        </is>
      </c>
      <c r="Z3177" s="414" t="inlineStr"/>
      <c r="AA3177" s="414" t="inlineStr">
        <is>
          <t>បុគ្គលជាប់អាករ</t>
        </is>
      </c>
      <c r="AB3177" s="414" t="inlineStr">
        <is>
          <t>L001-901905215</t>
        </is>
      </c>
      <c r="AC3177" s="414" t="inlineStr">
        <is>
          <t>វីអ៊ីស៊ិន (ខេមបូឌា) អ៊ិនដាសស្ទ្រី ឯ.ក</t>
        </is>
      </c>
      <c r="AD3177" s="450" t="n">
        <v>993472</v>
      </c>
      <c r="AE3177" s="450" t="n">
        <v>903156</v>
      </c>
      <c r="AF3177" s="450" t="n">
        <v>0</v>
      </c>
      <c r="AG3177" s="450" t="n">
        <v>0</v>
      </c>
      <c r="AH3177" s="450" t="n">
        <v>90316</v>
      </c>
      <c r="AI3177" s="450" t="n">
        <v>0</v>
      </c>
      <c r="AJ3177" s="450" t="n">
        <v>0</v>
      </c>
      <c r="AK3177" s="450" t="n">
        <v>0</v>
      </c>
      <c r="AL3177" s="450" t="n">
        <v>0</v>
      </c>
      <c r="AM3177" s="450" t="n">
        <v>0</v>
      </c>
      <c r="AN3177" s="450" t="n">
        <v>0</v>
      </c>
      <c r="AO3177" s="450" t="n">
        <v>0</v>
      </c>
      <c r="AP3177" s="450" t="n">
        <v>0</v>
      </c>
      <c r="AQ3177" s="414" t="inlineStr"/>
      <c r="AR3177" s="414" t="inlineStr">
        <is>
          <t>Export Administration Fee</t>
        </is>
      </c>
      <c r="AS3177" s="414" t="inlineStr">
        <is>
          <t>បានប្រកាសពន្ធ</t>
        </is>
      </c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0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0" t="n"/>
      <c r="N3178" s="450">
        <f>IF(W3178&lt;0,AH3178,I3178)</f>
        <v/>
      </c>
      <c r="O3178" s="450">
        <f>I3178-M3178</f>
        <v/>
      </c>
      <c r="P3178" s="414" t="n"/>
      <c r="Q3178" s="414" t="inlineStr">
        <is>
          <t>2209011093</t>
        </is>
      </c>
      <c r="R3178" s="414" t="inlineStr">
        <is>
          <t>2209011093</t>
        </is>
      </c>
      <c r="S3178" s="414">
        <f>Q3178=R3178</f>
        <v/>
      </c>
      <c r="T3178" s="414">
        <f>AND(MONTH(F3178)=MONTH(X3178), YEAR(F3178)=YEAR(X3178))</f>
        <v/>
      </c>
      <c r="U3178" s="414">
        <f>AND(AB3178&lt;&gt;"", 'Company information'!D$4&lt;&gt;"", RIGHT(SUBSTITUTE(AB3178,"-",""),9)=RIGHT(SUBSTITUTE('Company information'!D$4,"-",""),9))</f>
        <v/>
      </c>
      <c r="V3178" s="414">
        <f>AH3178-I3178</f>
        <v/>
      </c>
      <c r="W3178" s="450" t="n"/>
      <c r="X3178" s="415" t="n">
        <v>44823</v>
      </c>
      <c r="Y3178" s="414" t="inlineStr">
        <is>
          <t>2209011093</t>
        </is>
      </c>
      <c r="Z3178" s="414" t="inlineStr"/>
      <c r="AA3178" s="414" t="inlineStr">
        <is>
          <t>បុគ្គលជាប់អាករ</t>
        </is>
      </c>
      <c r="AB3178" s="414" t="inlineStr">
        <is>
          <t>L001-901905215</t>
        </is>
      </c>
      <c r="AC3178" s="414" t="inlineStr">
        <is>
          <t>វីអ៊ីស៊ិន (ខេមបូឌា) អ៊ិនដាសស្ទ្រី ឯ.ក</t>
        </is>
      </c>
      <c r="AD3178" s="450" t="n">
        <v>993472</v>
      </c>
      <c r="AE3178" s="450" t="n">
        <v>903156</v>
      </c>
      <c r="AF3178" s="450" t="n">
        <v>0</v>
      </c>
      <c r="AG3178" s="450" t="n">
        <v>0</v>
      </c>
      <c r="AH3178" s="450" t="n">
        <v>90316</v>
      </c>
      <c r="AI3178" s="450" t="n">
        <v>0</v>
      </c>
      <c r="AJ3178" s="450" t="n">
        <v>0</v>
      </c>
      <c r="AK3178" s="450" t="n">
        <v>0</v>
      </c>
      <c r="AL3178" s="450" t="n">
        <v>0</v>
      </c>
      <c r="AM3178" s="450" t="n">
        <v>0</v>
      </c>
      <c r="AN3178" s="450" t="n">
        <v>0</v>
      </c>
      <c r="AO3178" s="450" t="n">
        <v>0</v>
      </c>
      <c r="AP3178" s="450" t="n">
        <v>0</v>
      </c>
      <c r="AQ3178" s="414" t="inlineStr"/>
      <c r="AR3178" s="414" t="inlineStr">
        <is>
          <t>Export Administration Fee</t>
        </is>
      </c>
      <c r="AS3178" s="414" t="inlineStr">
        <is>
          <t>បានប្រកាសពន្ធ</t>
        </is>
      </c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0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0" t="n"/>
      <c r="N3179" s="450">
        <f>IF(W3179&lt;0,AH3179,I3179)</f>
        <v/>
      </c>
      <c r="O3179" s="450">
        <f>I3179-M3179</f>
        <v/>
      </c>
      <c r="P3179" s="414" t="n"/>
      <c r="Q3179" s="414" t="inlineStr">
        <is>
          <t>2209010860</t>
        </is>
      </c>
      <c r="R3179" s="414" t="inlineStr">
        <is>
          <t>2209010860</t>
        </is>
      </c>
      <c r="S3179" s="414">
        <f>Q3179=R3179</f>
        <v/>
      </c>
      <c r="T3179" s="414">
        <f>AND(MONTH(F3179)=MONTH(X3179), YEAR(F3179)=YEAR(X3179))</f>
        <v/>
      </c>
      <c r="U3179" s="414">
        <f>AND(AB3179&lt;&gt;"", 'Company information'!D$4&lt;&gt;"", RIGHT(SUBSTITUTE(AB3179,"-",""),9)=RIGHT(SUBSTITUTE('Company information'!D$4,"-",""),9))</f>
        <v/>
      </c>
      <c r="V3179" s="414">
        <f>AH3179-I3179</f>
        <v/>
      </c>
      <c r="W3179" s="450" t="n"/>
      <c r="X3179" s="415" t="n">
        <v>44816</v>
      </c>
      <c r="Y3179" s="414" t="inlineStr">
        <is>
          <t>2209010860</t>
        </is>
      </c>
      <c r="Z3179" s="414" t="inlineStr"/>
      <c r="AA3179" s="414" t="inlineStr">
        <is>
          <t>បុគ្គលជាប់អាករ</t>
        </is>
      </c>
      <c r="AB3179" s="414" t="inlineStr">
        <is>
          <t>L001-901905215</t>
        </is>
      </c>
      <c r="AC3179" s="414" t="inlineStr">
        <is>
          <t>វីអ៊ីស៊ិន (ខេមបូឌា) អ៊ិនដាសស្ទ្រី ឯ.ក</t>
        </is>
      </c>
      <c r="AD3179" s="450" t="n">
        <v>991304</v>
      </c>
      <c r="AE3179" s="450" t="n">
        <v>901185</v>
      </c>
      <c r="AF3179" s="450" t="n">
        <v>0</v>
      </c>
      <c r="AG3179" s="450" t="n">
        <v>0</v>
      </c>
      <c r="AH3179" s="450" t="n">
        <v>90119</v>
      </c>
      <c r="AI3179" s="450" t="n">
        <v>0</v>
      </c>
      <c r="AJ3179" s="450" t="n">
        <v>0</v>
      </c>
      <c r="AK3179" s="450" t="n">
        <v>0</v>
      </c>
      <c r="AL3179" s="450" t="n">
        <v>0</v>
      </c>
      <c r="AM3179" s="450" t="n">
        <v>0</v>
      </c>
      <c r="AN3179" s="450" t="n">
        <v>0</v>
      </c>
      <c r="AO3179" s="450" t="n">
        <v>0</v>
      </c>
      <c r="AP3179" s="450" t="n">
        <v>0</v>
      </c>
      <c r="AQ3179" s="414" t="inlineStr"/>
      <c r="AR3179" s="414" t="inlineStr">
        <is>
          <t>Export Administration Fee</t>
        </is>
      </c>
      <c r="AS3179" s="414" t="inlineStr">
        <is>
          <t>បានប្រកាសពន្ធ</t>
        </is>
      </c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0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0" t="n"/>
      <c r="N3180" s="450">
        <f>IF(W3180&lt;0,AH3180,I3180)</f>
        <v/>
      </c>
      <c r="O3180" s="450">
        <f>I3180-M3180</f>
        <v/>
      </c>
      <c r="P3180" s="414" t="n"/>
      <c r="Q3180" s="414" t="inlineStr">
        <is>
          <t>2209010855</t>
        </is>
      </c>
      <c r="R3180" s="414" t="inlineStr">
        <is>
          <t>2209010855</t>
        </is>
      </c>
      <c r="S3180" s="414">
        <f>Q3180=R3180</f>
        <v/>
      </c>
      <c r="T3180" s="414">
        <f>AND(MONTH(F3180)=MONTH(X3180), YEAR(F3180)=YEAR(X3180))</f>
        <v/>
      </c>
      <c r="U3180" s="414">
        <f>AND(AB3180&lt;&gt;"", 'Company information'!D$4&lt;&gt;"", RIGHT(SUBSTITUTE(AB3180,"-",""),9)=RIGHT(SUBSTITUTE('Company information'!D$4,"-",""),9))</f>
        <v/>
      </c>
      <c r="V3180" s="414">
        <f>AH3180-I3180</f>
        <v/>
      </c>
      <c r="W3180" s="450" t="n"/>
      <c r="X3180" s="415" t="n">
        <v>44816</v>
      </c>
      <c r="Y3180" s="414" t="inlineStr">
        <is>
          <t>2209010855</t>
        </is>
      </c>
      <c r="Z3180" s="414" t="inlineStr"/>
      <c r="AA3180" s="414" t="inlineStr">
        <is>
          <t>បុគ្គលជាប់អាករ</t>
        </is>
      </c>
      <c r="AB3180" s="414" t="inlineStr">
        <is>
          <t>L001-901905215</t>
        </is>
      </c>
      <c r="AC3180" s="414" t="inlineStr">
        <is>
          <t>វីអ៊ីស៊ិន (ខេមបូឌា) អ៊ិនដាសស្ទ្រី ឯ.ក</t>
        </is>
      </c>
      <c r="AD3180" s="450" t="n">
        <v>991304</v>
      </c>
      <c r="AE3180" s="450" t="n">
        <v>901185</v>
      </c>
      <c r="AF3180" s="450" t="n">
        <v>0</v>
      </c>
      <c r="AG3180" s="450" t="n">
        <v>0</v>
      </c>
      <c r="AH3180" s="450" t="n">
        <v>90119</v>
      </c>
      <c r="AI3180" s="450" t="n">
        <v>0</v>
      </c>
      <c r="AJ3180" s="450" t="n">
        <v>0</v>
      </c>
      <c r="AK3180" s="450" t="n">
        <v>0</v>
      </c>
      <c r="AL3180" s="450" t="n">
        <v>0</v>
      </c>
      <c r="AM3180" s="450" t="n">
        <v>0</v>
      </c>
      <c r="AN3180" s="450" t="n">
        <v>0</v>
      </c>
      <c r="AO3180" s="450" t="n">
        <v>0</v>
      </c>
      <c r="AP3180" s="450" t="n">
        <v>0</v>
      </c>
      <c r="AQ3180" s="414" t="inlineStr"/>
      <c r="AR3180" s="414" t="inlineStr">
        <is>
          <t>Export Administration Fee</t>
        </is>
      </c>
      <c r="AS3180" s="414" t="inlineStr">
        <is>
          <t>បានប្រកាសពន្ធ</t>
        </is>
      </c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0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0" t="n"/>
      <c r="N3181" s="450">
        <f>IF(W3181&lt;0,AH3181,I3181)</f>
        <v/>
      </c>
      <c r="O3181" s="450">
        <f>I3181-M3181</f>
        <v/>
      </c>
      <c r="P3181" s="414" t="n"/>
      <c r="Q3181" s="414" t="inlineStr">
        <is>
          <t>2209010594</t>
        </is>
      </c>
      <c r="R3181" s="414" t="inlineStr">
        <is>
          <t>2209010594</t>
        </is>
      </c>
      <c r="S3181" s="414">
        <f>Q3181=R3181</f>
        <v/>
      </c>
      <c r="T3181" s="414">
        <f>AND(MONTH(F3181)=MONTH(X3181), YEAR(F3181)=YEAR(X3181))</f>
        <v/>
      </c>
      <c r="U3181" s="414">
        <f>AND(AB3181&lt;&gt;"", 'Company information'!D$4&lt;&gt;"", RIGHT(SUBSTITUTE(AB3181,"-",""),9)=RIGHT(SUBSTITUTE('Company information'!D$4,"-",""),9))</f>
        <v/>
      </c>
      <c r="V3181" s="414">
        <f>AH3181-I3181</f>
        <v/>
      </c>
      <c r="W3181" s="450" t="n"/>
      <c r="X3181" s="415" t="n">
        <v>44809</v>
      </c>
      <c r="Y3181" s="414" t="inlineStr">
        <is>
          <t>2209010594</t>
        </is>
      </c>
      <c r="Z3181" s="414" t="inlineStr"/>
      <c r="AA3181" s="414" t="inlineStr">
        <is>
          <t>បុគ្គលជាប់អាករ</t>
        </is>
      </c>
      <c r="AB3181" s="414" t="inlineStr">
        <is>
          <t>L001-901905215</t>
        </is>
      </c>
      <c r="AC3181" s="414" t="inlineStr">
        <is>
          <t>វីអ៊ីស៊ិន (ខេមបូឌា) អ៊ិនដាសស្ទ្រី ឯ.ក</t>
        </is>
      </c>
      <c r="AD3181" s="450" t="n">
        <v>993231</v>
      </c>
      <c r="AE3181" s="450" t="n">
        <v>902937</v>
      </c>
      <c r="AF3181" s="450" t="n">
        <v>0</v>
      </c>
      <c r="AG3181" s="450" t="n">
        <v>0</v>
      </c>
      <c r="AH3181" s="450" t="n">
        <v>90294</v>
      </c>
      <c r="AI3181" s="450" t="n">
        <v>0</v>
      </c>
      <c r="AJ3181" s="450" t="n">
        <v>0</v>
      </c>
      <c r="AK3181" s="450" t="n">
        <v>0</v>
      </c>
      <c r="AL3181" s="450" t="n">
        <v>0</v>
      </c>
      <c r="AM3181" s="450" t="n">
        <v>0</v>
      </c>
      <c r="AN3181" s="450" t="n">
        <v>0</v>
      </c>
      <c r="AO3181" s="450" t="n">
        <v>0</v>
      </c>
      <c r="AP3181" s="450" t="n">
        <v>0</v>
      </c>
      <c r="AQ3181" s="414" t="inlineStr"/>
      <c r="AR3181" s="414" t="inlineStr">
        <is>
          <t>Export Administration Fee</t>
        </is>
      </c>
      <c r="AS3181" s="414" t="inlineStr">
        <is>
          <t>បានប្រកាសពន្ធ</t>
        </is>
      </c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0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0" t="n"/>
      <c r="N3182" s="450">
        <f>IF(W3182&lt;0,AH3182,I3182)</f>
        <v/>
      </c>
      <c r="O3182" s="450">
        <f>I3182-M3182</f>
        <v/>
      </c>
      <c r="P3182" s="414" t="n"/>
      <c r="Q3182" s="414" t="inlineStr">
        <is>
          <t>2209010581</t>
        </is>
      </c>
      <c r="R3182" s="414" t="inlineStr">
        <is>
          <t>2209010581</t>
        </is>
      </c>
      <c r="S3182" s="414">
        <f>Q3182=R3182</f>
        <v/>
      </c>
      <c r="T3182" s="414">
        <f>AND(MONTH(F3182)=MONTH(X3182), YEAR(F3182)=YEAR(X3182))</f>
        <v/>
      </c>
      <c r="U3182" s="414">
        <f>AND(AB3182&lt;&gt;"", 'Company information'!D$4&lt;&gt;"", RIGHT(SUBSTITUTE(AB3182,"-",""),9)=RIGHT(SUBSTITUTE('Company information'!D$4,"-",""),9))</f>
        <v/>
      </c>
      <c r="V3182" s="414">
        <f>AH3182-I3182</f>
        <v/>
      </c>
      <c r="W3182" s="450" t="n"/>
      <c r="X3182" s="415" t="n">
        <v>44809</v>
      </c>
      <c r="Y3182" s="414" t="inlineStr">
        <is>
          <t>2209010581</t>
        </is>
      </c>
      <c r="Z3182" s="414" t="inlineStr"/>
      <c r="AA3182" s="414" t="inlineStr">
        <is>
          <t>បុគ្គលជាប់អាករ</t>
        </is>
      </c>
      <c r="AB3182" s="414" t="inlineStr">
        <is>
          <t>L001-901905215</t>
        </is>
      </c>
      <c r="AC3182" s="414" t="inlineStr">
        <is>
          <t>វីអ៊ីស៊ិន (ខេមបូឌា) អ៊ិនដាសស្ទ្រី ឯ.ក</t>
        </is>
      </c>
      <c r="AD3182" s="450" t="n">
        <v>993231</v>
      </c>
      <c r="AE3182" s="450" t="n">
        <v>902937</v>
      </c>
      <c r="AF3182" s="450" t="n">
        <v>0</v>
      </c>
      <c r="AG3182" s="450" t="n">
        <v>0</v>
      </c>
      <c r="AH3182" s="450" t="n">
        <v>90294</v>
      </c>
      <c r="AI3182" s="450" t="n">
        <v>0</v>
      </c>
      <c r="AJ3182" s="450" t="n">
        <v>0</v>
      </c>
      <c r="AK3182" s="450" t="n">
        <v>0</v>
      </c>
      <c r="AL3182" s="450" t="n">
        <v>0</v>
      </c>
      <c r="AM3182" s="450" t="n">
        <v>0</v>
      </c>
      <c r="AN3182" s="450" t="n">
        <v>0</v>
      </c>
      <c r="AO3182" s="450" t="n">
        <v>0</v>
      </c>
      <c r="AP3182" s="450" t="n">
        <v>0</v>
      </c>
      <c r="AQ3182" s="414" t="inlineStr"/>
      <c r="AR3182" s="414" t="inlineStr">
        <is>
          <t>Export Administration Fee</t>
        </is>
      </c>
      <c r="AS3182" s="414" t="inlineStr">
        <is>
          <t>បានប្រកាសពន្ធ</t>
        </is>
      </c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0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0" t="n"/>
      <c r="N3183" s="450">
        <f>IF(W3183&lt;0,AH3183,I3183)</f>
        <v/>
      </c>
      <c r="O3183" s="450">
        <f>I3183-M3183</f>
        <v/>
      </c>
      <c r="P3183" s="414" t="n"/>
      <c r="Q3183" s="414" t="inlineStr">
        <is>
          <t>TI2022-0731</t>
        </is>
      </c>
      <c r="R3183" s="414" t="inlineStr">
        <is>
          <t>TI2022-0731</t>
        </is>
      </c>
      <c r="S3183" s="414">
        <f>Q3183=R3183</f>
        <v/>
      </c>
      <c r="T3183" s="414">
        <f>AND(MONTH(F3183)=MONTH(X3183), YEAR(F3183)=YEAR(X3183))</f>
        <v/>
      </c>
      <c r="U3183" s="414">
        <f>AND(AB3183&lt;&gt;"", 'Company information'!D$4&lt;&gt;"", RIGHT(SUBSTITUTE(AB3183,"-",""),9)=RIGHT(SUBSTITUTE('Company information'!D$4,"-",""),9))</f>
        <v/>
      </c>
      <c r="V3183" s="414">
        <f>AH3183-I3183</f>
        <v/>
      </c>
      <c r="W3183" s="450" t="n"/>
      <c r="X3183" s="415" t="n">
        <v>44826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L001-901905215</t>
        </is>
      </c>
      <c r="AC3183" s="414" t="inlineStr">
        <is>
          <t>វីអ៊ីស៊ិន (ខេមបូឌា) អ៊ិនដាសស្ទ្រី ឯ.ក</t>
        </is>
      </c>
      <c r="AD3183" s="450" t="n">
        <v>2064062</v>
      </c>
      <c r="AE3183" s="450" t="n">
        <v>1876420</v>
      </c>
      <c r="AF3183" s="450" t="n">
        <v>0</v>
      </c>
      <c r="AG3183" s="450" t="n">
        <v>0</v>
      </c>
      <c r="AH3183" s="450" t="n">
        <v>187642</v>
      </c>
      <c r="AI3183" s="450" t="n">
        <v>0</v>
      </c>
      <c r="AJ3183" s="450" t="n">
        <v>0</v>
      </c>
      <c r="AK3183" s="450" t="n">
        <v>0</v>
      </c>
      <c r="AL3183" s="450" t="n">
        <v>0</v>
      </c>
      <c r="AM3183" s="450" t="n">
        <v>0</v>
      </c>
      <c r="AN3183" s="450" t="n">
        <v>0</v>
      </c>
      <c r="AO3183" s="450" t="n">
        <v>0</v>
      </c>
      <c r="AP3183" s="450" t="n">
        <v>0</v>
      </c>
      <c r="AQ3183" s="414" t="inlineStr"/>
      <c r="AR3183" s="414" t="inlineStr">
        <is>
          <t>CLEARANCE &amp; TRUCKING FEE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0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0" t="n"/>
      <c r="N3184" s="450">
        <f>IF(W3184&lt;0,AH3184,I3184)</f>
        <v/>
      </c>
      <c r="O3184" s="450">
        <f>I3184-M3184</f>
        <v/>
      </c>
      <c r="P3184" s="414" t="n"/>
      <c r="Q3184" s="414" t="inlineStr">
        <is>
          <t>TI2022-0730</t>
        </is>
      </c>
      <c r="R3184" s="414" t="inlineStr">
        <is>
          <t>TI2022-0730</t>
        </is>
      </c>
      <c r="S3184" s="414">
        <f>Q3184=R3184</f>
        <v/>
      </c>
      <c r="T3184" s="414">
        <f>AND(MONTH(F3184)=MONTH(X3184), YEAR(F3184)=YEAR(X3184))</f>
        <v/>
      </c>
      <c r="U3184" s="414">
        <f>AND(AB3184&lt;&gt;"", 'Company information'!D$4&lt;&gt;"", RIGHT(SUBSTITUTE(AB3184,"-",""),9)=RIGHT(SUBSTITUTE('Company information'!D$4,"-",""),9))</f>
        <v/>
      </c>
      <c r="V3184" s="414">
        <f>AH3184-I3184</f>
        <v/>
      </c>
      <c r="W3184" s="450" t="n"/>
      <c r="X3184" s="415" t="n">
        <v>44826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L001-901905215</t>
        </is>
      </c>
      <c r="AC3184" s="414" t="inlineStr">
        <is>
          <t>វីអ៊ីស៊ិន (ខេមបូឌា) អ៊ិនដាសស្ទ្រី ឯ.ក</t>
        </is>
      </c>
      <c r="AD3184" s="450" t="n">
        <v>2064062</v>
      </c>
      <c r="AE3184" s="450" t="n">
        <v>1876420</v>
      </c>
      <c r="AF3184" s="450" t="n">
        <v>0</v>
      </c>
      <c r="AG3184" s="450" t="n">
        <v>0</v>
      </c>
      <c r="AH3184" s="450" t="n">
        <v>187642</v>
      </c>
      <c r="AI3184" s="450" t="n">
        <v>0</v>
      </c>
      <c r="AJ3184" s="450" t="n">
        <v>0</v>
      </c>
      <c r="AK3184" s="450" t="n">
        <v>0</v>
      </c>
      <c r="AL3184" s="450" t="n">
        <v>0</v>
      </c>
      <c r="AM3184" s="450" t="n">
        <v>0</v>
      </c>
      <c r="AN3184" s="450" t="n">
        <v>0</v>
      </c>
      <c r="AO3184" s="450" t="n">
        <v>0</v>
      </c>
      <c r="AP3184" s="450" t="n">
        <v>0</v>
      </c>
      <c r="AQ3184" s="414" t="inlineStr"/>
      <c r="AR3184" s="414" t="inlineStr">
        <is>
          <t>CLEARANCE &amp; TRUCKING FEE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0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0" t="n"/>
      <c r="N3185" s="450">
        <f>IF(W3185&lt;0,AH3185,I3185)</f>
        <v/>
      </c>
      <c r="O3185" s="450">
        <f>I3185-M3185</f>
        <v/>
      </c>
      <c r="P3185" s="414" t="n"/>
      <c r="Q3185" s="414" t="inlineStr">
        <is>
          <t>TI2022-0729</t>
        </is>
      </c>
      <c r="R3185" s="414" t="inlineStr">
        <is>
          <t>TI2022-0729</t>
        </is>
      </c>
      <c r="S3185" s="414">
        <f>Q3185=R3185</f>
        <v/>
      </c>
      <c r="T3185" s="414">
        <f>AND(MONTH(F3185)=MONTH(X3185), YEAR(F3185)=YEAR(X3185))</f>
        <v/>
      </c>
      <c r="U3185" s="414">
        <f>AND(AB3185&lt;&gt;"", 'Company information'!D$4&lt;&gt;"", RIGHT(SUBSTITUTE(AB3185,"-",""),9)=RIGHT(SUBSTITUTE('Company information'!D$4,"-",""),9))</f>
        <v/>
      </c>
      <c r="V3185" s="414">
        <f>AH3185-I3185</f>
        <v/>
      </c>
      <c r="W3185" s="450" t="n"/>
      <c r="X3185" s="415" t="n">
        <v>44826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L001-901905215</t>
        </is>
      </c>
      <c r="AC3185" s="414" t="inlineStr">
        <is>
          <t>វីអ៊ីស៊ិន (ខេមបូឌា) អ៊ិនដាសស្ទ្រី ឯ.ក</t>
        </is>
      </c>
      <c r="AD3185" s="450" t="n">
        <v>2064062</v>
      </c>
      <c r="AE3185" s="450" t="n">
        <v>1876420</v>
      </c>
      <c r="AF3185" s="450" t="n">
        <v>0</v>
      </c>
      <c r="AG3185" s="450" t="n">
        <v>0</v>
      </c>
      <c r="AH3185" s="450" t="n">
        <v>187642</v>
      </c>
      <c r="AI3185" s="450" t="n">
        <v>0</v>
      </c>
      <c r="AJ3185" s="450" t="n">
        <v>0</v>
      </c>
      <c r="AK3185" s="450" t="n">
        <v>0</v>
      </c>
      <c r="AL3185" s="450" t="n">
        <v>0</v>
      </c>
      <c r="AM3185" s="450" t="n">
        <v>0</v>
      </c>
      <c r="AN3185" s="450" t="n">
        <v>0</v>
      </c>
      <c r="AO3185" s="450" t="n">
        <v>0</v>
      </c>
      <c r="AP3185" s="450" t="n">
        <v>0</v>
      </c>
      <c r="AQ3185" s="414" t="inlineStr"/>
      <c r="AR3185" s="414" t="inlineStr">
        <is>
          <t>CLEARANCE &amp; TRUCKING FEE</t>
        </is>
      </c>
      <c r="AS3185" s="414" t="inlineStr">
        <is>
          <t>បានប្រកាសពន្ធ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0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0" t="n"/>
      <c r="N3186" s="450">
        <f>IF(W3186&lt;0,AH3186,I3186)</f>
        <v/>
      </c>
      <c r="O3186" s="450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AND(AB3186&lt;&gt;"", 'Company information'!D$4&lt;&gt;"", RIGHT(SUBSTITUTE(AB3186,"-",""),9)=RIGHT(SUBSTITUTE('Company information'!D$4,"-",""),9))</f>
        <v/>
      </c>
      <c r="V3186" s="414">
        <f>AH3186-I3186</f>
        <v/>
      </c>
      <c r="W3186" s="450" t="n"/>
      <c r="X3186" s="413" t="n"/>
      <c r="Y3186" s="414" t="n"/>
      <c r="Z3186" s="414" t="n"/>
      <c r="AA3186" s="414" t="n"/>
      <c r="AB3186" s="414" t="n"/>
      <c r="AC3186" s="414" t="n"/>
      <c r="AD3186" s="450" t="n"/>
      <c r="AE3186" s="450" t="n"/>
      <c r="AF3186" s="450" t="n"/>
      <c r="AG3186" s="450" t="n"/>
      <c r="AH3186" s="450" t="n"/>
      <c r="AI3186" s="450" t="n"/>
      <c r="AJ3186" s="450" t="n"/>
      <c r="AK3186" s="450" t="n"/>
      <c r="AL3186" s="450" t="n"/>
      <c r="AM3186" s="450" t="n"/>
      <c r="AN3186" s="450" t="n"/>
      <c r="AO3186" s="450" t="n"/>
      <c r="AP3186" s="450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0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0" t="n"/>
      <c r="N3187" s="450">
        <f>IF(W3187&lt;0,AH3187,I3187)</f>
        <v/>
      </c>
      <c r="O3187" s="450">
        <f>I3187-M3187</f>
        <v/>
      </c>
      <c r="P3187" s="414" t="n"/>
      <c r="Q3187" s="414" t="inlineStr">
        <is>
          <t>TI2022-0728</t>
        </is>
      </c>
      <c r="R3187" s="414" t="inlineStr">
        <is>
          <t>TI2022-0728</t>
        </is>
      </c>
      <c r="S3187" s="414">
        <f>Q3187=R3187</f>
        <v/>
      </c>
      <c r="T3187" s="414">
        <f>AND(MONTH(F3187)=MONTH(X3187), YEAR(F3187)=YEAR(X3187))</f>
        <v/>
      </c>
      <c r="U3187" s="414">
        <f>AND(AB3187&lt;&gt;"", 'Company information'!D$4&lt;&gt;"", RIGHT(SUBSTITUTE(AB3187,"-",""),9)=RIGHT(SUBSTITUTE('Company information'!D$4,"-",""),9))</f>
        <v/>
      </c>
      <c r="V3187" s="414">
        <f>AH3187-I3187</f>
        <v/>
      </c>
      <c r="W3187" s="450" t="n"/>
      <c r="X3187" s="415" t="n">
        <v>44826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L001-901905215</t>
        </is>
      </c>
      <c r="AC3187" s="414" t="inlineStr">
        <is>
          <t>វីអ៊ីស៊ិន (ខេមបូឌា) អ៊ិនដាសស្ទ្រី ឯ.ក</t>
        </is>
      </c>
      <c r="AD3187" s="450" t="n">
        <v>3016706</v>
      </c>
      <c r="AE3187" s="450" t="n">
        <v>2742460</v>
      </c>
      <c r="AF3187" s="450" t="n">
        <v>0</v>
      </c>
      <c r="AG3187" s="450" t="n">
        <v>0</v>
      </c>
      <c r="AH3187" s="450" t="n">
        <v>274246</v>
      </c>
      <c r="AI3187" s="450" t="n">
        <v>0</v>
      </c>
      <c r="AJ3187" s="450" t="n">
        <v>0</v>
      </c>
      <c r="AK3187" s="450" t="n">
        <v>0</v>
      </c>
      <c r="AL3187" s="450" t="n">
        <v>0</v>
      </c>
      <c r="AM3187" s="450" t="n">
        <v>0</v>
      </c>
      <c r="AN3187" s="450" t="n">
        <v>0</v>
      </c>
      <c r="AO3187" s="450" t="n">
        <v>0</v>
      </c>
      <c r="AP3187" s="450" t="n">
        <v>0</v>
      </c>
      <c r="AQ3187" s="414" t="inlineStr"/>
      <c r="AR3187" s="414" t="inlineStr">
        <is>
          <t>CLEARANCE &amp; TRUCKING FEE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0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0" t="n"/>
      <c r="N3188" s="450">
        <f>IF(W3188&lt;0,AH3188,I3188)</f>
        <v/>
      </c>
      <c r="O3188" s="450">
        <f>I3188-M3188</f>
        <v/>
      </c>
      <c r="P3188" s="414" t="n"/>
      <c r="Q3188" s="414" t="inlineStr">
        <is>
          <t>TI2022-0727</t>
        </is>
      </c>
      <c r="R3188" s="414" t="inlineStr">
        <is>
          <t>TI2022-0727</t>
        </is>
      </c>
      <c r="S3188" s="414">
        <f>Q3188=R3188</f>
        <v/>
      </c>
      <c r="T3188" s="414">
        <f>AND(MONTH(F3188)=MONTH(X3188), YEAR(F3188)=YEAR(X3188))</f>
        <v/>
      </c>
      <c r="U3188" s="414">
        <f>AND(AB3188&lt;&gt;"", 'Company information'!D$4&lt;&gt;"", RIGHT(SUBSTITUTE(AB3188,"-",""),9)=RIGHT(SUBSTITUTE('Company information'!D$4,"-",""),9))</f>
        <v/>
      </c>
      <c r="V3188" s="414">
        <f>AH3188-I3188</f>
        <v/>
      </c>
      <c r="W3188" s="450" t="n"/>
      <c r="X3188" s="415" t="n">
        <v>44826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L001-901905215</t>
        </is>
      </c>
      <c r="AC3188" s="414" t="inlineStr">
        <is>
          <t>វីអ៊ីស៊ិន (ខេមបូឌា) អ៊ិនដាសស្ទ្រី ឯ.ក</t>
        </is>
      </c>
      <c r="AD3188" s="450" t="n">
        <v>2064062</v>
      </c>
      <c r="AE3188" s="450" t="n">
        <v>1876420</v>
      </c>
      <c r="AF3188" s="450" t="n">
        <v>0</v>
      </c>
      <c r="AG3188" s="450" t="n">
        <v>0</v>
      </c>
      <c r="AH3188" s="450" t="n">
        <v>187642</v>
      </c>
      <c r="AI3188" s="450" t="n">
        <v>0</v>
      </c>
      <c r="AJ3188" s="450" t="n">
        <v>0</v>
      </c>
      <c r="AK3188" s="450" t="n">
        <v>0</v>
      </c>
      <c r="AL3188" s="450" t="n">
        <v>0</v>
      </c>
      <c r="AM3188" s="450" t="n">
        <v>0</v>
      </c>
      <c r="AN3188" s="450" t="n">
        <v>0</v>
      </c>
      <c r="AO3188" s="450" t="n">
        <v>0</v>
      </c>
      <c r="AP3188" s="450" t="n">
        <v>0</v>
      </c>
      <c r="AQ3188" s="414" t="inlineStr"/>
      <c r="AR3188" s="414" t="inlineStr">
        <is>
          <t>CLEARANCE &amp; TRUCKING FEE</t>
        </is>
      </c>
      <c r="AS3188" s="414" t="inlineStr">
        <is>
          <t>បានប្រកាសពន្ធ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0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0" t="n"/>
      <c r="N3189" s="450">
        <f>IF(W3189&lt;0,AH3189,I3189)</f>
        <v/>
      </c>
      <c r="O3189" s="450">
        <f>I3189-M3189</f>
        <v/>
      </c>
      <c r="P3189" s="414" t="n"/>
      <c r="Q3189" s="414" t="inlineStr">
        <is>
          <t>TI2022-0726</t>
        </is>
      </c>
      <c r="R3189" s="414" t="inlineStr">
        <is>
          <t>TI2022-0726</t>
        </is>
      </c>
      <c r="S3189" s="414">
        <f>Q3189=R3189</f>
        <v/>
      </c>
      <c r="T3189" s="414">
        <f>AND(MONTH(F3189)=MONTH(X3189), YEAR(F3189)=YEAR(X3189))</f>
        <v/>
      </c>
      <c r="U3189" s="414">
        <f>AND(AB3189&lt;&gt;"", 'Company information'!D$4&lt;&gt;"", RIGHT(SUBSTITUTE(AB3189,"-",""),9)=RIGHT(SUBSTITUTE('Company information'!D$4,"-",""),9))</f>
        <v/>
      </c>
      <c r="V3189" s="414">
        <f>AH3189-I3189</f>
        <v/>
      </c>
      <c r="W3189" s="450" t="n"/>
      <c r="X3189" s="415" t="n">
        <v>44826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L001-901905215</t>
        </is>
      </c>
      <c r="AC3189" s="414" t="inlineStr">
        <is>
          <t>វីអ៊ីស៊ិន (ខេមបូឌា) អ៊ិនដាសស្ទ្រី ឯ.ក</t>
        </is>
      </c>
      <c r="AD3189" s="450" t="n">
        <v>2154790</v>
      </c>
      <c r="AE3189" s="450" t="n">
        <v>1958900</v>
      </c>
      <c r="AF3189" s="450" t="n">
        <v>0</v>
      </c>
      <c r="AG3189" s="450" t="n">
        <v>0</v>
      </c>
      <c r="AH3189" s="450" t="n">
        <v>195890</v>
      </c>
      <c r="AI3189" s="450" t="n">
        <v>0</v>
      </c>
      <c r="AJ3189" s="450" t="n">
        <v>0</v>
      </c>
      <c r="AK3189" s="450" t="n">
        <v>0</v>
      </c>
      <c r="AL3189" s="450" t="n">
        <v>0</v>
      </c>
      <c r="AM3189" s="450" t="n">
        <v>0</v>
      </c>
      <c r="AN3189" s="450" t="n">
        <v>0</v>
      </c>
      <c r="AO3189" s="450" t="n">
        <v>0</v>
      </c>
      <c r="AP3189" s="450" t="n">
        <v>0</v>
      </c>
      <c r="AQ3189" s="414" t="inlineStr"/>
      <c r="AR3189" s="414" t="inlineStr">
        <is>
          <t>CLEARANCE &amp; TRUCKING FEE</t>
        </is>
      </c>
      <c r="AS3189" s="414" t="inlineStr">
        <is>
          <t>បានប្រកាសពន្ធ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0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0" t="n"/>
      <c r="N3190" s="450">
        <f>IF(W3190&lt;0,AH3190,I3190)</f>
        <v/>
      </c>
      <c r="O3190" s="450">
        <f>I3190-M3190</f>
        <v/>
      </c>
      <c r="P3190" s="414" t="n"/>
      <c r="Q3190" s="414" t="inlineStr">
        <is>
          <t>TI2022-0719</t>
        </is>
      </c>
      <c r="R3190" s="414" t="inlineStr">
        <is>
          <t>TI2022-0719</t>
        </is>
      </c>
      <c r="S3190" s="414">
        <f>Q3190=R3190</f>
        <v/>
      </c>
      <c r="T3190" s="414">
        <f>AND(MONTH(F3190)=MONTH(X3190), YEAR(F3190)=YEAR(X3190))</f>
        <v/>
      </c>
      <c r="U3190" s="414">
        <f>AND(AB3190&lt;&gt;"", 'Company information'!D$4&lt;&gt;"", RIGHT(SUBSTITUTE(AB3190,"-",""),9)=RIGHT(SUBSTITUTE('Company information'!D$4,"-",""),9))</f>
        <v/>
      </c>
      <c r="V3190" s="414">
        <f>AH3190-I3190</f>
        <v/>
      </c>
      <c r="W3190" s="450" t="n"/>
      <c r="X3190" s="415" t="n">
        <v>44820</v>
      </c>
      <c r="Y3190" s="414" t="inlineStr">
        <is>
          <t>TI2022-0719</t>
        </is>
      </c>
      <c r="Z3190" s="414" t="inlineStr"/>
      <c r="AA3190" s="414" t="inlineStr">
        <is>
          <t>បុគ្គលជាប់អាករ</t>
        </is>
      </c>
      <c r="AB3190" s="414" t="inlineStr">
        <is>
          <t>L001-901905215</t>
        </is>
      </c>
      <c r="AC3190" s="414" t="inlineStr">
        <is>
          <t>វីអ៊ីស៊ិន (ខេមបូឌា) អ៊ិនដាសស្ទ្រី ឯ.ក</t>
        </is>
      </c>
      <c r="AD3190" s="450" t="n">
        <v>2062060</v>
      </c>
      <c r="AE3190" s="450" t="n">
        <v>1874600</v>
      </c>
      <c r="AF3190" s="450" t="n">
        <v>0</v>
      </c>
      <c r="AG3190" s="450" t="n">
        <v>0</v>
      </c>
      <c r="AH3190" s="450" t="n">
        <v>187460</v>
      </c>
      <c r="AI3190" s="450" t="n">
        <v>0</v>
      </c>
      <c r="AJ3190" s="450" t="n">
        <v>0</v>
      </c>
      <c r="AK3190" s="450" t="n">
        <v>0</v>
      </c>
      <c r="AL3190" s="450" t="n">
        <v>0</v>
      </c>
      <c r="AM3190" s="450" t="n">
        <v>0</v>
      </c>
      <c r="AN3190" s="450" t="n">
        <v>0</v>
      </c>
      <c r="AO3190" s="450" t="n">
        <v>0</v>
      </c>
      <c r="AP3190" s="450" t="n">
        <v>0</v>
      </c>
      <c r="AQ3190" s="414" t="inlineStr"/>
      <c r="AR3190" s="414" t="inlineStr">
        <is>
          <t>CLEARANCE &amp; TRUCKING FEE</t>
        </is>
      </c>
      <c r="AS3190" s="414" t="inlineStr">
        <is>
          <t>បានប្រកាសពន្ធ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0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0" t="n"/>
      <c r="N3191" s="450">
        <f>IF(W3191&lt;0,AH3191,I3191)</f>
        <v/>
      </c>
      <c r="O3191" s="450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AND(AB3191&lt;&gt;"", 'Company information'!D$4&lt;&gt;"", RIGHT(SUBSTITUTE(AB3191,"-",""),9)=RIGHT(SUBSTITUTE('Company information'!D$4,"-",""),9))</f>
        <v/>
      </c>
      <c r="V3191" s="414">
        <f>AH3191-I3191</f>
        <v/>
      </c>
      <c r="W3191" s="450" t="n"/>
      <c r="X3191" s="413" t="n"/>
      <c r="Y3191" s="414" t="n"/>
      <c r="Z3191" s="414" t="n"/>
      <c r="AA3191" s="414" t="n"/>
      <c r="AB3191" s="414" t="n"/>
      <c r="AC3191" s="414" t="n"/>
      <c r="AD3191" s="450" t="n"/>
      <c r="AE3191" s="450" t="n"/>
      <c r="AF3191" s="450" t="n"/>
      <c r="AG3191" s="450" t="n"/>
      <c r="AH3191" s="450" t="n"/>
      <c r="AI3191" s="450" t="n"/>
      <c r="AJ3191" s="450" t="n"/>
      <c r="AK3191" s="450" t="n"/>
      <c r="AL3191" s="450" t="n"/>
      <c r="AM3191" s="450" t="n"/>
      <c r="AN3191" s="450" t="n"/>
      <c r="AO3191" s="450" t="n"/>
      <c r="AP3191" s="450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0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0" t="n"/>
      <c r="N3192" s="450">
        <f>IF(W3192&lt;0,AH3192,I3192)</f>
        <v/>
      </c>
      <c r="O3192" s="450">
        <f>I3192-M3192</f>
        <v/>
      </c>
      <c r="P3192" s="414" t="n"/>
      <c r="Q3192" s="414" t="inlineStr">
        <is>
          <t>TI022-0698</t>
        </is>
      </c>
      <c r="R3192" s="414" t="inlineStr">
        <is>
          <t>TI-0220698</t>
        </is>
      </c>
      <c r="S3192" s="414">
        <f>Q3192=R3192</f>
        <v/>
      </c>
      <c r="T3192" s="414">
        <f>AND(MONTH(F3192)=MONTH(X3192), YEAR(F3192)=YEAR(X3192))</f>
        <v/>
      </c>
      <c r="U3192" s="414">
        <f>AND(AB3192&lt;&gt;"", 'Company information'!D$4&lt;&gt;"", RIGHT(SUBSTITUTE(AB3192,"-",""),9)=RIGHT(SUBSTITUTE('Company information'!D$4,"-",""),9))</f>
        <v/>
      </c>
      <c r="V3192" s="414">
        <f>AH3192-I3192</f>
        <v/>
      </c>
      <c r="W3192" s="450" t="n"/>
      <c r="X3192" s="415" t="n">
        <v>44589</v>
      </c>
      <c r="Y3192" s="414" t="inlineStr">
        <is>
          <t>TI-0220698</t>
        </is>
      </c>
      <c r="Z3192" s="414" t="inlineStr"/>
      <c r="AA3192" s="414" t="inlineStr">
        <is>
          <t>ក្រុមហ៊ុនក្រៅប្រទេស</t>
        </is>
      </c>
      <c r="AB3192" s="414" t="inlineStr">
        <is>
          <t>NL824213981B01</t>
        </is>
      </c>
      <c r="AC3192" s="414" t="inlineStr">
        <is>
          <t>ខូច អូភើរេសិន ស៊ីងហ្គាពួរ ភីធីអី</t>
        </is>
      </c>
      <c r="AD3192" s="450" t="n">
        <v>22500715</v>
      </c>
      <c r="AE3192" s="450" t="n">
        <v>22500715</v>
      </c>
      <c r="AF3192" s="450" t="n">
        <v>0</v>
      </c>
      <c r="AG3192" s="450" t="n">
        <v>0</v>
      </c>
      <c r="AH3192" s="450" t="n">
        <v>0</v>
      </c>
      <c r="AI3192" s="450" t="n">
        <v>0</v>
      </c>
      <c r="AJ3192" s="450" t="n">
        <v>0</v>
      </c>
      <c r="AK3192" s="450" t="n">
        <v>0</v>
      </c>
      <c r="AL3192" s="450" t="n">
        <v>0</v>
      </c>
      <c r="AM3192" s="450" t="n">
        <v>0</v>
      </c>
      <c r="AN3192" s="450" t="n">
        <v>0</v>
      </c>
      <c r="AO3192" s="450" t="n">
        <v>0</v>
      </c>
      <c r="AP3192" s="450" t="n">
        <v>0</v>
      </c>
      <c r="AQ3192" s="414" t="inlineStr"/>
      <c r="AR3192" s="414" t="inlineStr">
        <is>
          <t>Air Freight</t>
        </is>
      </c>
      <c r="AS3192" s="414" t="inlineStr">
        <is>
          <t>បានប្រកាសពន្ធ</t>
        </is>
      </c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0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0" t="n"/>
      <c r="N3193" s="450">
        <f>IF(W3193&lt;0,AH3193,I3193)</f>
        <v/>
      </c>
      <c r="O3193" s="450">
        <f>I3193-M3193</f>
        <v/>
      </c>
      <c r="P3193" s="414" t="n"/>
      <c r="Q3193" s="414" t="inlineStr">
        <is>
          <t>TI2022-0697</t>
        </is>
      </c>
      <c r="R3193" s="414" t="inlineStr">
        <is>
          <t>TI2022-0697</t>
        </is>
      </c>
      <c r="S3193" s="414">
        <f>Q3193=R3193</f>
        <v/>
      </c>
      <c r="T3193" s="414">
        <f>AND(MONTH(F3193)=MONTH(X3193), YEAR(F3193)=YEAR(X3193))</f>
        <v/>
      </c>
      <c r="U3193" s="414">
        <f>AND(AB3193&lt;&gt;"", 'Company information'!D$4&lt;&gt;"", RIGHT(SUBSTITUTE(AB3193,"-",""),9)=RIGHT(SUBSTITUTE('Company information'!D$4,"-",""),9))</f>
        <v/>
      </c>
      <c r="V3193" s="414">
        <f>AH3193-I3193</f>
        <v/>
      </c>
      <c r="W3193" s="450" t="n"/>
      <c r="X3193" s="415" t="n">
        <v>44813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L001-901905215</t>
        </is>
      </c>
      <c r="AC3193" s="414" t="inlineStr">
        <is>
          <t>វីអ៊ីស៊ិន (ខេមបូឌា) អ៊ិនដាសស្ទ្រី ឯ.ក</t>
        </is>
      </c>
      <c r="AD3193" s="450" t="n">
        <v>2062060</v>
      </c>
      <c r="AE3193" s="450" t="n">
        <v>1874600</v>
      </c>
      <c r="AF3193" s="450" t="n">
        <v>0</v>
      </c>
      <c r="AG3193" s="450" t="n">
        <v>0</v>
      </c>
      <c r="AH3193" s="450" t="n">
        <v>187460</v>
      </c>
      <c r="AI3193" s="450" t="n">
        <v>0</v>
      </c>
      <c r="AJ3193" s="450" t="n">
        <v>0</v>
      </c>
      <c r="AK3193" s="450" t="n">
        <v>0</v>
      </c>
      <c r="AL3193" s="450" t="n">
        <v>0</v>
      </c>
      <c r="AM3193" s="450" t="n">
        <v>0</v>
      </c>
      <c r="AN3193" s="450" t="n">
        <v>0</v>
      </c>
      <c r="AO3193" s="450" t="n">
        <v>0</v>
      </c>
      <c r="AP3193" s="450" t="n">
        <v>0</v>
      </c>
      <c r="AQ3193" s="414" t="inlineStr"/>
      <c r="AR3193" s="414" t="inlineStr">
        <is>
          <t>CLEARANCE &amp; TRUCKING FEE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0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0" t="n"/>
      <c r="N3194" s="450">
        <f>IF(W3194&lt;0,AH3194,I3194)</f>
        <v/>
      </c>
      <c r="O3194" s="450">
        <f>I3194-M3194</f>
        <v/>
      </c>
      <c r="P3194" s="414" t="n"/>
      <c r="Q3194" s="414" t="inlineStr">
        <is>
          <t>TI2022-0696</t>
        </is>
      </c>
      <c r="R3194" s="414" t="inlineStr">
        <is>
          <t>TI2022-0696</t>
        </is>
      </c>
      <c r="S3194" s="414">
        <f>Q3194=R3194</f>
        <v/>
      </c>
      <c r="T3194" s="414">
        <f>AND(MONTH(F3194)=MONTH(X3194), YEAR(F3194)=YEAR(X3194))</f>
        <v/>
      </c>
      <c r="U3194" s="414">
        <f>AND(AB3194&lt;&gt;"", 'Company information'!D$4&lt;&gt;"", RIGHT(SUBSTITUTE(AB3194,"-",""),9)=RIGHT(SUBSTITUTE('Company information'!D$4,"-",""),9))</f>
        <v/>
      </c>
      <c r="V3194" s="414">
        <f>AH3194-I3194</f>
        <v/>
      </c>
      <c r="W3194" s="450" t="n"/>
      <c r="X3194" s="415" t="n">
        <v>44813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L001-901905215</t>
        </is>
      </c>
      <c r="AC3194" s="414" t="inlineStr">
        <is>
          <t>វីអ៊ីស៊ិន (ខេមបូឌា) អ៊ិនដាសស្ទ្រី ឯ.ក</t>
        </is>
      </c>
      <c r="AD3194" s="450" t="n">
        <v>2062060</v>
      </c>
      <c r="AE3194" s="450" t="n">
        <v>1874600</v>
      </c>
      <c r="AF3194" s="450" t="n">
        <v>0</v>
      </c>
      <c r="AG3194" s="450" t="n">
        <v>0</v>
      </c>
      <c r="AH3194" s="450" t="n">
        <v>187460</v>
      </c>
      <c r="AI3194" s="450" t="n">
        <v>0</v>
      </c>
      <c r="AJ3194" s="450" t="n">
        <v>0</v>
      </c>
      <c r="AK3194" s="450" t="n">
        <v>0</v>
      </c>
      <c r="AL3194" s="450" t="n">
        <v>0</v>
      </c>
      <c r="AM3194" s="450" t="n">
        <v>0</v>
      </c>
      <c r="AN3194" s="450" t="n">
        <v>0</v>
      </c>
      <c r="AO3194" s="450" t="n">
        <v>0</v>
      </c>
      <c r="AP3194" s="450" t="n">
        <v>0</v>
      </c>
      <c r="AQ3194" s="414" t="inlineStr"/>
      <c r="AR3194" s="414" t="inlineStr">
        <is>
          <t>CLEARANCE &amp; TRUCKING FEE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0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0" t="n"/>
      <c r="N3195" s="450">
        <f>IF(W3195&lt;0,AH3195,I3195)</f>
        <v/>
      </c>
      <c r="O3195" s="450">
        <f>I3195-M3195</f>
        <v/>
      </c>
      <c r="P3195" s="414" t="n"/>
      <c r="Q3195" s="414" t="inlineStr">
        <is>
          <t>TI2022-0688</t>
        </is>
      </c>
      <c r="R3195" s="414" t="inlineStr">
        <is>
          <t>TI2022-0688</t>
        </is>
      </c>
      <c r="S3195" s="414">
        <f>Q3195=R3195</f>
        <v/>
      </c>
      <c r="T3195" s="414">
        <f>AND(MONTH(F3195)=MONTH(X3195), YEAR(F3195)=YEAR(X3195))</f>
        <v/>
      </c>
      <c r="U3195" s="414">
        <f>AND(AB3195&lt;&gt;"", 'Company information'!D$4&lt;&gt;"", RIGHT(SUBSTITUTE(AB3195,"-",""),9)=RIGHT(SUBSTITUTE('Company information'!D$4,"-",""),9))</f>
        <v/>
      </c>
      <c r="V3195" s="414">
        <f>AH3195-I3195</f>
        <v/>
      </c>
      <c r="W3195" s="450" t="n"/>
      <c r="X3195" s="415" t="n">
        <v>44806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L001-901905215</t>
        </is>
      </c>
      <c r="AC3195" s="414" t="inlineStr">
        <is>
          <t>វីអ៊ីស៊ិន (ខេមបូឌា) អ៊ិនដាសស្ទ្រី ឯ.ក</t>
        </is>
      </c>
      <c r="AD3195" s="450" t="n">
        <v>2152178</v>
      </c>
      <c r="AE3195" s="450" t="n">
        <v>1956525</v>
      </c>
      <c r="AF3195" s="450" t="n">
        <v>0</v>
      </c>
      <c r="AG3195" s="450" t="n">
        <v>0</v>
      </c>
      <c r="AH3195" s="450" t="n">
        <v>195653</v>
      </c>
      <c r="AI3195" s="450" t="n">
        <v>0</v>
      </c>
      <c r="AJ3195" s="450" t="n">
        <v>0</v>
      </c>
      <c r="AK3195" s="450" t="n">
        <v>0</v>
      </c>
      <c r="AL3195" s="450" t="n">
        <v>0</v>
      </c>
      <c r="AM3195" s="450" t="n">
        <v>0</v>
      </c>
      <c r="AN3195" s="450" t="n">
        <v>0</v>
      </c>
      <c r="AO3195" s="450" t="n">
        <v>0</v>
      </c>
      <c r="AP3195" s="450" t="n">
        <v>0</v>
      </c>
      <c r="AQ3195" s="414" t="inlineStr"/>
      <c r="AR3195" s="414" t="inlineStr">
        <is>
          <t>CLEARANCE &amp; TRUCKING FEE</t>
        </is>
      </c>
      <c r="AS3195" s="414" t="inlineStr">
        <is>
          <t>បានប្រកាសពន្ធ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0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0" t="n"/>
      <c r="N3196" s="450">
        <f>IF(W3196&lt;0,AH3196,I3196)</f>
        <v/>
      </c>
      <c r="O3196" s="450">
        <f>I3196-M3196</f>
        <v/>
      </c>
      <c r="P3196" s="414" t="n"/>
      <c r="Q3196" s="414" t="inlineStr">
        <is>
          <t>TI2022-0687</t>
        </is>
      </c>
      <c r="R3196" s="414" t="inlineStr">
        <is>
          <t>TI2022-0687</t>
        </is>
      </c>
      <c r="S3196" s="414">
        <f>Q3196=R3196</f>
        <v/>
      </c>
      <c r="T3196" s="414">
        <f>AND(MONTH(F3196)=MONTH(X3196), YEAR(F3196)=YEAR(X3196))</f>
        <v/>
      </c>
      <c r="U3196" s="414">
        <f>AND(AB3196&lt;&gt;"", 'Company information'!D$4&lt;&gt;"", RIGHT(SUBSTITUTE(AB3196,"-",""),9)=RIGHT(SUBSTITUTE('Company information'!D$4,"-",""),9))</f>
        <v/>
      </c>
      <c r="V3196" s="414">
        <f>AH3196-I3196</f>
        <v/>
      </c>
      <c r="W3196" s="450" t="n"/>
      <c r="X3196" s="415" t="n">
        <v>44806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L001-901905215</t>
        </is>
      </c>
      <c r="AC3196" s="414" t="inlineStr">
        <is>
          <t>វីអ៊ីស៊ិន (ខេមបូឌា) អ៊ិនដាសស្ទ្រី ឯ.ក</t>
        </is>
      </c>
      <c r="AD3196" s="450" t="n">
        <v>2061560</v>
      </c>
      <c r="AE3196" s="450" t="n">
        <v>1874145</v>
      </c>
      <c r="AF3196" s="450" t="n">
        <v>0</v>
      </c>
      <c r="AG3196" s="450" t="n">
        <v>0</v>
      </c>
      <c r="AH3196" s="450" t="n">
        <v>187415</v>
      </c>
      <c r="AI3196" s="450" t="n">
        <v>0</v>
      </c>
      <c r="AJ3196" s="450" t="n">
        <v>0</v>
      </c>
      <c r="AK3196" s="450" t="n">
        <v>0</v>
      </c>
      <c r="AL3196" s="450" t="n">
        <v>0</v>
      </c>
      <c r="AM3196" s="450" t="n">
        <v>0</v>
      </c>
      <c r="AN3196" s="450" t="n">
        <v>0</v>
      </c>
      <c r="AO3196" s="450" t="n">
        <v>0</v>
      </c>
      <c r="AP3196" s="450" t="n">
        <v>0</v>
      </c>
      <c r="AQ3196" s="414" t="inlineStr"/>
      <c r="AR3196" s="414" t="inlineStr">
        <is>
          <t>CLEARANCE &amp; TRUCKING FEE</t>
        </is>
      </c>
      <c r="AS3196" s="414" t="inlineStr">
        <is>
          <t>បានប្រកាសពន្ធ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0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0" t="n"/>
      <c r="N3197" s="450">
        <f>IF(W3197&lt;0,AH3197,I3197)</f>
        <v/>
      </c>
      <c r="O3197" s="450">
        <f>I3197-M3197</f>
        <v/>
      </c>
      <c r="P3197" s="414" t="n"/>
      <c r="Q3197" s="414" t="inlineStr">
        <is>
          <t>TI2022-0686</t>
        </is>
      </c>
      <c r="R3197" s="414" t="inlineStr">
        <is>
          <t>TI2022-0686</t>
        </is>
      </c>
      <c r="S3197" s="414">
        <f>Q3197=R3197</f>
        <v/>
      </c>
      <c r="T3197" s="414">
        <f>AND(MONTH(F3197)=MONTH(X3197), YEAR(F3197)=YEAR(X3197))</f>
        <v/>
      </c>
      <c r="U3197" s="414">
        <f>AND(AB3197&lt;&gt;"", 'Company information'!D$4&lt;&gt;"", RIGHT(SUBSTITUTE(AB3197,"-",""),9)=RIGHT(SUBSTITUTE('Company information'!D$4,"-",""),9))</f>
        <v/>
      </c>
      <c r="V3197" s="414">
        <f>AH3197-I3197</f>
        <v/>
      </c>
      <c r="W3197" s="450" t="n"/>
      <c r="X3197" s="415" t="n">
        <v>44806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L001-901905215</t>
        </is>
      </c>
      <c r="AC3197" s="414" t="inlineStr">
        <is>
          <t>វីអ៊ីស៊ិន (ខេមបូឌា) អ៊ិនដាសស្ទ្រី ឯ.ក</t>
        </is>
      </c>
      <c r="AD3197" s="450" t="n">
        <v>2061560</v>
      </c>
      <c r="AE3197" s="450" t="n">
        <v>1874145</v>
      </c>
      <c r="AF3197" s="450" t="n">
        <v>0</v>
      </c>
      <c r="AG3197" s="450" t="n">
        <v>0</v>
      </c>
      <c r="AH3197" s="450" t="n">
        <v>187415</v>
      </c>
      <c r="AI3197" s="450" t="n">
        <v>0</v>
      </c>
      <c r="AJ3197" s="450" t="n">
        <v>0</v>
      </c>
      <c r="AK3197" s="450" t="n">
        <v>0</v>
      </c>
      <c r="AL3197" s="450" t="n">
        <v>0</v>
      </c>
      <c r="AM3197" s="450" t="n">
        <v>0</v>
      </c>
      <c r="AN3197" s="450" t="n">
        <v>0</v>
      </c>
      <c r="AO3197" s="450" t="n">
        <v>0</v>
      </c>
      <c r="AP3197" s="450" t="n">
        <v>0</v>
      </c>
      <c r="AQ3197" s="414" t="inlineStr"/>
      <c r="AR3197" s="414" t="inlineStr">
        <is>
          <t>CLEARANCE &amp; TRUCKING FEE</t>
        </is>
      </c>
      <c r="AS3197" s="414" t="inlineStr">
        <is>
          <t>បានប្រកាសពន្ធ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0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0" t="n"/>
      <c r="N3198" s="450">
        <f>IF(W3198&lt;0,AH3198,I3198)</f>
        <v/>
      </c>
      <c r="O3198" s="450">
        <f>I3198-M3198</f>
        <v/>
      </c>
      <c r="P3198" s="414" t="n"/>
      <c r="Q3198" s="414" t="inlineStr">
        <is>
          <t>2022-13911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AND(AB3198&lt;&gt;"", 'Company information'!D$4&lt;&gt;"", RIGHT(SUBSTITUTE(AB3198,"-",""),9)=RIGHT(SUBSTITUTE('Company information'!D$4,"-",""),9))</f>
        <v/>
      </c>
      <c r="V3198" s="414">
        <f>AH3198-I3198</f>
        <v/>
      </c>
      <c r="W3198" s="450" t="n"/>
      <c r="X3198" s="413" t="n"/>
      <c r="Y3198" s="414" t="n"/>
      <c r="Z3198" s="414" t="n"/>
      <c r="AA3198" s="414" t="n"/>
      <c r="AB3198" s="414" t="n"/>
      <c r="AC3198" s="414" t="n"/>
      <c r="AD3198" s="450" t="n"/>
      <c r="AE3198" s="450" t="n"/>
      <c r="AF3198" s="450" t="n"/>
      <c r="AG3198" s="450" t="n"/>
      <c r="AH3198" s="450" t="n"/>
      <c r="AI3198" s="450" t="n"/>
      <c r="AJ3198" s="450" t="n"/>
      <c r="AK3198" s="450" t="n"/>
      <c r="AL3198" s="450" t="n"/>
      <c r="AM3198" s="450" t="n"/>
      <c r="AN3198" s="450" t="n"/>
      <c r="AO3198" s="450" t="n"/>
      <c r="AP3198" s="450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0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0" t="n"/>
      <c r="N3199" s="450">
        <f>IF(W3199&lt;0,AH3199,I3199)</f>
        <v/>
      </c>
      <c r="O3199" s="450">
        <f>I3199-M3199</f>
        <v/>
      </c>
      <c r="P3199" s="414" t="n"/>
      <c r="Q3199" s="414" t="inlineStr">
        <is>
          <t>2022-13857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AND(AB3199&lt;&gt;"", 'Company information'!D$4&lt;&gt;"", RIGHT(SUBSTITUTE(AB3199,"-",""),9)=RIGHT(SUBSTITUTE('Company information'!D$4,"-",""),9))</f>
        <v/>
      </c>
      <c r="V3199" s="414">
        <f>AH3199-I3199</f>
        <v/>
      </c>
      <c r="W3199" s="450" t="n"/>
      <c r="X3199" s="413" t="n"/>
      <c r="Y3199" s="414" t="n"/>
      <c r="Z3199" s="414" t="n"/>
      <c r="AA3199" s="414" t="n"/>
      <c r="AB3199" s="414" t="n"/>
      <c r="AC3199" s="414" t="n"/>
      <c r="AD3199" s="450" t="n"/>
      <c r="AE3199" s="450" t="n"/>
      <c r="AF3199" s="450" t="n"/>
      <c r="AG3199" s="450" t="n"/>
      <c r="AH3199" s="450" t="n"/>
      <c r="AI3199" s="450" t="n"/>
      <c r="AJ3199" s="450" t="n"/>
      <c r="AK3199" s="450" t="n"/>
      <c r="AL3199" s="450" t="n"/>
      <c r="AM3199" s="450" t="n"/>
      <c r="AN3199" s="450" t="n"/>
      <c r="AO3199" s="450" t="n"/>
      <c r="AP3199" s="450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0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0" t="n"/>
      <c r="N3200" s="450">
        <f>IF(W3200&lt;0,AH3200,I3200)</f>
        <v/>
      </c>
      <c r="O3200" s="450">
        <f>I3200-M3200</f>
        <v/>
      </c>
      <c r="P3200" s="414" t="n"/>
      <c r="Q3200" s="414" t="inlineStr">
        <is>
          <t>2022-13619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AND(AB3200&lt;&gt;"", 'Company information'!D$4&lt;&gt;"", RIGHT(SUBSTITUTE(AB3200,"-",""),9)=RIGHT(SUBSTITUTE('Company information'!D$4,"-",""),9))</f>
        <v/>
      </c>
      <c r="V3200" s="414">
        <f>AH3200-I3200</f>
        <v/>
      </c>
      <c r="W3200" s="450" t="n"/>
      <c r="X3200" s="413" t="n"/>
      <c r="Y3200" s="414" t="n"/>
      <c r="Z3200" s="414" t="n"/>
      <c r="AA3200" s="414" t="n"/>
      <c r="AB3200" s="414" t="n"/>
      <c r="AC3200" s="414" t="n"/>
      <c r="AD3200" s="450" t="n"/>
      <c r="AE3200" s="450" t="n"/>
      <c r="AF3200" s="450" t="n"/>
      <c r="AG3200" s="450" t="n"/>
      <c r="AH3200" s="450" t="n"/>
      <c r="AI3200" s="450" t="n"/>
      <c r="AJ3200" s="450" t="n"/>
      <c r="AK3200" s="450" t="n"/>
      <c r="AL3200" s="450" t="n"/>
      <c r="AM3200" s="450" t="n"/>
      <c r="AN3200" s="450" t="n"/>
      <c r="AO3200" s="450" t="n"/>
      <c r="AP3200" s="450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0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0" t="n"/>
      <c r="N3201" s="450">
        <f>IF(W3201&lt;0,AH3201,I3201)</f>
        <v/>
      </c>
      <c r="O3201" s="450">
        <f>I3201-M3201</f>
        <v/>
      </c>
      <c r="P3201" s="414" t="n"/>
      <c r="Q3201" s="414" t="inlineStr">
        <is>
          <t>2022-14241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AND(AB3201&lt;&gt;"", 'Company information'!D$4&lt;&gt;"", RIGHT(SUBSTITUTE(AB3201,"-",""),9)=RIGHT(SUBSTITUTE('Company information'!D$4,"-",""),9))</f>
        <v/>
      </c>
      <c r="V3201" s="414">
        <f>AH3201-I3201</f>
        <v/>
      </c>
      <c r="W3201" s="450" t="n"/>
      <c r="X3201" s="413" t="n"/>
      <c r="Y3201" s="414" t="n"/>
      <c r="Z3201" s="414" t="n"/>
      <c r="AA3201" s="414" t="n"/>
      <c r="AB3201" s="414" t="n"/>
      <c r="AC3201" s="414" t="n"/>
      <c r="AD3201" s="450" t="n"/>
      <c r="AE3201" s="450" t="n"/>
      <c r="AF3201" s="450" t="n"/>
      <c r="AG3201" s="450" t="n"/>
      <c r="AH3201" s="450" t="n"/>
      <c r="AI3201" s="450" t="n"/>
      <c r="AJ3201" s="450" t="n"/>
      <c r="AK3201" s="450" t="n"/>
      <c r="AL3201" s="450" t="n"/>
      <c r="AM3201" s="450" t="n"/>
      <c r="AN3201" s="450" t="n"/>
      <c r="AO3201" s="450" t="n"/>
      <c r="AP3201" s="450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0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0" t="n"/>
      <c r="N3202" s="450">
        <f>IF(W3202&lt;0,AH3202,I3202)</f>
        <v/>
      </c>
      <c r="O3202" s="450">
        <f>I3202-M3202</f>
        <v/>
      </c>
      <c r="P3202" s="414" t="n"/>
      <c r="Q3202" s="414" t="inlineStr">
        <is>
          <t>2022-14730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AND(AB3202&lt;&gt;"", 'Company information'!D$4&lt;&gt;"", RIGHT(SUBSTITUTE(AB3202,"-",""),9)=RIGHT(SUBSTITUTE('Company information'!D$4,"-",""),9))</f>
        <v/>
      </c>
      <c r="V3202" s="414">
        <f>AH3202-I3202</f>
        <v/>
      </c>
      <c r="W3202" s="450" t="n"/>
      <c r="X3202" s="413" t="n"/>
      <c r="Y3202" s="414" t="n"/>
      <c r="Z3202" s="414" t="n"/>
      <c r="AA3202" s="414" t="n"/>
      <c r="AB3202" s="414" t="n"/>
      <c r="AC3202" s="414" t="n"/>
      <c r="AD3202" s="450" t="n"/>
      <c r="AE3202" s="450" t="n"/>
      <c r="AF3202" s="450" t="n"/>
      <c r="AG3202" s="450" t="n"/>
      <c r="AH3202" s="450" t="n"/>
      <c r="AI3202" s="450" t="n"/>
      <c r="AJ3202" s="450" t="n"/>
      <c r="AK3202" s="450" t="n"/>
      <c r="AL3202" s="450" t="n"/>
      <c r="AM3202" s="450" t="n"/>
      <c r="AN3202" s="450" t="n"/>
      <c r="AO3202" s="450" t="n"/>
      <c r="AP3202" s="450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0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0" t="n"/>
      <c r="N3203" s="450">
        <f>IF(W3203&lt;0,AH3203,I3203)</f>
        <v/>
      </c>
      <c r="O3203" s="450">
        <f>I3203-M3203</f>
        <v/>
      </c>
      <c r="P3203" s="414" t="n"/>
      <c r="Q3203" s="414" t="inlineStr">
        <is>
          <t>22-003311</t>
        </is>
      </c>
      <c r="R3203" s="414" t="inlineStr">
        <is>
          <t>22-003311</t>
        </is>
      </c>
      <c r="S3203" s="414">
        <f>Q3203=R3203</f>
        <v/>
      </c>
      <c r="T3203" s="414">
        <f>AND(MONTH(F3203)=MONTH(X3203), YEAR(F3203)=YEAR(X3203))</f>
        <v/>
      </c>
      <c r="U3203" s="414">
        <f>AND(AB3203&lt;&gt;"", 'Company information'!D$4&lt;&gt;"", RIGHT(SUBSTITUTE(AB3203,"-",""),9)=RIGHT(SUBSTITUTE('Company information'!D$4,"-",""),9))</f>
        <v/>
      </c>
      <c r="V3203" s="414">
        <f>AH3203-I3203</f>
        <v/>
      </c>
      <c r="W3203" s="450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0" t="n">
        <v>301506</v>
      </c>
      <c r="AE3203" s="450" t="n">
        <v>274096</v>
      </c>
      <c r="AF3203" s="450" t="n">
        <v>0</v>
      </c>
      <c r="AG3203" s="450" t="n">
        <v>0</v>
      </c>
      <c r="AH3203" s="450" t="n">
        <v>27410</v>
      </c>
      <c r="AI3203" s="450" t="n">
        <v>0</v>
      </c>
      <c r="AJ3203" s="450" t="n">
        <v>0</v>
      </c>
      <c r="AK3203" s="450" t="n">
        <v>0</v>
      </c>
      <c r="AL3203" s="450" t="n">
        <v>0</v>
      </c>
      <c r="AM3203" s="450" t="n">
        <v>0</v>
      </c>
      <c r="AN3203" s="450" t="n">
        <v>0</v>
      </c>
      <c r="AO3203" s="450" t="n">
        <v>0</v>
      </c>
      <c r="AP3203" s="450" t="n">
        <v>0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0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0" t="n"/>
      <c r="N3204" s="450">
        <f>IF(W3204&lt;0,AH3204,I3204)</f>
        <v/>
      </c>
      <c r="O3204" s="450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AND(AB3204&lt;&gt;"", 'Company information'!D$4&lt;&gt;"", RIGHT(SUBSTITUTE(AB3204,"-",""),9)=RIGHT(SUBSTITUTE('Company information'!D$4,"-",""),9))</f>
        <v/>
      </c>
      <c r="V3204" s="414">
        <f>AH3204-I3204</f>
        <v/>
      </c>
      <c r="W3204" s="450" t="n"/>
      <c r="X3204" s="413" t="n"/>
      <c r="Y3204" s="414" t="n"/>
      <c r="Z3204" s="414" t="n"/>
      <c r="AA3204" s="414" t="n"/>
      <c r="AB3204" s="414" t="n"/>
      <c r="AC3204" s="414" t="n"/>
      <c r="AD3204" s="450" t="n"/>
      <c r="AE3204" s="450" t="n"/>
      <c r="AF3204" s="450" t="n"/>
      <c r="AG3204" s="450" t="n"/>
      <c r="AH3204" s="450" t="n"/>
      <c r="AI3204" s="450" t="n"/>
      <c r="AJ3204" s="450" t="n"/>
      <c r="AK3204" s="450" t="n"/>
      <c r="AL3204" s="450" t="n"/>
      <c r="AM3204" s="450" t="n"/>
      <c r="AN3204" s="450" t="n"/>
      <c r="AO3204" s="450" t="n"/>
      <c r="AP3204" s="450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0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0" t="n"/>
      <c r="N3205" s="450">
        <f>IF(W3205&lt;0,AH3205,I3205)</f>
        <v/>
      </c>
      <c r="O3205" s="450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AND(AB3205&lt;&gt;"", 'Company information'!D$4&lt;&gt;"", RIGHT(SUBSTITUTE(AB3205,"-",""),9)=RIGHT(SUBSTITUTE('Company information'!D$4,"-",""),9))</f>
        <v/>
      </c>
      <c r="V3205" s="414">
        <f>AH3205-I3205</f>
        <v/>
      </c>
      <c r="W3205" s="450" t="n"/>
      <c r="X3205" s="413" t="n"/>
      <c r="Y3205" s="414" t="n"/>
      <c r="Z3205" s="414" t="n"/>
      <c r="AA3205" s="414" t="n"/>
      <c r="AB3205" s="414" t="n"/>
      <c r="AC3205" s="414" t="n"/>
      <c r="AD3205" s="450" t="n"/>
      <c r="AE3205" s="450" t="n"/>
      <c r="AF3205" s="450" t="n"/>
      <c r="AG3205" s="450" t="n"/>
      <c r="AH3205" s="450" t="n"/>
      <c r="AI3205" s="450" t="n"/>
      <c r="AJ3205" s="450" t="n"/>
      <c r="AK3205" s="450" t="n"/>
      <c r="AL3205" s="450" t="n"/>
      <c r="AM3205" s="450" t="n"/>
      <c r="AN3205" s="450" t="n"/>
      <c r="AO3205" s="450" t="n"/>
      <c r="AP3205" s="450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0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0" t="n"/>
      <c r="N3206" s="450">
        <f>IF(W3206&lt;0,AH3206,I3206)</f>
        <v/>
      </c>
      <c r="O3206" s="450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AND(AB3206&lt;&gt;"", 'Company information'!D$4&lt;&gt;"", RIGHT(SUBSTITUTE(AB3206,"-",""),9)=RIGHT(SUBSTITUTE('Company information'!D$4,"-",""),9))</f>
        <v/>
      </c>
      <c r="V3206" s="414">
        <f>AH3206-I3206</f>
        <v/>
      </c>
      <c r="W3206" s="450" t="n"/>
      <c r="X3206" s="413" t="n"/>
      <c r="Y3206" s="414" t="n"/>
      <c r="Z3206" s="414" t="n"/>
      <c r="AA3206" s="414" t="n"/>
      <c r="AB3206" s="414" t="n"/>
      <c r="AC3206" s="414" t="n"/>
      <c r="AD3206" s="450" t="n"/>
      <c r="AE3206" s="450" t="n"/>
      <c r="AF3206" s="450" t="n"/>
      <c r="AG3206" s="450" t="n"/>
      <c r="AH3206" s="450" t="n"/>
      <c r="AI3206" s="450" t="n"/>
      <c r="AJ3206" s="450" t="n"/>
      <c r="AK3206" s="450" t="n"/>
      <c r="AL3206" s="450" t="n"/>
      <c r="AM3206" s="450" t="n"/>
      <c r="AN3206" s="450" t="n"/>
      <c r="AO3206" s="450" t="n"/>
      <c r="AP3206" s="450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0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0" t="n"/>
      <c r="N3207" s="450">
        <f>IF(W3207&lt;0,AH3207,I3207)</f>
        <v/>
      </c>
      <c r="O3207" s="450">
        <f>I3207-M3207</f>
        <v/>
      </c>
      <c r="P3207" s="414" t="n"/>
      <c r="Q3207" s="414" t="inlineStr">
        <is>
          <t>PNHR000434868</t>
        </is>
      </c>
      <c r="R3207" s="414" t="inlineStr">
        <is>
          <t>PNHR000434868</t>
        </is>
      </c>
      <c r="S3207" s="414">
        <f>Q3207=R3207</f>
        <v/>
      </c>
      <c r="T3207" s="414">
        <f>AND(MONTH(F3207)=MONTH(X3207), YEAR(F3207)=YEAR(X3207))</f>
        <v/>
      </c>
      <c r="U3207" s="414">
        <f>AND(AB3207&lt;&gt;"", 'Company information'!D$4&lt;&gt;"", RIGHT(SUBSTITUTE(AB3207,"-",""),9)=RIGHT(SUBSTITUTE('Company information'!D$4,"-",""),9))</f>
        <v/>
      </c>
      <c r="V3207" s="414">
        <f>AH3207-I3207</f>
        <v/>
      </c>
      <c r="W3207" s="450" t="n"/>
      <c r="X3207" s="415" t="n">
        <v>44812</v>
      </c>
      <c r="Y3207" s="414" t="inlineStr">
        <is>
          <t>PNHR000434868</t>
        </is>
      </c>
      <c r="Z3207" s="414" t="inlineStr"/>
      <c r="AA3207" s="414" t="inlineStr">
        <is>
          <t>បុគ្គលជាប់អាករ</t>
        </is>
      </c>
      <c r="AB3207" s="414" t="inlineStr">
        <is>
          <t>L001-901905215</t>
        </is>
      </c>
      <c r="AC3207" s="414" t="inlineStr">
        <is>
          <t>វីអ៊ីស៊ិន (ខេមបូឌា) អ៊ិនដាសស្ទ្រី ឯ.ក</t>
        </is>
      </c>
      <c r="AD3207" s="450" t="n">
        <v>113630</v>
      </c>
      <c r="AE3207" s="450" t="n">
        <v>103300</v>
      </c>
      <c r="AF3207" s="450" t="n">
        <v>0</v>
      </c>
      <c r="AG3207" s="450" t="n">
        <v>0</v>
      </c>
      <c r="AH3207" s="450" t="n">
        <v>10330</v>
      </c>
      <c r="AI3207" s="450" t="n">
        <v>0</v>
      </c>
      <c r="AJ3207" s="450" t="n">
        <v>0</v>
      </c>
      <c r="AK3207" s="450" t="n">
        <v>0</v>
      </c>
      <c r="AL3207" s="450" t="n">
        <v>0</v>
      </c>
      <c r="AM3207" s="450" t="n">
        <v>0</v>
      </c>
      <c r="AN3207" s="450" t="n">
        <v>0</v>
      </c>
      <c r="AO3207" s="450" t="n">
        <v>0</v>
      </c>
      <c r="AP3207" s="450" t="n">
        <v>0</v>
      </c>
      <c r="AQ3207" s="414" t="inlineStr"/>
      <c r="AR3207" s="414" t="inlineStr">
        <is>
          <t>Revenue in September 2022</t>
        </is>
      </c>
      <c r="AS3207" s="414" t="inlineStr">
        <is>
          <t>បានប្រកាសពន្ធ</t>
        </is>
      </c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0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0" t="n"/>
      <c r="N3208" s="450">
        <f>IF(W3208&lt;0,AH3208,I3208)</f>
        <v/>
      </c>
      <c r="O3208" s="450">
        <f>I3208-M3208</f>
        <v/>
      </c>
      <c r="P3208" s="414" t="n"/>
      <c r="Q3208" s="414" t="inlineStr">
        <is>
          <t>PNHIR00145355</t>
        </is>
      </c>
      <c r="R3208" s="414" t="inlineStr">
        <is>
          <t>PNHIR00145355</t>
        </is>
      </c>
      <c r="S3208" s="414">
        <f>Q3208=R3208</f>
        <v/>
      </c>
      <c r="T3208" s="414">
        <f>AND(MONTH(F3208)=MONTH(X3208), YEAR(F3208)=YEAR(X3208))</f>
        <v/>
      </c>
      <c r="U3208" s="414">
        <f>AND(AB3208&lt;&gt;"", 'Company information'!D$4&lt;&gt;"", RIGHT(SUBSTITUTE(AB3208,"-",""),9)=RIGHT(SUBSTITUTE('Company information'!D$4,"-",""),9))</f>
        <v/>
      </c>
      <c r="V3208" s="414">
        <f>AH3208-I3208</f>
        <v/>
      </c>
      <c r="W3208" s="450" t="n"/>
      <c r="X3208" s="415" t="n">
        <v>44834</v>
      </c>
      <c r="Y3208" s="414" t="inlineStr">
        <is>
          <t>PNHIR00145355</t>
        </is>
      </c>
      <c r="Z3208" s="414" t="inlineStr"/>
      <c r="AA3208" s="414" t="inlineStr">
        <is>
          <t>បុគ្គលជាប់អាករ</t>
        </is>
      </c>
      <c r="AB3208" s="414" t="inlineStr">
        <is>
          <t>L001-901905215</t>
        </is>
      </c>
      <c r="AC3208" s="414" t="inlineStr">
        <is>
          <t>វីអ៊ីស៊ិន (ខេមបូឌា) អ៊ិនដាសស្ទ្រី ឯ.ក</t>
        </is>
      </c>
      <c r="AD3208" s="450" t="n">
        <v>36318</v>
      </c>
      <c r="AE3208" s="450" t="n">
        <v>33016</v>
      </c>
      <c r="AF3208" s="450" t="n">
        <v>0</v>
      </c>
      <c r="AG3208" s="450" t="n">
        <v>0</v>
      </c>
      <c r="AH3208" s="450" t="n">
        <v>3302</v>
      </c>
      <c r="AI3208" s="450" t="n">
        <v>0</v>
      </c>
      <c r="AJ3208" s="450" t="n">
        <v>0</v>
      </c>
      <c r="AK3208" s="450" t="n">
        <v>0</v>
      </c>
      <c r="AL3208" s="450" t="n">
        <v>0</v>
      </c>
      <c r="AM3208" s="450" t="n">
        <v>0</v>
      </c>
      <c r="AN3208" s="450" t="n">
        <v>0</v>
      </c>
      <c r="AO3208" s="450" t="n">
        <v>0</v>
      </c>
      <c r="AP3208" s="450" t="n">
        <v>0</v>
      </c>
      <c r="AQ3208" s="414" t="inlineStr"/>
      <c r="AR3208" s="414" t="inlineStr">
        <is>
          <t>Revenue in September 2022</t>
        </is>
      </c>
      <c r="AS3208" s="414" t="inlineStr">
        <is>
          <t>បានប្រកាសពន្ធ</t>
        </is>
      </c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0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0" t="n"/>
      <c r="N3209" s="450">
        <f>IF(W3209&lt;0,AH3209,I3209)</f>
        <v/>
      </c>
      <c r="O3209" s="450">
        <f>I3209-M3209</f>
        <v/>
      </c>
      <c r="P3209" s="414" t="n"/>
      <c r="Q3209" s="414" t="inlineStr">
        <is>
          <t>PNHIR00145005</t>
        </is>
      </c>
      <c r="R3209" s="414" t="inlineStr">
        <is>
          <t>PNHIR00145005</t>
        </is>
      </c>
      <c r="S3209" s="414">
        <f>Q3209=R3209</f>
        <v/>
      </c>
      <c r="T3209" s="414">
        <f>AND(MONTH(F3209)=MONTH(X3209), YEAR(F3209)=YEAR(X3209))</f>
        <v/>
      </c>
      <c r="U3209" s="414">
        <f>AND(AB3209&lt;&gt;"", 'Company information'!D$4&lt;&gt;"", RIGHT(SUBSTITUTE(AB3209,"-",""),9)=RIGHT(SUBSTITUTE('Company information'!D$4,"-",""),9))</f>
        <v/>
      </c>
      <c r="V3209" s="414">
        <f>AH3209-I3209</f>
        <v/>
      </c>
      <c r="W3209" s="450" t="n"/>
      <c r="X3209" s="415" t="n">
        <v>44830</v>
      </c>
      <c r="Y3209" s="414" t="inlineStr">
        <is>
          <t>PNHIR00145005</t>
        </is>
      </c>
      <c r="Z3209" s="414" t="inlineStr"/>
      <c r="AA3209" s="414" t="inlineStr">
        <is>
          <t>បុគ្គលជាប់អាករ</t>
        </is>
      </c>
      <c r="AB3209" s="414" t="inlineStr">
        <is>
          <t>L001-901905215</t>
        </is>
      </c>
      <c r="AC3209" s="414" t="inlineStr">
        <is>
          <t>វីអ៊ីស៊ិន (ខេមបូឌា) អ៊ិនដាសស្ទ្រី ឯ.ក</t>
        </is>
      </c>
      <c r="AD3209" s="450" t="n">
        <v>54437</v>
      </c>
      <c r="AE3209" s="450" t="n">
        <v>49488</v>
      </c>
      <c r="AF3209" s="450" t="n">
        <v>0</v>
      </c>
      <c r="AG3209" s="450" t="n">
        <v>0</v>
      </c>
      <c r="AH3209" s="450" t="n">
        <v>4949</v>
      </c>
      <c r="AI3209" s="450" t="n">
        <v>0</v>
      </c>
      <c r="AJ3209" s="450" t="n">
        <v>0</v>
      </c>
      <c r="AK3209" s="450" t="n">
        <v>0</v>
      </c>
      <c r="AL3209" s="450" t="n">
        <v>0</v>
      </c>
      <c r="AM3209" s="450" t="n">
        <v>0</v>
      </c>
      <c r="AN3209" s="450" t="n">
        <v>0</v>
      </c>
      <c r="AO3209" s="450" t="n">
        <v>0</v>
      </c>
      <c r="AP3209" s="450" t="n">
        <v>0</v>
      </c>
      <c r="AQ3209" s="414" t="inlineStr"/>
      <c r="AR3209" s="414" t="inlineStr">
        <is>
          <t>Revenue in September 2022</t>
        </is>
      </c>
      <c r="AS3209" s="414" t="inlineStr">
        <is>
          <t>បានប្រកាសពន្ធ</t>
        </is>
      </c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0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0" t="n"/>
      <c r="N3210" s="450">
        <f>IF(W3210&lt;0,AH3210,I3210)</f>
        <v/>
      </c>
      <c r="O3210" s="450">
        <f>I3210-M3210</f>
        <v/>
      </c>
      <c r="P3210" s="414" t="n"/>
      <c r="Q3210" s="414" t="inlineStr">
        <is>
          <t>PNHIR00144709</t>
        </is>
      </c>
      <c r="R3210" s="414" t="inlineStr">
        <is>
          <t>PNHIR00144709</t>
        </is>
      </c>
      <c r="S3210" s="414">
        <f>Q3210=R3210</f>
        <v/>
      </c>
      <c r="T3210" s="414">
        <f>AND(MONTH(F3210)=MONTH(X3210), YEAR(F3210)=YEAR(X3210))</f>
        <v/>
      </c>
      <c r="U3210" s="414">
        <f>AND(AB3210&lt;&gt;"", 'Company information'!D$4&lt;&gt;"", RIGHT(SUBSTITUTE(AB3210,"-",""),9)=RIGHT(SUBSTITUTE('Company information'!D$4,"-",""),9))</f>
        <v/>
      </c>
      <c r="V3210" s="414">
        <f>AH3210-I3210</f>
        <v/>
      </c>
      <c r="W3210" s="450" t="n"/>
      <c r="X3210" s="415" t="n">
        <v>44826</v>
      </c>
      <c r="Y3210" s="414" t="inlineStr">
        <is>
          <t>PNHIR00144709</t>
        </is>
      </c>
      <c r="Z3210" s="414" t="inlineStr"/>
      <c r="AA3210" s="414" t="inlineStr">
        <is>
          <t>បុគ្គលជាប់អាករ</t>
        </is>
      </c>
      <c r="AB3210" s="414" t="inlineStr">
        <is>
          <t>L001-901905215</t>
        </is>
      </c>
      <c r="AC3210" s="414" t="inlineStr">
        <is>
          <t>វីអ៊ីស៊ិន (ខេមបូឌា) អ៊ិនដាសស្ទ្រី ឯ.ក</t>
        </is>
      </c>
      <c r="AD3210" s="450" t="n">
        <v>18146</v>
      </c>
      <c r="AE3210" s="450" t="n">
        <v>16496</v>
      </c>
      <c r="AF3210" s="450" t="n">
        <v>0</v>
      </c>
      <c r="AG3210" s="450" t="n">
        <v>0</v>
      </c>
      <c r="AH3210" s="450" t="n">
        <v>1650</v>
      </c>
      <c r="AI3210" s="450" t="n">
        <v>0</v>
      </c>
      <c r="AJ3210" s="450" t="n">
        <v>0</v>
      </c>
      <c r="AK3210" s="450" t="n">
        <v>0</v>
      </c>
      <c r="AL3210" s="450" t="n">
        <v>0</v>
      </c>
      <c r="AM3210" s="450" t="n">
        <v>0</v>
      </c>
      <c r="AN3210" s="450" t="n">
        <v>0</v>
      </c>
      <c r="AO3210" s="450" t="n">
        <v>0</v>
      </c>
      <c r="AP3210" s="450" t="n">
        <v>0</v>
      </c>
      <c r="AQ3210" s="414" t="inlineStr"/>
      <c r="AR3210" s="414" t="inlineStr">
        <is>
          <t>Revenue in September 2022</t>
        </is>
      </c>
      <c r="AS3210" s="414" t="inlineStr">
        <is>
          <t>បានប្រកាសពន្ធ</t>
        </is>
      </c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0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0" t="n"/>
      <c r="N3211" s="450">
        <f>IF(W3211&lt;0,AH3211,I3211)</f>
        <v/>
      </c>
      <c r="O3211" s="450">
        <f>I3211-M3211</f>
        <v/>
      </c>
      <c r="P3211" s="414" t="n"/>
      <c r="Q3211" s="414" t="inlineStr">
        <is>
          <t>PNHIR00144568</t>
        </is>
      </c>
      <c r="R3211" s="414" t="inlineStr">
        <is>
          <t>PNHIR00144568</t>
        </is>
      </c>
      <c r="S3211" s="414">
        <f>Q3211=R3211</f>
        <v/>
      </c>
      <c r="T3211" s="414">
        <f>AND(MONTH(F3211)=MONTH(X3211), YEAR(F3211)=YEAR(X3211))</f>
        <v/>
      </c>
      <c r="U3211" s="414">
        <f>AND(AB3211&lt;&gt;"", 'Company information'!D$4&lt;&gt;"", RIGHT(SUBSTITUTE(AB3211,"-",""),9)=RIGHT(SUBSTITUTE('Company information'!D$4,"-",""),9))</f>
        <v/>
      </c>
      <c r="V3211" s="414">
        <f>AH3211-I3211</f>
        <v/>
      </c>
      <c r="W3211" s="450" t="n"/>
      <c r="X3211" s="415" t="n">
        <v>44823</v>
      </c>
      <c r="Y3211" s="414" t="inlineStr">
        <is>
          <t>PNHIR00144568</t>
        </is>
      </c>
      <c r="Z3211" s="414" t="inlineStr"/>
      <c r="AA3211" s="414" t="inlineStr">
        <is>
          <t>បុគ្គលជាប់អាករ</t>
        </is>
      </c>
      <c r="AB3211" s="414" t="inlineStr">
        <is>
          <t>L001-901905215</t>
        </is>
      </c>
      <c r="AC3211" s="414" t="inlineStr">
        <is>
          <t>វីអ៊ីស៊ិន (ខេមបូឌា) អ៊ិនដាសស្ទ្រី ឯ.ក</t>
        </is>
      </c>
      <c r="AD3211" s="450" t="n">
        <v>18146</v>
      </c>
      <c r="AE3211" s="450" t="n">
        <v>16496</v>
      </c>
      <c r="AF3211" s="450" t="n">
        <v>0</v>
      </c>
      <c r="AG3211" s="450" t="n">
        <v>0</v>
      </c>
      <c r="AH3211" s="450" t="n">
        <v>1650</v>
      </c>
      <c r="AI3211" s="450" t="n">
        <v>0</v>
      </c>
      <c r="AJ3211" s="450" t="n">
        <v>0</v>
      </c>
      <c r="AK3211" s="450" t="n">
        <v>0</v>
      </c>
      <c r="AL3211" s="450" t="n">
        <v>0</v>
      </c>
      <c r="AM3211" s="450" t="n">
        <v>0</v>
      </c>
      <c r="AN3211" s="450" t="n">
        <v>0</v>
      </c>
      <c r="AO3211" s="450" t="n">
        <v>0</v>
      </c>
      <c r="AP3211" s="450" t="n">
        <v>0</v>
      </c>
      <c r="AQ3211" s="414" t="inlineStr"/>
      <c r="AR3211" s="414" t="inlineStr">
        <is>
          <t>Revenue in September 2022</t>
        </is>
      </c>
      <c r="AS3211" s="414" t="inlineStr">
        <is>
          <t>បានប្រកាសពន្ធ</t>
        </is>
      </c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0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0" t="n"/>
      <c r="N3212" s="450">
        <f>IF(W3212&lt;0,AH3212,I3212)</f>
        <v/>
      </c>
      <c r="O3212" s="450">
        <f>I3212-M3212</f>
        <v/>
      </c>
      <c r="P3212" s="414" t="n"/>
      <c r="Q3212" s="414" t="inlineStr">
        <is>
          <t>PNHIR00144543</t>
        </is>
      </c>
      <c r="R3212" s="414" t="inlineStr">
        <is>
          <t>PNHIR00144543</t>
        </is>
      </c>
      <c r="S3212" s="414">
        <f>Q3212=R3212</f>
        <v/>
      </c>
      <c r="T3212" s="414">
        <f>AND(MONTH(F3212)=MONTH(X3212), YEAR(F3212)=YEAR(X3212))</f>
        <v/>
      </c>
      <c r="U3212" s="414">
        <f>AND(AB3212&lt;&gt;"", 'Company information'!D$4&lt;&gt;"", RIGHT(SUBSTITUTE(AB3212,"-",""),9)=RIGHT(SUBSTITUTE('Company information'!D$4,"-",""),9))</f>
        <v/>
      </c>
      <c r="V3212" s="414">
        <f>AH3212-I3212</f>
        <v/>
      </c>
      <c r="W3212" s="450" t="n"/>
      <c r="X3212" s="415" t="n">
        <v>44820</v>
      </c>
      <c r="Y3212" s="414" t="inlineStr">
        <is>
          <t>PNHIR00144543</t>
        </is>
      </c>
      <c r="Z3212" s="414" t="inlineStr"/>
      <c r="AA3212" s="414" t="inlineStr">
        <is>
          <t>បុគ្គលជាប់អាករ</t>
        </is>
      </c>
      <c r="AB3212" s="414" t="inlineStr">
        <is>
          <t>L001-901905215</t>
        </is>
      </c>
      <c r="AC3212" s="414" t="inlineStr">
        <is>
          <t>វីអ៊ីស៊ិន (ខេមបូឌា) អ៊ិនដាសស្ទ្រី ឯ.ក</t>
        </is>
      </c>
      <c r="AD3212" s="450" t="n">
        <v>18128</v>
      </c>
      <c r="AE3212" s="450" t="n">
        <v>16480</v>
      </c>
      <c r="AF3212" s="450" t="n">
        <v>0</v>
      </c>
      <c r="AG3212" s="450" t="n">
        <v>0</v>
      </c>
      <c r="AH3212" s="450" t="n">
        <v>1648</v>
      </c>
      <c r="AI3212" s="450" t="n">
        <v>0</v>
      </c>
      <c r="AJ3212" s="450" t="n">
        <v>0</v>
      </c>
      <c r="AK3212" s="450" t="n">
        <v>0</v>
      </c>
      <c r="AL3212" s="450" t="n">
        <v>0</v>
      </c>
      <c r="AM3212" s="450" t="n">
        <v>0</v>
      </c>
      <c r="AN3212" s="450" t="n">
        <v>0</v>
      </c>
      <c r="AO3212" s="450" t="n">
        <v>0</v>
      </c>
      <c r="AP3212" s="450" t="n">
        <v>0</v>
      </c>
      <c r="AQ3212" s="414" t="inlineStr"/>
      <c r="AR3212" s="414" t="inlineStr">
        <is>
          <t>Revenue in September 2022</t>
        </is>
      </c>
      <c r="AS3212" s="414" t="inlineStr">
        <is>
          <t>បានប្រកាសពន្ធ</t>
        </is>
      </c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0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0" t="n"/>
      <c r="N3213" s="450">
        <f>IF(W3213&lt;0,AH3213,I3213)</f>
        <v/>
      </c>
      <c r="O3213" s="450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AND(AB3213&lt;&gt;"", 'Company information'!D$4&lt;&gt;"", RIGHT(SUBSTITUTE(AB3213,"-",""),9)=RIGHT(SUBSTITUTE('Company information'!D$4,"-",""),9))</f>
        <v/>
      </c>
      <c r="V3213" s="414">
        <f>AH3213-I3213</f>
        <v/>
      </c>
      <c r="W3213" s="450" t="n"/>
      <c r="X3213" s="413" t="n"/>
      <c r="Y3213" s="414" t="n"/>
      <c r="Z3213" s="414" t="n"/>
      <c r="AA3213" s="414" t="n"/>
      <c r="AB3213" s="414" t="n"/>
      <c r="AC3213" s="414" t="n"/>
      <c r="AD3213" s="450" t="n"/>
      <c r="AE3213" s="450" t="n"/>
      <c r="AF3213" s="450" t="n"/>
      <c r="AG3213" s="450" t="n"/>
      <c r="AH3213" s="450" t="n"/>
      <c r="AI3213" s="450" t="n"/>
      <c r="AJ3213" s="450" t="n"/>
      <c r="AK3213" s="450" t="n"/>
      <c r="AL3213" s="450" t="n"/>
      <c r="AM3213" s="450" t="n"/>
      <c r="AN3213" s="450" t="n"/>
      <c r="AO3213" s="450" t="n"/>
      <c r="AP3213" s="450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0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0" t="n"/>
      <c r="N3214" s="450">
        <f>IF(W3214&lt;0,AH3214,I3214)</f>
        <v/>
      </c>
      <c r="O3214" s="450">
        <f>I3214-M3214</f>
        <v/>
      </c>
      <c r="P3214" s="414" t="n"/>
      <c r="Q3214" s="414" t="inlineStr">
        <is>
          <t>SFI2022/329</t>
        </is>
      </c>
      <c r="R3214" s="414" t="inlineStr">
        <is>
          <t>SFI2022/329</t>
        </is>
      </c>
      <c r="S3214" s="414">
        <f>Q3214=R3214</f>
        <v/>
      </c>
      <c r="T3214" s="414">
        <f>AND(MONTH(F3214)=MONTH(X3214), YEAR(F3214)=YEAR(X3214))</f>
        <v/>
      </c>
      <c r="U3214" s="414">
        <f>AND(AB3214&lt;&gt;"", 'Company information'!D$4&lt;&gt;"", RIGHT(SUBSTITUTE(AB3214,"-",""),9)=RIGHT(SUBSTITUTE('Company information'!D$4,"-",""),9))</f>
        <v/>
      </c>
      <c r="V3214" s="414">
        <f>AH3214-I3214</f>
        <v/>
      </c>
      <c r="W3214" s="450" t="n"/>
      <c r="X3214" s="415" t="n">
        <v>44832</v>
      </c>
      <c r="Y3214" s="414" t="inlineStr">
        <is>
          <t>SFI2022/329</t>
        </is>
      </c>
      <c r="Z3214" s="414" t="inlineStr"/>
      <c r="AA3214" s="414" t="inlineStr">
        <is>
          <t>បុគ្គលជាប់អាករ</t>
        </is>
      </c>
      <c r="AB3214" s="414" t="inlineStr">
        <is>
          <t>L001-901905215</t>
        </is>
      </c>
      <c r="AC3214" s="414" t="inlineStr">
        <is>
          <t>វីអ៊ីស៊ិន (ខេមបូឌា) អ៊ិនដាសស្ទ្រី ឯ.ក</t>
        </is>
      </c>
      <c r="AD3214" s="450" t="n">
        <v>2542232</v>
      </c>
      <c r="AE3214" s="450" t="n">
        <v>2311120</v>
      </c>
      <c r="AF3214" s="450" t="n">
        <v>0</v>
      </c>
      <c r="AG3214" s="450" t="n">
        <v>0</v>
      </c>
      <c r="AH3214" s="450" t="n">
        <v>231112</v>
      </c>
      <c r="AI3214" s="450" t="n">
        <v>0</v>
      </c>
      <c r="AJ3214" s="450" t="n">
        <v>0</v>
      </c>
      <c r="AK3214" s="450" t="n">
        <v>0</v>
      </c>
      <c r="AL3214" s="450" t="n">
        <v>0</v>
      </c>
      <c r="AM3214" s="450" t="n">
        <v>0</v>
      </c>
      <c r="AN3214" s="450" t="n">
        <v>0</v>
      </c>
      <c r="AO3214" s="450" t="n">
        <v>0</v>
      </c>
      <c r="AP3214" s="450" t="n">
        <v>0</v>
      </c>
      <c r="AQ3214" s="414" t="inlineStr"/>
      <c r="AR3214" s="414" t="inlineStr">
        <is>
          <t>Security service fee for Sep 2022</t>
        </is>
      </c>
      <c r="AS3214" s="414" t="inlineStr">
        <is>
          <t>បានប្រកាសពន្ធ</t>
        </is>
      </c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0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0" t="n"/>
      <c r="N3215" s="450">
        <f>IF(W3215&lt;0,AH3215,I3215)</f>
        <v/>
      </c>
      <c r="O3215" s="450">
        <f>I3215-M3215</f>
        <v/>
      </c>
      <c r="P3215" s="414" t="n"/>
      <c r="Q3215" s="414" t="inlineStr">
        <is>
          <t>2022-04589</t>
        </is>
      </c>
      <c r="R3215" s="414" t="inlineStr">
        <is>
          <t>2022-04589</t>
        </is>
      </c>
      <c r="S3215" s="414">
        <f>Q3215=R3215</f>
        <v/>
      </c>
      <c r="T3215" s="414">
        <f>AND(MONTH(F3215)=MONTH(X3215), YEAR(F3215)=YEAR(X3215))</f>
        <v/>
      </c>
      <c r="U3215" s="414">
        <f>AND(AB3215&lt;&gt;"", 'Company information'!D$4&lt;&gt;"", RIGHT(SUBSTITUTE(AB3215,"-",""),9)=RIGHT(SUBSTITUTE('Company information'!D$4,"-",""),9))</f>
        <v/>
      </c>
      <c r="V3215" s="414">
        <f>AH3215-I3215</f>
        <v/>
      </c>
      <c r="W3215" s="450" t="n"/>
      <c r="X3215" s="415" t="n">
        <v>44821</v>
      </c>
      <c r="Y3215" s="414" t="inlineStr">
        <is>
          <t>2022-04589</t>
        </is>
      </c>
      <c r="Z3215" s="414" t="inlineStr"/>
      <c r="AA3215" s="414" t="inlineStr">
        <is>
          <t>បុគ្គលជាប់អាករ</t>
        </is>
      </c>
      <c r="AB3215" s="414" t="inlineStr">
        <is>
          <t>L001-901905215</t>
        </is>
      </c>
      <c r="AC3215" s="414" t="inlineStr">
        <is>
          <t>វីអ៊ីស៊ិន (ខេមបូឌា) អ៊ិនដាសស្ទ្រី ឯ.ក</t>
        </is>
      </c>
      <c r="AD3215" s="450" t="n">
        <v>1834924</v>
      </c>
      <c r="AE3215" s="450" t="n">
        <v>1668113</v>
      </c>
      <c r="AF3215" s="450" t="n">
        <v>0</v>
      </c>
      <c r="AG3215" s="450" t="n">
        <v>0</v>
      </c>
      <c r="AH3215" s="450" t="n">
        <v>166811</v>
      </c>
      <c r="AI3215" s="450" t="n">
        <v>0</v>
      </c>
      <c r="AJ3215" s="450" t="n">
        <v>0</v>
      </c>
      <c r="AK3215" s="450" t="n">
        <v>0</v>
      </c>
      <c r="AL3215" s="450" t="n">
        <v>0</v>
      </c>
      <c r="AM3215" s="450" t="n">
        <v>0</v>
      </c>
      <c r="AN3215" s="450" t="n">
        <v>0</v>
      </c>
      <c r="AO3215" s="450" t="n">
        <v>0</v>
      </c>
      <c r="AP3215" s="450" t="n">
        <v>0</v>
      </c>
      <c r="AQ3215" s="414" t="inlineStr"/>
      <c r="AR3215" s="414" t="inlineStr">
        <is>
          <t>Infrastructure Maintenance fee for Sep 2022</t>
        </is>
      </c>
      <c r="AS3215" s="414" t="inlineStr">
        <is>
          <t>បានប្រកាសពន្ធ</t>
        </is>
      </c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0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0" t="n"/>
      <c r="N3216" s="450">
        <f>IF(W3216&lt;0,AH3216,I3216)</f>
        <v/>
      </c>
      <c r="O3216" s="450">
        <f>I3216-M3216</f>
        <v/>
      </c>
      <c r="P3216" s="414" t="n"/>
      <c r="Q3216" s="414" t="inlineStr">
        <is>
          <t>2022-04580</t>
        </is>
      </c>
      <c r="R3216" s="414" t="inlineStr">
        <is>
          <t>2022-04580</t>
        </is>
      </c>
      <c r="S3216" s="414">
        <f>Q3216=R3216</f>
        <v/>
      </c>
      <c r="T3216" s="414">
        <f>AND(MONTH(F3216)=MONTH(X3216), YEAR(F3216)=YEAR(X3216))</f>
        <v/>
      </c>
      <c r="U3216" s="414">
        <f>AND(AB3216&lt;&gt;"", 'Company information'!D$4&lt;&gt;"", RIGHT(SUBSTITUTE(AB3216,"-",""),9)=RIGHT(SUBSTITUTE('Company information'!D$4,"-",""),9))</f>
        <v/>
      </c>
      <c r="V3216" s="414">
        <f>AH3216-I3216</f>
        <v/>
      </c>
      <c r="W3216" s="450" t="n"/>
      <c r="X3216" s="415" t="n">
        <v>44821</v>
      </c>
      <c r="Y3216" s="414" t="inlineStr">
        <is>
          <t>2022-04580</t>
        </is>
      </c>
      <c r="Z3216" s="414" t="inlineStr"/>
      <c r="AA3216" s="414" t="inlineStr">
        <is>
          <t>បុគ្គលជាប់អាករ</t>
        </is>
      </c>
      <c r="AB3216" s="414" t="inlineStr">
        <is>
          <t>L001-901905215</t>
        </is>
      </c>
      <c r="AC3216" s="414" t="inlineStr">
        <is>
          <t>វីអ៊ីស៊ិន (ខេមបូឌា) អ៊ិនដាសស្ទ្រី ឯ.ក</t>
        </is>
      </c>
      <c r="AD3216" s="450" t="n">
        <v>2234111</v>
      </c>
      <c r="AE3216" s="450" t="n">
        <v>2031010</v>
      </c>
      <c r="AF3216" s="450" t="n">
        <v>0</v>
      </c>
      <c r="AG3216" s="450" t="n">
        <v>0</v>
      </c>
      <c r="AH3216" s="450" t="n">
        <v>203101</v>
      </c>
      <c r="AI3216" s="450" t="n">
        <v>0</v>
      </c>
      <c r="AJ3216" s="450" t="n">
        <v>0</v>
      </c>
      <c r="AK3216" s="450" t="n">
        <v>0</v>
      </c>
      <c r="AL3216" s="450" t="n">
        <v>0</v>
      </c>
      <c r="AM3216" s="450" t="n">
        <v>0</v>
      </c>
      <c r="AN3216" s="450" t="n">
        <v>0</v>
      </c>
      <c r="AO3216" s="450" t="n">
        <v>0</v>
      </c>
      <c r="AP3216" s="450" t="n">
        <v>0</v>
      </c>
      <c r="AQ3216" s="414" t="inlineStr"/>
      <c r="AR3216" s="414" t="inlineStr">
        <is>
          <t>Infrastructure Maintenance fee for Sep 2022</t>
        </is>
      </c>
      <c r="AS3216" s="414" t="inlineStr">
        <is>
          <t>បានប្រកាសពន្ធ</t>
        </is>
      </c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0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0" t="n"/>
      <c r="N3217" s="450">
        <f>IF(W3217&lt;0,AH3217,I3217)</f>
        <v/>
      </c>
      <c r="O3217" s="450">
        <f>I3217-M3217</f>
        <v/>
      </c>
      <c r="P3217" s="414" t="n"/>
      <c r="Q3217" s="414" t="inlineStr">
        <is>
          <t>10021858</t>
        </is>
      </c>
      <c r="R3217" s="414" t="inlineStr">
        <is>
          <t>10021858</t>
        </is>
      </c>
      <c r="S3217" s="414">
        <f>Q3217=R3217</f>
        <v/>
      </c>
      <c r="T3217" s="414">
        <f>AND(MONTH(F3217)=MONTH(X3217), YEAR(F3217)=YEAR(X3217))</f>
        <v/>
      </c>
      <c r="U3217" s="414">
        <f>AND(AB3217&lt;&gt;"", 'Company information'!D$4&lt;&gt;"", RIGHT(SUBSTITUTE(AB3217,"-",""),9)=RIGHT(SUBSTITUTE('Company information'!D$4,"-",""),9))</f>
        <v/>
      </c>
      <c r="V3217" s="414">
        <f>AH3217-I3217</f>
        <v/>
      </c>
      <c r="W3217" s="450" t="n"/>
      <c r="X3217" s="415" t="n">
        <v>44832</v>
      </c>
      <c r="Y3217" s="414" t="inlineStr">
        <is>
          <t>10021858</t>
        </is>
      </c>
      <c r="Z3217" s="414" t="inlineStr"/>
      <c r="AA3217" s="414" t="inlineStr">
        <is>
          <t>បុគ្គលជាប់អាករ</t>
        </is>
      </c>
      <c r="AB3217" s="414" t="inlineStr">
        <is>
          <t>L001-901905215</t>
        </is>
      </c>
      <c r="AC3217" s="414" t="inlineStr">
        <is>
          <t>វីអ៊ីស៊ិន (ខេមបូឌា) អ៊ិនដាសស្ទ្រី ឯ.ក</t>
        </is>
      </c>
      <c r="AD3217" s="450" t="n">
        <v>1184000</v>
      </c>
      <c r="AE3217" s="450" t="n">
        <v>1076364</v>
      </c>
      <c r="AF3217" s="450" t="n">
        <v>0</v>
      </c>
      <c r="AG3217" s="450" t="n">
        <v>0</v>
      </c>
      <c r="AH3217" s="450" t="n">
        <v>107636</v>
      </c>
      <c r="AI3217" s="450" t="n">
        <v>0</v>
      </c>
      <c r="AJ3217" s="450" t="n">
        <v>0</v>
      </c>
      <c r="AK3217" s="450" t="n">
        <v>0</v>
      </c>
      <c r="AL3217" s="450" t="n">
        <v>0</v>
      </c>
      <c r="AM3217" s="450" t="n">
        <v>0</v>
      </c>
      <c r="AN3217" s="450" t="n">
        <v>0</v>
      </c>
      <c r="AO3217" s="450" t="n">
        <v>0</v>
      </c>
      <c r="AP3217" s="450" t="n">
        <v>0</v>
      </c>
      <c r="AQ3217" s="414" t="inlineStr"/>
      <c r="AR3217" s="414" t="inlineStr">
        <is>
          <t>Sampling - Mdy - Trade - C&amp;P</t>
        </is>
      </c>
      <c r="AS3217" s="414" t="inlineStr">
        <is>
          <t>បានប្រកាសពន្ធ</t>
        </is>
      </c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0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0" t="n"/>
      <c r="N3218" s="450">
        <f>IF(W3218&lt;0,AH3218,I3218)</f>
        <v/>
      </c>
      <c r="O3218" s="450">
        <f>I3218-M3218</f>
        <v/>
      </c>
      <c r="P3218" s="414" t="n"/>
      <c r="Q3218" s="414" t="inlineStr">
        <is>
          <t>10021803</t>
        </is>
      </c>
      <c r="R3218" s="414" t="inlineStr">
        <is>
          <t>10021803</t>
        </is>
      </c>
      <c r="S3218" s="414">
        <f>Q3218=R3218</f>
        <v/>
      </c>
      <c r="T3218" s="414">
        <f>AND(MONTH(F3218)=MONTH(X3218), YEAR(F3218)=YEAR(X3218))</f>
        <v/>
      </c>
      <c r="U3218" s="414">
        <f>AND(AB3218&lt;&gt;"", 'Company information'!D$4&lt;&gt;"", RIGHT(SUBSTITUTE(AB3218,"-",""),9)=RIGHT(SUBSTITUTE('Company information'!D$4,"-",""),9))</f>
        <v/>
      </c>
      <c r="V3218" s="414">
        <f>AH3218-I3218</f>
        <v/>
      </c>
      <c r="W3218" s="450" t="n"/>
      <c r="X3218" s="415" t="n">
        <v>44826</v>
      </c>
      <c r="Y3218" s="414" t="inlineStr">
        <is>
          <t>10021803</t>
        </is>
      </c>
      <c r="Z3218" s="414" t="inlineStr"/>
      <c r="AA3218" s="414" t="inlineStr">
        <is>
          <t>បុគ្គលជាប់អាករ</t>
        </is>
      </c>
      <c r="AB3218" s="414" t="inlineStr">
        <is>
          <t>L001-901905215</t>
        </is>
      </c>
      <c r="AC3218" s="414" t="inlineStr">
        <is>
          <t>វីអ៊ីស៊ិន (ខេមបូឌា) អ៊ិនដាសស្ទ្រី ឯ.ក</t>
        </is>
      </c>
      <c r="AD3218" s="450" t="n">
        <v>1184000</v>
      </c>
      <c r="AE3218" s="450" t="n">
        <v>1076364</v>
      </c>
      <c r="AF3218" s="450" t="n">
        <v>0</v>
      </c>
      <c r="AG3218" s="450" t="n">
        <v>0</v>
      </c>
      <c r="AH3218" s="450" t="n">
        <v>107636</v>
      </c>
      <c r="AI3218" s="450" t="n">
        <v>0</v>
      </c>
      <c r="AJ3218" s="450" t="n">
        <v>0</v>
      </c>
      <c r="AK3218" s="450" t="n">
        <v>0</v>
      </c>
      <c r="AL3218" s="450" t="n">
        <v>0</v>
      </c>
      <c r="AM3218" s="450" t="n">
        <v>0</v>
      </c>
      <c r="AN3218" s="450" t="n">
        <v>0</v>
      </c>
      <c r="AO3218" s="450" t="n">
        <v>0</v>
      </c>
      <c r="AP3218" s="450" t="n">
        <v>0</v>
      </c>
      <c r="AQ3218" s="414" t="inlineStr"/>
      <c r="AR3218" s="414" t="inlineStr">
        <is>
          <t>Sampling - Mdy - Trade - C&amp;P</t>
        </is>
      </c>
      <c r="AS3218" s="414" t="inlineStr">
        <is>
          <t>បានប្រកាសពន្ធ</t>
        </is>
      </c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0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0" t="n"/>
      <c r="N3219" s="450">
        <f>IF(W3219&lt;0,AH3219,I3219)</f>
        <v/>
      </c>
      <c r="O3219" s="450">
        <f>I3219-M3219</f>
        <v/>
      </c>
      <c r="P3219" s="414" t="n"/>
      <c r="Q3219" s="414" t="inlineStr">
        <is>
          <t>10021802</t>
        </is>
      </c>
      <c r="R3219" s="414" t="inlineStr">
        <is>
          <t>10021802</t>
        </is>
      </c>
      <c r="S3219" s="414">
        <f>Q3219=R3219</f>
        <v/>
      </c>
      <c r="T3219" s="414">
        <f>AND(MONTH(F3219)=MONTH(X3219), YEAR(F3219)=YEAR(X3219))</f>
        <v/>
      </c>
      <c r="U3219" s="414">
        <f>AND(AB3219&lt;&gt;"", 'Company information'!D$4&lt;&gt;"", RIGHT(SUBSTITUTE(AB3219,"-",""),9)=RIGHT(SUBSTITUTE('Company information'!D$4,"-",""),9))</f>
        <v/>
      </c>
      <c r="V3219" s="414">
        <f>AH3219-I3219</f>
        <v/>
      </c>
      <c r="W3219" s="450" t="n"/>
      <c r="X3219" s="415" t="n">
        <v>44826</v>
      </c>
      <c r="Y3219" s="414" t="inlineStr">
        <is>
          <t>10021802</t>
        </is>
      </c>
      <c r="Z3219" s="414" t="inlineStr"/>
      <c r="AA3219" s="414" t="inlineStr">
        <is>
          <t>បុគ្គលជាប់អាករ</t>
        </is>
      </c>
      <c r="AB3219" s="414" t="inlineStr">
        <is>
          <t>L001-901905215</t>
        </is>
      </c>
      <c r="AC3219" s="414" t="inlineStr">
        <is>
          <t>វីអ៊ីស៊ិន (ខេមបូឌា) អ៊ិនដាសស្ទ្រី ឯ.ក</t>
        </is>
      </c>
      <c r="AD3219" s="450" t="n">
        <v>1184000</v>
      </c>
      <c r="AE3219" s="450" t="n">
        <v>1076364</v>
      </c>
      <c r="AF3219" s="450" t="n">
        <v>0</v>
      </c>
      <c r="AG3219" s="450" t="n">
        <v>0</v>
      </c>
      <c r="AH3219" s="450" t="n">
        <v>107636</v>
      </c>
      <c r="AI3219" s="450" t="n">
        <v>0</v>
      </c>
      <c r="AJ3219" s="450" t="n">
        <v>0</v>
      </c>
      <c r="AK3219" s="450" t="n">
        <v>0</v>
      </c>
      <c r="AL3219" s="450" t="n">
        <v>0</v>
      </c>
      <c r="AM3219" s="450" t="n">
        <v>0</v>
      </c>
      <c r="AN3219" s="450" t="n">
        <v>0</v>
      </c>
      <c r="AO3219" s="450" t="n">
        <v>0</v>
      </c>
      <c r="AP3219" s="450" t="n">
        <v>0</v>
      </c>
      <c r="AQ3219" s="414" t="inlineStr"/>
      <c r="AR3219" s="414" t="inlineStr">
        <is>
          <t>Sampling - Mdy - Trade - C&amp;P</t>
        </is>
      </c>
      <c r="AS3219" s="414" t="inlineStr">
        <is>
          <t>បានប្រកាសពន្ធ</t>
        </is>
      </c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0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0" t="n"/>
      <c r="N3220" s="450">
        <f>IF(W3220&lt;0,AH3220,I3220)</f>
        <v/>
      </c>
      <c r="O3220" s="450">
        <f>I3220-M3220</f>
        <v/>
      </c>
      <c r="P3220" s="414" t="n"/>
      <c r="Q3220" s="414" t="inlineStr">
        <is>
          <t>10021733</t>
        </is>
      </c>
      <c r="R3220" s="414" t="inlineStr">
        <is>
          <t>10021733</t>
        </is>
      </c>
      <c r="S3220" s="414">
        <f>Q3220=R3220</f>
        <v/>
      </c>
      <c r="T3220" s="414">
        <f>AND(MONTH(F3220)=MONTH(X3220), YEAR(F3220)=YEAR(X3220))</f>
        <v/>
      </c>
      <c r="U3220" s="414">
        <f>AND(AB3220&lt;&gt;"", 'Company information'!D$4&lt;&gt;"", RIGHT(SUBSTITUTE(AB3220,"-",""),9)=RIGHT(SUBSTITUTE('Company information'!D$4,"-",""),9))</f>
        <v/>
      </c>
      <c r="V3220" s="414">
        <f>AH3220-I3220</f>
        <v/>
      </c>
      <c r="W3220" s="450" t="n"/>
      <c r="X3220" s="415" t="n">
        <v>44825</v>
      </c>
      <c r="Y3220" s="414" t="inlineStr">
        <is>
          <t>10021733</t>
        </is>
      </c>
      <c r="Z3220" s="414" t="inlineStr"/>
      <c r="AA3220" s="414" t="inlineStr">
        <is>
          <t>បុគ្គលជាប់អាករ</t>
        </is>
      </c>
      <c r="AB3220" s="414" t="inlineStr">
        <is>
          <t>L001-901905215</t>
        </is>
      </c>
      <c r="AC3220" s="414" t="inlineStr">
        <is>
          <t>វីអ៊ីស៊ិន (ខេមបូឌា) អ៊ិនដាសស្ទ្រី ឯ.ក</t>
        </is>
      </c>
      <c r="AD3220" s="450" t="n">
        <v>1184000</v>
      </c>
      <c r="AE3220" s="450" t="n">
        <v>1076364</v>
      </c>
      <c r="AF3220" s="450" t="n">
        <v>0</v>
      </c>
      <c r="AG3220" s="450" t="n">
        <v>0</v>
      </c>
      <c r="AH3220" s="450" t="n">
        <v>107636</v>
      </c>
      <c r="AI3220" s="450" t="n">
        <v>0</v>
      </c>
      <c r="AJ3220" s="450" t="n">
        <v>0</v>
      </c>
      <c r="AK3220" s="450" t="n">
        <v>0</v>
      </c>
      <c r="AL3220" s="450" t="n">
        <v>0</v>
      </c>
      <c r="AM3220" s="450" t="n">
        <v>0</v>
      </c>
      <c r="AN3220" s="450" t="n">
        <v>0</v>
      </c>
      <c r="AO3220" s="450" t="n">
        <v>0</v>
      </c>
      <c r="AP3220" s="450" t="n">
        <v>0</v>
      </c>
      <c r="AQ3220" s="414" t="inlineStr"/>
      <c r="AR3220" s="414" t="inlineStr">
        <is>
          <t>Sampling - Mdy - Trade - C&amp;P</t>
        </is>
      </c>
      <c r="AS3220" s="414" t="inlineStr">
        <is>
          <t>បានប្រកាសពន្ធ</t>
        </is>
      </c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0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0" t="n"/>
      <c r="N3221" s="450">
        <f>IF(W3221&lt;0,AH3221,I3221)</f>
        <v/>
      </c>
      <c r="O3221" s="450">
        <f>I3221-M3221</f>
        <v/>
      </c>
      <c r="P3221" s="414" t="n"/>
      <c r="Q3221" s="414" t="inlineStr">
        <is>
          <t>59013389</t>
        </is>
      </c>
      <c r="R3221" s="414" t="inlineStr">
        <is>
          <t>59013389</t>
        </is>
      </c>
      <c r="S3221" s="414">
        <f>Q3221=R3221</f>
        <v/>
      </c>
      <c r="T3221" s="414">
        <f>AND(MONTH(F3221)=MONTH(X3221), YEAR(F3221)=YEAR(X3221))</f>
        <v/>
      </c>
      <c r="U3221" s="414">
        <f>AND(AB3221&lt;&gt;"", 'Company information'!D$4&lt;&gt;"", RIGHT(SUBSTITUTE(AB3221,"-",""),9)=RIGHT(SUBSTITUTE('Company information'!D$4,"-",""),9))</f>
        <v/>
      </c>
      <c r="V3221" s="414">
        <f>AH3221-I3221</f>
        <v/>
      </c>
      <c r="W3221" s="450" t="n"/>
      <c r="X3221" s="415" t="n">
        <v>44823</v>
      </c>
      <c r="Y3221" s="414" t="inlineStr">
        <is>
          <t>59013389</t>
        </is>
      </c>
      <c r="Z3221" s="414" t="inlineStr"/>
      <c r="AA3221" s="414" t="inlineStr">
        <is>
          <t>បុគ្គលជាប់អាករ</t>
        </is>
      </c>
      <c r="AB3221" s="414" t="inlineStr">
        <is>
          <t>L001-901905215</t>
        </is>
      </c>
      <c r="AC3221" s="414" t="inlineStr">
        <is>
          <t>វីអ៊ីស៊ិន (ខេមបូឌា) អ៊ិនដាសស្ទ្រី ឯ.ក</t>
        </is>
      </c>
      <c r="AD3221" s="450" t="n">
        <v>2381610</v>
      </c>
      <c r="AE3221" s="450" t="n">
        <v>2165100</v>
      </c>
      <c r="AF3221" s="450" t="n">
        <v>0</v>
      </c>
      <c r="AG3221" s="450" t="n">
        <v>0</v>
      </c>
      <c r="AH3221" s="450" t="n">
        <v>216510</v>
      </c>
      <c r="AI3221" s="450" t="n">
        <v>0</v>
      </c>
      <c r="AJ3221" s="450" t="n">
        <v>0</v>
      </c>
      <c r="AK3221" s="450" t="n">
        <v>0</v>
      </c>
      <c r="AL3221" s="450" t="n">
        <v>0</v>
      </c>
      <c r="AM3221" s="450" t="n">
        <v>0</v>
      </c>
      <c r="AN3221" s="450" t="n">
        <v>0</v>
      </c>
      <c r="AO3221" s="450" t="n">
        <v>0</v>
      </c>
      <c r="AP3221" s="450" t="n">
        <v>0</v>
      </c>
      <c r="AQ3221" s="414" t="inlineStr"/>
      <c r="AR3221" s="414" t="inlineStr">
        <is>
          <t>ចំនូលបានមកពីការលក់</t>
        </is>
      </c>
      <c r="AS3221" s="414" t="inlineStr">
        <is>
          <t>បានប្រកាសពន្ធ</t>
        </is>
      </c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0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0" t="n"/>
      <c r="N3222" s="450">
        <f>IF(W3222&lt;0,AH3222,I3222)</f>
        <v/>
      </c>
      <c r="O3222" s="450">
        <f>I3222-M3222</f>
        <v/>
      </c>
      <c r="P3222" s="414" t="n"/>
      <c r="Q3222" s="414" t="inlineStr">
        <is>
          <t>59013466</t>
        </is>
      </c>
      <c r="R3222" s="414" t="inlineStr">
        <is>
          <t>59013466</t>
        </is>
      </c>
      <c r="S3222" s="414">
        <f>Q3222=R3222</f>
        <v/>
      </c>
      <c r="T3222" s="414">
        <f>AND(MONTH(F3222)=MONTH(X3222), YEAR(F3222)=YEAR(X3222))</f>
        <v/>
      </c>
      <c r="U3222" s="414">
        <f>AND(AB3222&lt;&gt;"", 'Company information'!D$4&lt;&gt;"", RIGHT(SUBSTITUTE(AB3222,"-",""),9)=RIGHT(SUBSTITUTE('Company information'!D$4,"-",""),9))</f>
        <v/>
      </c>
      <c r="V3222" s="414">
        <f>AH3222-I3222</f>
        <v/>
      </c>
      <c r="W3222" s="450" t="n"/>
      <c r="X3222" s="415" t="n">
        <v>44834</v>
      </c>
      <c r="Y3222" s="414" t="inlineStr">
        <is>
          <t>59013466</t>
        </is>
      </c>
      <c r="Z3222" s="414" t="inlineStr"/>
      <c r="AA3222" s="414" t="inlineStr">
        <is>
          <t>បុគ្គលជាប់អាករ</t>
        </is>
      </c>
      <c r="AB3222" s="414" t="inlineStr">
        <is>
          <t>L001-901905215</t>
        </is>
      </c>
      <c r="AC3222" s="414" t="inlineStr">
        <is>
          <t>វីអ៊ីស៊ិន (ខេមបូឌា) អ៊ិនដាសស្ទ្រី ឯ.ក</t>
        </is>
      </c>
      <c r="AD3222" s="450" t="n">
        <v>614923</v>
      </c>
      <c r="AE3222" s="450" t="n">
        <v>559021</v>
      </c>
      <c r="AF3222" s="450" t="n">
        <v>0</v>
      </c>
      <c r="AG3222" s="450" t="n">
        <v>0</v>
      </c>
      <c r="AH3222" s="450" t="n">
        <v>55902</v>
      </c>
      <c r="AI3222" s="450" t="n">
        <v>0</v>
      </c>
      <c r="AJ3222" s="450" t="n">
        <v>0</v>
      </c>
      <c r="AK3222" s="450" t="n">
        <v>0</v>
      </c>
      <c r="AL3222" s="450" t="n">
        <v>0</v>
      </c>
      <c r="AM3222" s="450" t="n">
        <v>0</v>
      </c>
      <c r="AN3222" s="450" t="n">
        <v>0</v>
      </c>
      <c r="AO3222" s="450" t="n">
        <v>0</v>
      </c>
      <c r="AP3222" s="450" t="n">
        <v>0</v>
      </c>
      <c r="AQ3222" s="414" t="inlineStr"/>
      <c r="AR3222" s="414" t="inlineStr">
        <is>
          <t>ចំនូលបានមកពីការលក់</t>
        </is>
      </c>
      <c r="AS3222" s="414" t="inlineStr">
        <is>
          <t>បានប្រកាសពន្ធ</t>
        </is>
      </c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0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0" t="n"/>
      <c r="N3223" s="450">
        <f>IF(W3223&lt;0,AH3223,I3223)</f>
        <v/>
      </c>
      <c r="O3223" s="450">
        <f>I3223-M3223</f>
        <v/>
      </c>
      <c r="P3223" s="414" t="n"/>
      <c r="Q3223" s="414" t="inlineStr">
        <is>
          <t>59013452</t>
        </is>
      </c>
      <c r="R3223" s="414" t="inlineStr">
        <is>
          <t>59013452</t>
        </is>
      </c>
      <c r="S3223" s="414">
        <f>Q3223=R3223</f>
        <v/>
      </c>
      <c r="T3223" s="414">
        <f>AND(MONTH(F3223)=MONTH(X3223), YEAR(F3223)=YEAR(X3223))</f>
        <v/>
      </c>
      <c r="U3223" s="414">
        <f>AND(AB3223&lt;&gt;"", 'Company information'!D$4&lt;&gt;"", RIGHT(SUBSTITUTE(AB3223,"-",""),9)=RIGHT(SUBSTITUTE('Company information'!D$4,"-",""),9))</f>
        <v/>
      </c>
      <c r="V3223" s="414">
        <f>AH3223-I3223</f>
        <v/>
      </c>
      <c r="W3223" s="450" t="n"/>
      <c r="X3223" s="415" t="n">
        <v>44833</v>
      </c>
      <c r="Y3223" s="414" t="inlineStr">
        <is>
          <t>59013452</t>
        </is>
      </c>
      <c r="Z3223" s="414" t="inlineStr"/>
      <c r="AA3223" s="414" t="inlineStr">
        <is>
          <t>បុគ្គលជាប់អាករ</t>
        </is>
      </c>
      <c r="AB3223" s="414" t="inlineStr">
        <is>
          <t>L001-901905215</t>
        </is>
      </c>
      <c r="AC3223" s="414" t="inlineStr">
        <is>
          <t>វីអ៊ីស៊ិន (ខេមបូឌា) អ៊ិនដាសស្ទ្រី ឯ.ក</t>
        </is>
      </c>
      <c r="AD3223" s="450" t="n">
        <v>614625</v>
      </c>
      <c r="AE3223" s="450" t="n">
        <v>558750</v>
      </c>
      <c r="AF3223" s="450" t="n">
        <v>0</v>
      </c>
      <c r="AG3223" s="450" t="n">
        <v>0</v>
      </c>
      <c r="AH3223" s="450" t="n">
        <v>55875</v>
      </c>
      <c r="AI3223" s="450" t="n">
        <v>0</v>
      </c>
      <c r="AJ3223" s="450" t="n">
        <v>0</v>
      </c>
      <c r="AK3223" s="450" t="n">
        <v>0</v>
      </c>
      <c r="AL3223" s="450" t="n">
        <v>0</v>
      </c>
      <c r="AM3223" s="450" t="n">
        <v>0</v>
      </c>
      <c r="AN3223" s="450" t="n">
        <v>0</v>
      </c>
      <c r="AO3223" s="450" t="n">
        <v>0</v>
      </c>
      <c r="AP3223" s="450" t="n">
        <v>0</v>
      </c>
      <c r="AQ3223" s="414" t="inlineStr"/>
      <c r="AR3223" s="414" t="inlineStr">
        <is>
          <t>ចំនូលបានមកពីការលក់</t>
        </is>
      </c>
      <c r="AS3223" s="414" t="inlineStr">
        <is>
          <t>បានប្រកាសពន្ធ</t>
        </is>
      </c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0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0" t="n"/>
      <c r="N3224" s="450">
        <f>IF(W3224&lt;0,AH3224,I3224)</f>
        <v/>
      </c>
      <c r="O3224" s="450">
        <f>I3224-M3224</f>
        <v/>
      </c>
      <c r="P3224" s="414" t="n"/>
      <c r="Q3224" s="414" t="inlineStr">
        <is>
          <t>59013374</t>
        </is>
      </c>
      <c r="R3224" s="414" t="inlineStr">
        <is>
          <t>59013374</t>
        </is>
      </c>
      <c r="S3224" s="414">
        <f>Q3224=R3224</f>
        <v/>
      </c>
      <c r="T3224" s="414">
        <f>AND(MONTH(F3224)=MONTH(X3224), YEAR(F3224)=YEAR(X3224))</f>
        <v/>
      </c>
      <c r="U3224" s="414">
        <f>AND(AB3224&lt;&gt;"", 'Company information'!D$4&lt;&gt;"", RIGHT(SUBSTITUTE(AB3224,"-",""),9)=RIGHT(SUBSTITUTE('Company information'!D$4,"-",""),9))</f>
        <v/>
      </c>
      <c r="V3224" s="414">
        <f>AH3224-I3224</f>
        <v/>
      </c>
      <c r="W3224" s="450" t="n"/>
      <c r="X3224" s="415" t="n">
        <v>44821</v>
      </c>
      <c r="Y3224" s="414" t="inlineStr">
        <is>
          <t>59013374</t>
        </is>
      </c>
      <c r="Z3224" s="414" t="inlineStr"/>
      <c r="AA3224" s="414" t="inlineStr">
        <is>
          <t>បុគ្គលជាប់អាករ</t>
        </is>
      </c>
      <c r="AB3224" s="414" t="inlineStr">
        <is>
          <t>L001-901905215</t>
        </is>
      </c>
      <c r="AC3224" s="414" t="inlineStr">
        <is>
          <t>វីអ៊ីស៊ិន (ខេមបូឌា) អ៊ិនដាសស្ទ្រី ឯ.ក</t>
        </is>
      </c>
      <c r="AD3224" s="450" t="n">
        <v>613880</v>
      </c>
      <c r="AE3224" s="450" t="n">
        <v>558073</v>
      </c>
      <c r="AF3224" s="450" t="n">
        <v>0</v>
      </c>
      <c r="AG3224" s="450" t="n">
        <v>0</v>
      </c>
      <c r="AH3224" s="450" t="n">
        <v>55807</v>
      </c>
      <c r="AI3224" s="450" t="n">
        <v>0</v>
      </c>
      <c r="AJ3224" s="450" t="n">
        <v>0</v>
      </c>
      <c r="AK3224" s="450" t="n">
        <v>0</v>
      </c>
      <c r="AL3224" s="450" t="n">
        <v>0</v>
      </c>
      <c r="AM3224" s="450" t="n">
        <v>0</v>
      </c>
      <c r="AN3224" s="450" t="n">
        <v>0</v>
      </c>
      <c r="AO3224" s="450" t="n">
        <v>0</v>
      </c>
      <c r="AP3224" s="450" t="n">
        <v>0</v>
      </c>
      <c r="AQ3224" s="414" t="inlineStr"/>
      <c r="AR3224" s="414" t="inlineStr">
        <is>
          <t>ចំនូលបានមកពីការលក់</t>
        </is>
      </c>
      <c r="AS3224" s="414" t="inlineStr">
        <is>
          <t>បានប្រកាសពន្ធ</t>
        </is>
      </c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0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0" t="n"/>
      <c r="N3225" s="450">
        <f>IF(W3225&lt;0,AH3225,I3225)</f>
        <v/>
      </c>
      <c r="O3225" s="450">
        <f>I3225-M3225</f>
        <v/>
      </c>
      <c r="P3225" s="414" t="n"/>
      <c r="Q3225" s="414" t="inlineStr">
        <is>
          <t>59013267</t>
        </is>
      </c>
      <c r="R3225" s="414" t="inlineStr">
        <is>
          <t>59013267</t>
        </is>
      </c>
      <c r="S3225" s="414">
        <f>Q3225=R3225</f>
        <v/>
      </c>
      <c r="T3225" s="414">
        <f>AND(MONTH(F3225)=MONTH(X3225), YEAR(F3225)=YEAR(X3225))</f>
        <v/>
      </c>
      <c r="U3225" s="414">
        <f>AND(AB3225&lt;&gt;"", 'Company information'!D$4&lt;&gt;"", RIGHT(SUBSTITUTE(AB3225,"-",""),9)=RIGHT(SUBSTITUTE('Company information'!D$4,"-",""),9))</f>
        <v/>
      </c>
      <c r="V3225" s="414">
        <f>AH3225-I3225</f>
        <v/>
      </c>
      <c r="W3225" s="450" t="n"/>
      <c r="X3225" s="415" t="n">
        <v>44809</v>
      </c>
      <c r="Y3225" s="414" t="inlineStr">
        <is>
          <t>59013267</t>
        </is>
      </c>
      <c r="Z3225" s="414" t="inlineStr"/>
      <c r="AA3225" s="414" t="inlineStr">
        <is>
          <t>បុគ្គលជាប់អាករ</t>
        </is>
      </c>
      <c r="AB3225" s="414" t="inlineStr">
        <is>
          <t>L001-901905215</t>
        </is>
      </c>
      <c r="AC3225" s="414" t="inlineStr">
        <is>
          <t>វីអ៊ីស៊ិន (ខេមបូឌា) អ៊ិនដាសស្ទ្រី ឯ.ក</t>
        </is>
      </c>
      <c r="AD3225" s="450" t="n">
        <v>614327</v>
      </c>
      <c r="AE3225" s="450" t="n">
        <v>558479</v>
      </c>
      <c r="AF3225" s="450" t="n">
        <v>0</v>
      </c>
      <c r="AG3225" s="450" t="n">
        <v>0</v>
      </c>
      <c r="AH3225" s="450" t="n">
        <v>55848</v>
      </c>
      <c r="AI3225" s="450" t="n">
        <v>0</v>
      </c>
      <c r="AJ3225" s="450" t="n">
        <v>0</v>
      </c>
      <c r="AK3225" s="450" t="n">
        <v>0</v>
      </c>
      <c r="AL3225" s="450" t="n">
        <v>0</v>
      </c>
      <c r="AM3225" s="450" t="n">
        <v>0</v>
      </c>
      <c r="AN3225" s="450" t="n">
        <v>0</v>
      </c>
      <c r="AO3225" s="450" t="n">
        <v>0</v>
      </c>
      <c r="AP3225" s="450" t="n">
        <v>0</v>
      </c>
      <c r="AQ3225" s="414" t="inlineStr"/>
      <c r="AR3225" s="414" t="inlineStr">
        <is>
          <t>ចំនូលបានមកពីការលក់</t>
        </is>
      </c>
      <c r="AS3225" s="414" t="inlineStr">
        <is>
          <t>បានប្រកាសពន្ធ</t>
        </is>
      </c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0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0" t="n"/>
      <c r="N3226" s="450">
        <f>IF(W3226&lt;0,AH3226,I3226)</f>
        <v/>
      </c>
      <c r="O3226" s="450">
        <f>I3226-M3226</f>
        <v/>
      </c>
      <c r="P3226" s="414" t="n"/>
      <c r="Q3226" s="414" t="inlineStr">
        <is>
          <t>20190984</t>
        </is>
      </c>
      <c r="R3226" s="414" t="inlineStr">
        <is>
          <t>20190984</t>
        </is>
      </c>
      <c r="S3226" s="414">
        <f>Q3226=R3226</f>
        <v/>
      </c>
      <c r="T3226" s="414">
        <f>AND(MONTH(F3226)=MONTH(X3226), YEAR(F3226)=YEAR(X3226))</f>
        <v/>
      </c>
      <c r="U3226" s="414">
        <f>AND(AB3226&lt;&gt;"", 'Company information'!D$4&lt;&gt;"", RIGHT(SUBSTITUTE(AB3226,"-",""),9)=RIGHT(SUBSTITUTE('Company information'!D$4,"-",""),9))</f>
        <v/>
      </c>
      <c r="V3226" s="414">
        <f>AH3226-I3226</f>
        <v/>
      </c>
      <c r="W3226" s="450" t="n"/>
      <c r="X3226" s="415" t="n">
        <v>43760</v>
      </c>
      <c r="Y3226" s="414" t="inlineStr">
        <is>
          <t>20190984</t>
        </is>
      </c>
      <c r="Z3226" s="414" t="inlineStr"/>
      <c r="AA3226" s="414" t="inlineStr">
        <is>
          <t>បុគ្គលជាប់អាករ</t>
        </is>
      </c>
      <c r="AB3226" s="414" t="inlineStr">
        <is>
          <t>L001-901905215</t>
        </is>
      </c>
      <c r="AC3226" s="414" t="inlineStr">
        <is>
          <t>វីអ៊ីស៊ិន (ខេមបូឌា) អ៊ិនដាសស្ទ្រី ឯ.ក</t>
        </is>
      </c>
      <c r="AD3226" s="450" t="n">
        <v>3215086</v>
      </c>
      <c r="AE3226" s="450" t="n">
        <v>2922805</v>
      </c>
      <c r="AF3226" s="450" t="n">
        <v>0</v>
      </c>
      <c r="AG3226" s="450" t="n">
        <v>0</v>
      </c>
      <c r="AH3226" s="450" t="n">
        <v>292281</v>
      </c>
      <c r="AI3226" s="450" t="n">
        <v>0</v>
      </c>
      <c r="AJ3226" s="450" t="n">
        <v>0</v>
      </c>
      <c r="AK3226" s="450" t="n">
        <v>0</v>
      </c>
      <c r="AL3226" s="450" t="n">
        <v>0</v>
      </c>
      <c r="AM3226" s="450" t="n">
        <v>0</v>
      </c>
      <c r="AN3226" s="450" t="n">
        <v>0</v>
      </c>
      <c r="AO3226" s="450" t="n">
        <v>0</v>
      </c>
      <c r="AP3226" s="450" t="n">
        <v>0</v>
      </c>
      <c r="AQ3226" s="414" t="inlineStr"/>
      <c r="AR3226" s="414" t="inlineStr"/>
      <c r="AS3226" s="414" t="inlineStr">
        <is>
          <t>បានប្រកាសពន្ធ</t>
        </is>
      </c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0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0" t="n"/>
      <c r="N3227" s="450">
        <f>IF(W3227&lt;0,AH3227,I3227)</f>
        <v/>
      </c>
      <c r="O3227" s="450">
        <f>I3227-M3227</f>
        <v/>
      </c>
      <c r="P3227" s="414" t="n"/>
      <c r="Q3227" s="414" t="inlineStr">
        <is>
          <t>000102</t>
        </is>
      </c>
      <c r="R3227" s="414" t="inlineStr">
        <is>
          <t>000102</t>
        </is>
      </c>
      <c r="S3227" s="414">
        <f>Q3227=R3227</f>
        <v/>
      </c>
      <c r="T3227" s="414">
        <f>AND(MONTH(F3227)=MONTH(X3227), YEAR(F3227)=YEAR(X3227))</f>
        <v/>
      </c>
      <c r="U3227" s="414">
        <f>AND(AB3227&lt;&gt;"", 'Company information'!D$4&lt;&gt;"", RIGHT(SUBSTITUTE(AB3227,"-",""),9)=RIGHT(SUBSTITUTE('Company information'!D$4,"-",""),9))</f>
        <v/>
      </c>
      <c r="V3227" s="414">
        <f>AH3227-I3227</f>
        <v/>
      </c>
      <c r="W3227" s="450" t="n"/>
      <c r="X3227" s="415" t="n">
        <v>43722</v>
      </c>
      <c r="Y3227" s="414" t="inlineStr">
        <is>
          <t>000102</t>
        </is>
      </c>
      <c r="Z3227" s="414" t="inlineStr"/>
      <c r="AA3227" s="414" t="inlineStr">
        <is>
          <t>បុគ្គលជាប់អាករ</t>
        </is>
      </c>
      <c r="AB3227" s="414" t="inlineStr">
        <is>
          <t>L001-901905215</t>
        </is>
      </c>
      <c r="AC3227" s="414" t="inlineStr">
        <is>
          <t>វីអ៊ីស៊ិន (ខេមបូឌា) អ៊ិនដាសស្ទ្រី ឯ.ក</t>
        </is>
      </c>
      <c r="AD3227" s="450" t="n">
        <v>1797400</v>
      </c>
      <c r="AE3227" s="450" t="n">
        <v>1634000</v>
      </c>
      <c r="AF3227" s="450" t="n">
        <v>0</v>
      </c>
      <c r="AG3227" s="450" t="n">
        <v>0</v>
      </c>
      <c r="AH3227" s="450" t="n">
        <v>163400</v>
      </c>
      <c r="AI3227" s="450" t="n">
        <v>0</v>
      </c>
      <c r="AJ3227" s="450" t="n">
        <v>0</v>
      </c>
      <c r="AK3227" s="450" t="n">
        <v>0</v>
      </c>
      <c r="AL3227" s="450" t="n">
        <v>0</v>
      </c>
      <c r="AM3227" s="450" t="n">
        <v>0</v>
      </c>
      <c r="AN3227" s="450" t="n">
        <v>0</v>
      </c>
      <c r="AO3227" s="450" t="n">
        <v>0</v>
      </c>
      <c r="AP3227" s="450" t="n">
        <v>0</v>
      </c>
      <c r="AQ3227" s="414" t="inlineStr"/>
      <c r="AR3227" s="414" t="inlineStr"/>
      <c r="AS3227" s="414" t="inlineStr">
        <is>
          <t>បានប្រកាសពន្ធ</t>
        </is>
      </c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0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0" t="n"/>
      <c r="N3228" s="450">
        <f>IF(W3228&lt;0,AH3228,I3228)</f>
        <v/>
      </c>
      <c r="O3228" s="450">
        <f>I3228-M3228</f>
        <v/>
      </c>
      <c r="P3228" s="414" t="n"/>
      <c r="Q3228" s="414" t="inlineStr">
        <is>
          <t>192192</t>
        </is>
      </c>
      <c r="R3228" s="414" t="inlineStr"/>
      <c r="S3228" s="414">
        <f>Q3228=R3228</f>
        <v/>
      </c>
      <c r="T3228" s="414">
        <f>AND(MONTH(F3228)=MONTH(X3228), YEAR(F3228)=YEAR(X3228))</f>
        <v/>
      </c>
      <c r="U3228" s="414">
        <f>AND(AB3228&lt;&gt;"", 'Company information'!D$4&lt;&gt;"", RIGHT(SUBSTITUTE(AB3228,"-",""),9)=RIGHT(SUBSTITUTE('Company information'!D$4,"-",""),9))</f>
        <v/>
      </c>
      <c r="V3228" s="414">
        <f>AH3228-I3228</f>
        <v/>
      </c>
      <c r="W3228" s="450" t="n"/>
      <c r="X3228" s="413" t="n"/>
      <c r="Y3228" s="414" t="n"/>
      <c r="Z3228" s="414" t="n"/>
      <c r="AA3228" s="414" t="n"/>
      <c r="AB3228" s="414" t="n"/>
      <c r="AC3228" s="414" t="n"/>
      <c r="AD3228" s="450" t="n"/>
      <c r="AE3228" s="450" t="n"/>
      <c r="AF3228" s="450" t="n"/>
      <c r="AG3228" s="450" t="n"/>
      <c r="AH3228" s="450" t="n"/>
      <c r="AI3228" s="450" t="n"/>
      <c r="AJ3228" s="450" t="n"/>
      <c r="AK3228" s="450" t="n"/>
      <c r="AL3228" s="450" t="n"/>
      <c r="AM3228" s="450" t="n"/>
      <c r="AN3228" s="450" t="n"/>
      <c r="AO3228" s="450" t="n"/>
      <c r="AP3228" s="450" t="n"/>
      <c r="AQ3228" s="414" t="n"/>
      <c r="AR3228" s="414" t="n"/>
      <c r="AS3228" s="414" t="n"/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0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0" t="n"/>
      <c r="N3229" s="450">
        <f>IF(W3229&lt;0,AH3229,I3229)</f>
        <v/>
      </c>
      <c r="O3229" s="450">
        <f>I3229-M3229</f>
        <v/>
      </c>
      <c r="P3229" s="414" t="n"/>
      <c r="Q3229" s="414" t="inlineStr">
        <is>
          <t>192189</t>
        </is>
      </c>
      <c r="R3229" s="414" t="inlineStr"/>
      <c r="S3229" s="414">
        <f>Q3229=R3229</f>
        <v/>
      </c>
      <c r="T3229" s="414">
        <f>AND(MONTH(F3229)=MONTH(X3229), YEAR(F3229)=YEAR(X3229))</f>
        <v/>
      </c>
      <c r="U3229" s="414">
        <f>AND(AB3229&lt;&gt;"", 'Company information'!D$4&lt;&gt;"", RIGHT(SUBSTITUTE(AB3229,"-",""),9)=RIGHT(SUBSTITUTE('Company information'!D$4,"-",""),9))</f>
        <v/>
      </c>
      <c r="V3229" s="414">
        <f>AH3229-I3229</f>
        <v/>
      </c>
      <c r="W3229" s="450" t="n"/>
      <c r="X3229" s="413" t="n"/>
      <c r="Y3229" s="414" t="n"/>
      <c r="Z3229" s="414" t="n"/>
      <c r="AA3229" s="414" t="n"/>
      <c r="AB3229" s="414" t="n"/>
      <c r="AC3229" s="414" t="n"/>
      <c r="AD3229" s="450" t="n"/>
      <c r="AE3229" s="450" t="n"/>
      <c r="AF3229" s="450" t="n"/>
      <c r="AG3229" s="450" t="n"/>
      <c r="AH3229" s="450" t="n"/>
      <c r="AI3229" s="450" t="n"/>
      <c r="AJ3229" s="450" t="n"/>
      <c r="AK3229" s="450" t="n"/>
      <c r="AL3229" s="450" t="n"/>
      <c r="AM3229" s="450" t="n"/>
      <c r="AN3229" s="450" t="n"/>
      <c r="AO3229" s="450" t="n"/>
      <c r="AP3229" s="450" t="n"/>
      <c r="AQ3229" s="414" t="n"/>
      <c r="AR3229" s="414" t="n"/>
      <c r="AS3229" s="414" t="n"/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0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0" t="n"/>
      <c r="N3230" s="450">
        <f>IF(W3230&lt;0,AH3230,I3230)</f>
        <v/>
      </c>
      <c r="O3230" s="450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AND(AB3230&lt;&gt;"", 'Company information'!D$4&lt;&gt;"", RIGHT(SUBSTITUTE(AB3230,"-",""),9)=RIGHT(SUBSTITUTE('Company information'!D$4,"-",""),9))</f>
        <v/>
      </c>
      <c r="V3230" s="414">
        <f>AH3230-I3230</f>
        <v/>
      </c>
      <c r="W3230" s="450" t="n"/>
      <c r="X3230" s="413" t="n"/>
      <c r="Y3230" s="414" t="n"/>
      <c r="Z3230" s="414" t="n"/>
      <c r="AA3230" s="414" t="n"/>
      <c r="AB3230" s="414" t="n"/>
      <c r="AC3230" s="414" t="n"/>
      <c r="AD3230" s="450" t="n"/>
      <c r="AE3230" s="450" t="n"/>
      <c r="AF3230" s="450" t="n"/>
      <c r="AG3230" s="450" t="n"/>
      <c r="AH3230" s="450" t="n"/>
      <c r="AI3230" s="450" t="n"/>
      <c r="AJ3230" s="450" t="n"/>
      <c r="AK3230" s="450" t="n"/>
      <c r="AL3230" s="450" t="n"/>
      <c r="AM3230" s="450" t="n"/>
      <c r="AN3230" s="450" t="n"/>
      <c r="AO3230" s="450" t="n"/>
      <c r="AP3230" s="450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0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0" t="n"/>
      <c r="N3231" s="450">
        <f>IF(W3231&lt;0,AH3231,I3231)</f>
        <v/>
      </c>
      <c r="O3231" s="450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AND(AB3231&lt;&gt;"", 'Company information'!D$4&lt;&gt;"", RIGHT(SUBSTITUTE(AB3231,"-",""),9)=RIGHT(SUBSTITUTE('Company information'!D$4,"-",""),9))</f>
        <v/>
      </c>
      <c r="V3231" s="414">
        <f>AH3231-I3231</f>
        <v/>
      </c>
      <c r="W3231" s="450" t="n"/>
      <c r="X3231" s="413" t="n"/>
      <c r="Y3231" s="414" t="n"/>
      <c r="Z3231" s="414" t="n"/>
      <c r="AA3231" s="414" t="n"/>
      <c r="AB3231" s="414" t="n"/>
      <c r="AC3231" s="414" t="n"/>
      <c r="AD3231" s="450" t="n"/>
      <c r="AE3231" s="450" t="n"/>
      <c r="AF3231" s="450" t="n"/>
      <c r="AG3231" s="450" t="n"/>
      <c r="AH3231" s="450" t="n"/>
      <c r="AI3231" s="450" t="n"/>
      <c r="AJ3231" s="450" t="n"/>
      <c r="AK3231" s="450" t="n"/>
      <c r="AL3231" s="450" t="n"/>
      <c r="AM3231" s="450" t="n"/>
      <c r="AN3231" s="450" t="n"/>
      <c r="AO3231" s="450" t="n"/>
      <c r="AP3231" s="450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0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0" t="n"/>
      <c r="N3232" s="450">
        <f>IF(W3232&lt;0,AH3232,I3232)</f>
        <v/>
      </c>
      <c r="O3232" s="450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AND(AB3232&lt;&gt;"", 'Company information'!D$4&lt;&gt;"", RIGHT(SUBSTITUTE(AB3232,"-",""),9)=RIGHT(SUBSTITUTE('Company information'!D$4,"-",""),9))</f>
        <v/>
      </c>
      <c r="V3232" s="414">
        <f>AH3232-I3232</f>
        <v/>
      </c>
      <c r="W3232" s="450" t="n"/>
      <c r="X3232" s="413" t="n"/>
      <c r="Y3232" s="414" t="n"/>
      <c r="Z3232" s="414" t="n"/>
      <c r="AA3232" s="414" t="n"/>
      <c r="AB3232" s="414" t="n"/>
      <c r="AC3232" s="414" t="n"/>
      <c r="AD3232" s="450" t="n"/>
      <c r="AE3232" s="450" t="n"/>
      <c r="AF3232" s="450" t="n"/>
      <c r="AG3232" s="450" t="n"/>
      <c r="AH3232" s="450" t="n"/>
      <c r="AI3232" s="450" t="n"/>
      <c r="AJ3232" s="450" t="n"/>
      <c r="AK3232" s="450" t="n"/>
      <c r="AL3232" s="450" t="n"/>
      <c r="AM3232" s="450" t="n"/>
      <c r="AN3232" s="450" t="n"/>
      <c r="AO3232" s="450" t="n"/>
      <c r="AP3232" s="450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0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0" t="n"/>
      <c r="N3233" s="450">
        <f>IF(W3233&lt;0,AH3233,I3233)</f>
        <v/>
      </c>
      <c r="O3233" s="450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AND(AB3233&lt;&gt;"", 'Company information'!D$4&lt;&gt;"", RIGHT(SUBSTITUTE(AB3233,"-",""),9)=RIGHT(SUBSTITUTE('Company information'!D$4,"-",""),9))</f>
        <v/>
      </c>
      <c r="V3233" s="414">
        <f>AH3233-I3233</f>
        <v/>
      </c>
      <c r="W3233" s="450" t="n"/>
      <c r="X3233" s="413" t="n"/>
      <c r="Y3233" s="414" t="n"/>
      <c r="Z3233" s="414" t="n"/>
      <c r="AA3233" s="414" t="n"/>
      <c r="AB3233" s="414" t="n"/>
      <c r="AC3233" s="414" t="n"/>
      <c r="AD3233" s="450" t="n"/>
      <c r="AE3233" s="450" t="n"/>
      <c r="AF3233" s="450" t="n"/>
      <c r="AG3233" s="450" t="n"/>
      <c r="AH3233" s="450" t="n"/>
      <c r="AI3233" s="450" t="n"/>
      <c r="AJ3233" s="450" t="n"/>
      <c r="AK3233" s="450" t="n"/>
      <c r="AL3233" s="450" t="n"/>
      <c r="AM3233" s="450" t="n"/>
      <c r="AN3233" s="450" t="n"/>
      <c r="AO3233" s="450" t="n"/>
      <c r="AP3233" s="450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0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0" t="n"/>
      <c r="N3234" s="450">
        <f>IF(W3234&lt;0,AH3234,I3234)</f>
        <v/>
      </c>
      <c r="O3234" s="450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AND(AB3234&lt;&gt;"", 'Company information'!D$4&lt;&gt;"", RIGHT(SUBSTITUTE(AB3234,"-",""),9)=RIGHT(SUBSTITUTE('Company information'!D$4,"-",""),9))</f>
        <v/>
      </c>
      <c r="V3234" s="414">
        <f>AH3234-I3234</f>
        <v/>
      </c>
      <c r="W3234" s="450" t="n"/>
      <c r="X3234" s="413" t="n"/>
      <c r="Y3234" s="414" t="n"/>
      <c r="Z3234" s="414" t="n"/>
      <c r="AA3234" s="414" t="n"/>
      <c r="AB3234" s="414" t="n"/>
      <c r="AC3234" s="414" t="n"/>
      <c r="AD3234" s="450" t="n"/>
      <c r="AE3234" s="450" t="n"/>
      <c r="AF3234" s="450" t="n"/>
      <c r="AG3234" s="450" t="n"/>
      <c r="AH3234" s="450" t="n"/>
      <c r="AI3234" s="450" t="n"/>
      <c r="AJ3234" s="450" t="n"/>
      <c r="AK3234" s="450" t="n"/>
      <c r="AL3234" s="450" t="n"/>
      <c r="AM3234" s="450" t="n"/>
      <c r="AN3234" s="450" t="n"/>
      <c r="AO3234" s="450" t="n"/>
      <c r="AP3234" s="450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0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0" t="n"/>
      <c r="N3235" s="450">
        <f>IF(W3235&lt;0,AH3235,I3235)</f>
        <v/>
      </c>
      <c r="O3235" s="450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AND(AB3235&lt;&gt;"", 'Company information'!D$4&lt;&gt;"", RIGHT(SUBSTITUTE(AB3235,"-",""),9)=RIGHT(SUBSTITUTE('Company information'!D$4,"-",""),9))</f>
        <v/>
      </c>
      <c r="V3235" s="414">
        <f>AH3235-I3235</f>
        <v/>
      </c>
      <c r="W3235" s="450" t="n"/>
      <c r="X3235" s="413" t="n"/>
      <c r="Y3235" s="414" t="n"/>
      <c r="Z3235" s="414" t="n"/>
      <c r="AA3235" s="414" t="n"/>
      <c r="AB3235" s="414" t="n"/>
      <c r="AC3235" s="414" t="n"/>
      <c r="AD3235" s="450" t="n"/>
      <c r="AE3235" s="450" t="n"/>
      <c r="AF3235" s="450" t="n"/>
      <c r="AG3235" s="450" t="n"/>
      <c r="AH3235" s="450" t="n"/>
      <c r="AI3235" s="450" t="n"/>
      <c r="AJ3235" s="450" t="n"/>
      <c r="AK3235" s="450" t="n"/>
      <c r="AL3235" s="450" t="n"/>
      <c r="AM3235" s="450" t="n"/>
      <c r="AN3235" s="450" t="n"/>
      <c r="AO3235" s="450" t="n"/>
      <c r="AP3235" s="450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0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0" t="n"/>
      <c r="N3236" s="450">
        <f>IF(W3236&lt;0,AH3236,I3236)</f>
        <v/>
      </c>
      <c r="O3236" s="450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AND(AB3236&lt;&gt;"", 'Company information'!D$4&lt;&gt;"", RIGHT(SUBSTITUTE(AB3236,"-",""),9)=RIGHT(SUBSTITUTE('Company information'!D$4,"-",""),9))</f>
        <v/>
      </c>
      <c r="V3236" s="414">
        <f>AH3236-I3236</f>
        <v/>
      </c>
      <c r="W3236" s="450" t="n"/>
      <c r="X3236" s="413" t="n"/>
      <c r="Y3236" s="414" t="n"/>
      <c r="Z3236" s="414" t="n"/>
      <c r="AA3236" s="414" t="n"/>
      <c r="AB3236" s="414" t="n"/>
      <c r="AC3236" s="414" t="n"/>
      <c r="AD3236" s="450" t="n"/>
      <c r="AE3236" s="450" t="n"/>
      <c r="AF3236" s="450" t="n"/>
      <c r="AG3236" s="450" t="n"/>
      <c r="AH3236" s="450" t="n"/>
      <c r="AI3236" s="450" t="n"/>
      <c r="AJ3236" s="450" t="n"/>
      <c r="AK3236" s="450" t="n"/>
      <c r="AL3236" s="450" t="n"/>
      <c r="AM3236" s="450" t="n"/>
      <c r="AN3236" s="450" t="n"/>
      <c r="AO3236" s="450" t="n"/>
      <c r="AP3236" s="450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0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0" t="n"/>
      <c r="N3237" s="450">
        <f>IF(W3237&lt;0,AH3237,I3237)</f>
        <v/>
      </c>
      <c r="O3237" s="450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AND(AB3237&lt;&gt;"", 'Company information'!D$4&lt;&gt;"", RIGHT(SUBSTITUTE(AB3237,"-",""),9)=RIGHT(SUBSTITUTE('Company information'!D$4,"-",""),9))</f>
        <v/>
      </c>
      <c r="V3237" s="414">
        <f>AH3237-I3237</f>
        <v/>
      </c>
      <c r="W3237" s="450" t="n"/>
      <c r="X3237" s="413" t="n"/>
      <c r="Y3237" s="414" t="n"/>
      <c r="Z3237" s="414" t="n"/>
      <c r="AA3237" s="414" t="n"/>
      <c r="AB3237" s="414" t="n"/>
      <c r="AC3237" s="414" t="n"/>
      <c r="AD3237" s="450" t="n"/>
      <c r="AE3237" s="450" t="n"/>
      <c r="AF3237" s="450" t="n"/>
      <c r="AG3237" s="450" t="n"/>
      <c r="AH3237" s="450" t="n"/>
      <c r="AI3237" s="450" t="n"/>
      <c r="AJ3237" s="450" t="n"/>
      <c r="AK3237" s="450" t="n"/>
      <c r="AL3237" s="450" t="n"/>
      <c r="AM3237" s="450" t="n"/>
      <c r="AN3237" s="450" t="n"/>
      <c r="AO3237" s="450" t="n"/>
      <c r="AP3237" s="450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0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0" t="n"/>
      <c r="N3238" s="450">
        <f>IF(W3238&lt;0,AH3238,I3238)</f>
        <v/>
      </c>
      <c r="O3238" s="450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AND(AB3238&lt;&gt;"", 'Company information'!D$4&lt;&gt;"", RIGHT(SUBSTITUTE(AB3238,"-",""),9)=RIGHT(SUBSTITUTE('Company information'!D$4,"-",""),9))</f>
        <v/>
      </c>
      <c r="V3238" s="414">
        <f>AH3238-I3238</f>
        <v/>
      </c>
      <c r="W3238" s="450" t="n"/>
      <c r="X3238" s="413" t="n"/>
      <c r="Y3238" s="414" t="n"/>
      <c r="Z3238" s="414" t="n"/>
      <c r="AA3238" s="414" t="n"/>
      <c r="AB3238" s="414" t="n"/>
      <c r="AC3238" s="414" t="n"/>
      <c r="AD3238" s="450" t="n"/>
      <c r="AE3238" s="450" t="n"/>
      <c r="AF3238" s="450" t="n"/>
      <c r="AG3238" s="450" t="n"/>
      <c r="AH3238" s="450" t="n"/>
      <c r="AI3238" s="450" t="n"/>
      <c r="AJ3238" s="450" t="n"/>
      <c r="AK3238" s="450" t="n"/>
      <c r="AL3238" s="450" t="n"/>
      <c r="AM3238" s="450" t="n"/>
      <c r="AN3238" s="450" t="n"/>
      <c r="AO3238" s="450" t="n"/>
      <c r="AP3238" s="450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0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0" t="n"/>
      <c r="N3239" s="450">
        <f>IF(W3239&lt;0,AH3239,I3239)</f>
        <v/>
      </c>
      <c r="O3239" s="450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AND(AB3239&lt;&gt;"", 'Company information'!D$4&lt;&gt;"", RIGHT(SUBSTITUTE(AB3239,"-",""),9)=RIGHT(SUBSTITUTE('Company information'!D$4,"-",""),9))</f>
        <v/>
      </c>
      <c r="V3239" s="414">
        <f>AH3239-I3239</f>
        <v/>
      </c>
      <c r="W3239" s="450" t="n"/>
      <c r="X3239" s="413" t="n"/>
      <c r="Y3239" s="414" t="n"/>
      <c r="Z3239" s="414" t="n"/>
      <c r="AA3239" s="414" t="n"/>
      <c r="AB3239" s="414" t="n"/>
      <c r="AC3239" s="414" t="n"/>
      <c r="AD3239" s="450" t="n"/>
      <c r="AE3239" s="450" t="n"/>
      <c r="AF3239" s="450" t="n"/>
      <c r="AG3239" s="450" t="n"/>
      <c r="AH3239" s="450" t="n"/>
      <c r="AI3239" s="450" t="n"/>
      <c r="AJ3239" s="450" t="n"/>
      <c r="AK3239" s="450" t="n"/>
      <c r="AL3239" s="450" t="n"/>
      <c r="AM3239" s="450" t="n"/>
      <c r="AN3239" s="450" t="n"/>
      <c r="AO3239" s="450" t="n"/>
      <c r="AP3239" s="450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0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0" t="n"/>
      <c r="N3240" s="450">
        <f>IF(W3240&lt;0,AH3240,I3240)</f>
        <v/>
      </c>
      <c r="O3240" s="450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AND(AB3240&lt;&gt;"", 'Company information'!D$4&lt;&gt;"", RIGHT(SUBSTITUTE(AB3240,"-",""),9)=RIGHT(SUBSTITUTE('Company information'!D$4,"-",""),9))</f>
        <v/>
      </c>
      <c r="V3240" s="414">
        <f>AH3240-I3240</f>
        <v/>
      </c>
      <c r="W3240" s="450" t="n"/>
      <c r="X3240" s="413" t="n"/>
      <c r="Y3240" s="414" t="n"/>
      <c r="Z3240" s="414" t="n"/>
      <c r="AA3240" s="414" t="n"/>
      <c r="AB3240" s="414" t="n"/>
      <c r="AC3240" s="414" t="n"/>
      <c r="AD3240" s="450" t="n"/>
      <c r="AE3240" s="450" t="n"/>
      <c r="AF3240" s="450" t="n"/>
      <c r="AG3240" s="450" t="n"/>
      <c r="AH3240" s="450" t="n"/>
      <c r="AI3240" s="450" t="n"/>
      <c r="AJ3240" s="450" t="n"/>
      <c r="AK3240" s="450" t="n"/>
      <c r="AL3240" s="450" t="n"/>
      <c r="AM3240" s="450" t="n"/>
      <c r="AN3240" s="450" t="n"/>
      <c r="AO3240" s="450" t="n"/>
      <c r="AP3240" s="450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0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0" t="n"/>
      <c r="N3241" s="450">
        <f>IF(W3241&lt;0,AH3241,I3241)</f>
        <v/>
      </c>
      <c r="O3241" s="450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AND(AB3241&lt;&gt;"", 'Company information'!D$4&lt;&gt;"", RIGHT(SUBSTITUTE(AB3241,"-",""),9)=RIGHT(SUBSTITUTE('Company information'!D$4,"-",""),9))</f>
        <v/>
      </c>
      <c r="V3241" s="414">
        <f>AH3241-I3241</f>
        <v/>
      </c>
      <c r="W3241" s="450" t="n"/>
      <c r="X3241" s="413" t="n"/>
      <c r="Y3241" s="414" t="n"/>
      <c r="Z3241" s="414" t="n"/>
      <c r="AA3241" s="414" t="n"/>
      <c r="AB3241" s="414" t="n"/>
      <c r="AC3241" s="414" t="n"/>
      <c r="AD3241" s="450" t="n"/>
      <c r="AE3241" s="450" t="n"/>
      <c r="AF3241" s="450" t="n"/>
      <c r="AG3241" s="450" t="n"/>
      <c r="AH3241" s="450" t="n"/>
      <c r="AI3241" s="450" t="n"/>
      <c r="AJ3241" s="450" t="n"/>
      <c r="AK3241" s="450" t="n"/>
      <c r="AL3241" s="450" t="n"/>
      <c r="AM3241" s="450" t="n"/>
      <c r="AN3241" s="450" t="n"/>
      <c r="AO3241" s="450" t="n"/>
      <c r="AP3241" s="450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0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0" t="n"/>
      <c r="N3242" s="450">
        <f>IF(W3242&lt;0,AH3242,I3242)</f>
        <v/>
      </c>
      <c r="O3242" s="450">
        <f>I3242-M3242</f>
        <v/>
      </c>
      <c r="P3242" s="414" t="n"/>
      <c r="Q3242" s="414" t="inlineStr">
        <is>
          <t>COS191009562</t>
        </is>
      </c>
      <c r="R3242" s="414" t="inlineStr">
        <is>
          <t>COS191009562</t>
        </is>
      </c>
      <c r="S3242" s="414">
        <f>Q3242=R3242</f>
        <v/>
      </c>
      <c r="T3242" s="414">
        <f>AND(MONTH(F3242)=MONTH(X3242), YEAR(F3242)=YEAR(X3242))</f>
        <v/>
      </c>
      <c r="U3242" s="414">
        <f>AND(AB3242&lt;&gt;"", 'Company information'!D$4&lt;&gt;"", RIGHT(SUBSTITUTE(AB3242,"-",""),9)=RIGHT(SUBSTITUTE('Company information'!D$4,"-",""),9))</f>
        <v/>
      </c>
      <c r="V3242" s="414">
        <f>AH3242-I3242</f>
        <v/>
      </c>
      <c r="W3242" s="450" t="n"/>
      <c r="X3242" s="415" t="n">
        <v>43747</v>
      </c>
      <c r="Y3242" s="414" t="inlineStr">
        <is>
          <t>COS191009562</t>
        </is>
      </c>
      <c r="Z3242" s="414" t="inlineStr"/>
      <c r="AA3242" s="414" t="inlineStr">
        <is>
          <t>បុគ្គលជាប់អាករ</t>
        </is>
      </c>
      <c r="AB3242" s="414" t="inlineStr">
        <is>
          <t>L001-901905215</t>
        </is>
      </c>
      <c r="AC3242" s="414" t="inlineStr">
        <is>
          <t>វីអ៊ីស៊ិន (ខេមបូឌា) អ៊ិនដាសស្ទ្រី ឯ.ក</t>
        </is>
      </c>
      <c r="AD3242" s="450" t="n">
        <v>2365440</v>
      </c>
      <c r="AE3242" s="450" t="n">
        <v>2150400</v>
      </c>
      <c r="AF3242" s="450" t="n">
        <v>0</v>
      </c>
      <c r="AG3242" s="450" t="n">
        <v>0</v>
      </c>
      <c r="AH3242" s="450" t="n">
        <v>215040</v>
      </c>
      <c r="AI3242" s="450" t="n">
        <v>0</v>
      </c>
      <c r="AJ3242" s="450" t="n">
        <v>0</v>
      </c>
      <c r="AK3242" s="450" t="n">
        <v>0</v>
      </c>
      <c r="AL3242" s="450" t="n">
        <v>0</v>
      </c>
      <c r="AM3242" s="450" t="n">
        <v>0</v>
      </c>
      <c r="AN3242" s="450" t="n">
        <v>0</v>
      </c>
      <c r="AO3242" s="450" t="n">
        <v>0</v>
      </c>
      <c r="AP3242" s="450" t="n">
        <v>0</v>
      </c>
      <c r="AQ3242" s="414" t="inlineStr"/>
      <c r="AR3242" s="414" t="inlineStr"/>
      <c r="AS3242" s="414" t="inlineStr">
        <is>
          <t>បានប្រកាសពន្ធ</t>
        </is>
      </c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0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0" t="n"/>
      <c r="N3243" s="450">
        <f>IF(W3243&lt;0,AH3243,I3243)</f>
        <v/>
      </c>
      <c r="O3243" s="450">
        <f>I3243-M3243</f>
        <v/>
      </c>
      <c r="P3243" s="414" t="n"/>
      <c r="Q3243" s="414" t="inlineStr">
        <is>
          <t>015657</t>
        </is>
      </c>
      <c r="R3243" s="414" t="inlineStr">
        <is>
          <t>015657</t>
        </is>
      </c>
      <c r="S3243" s="414">
        <f>Q3243=R3243</f>
        <v/>
      </c>
      <c r="T3243" s="414">
        <f>AND(MONTH(F3243)=MONTH(X3243), YEAR(F3243)=YEAR(X3243))</f>
        <v/>
      </c>
      <c r="U3243" s="414">
        <f>AND(AB3243&lt;&gt;"", 'Company information'!D$4&lt;&gt;"", RIGHT(SUBSTITUTE(AB3243,"-",""),9)=RIGHT(SUBSTITUTE('Company information'!D$4,"-",""),9))</f>
        <v/>
      </c>
      <c r="V3243" s="414">
        <f>AH3243-I3243</f>
        <v/>
      </c>
      <c r="W3243" s="450" t="n"/>
      <c r="X3243" s="415" t="n">
        <v>43746</v>
      </c>
      <c r="Y3243" s="414" t="inlineStr">
        <is>
          <t>015657</t>
        </is>
      </c>
      <c r="Z3243" s="414" t="inlineStr"/>
      <c r="AA3243" s="414" t="inlineStr">
        <is>
          <t>បុគ្គលមិនជាប់អាករ</t>
        </is>
      </c>
      <c r="AB3243" s="414" t="inlineStr">
        <is>
          <t>VIITION</t>
        </is>
      </c>
      <c r="AC3243" s="414" t="inlineStr">
        <is>
          <t>VIITION(CAMBODIA)INDUSTRY CO.,LTD.</t>
        </is>
      </c>
      <c r="AD3243" s="450" t="n">
        <v>2500608</v>
      </c>
      <c r="AE3243" s="450" t="n">
        <v>2273280</v>
      </c>
      <c r="AF3243" s="450" t="n">
        <v>0</v>
      </c>
      <c r="AG3243" s="450" t="n">
        <v>0</v>
      </c>
      <c r="AH3243" s="450" t="n">
        <v>227328</v>
      </c>
      <c r="AI3243" s="450" t="n">
        <v>0</v>
      </c>
      <c r="AJ3243" s="450" t="n">
        <v>0</v>
      </c>
      <c r="AK3243" s="450" t="n">
        <v>0</v>
      </c>
      <c r="AL3243" s="450" t="n">
        <v>0</v>
      </c>
      <c r="AM3243" s="450" t="n">
        <v>0</v>
      </c>
      <c r="AN3243" s="450" t="n">
        <v>0</v>
      </c>
      <c r="AO3243" s="450" t="n">
        <v>0</v>
      </c>
      <c r="AP3243" s="450" t="n">
        <v>0</v>
      </c>
      <c r="AQ3243" s="414" t="inlineStr"/>
      <c r="AR3243" s="414" t="inlineStr"/>
      <c r="AS3243" s="414" t="inlineStr">
        <is>
          <t>បានប្រកាសពន្ធ</t>
        </is>
      </c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0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0" t="n"/>
      <c r="N3244" s="450">
        <f>IF(W3244&lt;0,AH3244,I3244)</f>
        <v/>
      </c>
      <c r="O3244" s="450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AND(AB3244&lt;&gt;"", 'Company information'!D$4&lt;&gt;"", RIGHT(SUBSTITUTE(AB3244,"-",""),9)=RIGHT(SUBSTITUTE('Company information'!D$4,"-",""),9))</f>
        <v/>
      </c>
      <c r="V3244" s="414">
        <f>AH3244-I3244</f>
        <v/>
      </c>
      <c r="W3244" s="450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0" t="n">
        <v>5767168</v>
      </c>
      <c r="AE3244" s="450" t="n">
        <v>5242880</v>
      </c>
      <c r="AF3244" s="450" t="n">
        <v>0</v>
      </c>
      <c r="AG3244" s="450" t="n">
        <v>0</v>
      </c>
      <c r="AH3244" s="450" t="n">
        <v>524288</v>
      </c>
      <c r="AI3244" s="450" t="n">
        <v>0</v>
      </c>
      <c r="AJ3244" s="450" t="n">
        <v>0</v>
      </c>
      <c r="AK3244" s="450" t="n">
        <v>0</v>
      </c>
      <c r="AL3244" s="450" t="n">
        <v>0</v>
      </c>
      <c r="AM3244" s="450" t="n">
        <v>0</v>
      </c>
      <c r="AN3244" s="450" t="n">
        <v>0</v>
      </c>
      <c r="AO3244" s="450" t="n">
        <v>0</v>
      </c>
      <c r="AP3244" s="450" t="n">
        <v>0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0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0" t="n"/>
      <c r="N3245" s="450">
        <f>IF(W3245&lt;0,AH3245,I3245)</f>
        <v/>
      </c>
      <c r="O3245" s="450">
        <f>I3245-M3245</f>
        <v/>
      </c>
      <c r="P3245" s="414" t="n"/>
      <c r="Q3245" s="414" t="inlineStr">
        <is>
          <t>000067</t>
        </is>
      </c>
      <c r="R3245" s="414" t="inlineStr">
        <is>
          <t>000067</t>
        </is>
      </c>
      <c r="S3245" s="414">
        <f>Q3245=R3245</f>
        <v/>
      </c>
      <c r="T3245" s="414">
        <f>AND(MONTH(F3245)=MONTH(X3245), YEAR(F3245)=YEAR(X3245))</f>
        <v/>
      </c>
      <c r="U3245" s="414">
        <f>AND(AB3245&lt;&gt;"", 'Company information'!D$4&lt;&gt;"", RIGHT(SUBSTITUTE(AB3245,"-",""),9)=RIGHT(SUBSTITUTE('Company information'!D$4,"-",""),9))</f>
        <v/>
      </c>
      <c r="V3245" s="414">
        <f>AH3245-I3245</f>
        <v/>
      </c>
      <c r="W3245" s="450" t="n"/>
      <c r="X3245" s="415" t="n">
        <v>43742</v>
      </c>
      <c r="Y3245" s="414" t="inlineStr">
        <is>
          <t>000067</t>
        </is>
      </c>
      <c r="Z3245" s="414" t="inlineStr"/>
      <c r="AA3245" s="414" t="inlineStr">
        <is>
          <t>បុគ្គលជាប់អាករ</t>
        </is>
      </c>
      <c r="AB3245" s="414" t="inlineStr">
        <is>
          <t>K002-107037890</t>
        </is>
      </c>
      <c r="AC3245" s="414" t="inlineStr">
        <is>
          <t>មូលនិធិ​ ខុនរ៉ាដ អាដិនណៅអ៊ែរ</t>
        </is>
      </c>
      <c r="AD3245" s="450" t="n">
        <v>20820600</v>
      </c>
      <c r="AE3245" s="450" t="n">
        <v>18927818</v>
      </c>
      <c r="AF3245" s="450" t="n">
        <v>0</v>
      </c>
      <c r="AG3245" s="450" t="n">
        <v>0</v>
      </c>
      <c r="AH3245" s="450" t="n">
        <v>1892782</v>
      </c>
      <c r="AI3245" s="450" t="n">
        <v>0</v>
      </c>
      <c r="AJ3245" s="450" t="n">
        <v>0</v>
      </c>
      <c r="AK3245" s="450" t="n">
        <v>0</v>
      </c>
      <c r="AL3245" s="450" t="n">
        <v>0</v>
      </c>
      <c r="AM3245" s="450" t="n">
        <v>0</v>
      </c>
      <c r="AN3245" s="450" t="n">
        <v>0</v>
      </c>
      <c r="AO3245" s="450" t="n">
        <v>0</v>
      </c>
      <c r="AP3245" s="450" t="n">
        <v>0</v>
      </c>
      <c r="AQ3245" s="414" t="inlineStr"/>
      <c r="AR3245" s="414" t="inlineStr"/>
      <c r="AS3245" s="414" t="inlineStr">
        <is>
          <t>បានប្រកាសពន្ធ</t>
        </is>
      </c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0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0" t="n"/>
      <c r="N3246" s="450">
        <f>IF(W3246&lt;0,AH3246,I3246)</f>
        <v/>
      </c>
      <c r="O3246" s="450">
        <f>I3246-M3246</f>
        <v/>
      </c>
      <c r="P3246" s="414" t="n"/>
      <c r="Q3246" s="414" t="inlineStr">
        <is>
          <t>015363</t>
        </is>
      </c>
      <c r="R3246" s="414" t="inlineStr">
        <is>
          <t>015363</t>
        </is>
      </c>
      <c r="S3246" s="414">
        <f>Q3246=R3246</f>
        <v/>
      </c>
      <c r="T3246" s="414">
        <f>AND(MONTH(F3246)=MONTH(X3246), YEAR(F3246)=YEAR(X3246))</f>
        <v/>
      </c>
      <c r="U3246" s="414">
        <f>AND(AB3246&lt;&gt;"", 'Company information'!D$4&lt;&gt;"", RIGHT(SUBSTITUTE(AB3246,"-",""),9)=RIGHT(SUBSTITUTE('Company information'!D$4,"-",""),9))</f>
        <v/>
      </c>
      <c r="V3246" s="414">
        <f>AH3246-I3246</f>
        <v/>
      </c>
      <c r="W3246" s="450" t="n"/>
      <c r="X3246" s="415" t="n">
        <v>43739</v>
      </c>
      <c r="Y3246" s="414" t="inlineStr">
        <is>
          <t>015363</t>
        </is>
      </c>
      <c r="Z3246" s="414" t="inlineStr"/>
      <c r="AA3246" s="414" t="inlineStr">
        <is>
          <t>បុគ្គលមិនជាប់អាករ</t>
        </is>
      </c>
      <c r="AB3246" s="414" t="inlineStr">
        <is>
          <t>VIITION</t>
        </is>
      </c>
      <c r="AC3246" s="414" t="inlineStr">
        <is>
          <t>VIITION(CAMBODIA)INDUSTRY CO.,LTD.</t>
        </is>
      </c>
      <c r="AD3246" s="450" t="n">
        <v>2635776</v>
      </c>
      <c r="AE3246" s="450" t="n">
        <v>2396160</v>
      </c>
      <c r="AF3246" s="450" t="n">
        <v>0</v>
      </c>
      <c r="AG3246" s="450" t="n">
        <v>0</v>
      </c>
      <c r="AH3246" s="450" t="n">
        <v>239616</v>
      </c>
      <c r="AI3246" s="450" t="n">
        <v>0</v>
      </c>
      <c r="AJ3246" s="450" t="n">
        <v>0</v>
      </c>
      <c r="AK3246" s="450" t="n">
        <v>0</v>
      </c>
      <c r="AL3246" s="450" t="n">
        <v>0</v>
      </c>
      <c r="AM3246" s="450" t="n">
        <v>0</v>
      </c>
      <c r="AN3246" s="450" t="n">
        <v>0</v>
      </c>
      <c r="AO3246" s="450" t="n">
        <v>0</v>
      </c>
      <c r="AP3246" s="450" t="n">
        <v>0</v>
      </c>
      <c r="AQ3246" s="414" t="inlineStr"/>
      <c r="AR3246" s="414" t="inlineStr"/>
      <c r="AS3246" s="414" t="inlineStr">
        <is>
          <t>បានប្រកាសពន្ធ</t>
        </is>
      </c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0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0" t="n"/>
      <c r="N3247" s="450">
        <f>IF(W3247&lt;0,AH3247,I3247)</f>
        <v/>
      </c>
      <c r="O3247" s="450">
        <f>I3247-M3247</f>
        <v/>
      </c>
      <c r="P3247" s="414" t="n"/>
      <c r="Q3247" s="414" t="inlineStr">
        <is>
          <t>015245</t>
        </is>
      </c>
      <c r="R3247" s="414" t="inlineStr">
        <is>
          <t>015245</t>
        </is>
      </c>
      <c r="S3247" s="414">
        <f>Q3247=R3247</f>
        <v/>
      </c>
      <c r="T3247" s="414">
        <f>AND(MONTH(F3247)=MONTH(X3247), YEAR(F3247)=YEAR(X3247))</f>
        <v/>
      </c>
      <c r="U3247" s="414">
        <f>AND(AB3247&lt;&gt;"", 'Company information'!D$4&lt;&gt;"", RIGHT(SUBSTITUTE(AB3247,"-",""),9)=RIGHT(SUBSTITUTE('Company information'!D$4,"-",""),9))</f>
        <v/>
      </c>
      <c r="V3247" s="414">
        <f>AH3247-I3247</f>
        <v/>
      </c>
      <c r="W3247" s="450" t="n"/>
      <c r="X3247" s="415" t="n">
        <v>43739</v>
      </c>
      <c r="Y3247" s="414" t="inlineStr">
        <is>
          <t>015245</t>
        </is>
      </c>
      <c r="Z3247" s="414" t="inlineStr"/>
      <c r="AA3247" s="414" t="inlineStr">
        <is>
          <t>បុគ្គលមិនជាប់អាករ</t>
        </is>
      </c>
      <c r="AB3247" s="414" t="inlineStr">
        <is>
          <t>VIITION</t>
        </is>
      </c>
      <c r="AC3247" s="414" t="inlineStr">
        <is>
          <t>VIITION(CAMBODIA)INDUSTRY CO.,LTD.</t>
        </is>
      </c>
      <c r="AD3247" s="450" t="n">
        <v>2500608</v>
      </c>
      <c r="AE3247" s="450" t="n">
        <v>2273280</v>
      </c>
      <c r="AF3247" s="450" t="n">
        <v>0</v>
      </c>
      <c r="AG3247" s="450" t="n">
        <v>0</v>
      </c>
      <c r="AH3247" s="450" t="n">
        <v>227328</v>
      </c>
      <c r="AI3247" s="450" t="n">
        <v>0</v>
      </c>
      <c r="AJ3247" s="450" t="n">
        <v>0</v>
      </c>
      <c r="AK3247" s="450" t="n">
        <v>0</v>
      </c>
      <c r="AL3247" s="450" t="n">
        <v>0</v>
      </c>
      <c r="AM3247" s="450" t="n">
        <v>0</v>
      </c>
      <c r="AN3247" s="450" t="n">
        <v>0</v>
      </c>
      <c r="AO3247" s="450" t="n">
        <v>0</v>
      </c>
      <c r="AP3247" s="450" t="n">
        <v>0</v>
      </c>
      <c r="AQ3247" s="414" t="inlineStr"/>
      <c r="AR3247" s="414" t="inlineStr"/>
      <c r="AS3247" s="414" t="inlineStr">
        <is>
          <t>បានប្រកាសពន្ធ</t>
        </is>
      </c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0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0" t="n"/>
      <c r="N3248" s="450">
        <f>IF(W3248&lt;0,AH3248,I3248)</f>
        <v/>
      </c>
      <c r="O3248" s="450">
        <f>I3248-M3248</f>
        <v/>
      </c>
      <c r="P3248" s="414" t="n"/>
      <c r="Q3248" s="414" t="inlineStr">
        <is>
          <t>IY20006722</t>
        </is>
      </c>
      <c r="R3248" s="414" t="inlineStr">
        <is>
          <t>IY20006722</t>
        </is>
      </c>
      <c r="S3248" s="414">
        <f>Q3248=R3248</f>
        <v/>
      </c>
      <c r="T3248" s="414">
        <f>AND(MONTH(F3248)=MONTH(X3248), YEAR(F3248)=YEAR(X3248))</f>
        <v/>
      </c>
      <c r="U3248" s="414">
        <f>AND(AB3248&lt;&gt;"", 'Company information'!D$4&lt;&gt;"", RIGHT(SUBSTITUTE(AB3248,"-",""),9)=RIGHT(SUBSTITUTE('Company information'!D$4,"-",""),9))</f>
        <v/>
      </c>
      <c r="V3248" s="414">
        <f>AH3248-I3248</f>
        <v/>
      </c>
      <c r="W3248" s="450" t="n"/>
      <c r="X3248" s="415" t="n">
        <v>44095</v>
      </c>
      <c r="Y3248" s="414" t="inlineStr">
        <is>
          <t>IY20006722</t>
        </is>
      </c>
      <c r="Z3248" s="414" t="inlineStr"/>
      <c r="AA3248" s="414" t="inlineStr">
        <is>
          <t>បុគ្គលជាប់អាករ</t>
        </is>
      </c>
      <c r="AB3248" s="414" t="inlineStr">
        <is>
          <t>L001-901905215</t>
        </is>
      </c>
      <c r="AC3248" s="414" t="inlineStr">
        <is>
          <t>វីអ៊ីស៊ិន (ខេមបូឌា) អ៊ិនដាសស្ទ្រី ឯ.ក</t>
        </is>
      </c>
      <c r="AD3248" s="450" t="n">
        <v>1326556</v>
      </c>
      <c r="AE3248" s="450" t="n">
        <v>1205960</v>
      </c>
      <c r="AF3248" s="450" t="n">
        <v>0</v>
      </c>
      <c r="AG3248" s="450" t="n">
        <v>0</v>
      </c>
      <c r="AH3248" s="450" t="n">
        <v>120596</v>
      </c>
      <c r="AI3248" s="450" t="n">
        <v>0</v>
      </c>
      <c r="AJ3248" s="450" t="n">
        <v>0</v>
      </c>
      <c r="AK3248" s="450" t="n">
        <v>0</v>
      </c>
      <c r="AL3248" s="450" t="n">
        <v>0</v>
      </c>
      <c r="AM3248" s="450" t="n">
        <v>0</v>
      </c>
      <c r="AN3248" s="450" t="n">
        <v>0</v>
      </c>
      <c r="AO3248" s="450" t="n">
        <v>0</v>
      </c>
      <c r="AP3248" s="450" t="n">
        <v>0</v>
      </c>
      <c r="AQ3248" s="414" t="inlineStr"/>
      <c r="AR3248" s="414" t="inlineStr"/>
      <c r="AS3248" s="414" t="inlineStr">
        <is>
          <t>បានប្រកាសពន្ធ</t>
        </is>
      </c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0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0" t="n"/>
      <c r="N3249" s="450">
        <f>IF(W3249&lt;0,AH3249,I3249)</f>
        <v/>
      </c>
      <c r="O3249" s="450">
        <f>I3249-M3249</f>
        <v/>
      </c>
      <c r="P3249" s="414" t="n"/>
      <c r="Q3249" s="414" t="inlineStr">
        <is>
          <t>2017625</t>
        </is>
      </c>
      <c r="R3249" s="414" t="inlineStr">
        <is>
          <t>2017625</t>
        </is>
      </c>
      <c r="S3249" s="414">
        <f>Q3249=R3249</f>
        <v/>
      </c>
      <c r="T3249" s="414">
        <f>AND(MONTH(F3249)=MONTH(X3249), YEAR(F3249)=YEAR(X3249))</f>
        <v/>
      </c>
      <c r="U3249" s="414">
        <f>AND(AB3249&lt;&gt;"", 'Company information'!D$4&lt;&gt;"", RIGHT(SUBSTITUTE(AB3249,"-",""),9)=RIGHT(SUBSTITUTE('Company information'!D$4,"-",""),9))</f>
        <v/>
      </c>
      <c r="V3249" s="414">
        <f>AH3249-I3249</f>
        <v/>
      </c>
      <c r="W3249" s="450" t="n"/>
      <c r="X3249" s="415" t="n">
        <v>44093</v>
      </c>
      <c r="Y3249" s="414" t="inlineStr">
        <is>
          <t>2017625</t>
        </is>
      </c>
      <c r="Z3249" s="414" t="inlineStr"/>
      <c r="AA3249" s="414" t="inlineStr">
        <is>
          <t>បុគ្គលជាប់អាករ</t>
        </is>
      </c>
      <c r="AB3249" s="414" t="inlineStr">
        <is>
          <t>L001-901905215</t>
        </is>
      </c>
      <c r="AC3249" s="414" t="inlineStr">
        <is>
          <t>វីអ៊ីស៊ិន (ខេមបូឌា) អ៊ិនដាសស្ទ្រី ឯ.ក</t>
        </is>
      </c>
      <c r="AD3249" s="450" t="n">
        <v>2227005</v>
      </c>
      <c r="AE3249" s="450" t="n">
        <v>2024550</v>
      </c>
      <c r="AF3249" s="450" t="n">
        <v>0</v>
      </c>
      <c r="AG3249" s="450" t="n">
        <v>0</v>
      </c>
      <c r="AH3249" s="450" t="n">
        <v>202455</v>
      </c>
      <c r="AI3249" s="450" t="n">
        <v>0</v>
      </c>
      <c r="AJ3249" s="450" t="n">
        <v>0</v>
      </c>
      <c r="AK3249" s="450" t="n">
        <v>0</v>
      </c>
      <c r="AL3249" s="450" t="n">
        <v>0</v>
      </c>
      <c r="AM3249" s="450" t="n">
        <v>0</v>
      </c>
      <c r="AN3249" s="450" t="n">
        <v>0</v>
      </c>
      <c r="AO3249" s="450" t="n">
        <v>0</v>
      </c>
      <c r="AP3249" s="450" t="n">
        <v>0</v>
      </c>
      <c r="AQ3249" s="414" t="inlineStr"/>
      <c r="AR3249" s="414" t="inlineStr"/>
      <c r="AS3249" s="414" t="inlineStr">
        <is>
          <t>បានប្រកាសពន្ធ</t>
        </is>
      </c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0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0" t="n"/>
      <c r="N3250" s="450">
        <f>IF(W3250&lt;0,AH3250,I3250)</f>
        <v/>
      </c>
      <c r="O3250" s="450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AND(AB3250&lt;&gt;"", 'Company information'!D$4&lt;&gt;"", RIGHT(SUBSTITUTE(AB3250,"-",""),9)=RIGHT(SUBSTITUTE('Company information'!D$4,"-",""),9))</f>
        <v/>
      </c>
      <c r="V3250" s="414">
        <f>AH3250-I3250</f>
        <v/>
      </c>
      <c r="W3250" s="450" t="n"/>
      <c r="X3250" s="413" t="n"/>
      <c r="Y3250" s="414" t="n"/>
      <c r="Z3250" s="414" t="n"/>
      <c r="AA3250" s="414" t="n"/>
      <c r="AB3250" s="414" t="n"/>
      <c r="AC3250" s="414" t="n"/>
      <c r="AD3250" s="450" t="n"/>
      <c r="AE3250" s="450" t="n"/>
      <c r="AF3250" s="450" t="n"/>
      <c r="AG3250" s="450" t="n"/>
      <c r="AH3250" s="450" t="n"/>
      <c r="AI3250" s="450" t="n"/>
      <c r="AJ3250" s="450" t="n"/>
      <c r="AK3250" s="450" t="n"/>
      <c r="AL3250" s="450" t="n"/>
      <c r="AM3250" s="450" t="n"/>
      <c r="AN3250" s="450" t="n"/>
      <c r="AO3250" s="450" t="n"/>
      <c r="AP3250" s="450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0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0" t="n"/>
      <c r="N3251" s="450">
        <f>IF(W3251&lt;0,AH3251,I3251)</f>
        <v/>
      </c>
      <c r="O3251" s="450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AND(AB3251&lt;&gt;"", 'Company information'!D$4&lt;&gt;"", RIGHT(SUBSTITUTE(AB3251,"-",""),9)=RIGHT(SUBSTITUTE('Company information'!D$4,"-",""),9))</f>
        <v/>
      </c>
      <c r="V3251" s="414">
        <f>AH3251-I3251</f>
        <v/>
      </c>
      <c r="W3251" s="450" t="n"/>
      <c r="X3251" s="413" t="n"/>
      <c r="Y3251" s="414" t="n"/>
      <c r="Z3251" s="414" t="n"/>
      <c r="AA3251" s="414" t="n"/>
      <c r="AB3251" s="414" t="n"/>
      <c r="AC3251" s="414" t="n"/>
      <c r="AD3251" s="450" t="n"/>
      <c r="AE3251" s="450" t="n"/>
      <c r="AF3251" s="450" t="n"/>
      <c r="AG3251" s="450" t="n"/>
      <c r="AH3251" s="450" t="n"/>
      <c r="AI3251" s="450" t="n"/>
      <c r="AJ3251" s="450" t="n"/>
      <c r="AK3251" s="450" t="n"/>
      <c r="AL3251" s="450" t="n"/>
      <c r="AM3251" s="450" t="n"/>
      <c r="AN3251" s="450" t="n"/>
      <c r="AO3251" s="450" t="n"/>
      <c r="AP3251" s="450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0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0" t="n"/>
      <c r="N3252" s="450">
        <f>IF(W3252&lt;0,AH3252,I3252)</f>
        <v/>
      </c>
      <c r="O3252" s="450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AND(AB3252&lt;&gt;"", 'Company information'!D$4&lt;&gt;"", RIGHT(SUBSTITUTE(AB3252,"-",""),9)=RIGHT(SUBSTITUTE('Company information'!D$4,"-",""),9))</f>
        <v/>
      </c>
      <c r="V3252" s="414">
        <f>AH3252-I3252</f>
        <v/>
      </c>
      <c r="W3252" s="450" t="n"/>
      <c r="X3252" s="415" t="n">
        <v>44135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L001-901905215</t>
        </is>
      </c>
      <c r="AC3252" s="414" t="inlineStr">
        <is>
          <t>វីអ៊ីស៊ិន (ខេមបូឌា) អ៊ិនដាសស្ទ្រី ឯ.ក</t>
        </is>
      </c>
      <c r="AD3252" s="450" t="n">
        <v>297531976</v>
      </c>
      <c r="AE3252" s="450" t="n">
        <v>270483615</v>
      </c>
      <c r="AF3252" s="450" t="n">
        <v>0</v>
      </c>
      <c r="AG3252" s="450" t="n">
        <v>0</v>
      </c>
      <c r="AH3252" s="450" t="n">
        <v>27048361</v>
      </c>
      <c r="AI3252" s="450" t="n">
        <v>0</v>
      </c>
      <c r="AJ3252" s="450" t="n">
        <v>0</v>
      </c>
      <c r="AK3252" s="450" t="n">
        <v>0</v>
      </c>
      <c r="AL3252" s="450" t="n">
        <v>0</v>
      </c>
      <c r="AM3252" s="450" t="n">
        <v>0</v>
      </c>
      <c r="AN3252" s="450" t="n">
        <v>0</v>
      </c>
      <c r="AO3252" s="450" t="n">
        <v>0</v>
      </c>
      <c r="AP3252" s="450" t="n">
        <v>0</v>
      </c>
      <c r="AQ3252" s="414" t="inlineStr"/>
      <c r="AR3252" s="414" t="inlineStr"/>
      <c r="AS3252" s="414" t="inlineStr">
        <is>
          <t>បានប្រកាសពន្ធ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0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0" t="n"/>
      <c r="N3253" s="450">
        <f>IF(W3253&lt;0,AH3253,I3253)</f>
        <v/>
      </c>
      <c r="O3253" s="450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AND(AB3253&lt;&gt;"", 'Company information'!D$4&lt;&gt;"", RIGHT(SUBSTITUTE(AB3253,"-",""),9)=RIGHT(SUBSTITUTE('Company information'!D$4,"-",""),9))</f>
        <v/>
      </c>
      <c r="V3253" s="414">
        <f>AH3253-I3253</f>
        <v/>
      </c>
      <c r="W3253" s="450" t="n"/>
      <c r="X3253" s="413" t="n"/>
      <c r="Y3253" s="414" t="n"/>
      <c r="Z3253" s="414" t="n"/>
      <c r="AA3253" s="414" t="n"/>
      <c r="AB3253" s="414" t="n"/>
      <c r="AC3253" s="414" t="n"/>
      <c r="AD3253" s="450" t="n"/>
      <c r="AE3253" s="450" t="n"/>
      <c r="AF3253" s="450" t="n"/>
      <c r="AG3253" s="450" t="n"/>
      <c r="AH3253" s="450" t="n"/>
      <c r="AI3253" s="450" t="n"/>
      <c r="AJ3253" s="450" t="n"/>
      <c r="AK3253" s="450" t="n"/>
      <c r="AL3253" s="450" t="n"/>
      <c r="AM3253" s="450" t="n"/>
      <c r="AN3253" s="450" t="n"/>
      <c r="AO3253" s="450" t="n"/>
      <c r="AP3253" s="450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0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0" t="n"/>
      <c r="N3254" s="450">
        <f>IF(W3254&lt;0,AH3254,I3254)</f>
        <v/>
      </c>
      <c r="O3254" s="450">
        <f>I3254-M3254</f>
        <v/>
      </c>
      <c r="P3254" s="414" t="n"/>
      <c r="Q3254" s="414" t="inlineStr">
        <is>
          <t>2020/01199</t>
        </is>
      </c>
      <c r="R3254" s="414" t="inlineStr"/>
      <c r="S3254" s="414">
        <f>Q3254=R3254</f>
        <v/>
      </c>
      <c r="T3254" s="414">
        <f>AND(MONTH(F3254)=MONTH(X3254), YEAR(F3254)=YEAR(X3254))</f>
        <v/>
      </c>
      <c r="U3254" s="414">
        <f>AND(AB3254&lt;&gt;"", 'Company information'!D$4&lt;&gt;"", RIGHT(SUBSTITUTE(AB3254,"-",""),9)=RIGHT(SUBSTITUTE('Company information'!D$4,"-",""),9))</f>
        <v/>
      </c>
      <c r="V3254" s="414">
        <f>AH3254-I3254</f>
        <v/>
      </c>
      <c r="W3254" s="450" t="n"/>
      <c r="X3254" s="413" t="n"/>
      <c r="Y3254" s="414" t="n"/>
      <c r="Z3254" s="414" t="n"/>
      <c r="AA3254" s="414" t="n"/>
      <c r="AB3254" s="414" t="n"/>
      <c r="AC3254" s="414" t="n"/>
      <c r="AD3254" s="450" t="n"/>
      <c r="AE3254" s="450" t="n"/>
      <c r="AF3254" s="450" t="n"/>
      <c r="AG3254" s="450" t="n"/>
      <c r="AH3254" s="450" t="n"/>
      <c r="AI3254" s="450" t="n"/>
      <c r="AJ3254" s="450" t="n"/>
      <c r="AK3254" s="450" t="n"/>
      <c r="AL3254" s="450" t="n"/>
      <c r="AM3254" s="450" t="n"/>
      <c r="AN3254" s="450" t="n"/>
      <c r="AO3254" s="450" t="n"/>
      <c r="AP3254" s="450" t="n"/>
      <c r="AQ3254" s="414" t="n"/>
      <c r="AR3254" s="414" t="n"/>
      <c r="AS3254" s="414" t="n"/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0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0" t="n"/>
      <c r="N3255" s="450">
        <f>IF(W3255&lt;0,AH3255,I3255)</f>
        <v/>
      </c>
      <c r="O3255" s="450">
        <f>I3255-M3255</f>
        <v/>
      </c>
      <c r="P3255" s="414" t="n"/>
      <c r="Q3255" s="414" t="inlineStr">
        <is>
          <t>GR-IN2020394</t>
        </is>
      </c>
      <c r="R3255" s="414" t="inlineStr">
        <is>
          <t>GR-IN2020394</t>
        </is>
      </c>
      <c r="S3255" s="414">
        <f>Q3255=R3255</f>
        <v/>
      </c>
      <c r="T3255" s="414">
        <f>AND(MONTH(F3255)=MONTH(X3255), YEAR(F3255)=YEAR(X3255))</f>
        <v/>
      </c>
      <c r="U3255" s="414">
        <f>AND(AB3255&lt;&gt;"", 'Company information'!D$4&lt;&gt;"", RIGHT(SUBSTITUTE(AB3255,"-",""),9)=RIGHT(SUBSTITUTE('Company information'!D$4,"-",""),9))</f>
        <v/>
      </c>
      <c r="V3255" s="414">
        <f>AH3255-I3255</f>
        <v/>
      </c>
      <c r="W3255" s="450" t="n"/>
      <c r="X3255" s="415" t="n">
        <v>44131</v>
      </c>
      <c r="Y3255" s="414" t="inlineStr">
        <is>
          <t>GR-IN2020394</t>
        </is>
      </c>
      <c r="Z3255" s="414" t="inlineStr"/>
      <c r="AA3255" s="414" t="inlineStr">
        <is>
          <t>បុគ្គលជាប់អាករ</t>
        </is>
      </c>
      <c r="AB3255" s="414" t="inlineStr">
        <is>
          <t>L001-901905215</t>
        </is>
      </c>
      <c r="AC3255" s="414" t="inlineStr">
        <is>
          <t>វីអ៊ីស៊ិន (ខេមបូឌា) អ៊ិនដាសស្ទ្រី ឯ.ក</t>
        </is>
      </c>
      <c r="AD3255" s="450" t="n">
        <v>178640</v>
      </c>
      <c r="AE3255" s="450" t="n">
        <v>162400</v>
      </c>
      <c r="AF3255" s="450" t="n">
        <v>0</v>
      </c>
      <c r="AG3255" s="450" t="n">
        <v>0</v>
      </c>
      <c r="AH3255" s="450" t="n">
        <v>16240</v>
      </c>
      <c r="AI3255" s="450" t="n">
        <v>0</v>
      </c>
      <c r="AJ3255" s="450" t="n">
        <v>0</v>
      </c>
      <c r="AK3255" s="450" t="n">
        <v>0</v>
      </c>
      <c r="AL3255" s="450" t="n">
        <v>0</v>
      </c>
      <c r="AM3255" s="450" t="n">
        <v>0</v>
      </c>
      <c r="AN3255" s="450" t="n">
        <v>0</v>
      </c>
      <c r="AO3255" s="450" t="n">
        <v>0</v>
      </c>
      <c r="AP3255" s="450" t="n">
        <v>0</v>
      </c>
      <c r="AQ3255" s="414" t="inlineStr"/>
      <c r="AR3255" s="414" t="inlineStr"/>
      <c r="AS3255" s="414" t="inlineStr">
        <is>
          <t>បានប្រកាសពន្ធ</t>
        </is>
      </c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0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0" t="n"/>
      <c r="N3256" s="450">
        <f>IF(W3256&lt;0,AH3256,I3256)</f>
        <v/>
      </c>
      <c r="O3256" s="450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AND(AB3256&lt;&gt;"", 'Company information'!D$4&lt;&gt;"", RIGHT(SUBSTITUTE(AB3256,"-",""),9)=RIGHT(SUBSTITUTE('Company information'!D$4,"-",""),9))</f>
        <v/>
      </c>
      <c r="V3256" s="414">
        <f>AH3256-I3256</f>
        <v/>
      </c>
      <c r="W3256" s="450" t="n"/>
      <c r="X3256" s="413" t="n"/>
      <c r="Y3256" s="414" t="n"/>
      <c r="Z3256" s="414" t="n"/>
      <c r="AA3256" s="414" t="n"/>
      <c r="AB3256" s="414" t="n"/>
      <c r="AC3256" s="414" t="n"/>
      <c r="AD3256" s="450" t="n"/>
      <c r="AE3256" s="450" t="n"/>
      <c r="AF3256" s="450" t="n"/>
      <c r="AG3256" s="450" t="n"/>
      <c r="AH3256" s="450" t="n"/>
      <c r="AI3256" s="450" t="n"/>
      <c r="AJ3256" s="450" t="n"/>
      <c r="AK3256" s="450" t="n"/>
      <c r="AL3256" s="450" t="n"/>
      <c r="AM3256" s="450" t="n"/>
      <c r="AN3256" s="450" t="n"/>
      <c r="AO3256" s="450" t="n"/>
      <c r="AP3256" s="450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0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0" t="n"/>
      <c r="N3257" s="450">
        <f>IF(W3257&lt;0,AH3257,I3257)</f>
        <v/>
      </c>
      <c r="O3257" s="450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AND(AB3257&lt;&gt;"", 'Company information'!D$4&lt;&gt;"", RIGHT(SUBSTITUTE(AB3257,"-",""),9)=RIGHT(SUBSTITUTE('Company information'!D$4,"-",""),9))</f>
        <v/>
      </c>
      <c r="V3257" s="414">
        <f>AH3257-I3257</f>
        <v/>
      </c>
      <c r="W3257" s="450" t="n"/>
      <c r="X3257" s="413" t="n"/>
      <c r="Y3257" s="414" t="n"/>
      <c r="Z3257" s="414" t="n"/>
      <c r="AA3257" s="414" t="n"/>
      <c r="AB3257" s="414" t="n"/>
      <c r="AC3257" s="414" t="n"/>
      <c r="AD3257" s="450" t="n"/>
      <c r="AE3257" s="450" t="n"/>
      <c r="AF3257" s="450" t="n"/>
      <c r="AG3257" s="450" t="n"/>
      <c r="AH3257" s="450" t="n"/>
      <c r="AI3257" s="450" t="n"/>
      <c r="AJ3257" s="450" t="n"/>
      <c r="AK3257" s="450" t="n"/>
      <c r="AL3257" s="450" t="n"/>
      <c r="AM3257" s="450" t="n"/>
      <c r="AN3257" s="450" t="n"/>
      <c r="AO3257" s="450" t="n"/>
      <c r="AP3257" s="450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0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0" t="n"/>
      <c r="N3258" s="450">
        <f>IF(W3258&lt;0,AH3258,I3258)</f>
        <v/>
      </c>
      <c r="O3258" s="450">
        <f>I3258-M3258</f>
        <v/>
      </c>
      <c r="P3258" s="414" t="n"/>
      <c r="Q3258" s="414" t="inlineStr">
        <is>
          <t>V0014698</t>
        </is>
      </c>
      <c r="R3258" s="414" t="inlineStr">
        <is>
          <t>V0014698</t>
        </is>
      </c>
      <c r="S3258" s="414">
        <f>Q3258=R3258</f>
        <v/>
      </c>
      <c r="T3258" s="414">
        <f>AND(MONTH(F3258)=MONTH(X3258), YEAR(F3258)=YEAR(X3258))</f>
        <v/>
      </c>
      <c r="U3258" s="414">
        <f>AND(AB3258&lt;&gt;"", 'Company information'!D$4&lt;&gt;"", RIGHT(SUBSTITUTE(AB3258,"-",""),9)=RIGHT(SUBSTITUTE('Company information'!D$4,"-",""),9))</f>
        <v/>
      </c>
      <c r="V3258" s="414">
        <f>AH3258-I3258</f>
        <v/>
      </c>
      <c r="W3258" s="450" t="n"/>
      <c r="X3258" s="415" t="n">
        <v>44131</v>
      </c>
      <c r="Y3258" s="414" t="inlineStr">
        <is>
          <t>V0014698</t>
        </is>
      </c>
      <c r="Z3258" s="414" t="inlineStr"/>
      <c r="AA3258" s="414" t="inlineStr">
        <is>
          <t>បុគ្គលជាប់អាករ</t>
        </is>
      </c>
      <c r="AB3258" s="414" t="inlineStr">
        <is>
          <t>L001-901905215</t>
        </is>
      </c>
      <c r="AC3258" s="414" t="inlineStr">
        <is>
          <t>វីអ៊ីស៊ិន (ខេមបូឌា) អ៊ិនដាសស្ទ្រី ឯ.ក</t>
        </is>
      </c>
      <c r="AD3258" s="450" t="n">
        <v>7351361</v>
      </c>
      <c r="AE3258" s="450" t="n">
        <v>6683055</v>
      </c>
      <c r="AF3258" s="450" t="n">
        <v>0</v>
      </c>
      <c r="AG3258" s="450" t="n">
        <v>0</v>
      </c>
      <c r="AH3258" s="450" t="n">
        <v>668306</v>
      </c>
      <c r="AI3258" s="450" t="n">
        <v>0</v>
      </c>
      <c r="AJ3258" s="450" t="n">
        <v>0</v>
      </c>
      <c r="AK3258" s="450" t="n">
        <v>0</v>
      </c>
      <c r="AL3258" s="450" t="n">
        <v>0</v>
      </c>
      <c r="AM3258" s="450" t="n">
        <v>0</v>
      </c>
      <c r="AN3258" s="450" t="n">
        <v>0</v>
      </c>
      <c r="AO3258" s="450" t="n">
        <v>0</v>
      </c>
      <c r="AP3258" s="450" t="n">
        <v>0</v>
      </c>
      <c r="AQ3258" s="414" t="inlineStr"/>
      <c r="AR3258" s="414" t="inlineStr"/>
      <c r="AS3258" s="414" t="inlineStr">
        <is>
          <t>បានប្រកាសពន្ធ</t>
        </is>
      </c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0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0" t="n"/>
      <c r="N3259" s="450">
        <f>IF(W3259&lt;0,AH3259,I3259)</f>
        <v/>
      </c>
      <c r="O3259" s="450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AND(AB3259&lt;&gt;"", 'Company information'!D$4&lt;&gt;"", RIGHT(SUBSTITUTE(AB3259,"-",""),9)=RIGHT(SUBSTITUTE('Company information'!D$4,"-",""),9))</f>
        <v/>
      </c>
      <c r="V3259" s="414">
        <f>AH3259-I3259</f>
        <v/>
      </c>
      <c r="W3259" s="450" t="n"/>
      <c r="X3259" s="413" t="n"/>
      <c r="Y3259" s="414" t="n"/>
      <c r="Z3259" s="414" t="n"/>
      <c r="AA3259" s="414" t="n"/>
      <c r="AB3259" s="414" t="n"/>
      <c r="AC3259" s="414" t="n"/>
      <c r="AD3259" s="450" t="n"/>
      <c r="AE3259" s="450" t="n"/>
      <c r="AF3259" s="450" t="n"/>
      <c r="AG3259" s="450" t="n"/>
      <c r="AH3259" s="450" t="n"/>
      <c r="AI3259" s="450" t="n"/>
      <c r="AJ3259" s="450" t="n"/>
      <c r="AK3259" s="450" t="n"/>
      <c r="AL3259" s="450" t="n"/>
      <c r="AM3259" s="450" t="n"/>
      <c r="AN3259" s="450" t="n"/>
      <c r="AO3259" s="450" t="n"/>
      <c r="AP3259" s="450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0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0" t="n"/>
      <c r="N3260" s="450">
        <f>IF(W3260&lt;0,AH3260,I3260)</f>
        <v/>
      </c>
      <c r="O3260" s="450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AND(AB3260&lt;&gt;"", 'Company information'!D$4&lt;&gt;"", RIGHT(SUBSTITUTE(AB3260,"-",""),9)=RIGHT(SUBSTITUTE('Company information'!D$4,"-",""),9))</f>
        <v/>
      </c>
      <c r="V3260" s="414">
        <f>AH3260-I3260</f>
        <v/>
      </c>
      <c r="W3260" s="450" t="n"/>
      <c r="X3260" s="413" t="n"/>
      <c r="Y3260" s="414" t="n"/>
      <c r="Z3260" s="414" t="n"/>
      <c r="AA3260" s="414" t="n"/>
      <c r="AB3260" s="414" t="n"/>
      <c r="AC3260" s="414" t="n"/>
      <c r="AD3260" s="450" t="n"/>
      <c r="AE3260" s="450" t="n"/>
      <c r="AF3260" s="450" t="n"/>
      <c r="AG3260" s="450" t="n"/>
      <c r="AH3260" s="450" t="n"/>
      <c r="AI3260" s="450" t="n"/>
      <c r="AJ3260" s="450" t="n"/>
      <c r="AK3260" s="450" t="n"/>
      <c r="AL3260" s="450" t="n"/>
      <c r="AM3260" s="450" t="n"/>
      <c r="AN3260" s="450" t="n"/>
      <c r="AO3260" s="450" t="n"/>
      <c r="AP3260" s="450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0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0" t="n"/>
      <c r="N3261" s="450">
        <f>IF(W3261&lt;0,AH3261,I3261)</f>
        <v/>
      </c>
      <c r="O3261" s="450">
        <f>I3261-M3261</f>
        <v/>
      </c>
      <c r="P3261" s="414" t="n"/>
      <c r="Q3261" s="414" t="inlineStr">
        <is>
          <t>JYA202000134</t>
        </is>
      </c>
      <c r="R3261" s="414" t="inlineStr">
        <is>
          <t>JYA202000134</t>
        </is>
      </c>
      <c r="S3261" s="414">
        <f>Q3261=R3261</f>
        <v/>
      </c>
      <c r="T3261" s="414">
        <f>AND(MONTH(F3261)=MONTH(X3261), YEAR(F3261)=YEAR(X3261))</f>
        <v/>
      </c>
      <c r="U3261" s="414">
        <f>AND(AB3261&lt;&gt;"", 'Company information'!D$4&lt;&gt;"", RIGHT(SUBSTITUTE(AB3261,"-",""),9)=RIGHT(SUBSTITUTE('Company information'!D$4,"-",""),9))</f>
        <v/>
      </c>
      <c r="V3261" s="414">
        <f>AH3261-I3261</f>
        <v/>
      </c>
      <c r="W3261" s="450" t="n"/>
      <c r="X3261" s="415" t="n">
        <v>44130</v>
      </c>
      <c r="Y3261" s="414" t="inlineStr">
        <is>
          <t>JYA202000134</t>
        </is>
      </c>
      <c r="Z3261" s="414" t="inlineStr"/>
      <c r="AA3261" s="414" t="inlineStr">
        <is>
          <t>បុគ្គលជាប់អាករ</t>
        </is>
      </c>
      <c r="AB3261" s="414" t="inlineStr">
        <is>
          <t>L001-901905215</t>
        </is>
      </c>
      <c r="AC3261" s="414" t="inlineStr">
        <is>
          <t>វីអ៊ីស៊ិន (ខេមបូឌា) អ៊ិនដាសស្ទ្រី ឯ.ក</t>
        </is>
      </c>
      <c r="AD3261" s="450" t="n">
        <v>88231990</v>
      </c>
      <c r="AE3261" s="450" t="n">
        <v>80210900</v>
      </c>
      <c r="AF3261" s="450" t="n">
        <v>0</v>
      </c>
      <c r="AG3261" s="450" t="n">
        <v>0</v>
      </c>
      <c r="AH3261" s="450" t="n">
        <v>8021090</v>
      </c>
      <c r="AI3261" s="450" t="n">
        <v>0</v>
      </c>
      <c r="AJ3261" s="450" t="n">
        <v>0</v>
      </c>
      <c r="AK3261" s="450" t="n">
        <v>0</v>
      </c>
      <c r="AL3261" s="450" t="n">
        <v>0</v>
      </c>
      <c r="AM3261" s="450" t="n">
        <v>0</v>
      </c>
      <c r="AN3261" s="450" t="n">
        <v>0</v>
      </c>
      <c r="AO3261" s="450" t="n">
        <v>0</v>
      </c>
      <c r="AP3261" s="450" t="n">
        <v>0</v>
      </c>
      <c r="AQ3261" s="414" t="inlineStr"/>
      <c r="AR3261" s="414" t="inlineStr"/>
      <c r="AS3261" s="414" t="inlineStr">
        <is>
          <t>បានប្រកាសពន្ធ</t>
        </is>
      </c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0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0" t="n"/>
      <c r="N3262" s="450">
        <f>IF(W3262&lt;0,AH3262,I3262)</f>
        <v/>
      </c>
      <c r="O3262" s="450">
        <f>I3262-M3262</f>
        <v/>
      </c>
      <c r="P3262" s="414" t="n"/>
      <c r="Q3262" s="414" t="inlineStr">
        <is>
          <t>V0014684</t>
        </is>
      </c>
      <c r="R3262" s="414" t="inlineStr">
        <is>
          <t>V0014684</t>
        </is>
      </c>
      <c r="S3262" s="414">
        <f>Q3262=R3262</f>
        <v/>
      </c>
      <c r="T3262" s="414">
        <f>AND(MONTH(F3262)=MONTH(X3262), YEAR(F3262)=YEAR(X3262))</f>
        <v/>
      </c>
      <c r="U3262" s="414">
        <f>AND(AB3262&lt;&gt;"", 'Company information'!D$4&lt;&gt;"", RIGHT(SUBSTITUTE(AB3262,"-",""),9)=RIGHT(SUBSTITUTE('Company information'!D$4,"-",""),9))</f>
        <v/>
      </c>
      <c r="V3262" s="414">
        <f>AH3262-I3262</f>
        <v/>
      </c>
      <c r="W3262" s="450" t="n"/>
      <c r="X3262" s="415" t="n">
        <v>44130</v>
      </c>
      <c r="Y3262" s="414" t="inlineStr">
        <is>
          <t>V0014684</t>
        </is>
      </c>
      <c r="Z3262" s="414" t="inlineStr"/>
      <c r="AA3262" s="414" t="inlineStr">
        <is>
          <t>បុគ្គលជាប់អាករ</t>
        </is>
      </c>
      <c r="AB3262" s="414" t="inlineStr">
        <is>
          <t>L001-901905215</t>
        </is>
      </c>
      <c r="AC3262" s="414" t="inlineStr">
        <is>
          <t>វីអ៊ីស៊ិន (ខេមបូឌា) អ៊ិនដាសស្ទ្រី ឯ.ក</t>
        </is>
      </c>
      <c r="AD3262" s="450" t="n">
        <v>2873424</v>
      </c>
      <c r="AE3262" s="450" t="n">
        <v>2612204</v>
      </c>
      <c r="AF3262" s="450" t="n">
        <v>0</v>
      </c>
      <c r="AG3262" s="450" t="n">
        <v>0</v>
      </c>
      <c r="AH3262" s="450" t="n">
        <v>261220</v>
      </c>
      <c r="AI3262" s="450" t="n">
        <v>0</v>
      </c>
      <c r="AJ3262" s="450" t="n">
        <v>0</v>
      </c>
      <c r="AK3262" s="450" t="n">
        <v>0</v>
      </c>
      <c r="AL3262" s="450" t="n">
        <v>0</v>
      </c>
      <c r="AM3262" s="450" t="n">
        <v>0</v>
      </c>
      <c r="AN3262" s="450" t="n">
        <v>0</v>
      </c>
      <c r="AO3262" s="450" t="n">
        <v>0</v>
      </c>
      <c r="AP3262" s="450" t="n">
        <v>0</v>
      </c>
      <c r="AQ3262" s="414" t="inlineStr"/>
      <c r="AR3262" s="414" t="inlineStr"/>
      <c r="AS3262" s="414" t="inlineStr">
        <is>
          <t>បានប្រកាសពន្ធ</t>
        </is>
      </c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0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0" t="n"/>
      <c r="N3263" s="450">
        <f>IF(W3263&lt;0,AH3263,I3263)</f>
        <v/>
      </c>
      <c r="O3263" s="450">
        <f>I3263-M3263</f>
        <v/>
      </c>
      <c r="P3263" s="414" t="n"/>
      <c r="Q3263" s="414" t="inlineStr">
        <is>
          <t>V0014683</t>
        </is>
      </c>
      <c r="R3263" s="414" t="inlineStr">
        <is>
          <t>V0014683</t>
        </is>
      </c>
      <c r="S3263" s="414">
        <f>Q3263=R3263</f>
        <v/>
      </c>
      <c r="T3263" s="414">
        <f>AND(MONTH(F3263)=MONTH(X3263), YEAR(F3263)=YEAR(X3263))</f>
        <v/>
      </c>
      <c r="U3263" s="414">
        <f>AND(AB3263&lt;&gt;"", 'Company information'!D$4&lt;&gt;"", RIGHT(SUBSTITUTE(AB3263,"-",""),9)=RIGHT(SUBSTITUTE('Company information'!D$4,"-",""),9))</f>
        <v/>
      </c>
      <c r="V3263" s="414">
        <f>AH3263-I3263</f>
        <v/>
      </c>
      <c r="W3263" s="450" t="n"/>
      <c r="X3263" s="415" t="n">
        <v>44130</v>
      </c>
      <c r="Y3263" s="414" t="inlineStr">
        <is>
          <t>V0014683</t>
        </is>
      </c>
      <c r="Z3263" s="414" t="inlineStr"/>
      <c r="AA3263" s="414" t="inlineStr">
        <is>
          <t>បុគ្គលជាប់អាករ</t>
        </is>
      </c>
      <c r="AB3263" s="414" t="inlineStr">
        <is>
          <t>L001-901905215</t>
        </is>
      </c>
      <c r="AC3263" s="414" t="inlineStr">
        <is>
          <t>វីអ៊ីស៊ិន (ខេមបូឌា) អ៊ិនដាសស្ទ្រី ឯ.ក</t>
        </is>
      </c>
      <c r="AD3263" s="450" t="n">
        <v>603072</v>
      </c>
      <c r="AE3263" s="450" t="n">
        <v>548247</v>
      </c>
      <c r="AF3263" s="450" t="n">
        <v>0</v>
      </c>
      <c r="AG3263" s="450" t="n">
        <v>0</v>
      </c>
      <c r="AH3263" s="450" t="n">
        <v>54825</v>
      </c>
      <c r="AI3263" s="450" t="n">
        <v>0</v>
      </c>
      <c r="AJ3263" s="450" t="n">
        <v>0</v>
      </c>
      <c r="AK3263" s="450" t="n">
        <v>0</v>
      </c>
      <c r="AL3263" s="450" t="n">
        <v>0</v>
      </c>
      <c r="AM3263" s="450" t="n">
        <v>0</v>
      </c>
      <c r="AN3263" s="450" t="n">
        <v>0</v>
      </c>
      <c r="AO3263" s="450" t="n">
        <v>0</v>
      </c>
      <c r="AP3263" s="450" t="n">
        <v>0</v>
      </c>
      <c r="AQ3263" s="414" t="inlineStr"/>
      <c r="AR3263" s="414" t="inlineStr"/>
      <c r="AS3263" s="414" t="inlineStr">
        <is>
          <t>បានប្រកាសពន្ធ</t>
        </is>
      </c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0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0" t="n"/>
      <c r="N3264" s="450">
        <f>IF(W3264&lt;0,AH3264,I3264)</f>
        <v/>
      </c>
      <c r="O3264" s="450">
        <f>I3264-M3264</f>
        <v/>
      </c>
      <c r="P3264" s="414" t="n"/>
      <c r="Q3264" s="414" t="inlineStr">
        <is>
          <t>V0014682</t>
        </is>
      </c>
      <c r="R3264" s="414" t="inlineStr">
        <is>
          <t>V0014682</t>
        </is>
      </c>
      <c r="S3264" s="414">
        <f>Q3264=R3264</f>
        <v/>
      </c>
      <c r="T3264" s="414">
        <f>AND(MONTH(F3264)=MONTH(X3264), YEAR(F3264)=YEAR(X3264))</f>
        <v/>
      </c>
      <c r="U3264" s="414">
        <f>AND(AB3264&lt;&gt;"", 'Company information'!D$4&lt;&gt;"", RIGHT(SUBSTITUTE(AB3264,"-",""),9)=RIGHT(SUBSTITUTE('Company information'!D$4,"-",""),9))</f>
        <v/>
      </c>
      <c r="V3264" s="414">
        <f>AH3264-I3264</f>
        <v/>
      </c>
      <c r="W3264" s="450" t="n"/>
      <c r="X3264" s="415" t="n">
        <v>44130</v>
      </c>
      <c r="Y3264" s="414" t="inlineStr">
        <is>
          <t>V0014682</t>
        </is>
      </c>
      <c r="Z3264" s="414" t="inlineStr"/>
      <c r="AA3264" s="414" t="inlineStr">
        <is>
          <t>បុគ្គលជាប់អាករ</t>
        </is>
      </c>
      <c r="AB3264" s="414" t="inlineStr">
        <is>
          <t>L001-901905215</t>
        </is>
      </c>
      <c r="AC3264" s="414" t="inlineStr">
        <is>
          <t>វីអ៊ីស៊ិន (ខេមបូឌា) អ៊ិនដាសស្ទ្រី ឯ.ក</t>
        </is>
      </c>
      <c r="AD3264" s="450" t="n">
        <v>3664718</v>
      </c>
      <c r="AE3264" s="450" t="n">
        <v>3331562</v>
      </c>
      <c r="AF3264" s="450" t="n">
        <v>0</v>
      </c>
      <c r="AG3264" s="450" t="n">
        <v>0</v>
      </c>
      <c r="AH3264" s="450" t="n">
        <v>333156</v>
      </c>
      <c r="AI3264" s="450" t="n">
        <v>0</v>
      </c>
      <c r="AJ3264" s="450" t="n">
        <v>0</v>
      </c>
      <c r="AK3264" s="450" t="n">
        <v>0</v>
      </c>
      <c r="AL3264" s="450" t="n">
        <v>0</v>
      </c>
      <c r="AM3264" s="450" t="n">
        <v>0</v>
      </c>
      <c r="AN3264" s="450" t="n">
        <v>0</v>
      </c>
      <c r="AO3264" s="450" t="n">
        <v>0</v>
      </c>
      <c r="AP3264" s="450" t="n">
        <v>0</v>
      </c>
      <c r="AQ3264" s="414" t="inlineStr"/>
      <c r="AR3264" s="414" t="inlineStr"/>
      <c r="AS3264" s="414" t="inlineStr">
        <is>
          <t>បានប្រកាសពន្ធ</t>
        </is>
      </c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0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0" t="n"/>
      <c r="N3265" s="450">
        <f>IF(W3265&lt;0,AH3265,I3265)</f>
        <v/>
      </c>
      <c r="O3265" s="450">
        <f>I3265-M3265</f>
        <v/>
      </c>
      <c r="P3265" s="414" t="n"/>
      <c r="Q3265" s="414" t="inlineStr">
        <is>
          <t>V0014681</t>
        </is>
      </c>
      <c r="R3265" s="414" t="inlineStr">
        <is>
          <t>V0014681</t>
        </is>
      </c>
      <c r="S3265" s="414">
        <f>Q3265=R3265</f>
        <v/>
      </c>
      <c r="T3265" s="414">
        <f>AND(MONTH(F3265)=MONTH(X3265), YEAR(F3265)=YEAR(X3265))</f>
        <v/>
      </c>
      <c r="U3265" s="414">
        <f>AND(AB3265&lt;&gt;"", 'Company information'!D$4&lt;&gt;"", RIGHT(SUBSTITUTE(AB3265,"-",""),9)=RIGHT(SUBSTITUTE('Company information'!D$4,"-",""),9))</f>
        <v/>
      </c>
      <c r="V3265" s="414">
        <f>AH3265-I3265</f>
        <v/>
      </c>
      <c r="W3265" s="450" t="n"/>
      <c r="X3265" s="415" t="n">
        <v>44130</v>
      </c>
      <c r="Y3265" s="414" t="inlineStr">
        <is>
          <t>V0014681</t>
        </is>
      </c>
      <c r="Z3265" s="414" t="inlineStr"/>
      <c r="AA3265" s="414" t="inlineStr">
        <is>
          <t>បុគ្គលជាប់អាករ</t>
        </is>
      </c>
      <c r="AB3265" s="414" t="inlineStr">
        <is>
          <t>L001-901905215</t>
        </is>
      </c>
      <c r="AC3265" s="414" t="inlineStr">
        <is>
          <t>វីអ៊ីស៊ិន (ខេមបូឌា) អ៊ិនដាសស្ទ្រី ឯ.ក</t>
        </is>
      </c>
      <c r="AD3265" s="450" t="n">
        <v>1313897</v>
      </c>
      <c r="AE3265" s="450" t="n">
        <v>1194452</v>
      </c>
      <c r="AF3265" s="450" t="n">
        <v>0</v>
      </c>
      <c r="AG3265" s="450" t="n">
        <v>0</v>
      </c>
      <c r="AH3265" s="450" t="n">
        <v>119445</v>
      </c>
      <c r="AI3265" s="450" t="n">
        <v>0</v>
      </c>
      <c r="AJ3265" s="450" t="n">
        <v>0</v>
      </c>
      <c r="AK3265" s="450" t="n">
        <v>0</v>
      </c>
      <c r="AL3265" s="450" t="n">
        <v>0</v>
      </c>
      <c r="AM3265" s="450" t="n">
        <v>0</v>
      </c>
      <c r="AN3265" s="450" t="n">
        <v>0</v>
      </c>
      <c r="AO3265" s="450" t="n">
        <v>0</v>
      </c>
      <c r="AP3265" s="450" t="n">
        <v>0</v>
      </c>
      <c r="AQ3265" s="414" t="inlineStr"/>
      <c r="AR3265" s="414" t="inlineStr"/>
      <c r="AS3265" s="414" t="inlineStr">
        <is>
          <t>បានប្រកាសពន្ធ</t>
        </is>
      </c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0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0" t="n"/>
      <c r="N3266" s="450">
        <f>IF(W3266&lt;0,AH3266,I3266)</f>
        <v/>
      </c>
      <c r="O3266" s="450">
        <f>I3266-M3266</f>
        <v/>
      </c>
      <c r="P3266" s="414" t="n"/>
      <c r="Q3266" s="414" t="inlineStr">
        <is>
          <t>2007137</t>
        </is>
      </c>
      <c r="R3266" s="414" t="inlineStr">
        <is>
          <t>20-07137</t>
        </is>
      </c>
      <c r="S3266" s="414">
        <f>Q3266=R3266</f>
        <v/>
      </c>
      <c r="T3266" s="414">
        <f>AND(MONTH(F3266)=MONTH(X3266), YEAR(F3266)=YEAR(X3266))</f>
        <v/>
      </c>
      <c r="U3266" s="414">
        <f>AND(AB3266&lt;&gt;"", 'Company information'!D$4&lt;&gt;"", RIGHT(SUBSTITUTE(AB3266,"-",""),9)=RIGHT(SUBSTITUTE('Company information'!D$4,"-",""),9))</f>
        <v/>
      </c>
      <c r="V3266" s="414">
        <f>AH3266-I3266</f>
        <v/>
      </c>
      <c r="W3266" s="450" t="n"/>
      <c r="X3266" s="415" t="n">
        <v>44129</v>
      </c>
      <c r="Y3266" s="414" t="inlineStr">
        <is>
          <t>20-07137</t>
        </is>
      </c>
      <c r="Z3266" s="414" t="inlineStr"/>
      <c r="AA3266" s="414" t="inlineStr">
        <is>
          <t>បុគ្គលជាប់អាករ</t>
        </is>
      </c>
      <c r="AB3266" s="414" t="inlineStr">
        <is>
          <t>L001-901905215</t>
        </is>
      </c>
      <c r="AC3266" s="414" t="inlineStr">
        <is>
          <t>វីអ៊ីស៊ិន (ខេមបូឌា) អ៊ិនដាសស្ទ្រី ឯ.ក</t>
        </is>
      </c>
      <c r="AD3266" s="450" t="n">
        <v>3096720</v>
      </c>
      <c r="AE3266" s="450" t="n">
        <v>2815200</v>
      </c>
      <c r="AF3266" s="450" t="n">
        <v>0</v>
      </c>
      <c r="AG3266" s="450" t="n">
        <v>0</v>
      </c>
      <c r="AH3266" s="450" t="n">
        <v>281520</v>
      </c>
      <c r="AI3266" s="450" t="n">
        <v>0</v>
      </c>
      <c r="AJ3266" s="450" t="n">
        <v>0</v>
      </c>
      <c r="AK3266" s="450" t="n">
        <v>0</v>
      </c>
      <c r="AL3266" s="450" t="n">
        <v>0</v>
      </c>
      <c r="AM3266" s="450" t="n">
        <v>0</v>
      </c>
      <c r="AN3266" s="450" t="n">
        <v>0</v>
      </c>
      <c r="AO3266" s="450" t="n">
        <v>0</v>
      </c>
      <c r="AP3266" s="450" t="n">
        <v>0</v>
      </c>
      <c r="AQ3266" s="414" t="inlineStr"/>
      <c r="AR3266" s="414" t="inlineStr"/>
      <c r="AS3266" s="414" t="inlineStr">
        <is>
          <t>បានប្រកាសពន្ធ</t>
        </is>
      </c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0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0" t="n"/>
      <c r="N3267" s="450">
        <f>IF(W3267&lt;0,AH3267,I3267)</f>
        <v/>
      </c>
      <c r="O3267" s="450">
        <f>I3267-M3267</f>
        <v/>
      </c>
      <c r="P3267" s="414" t="n"/>
      <c r="Q3267" s="414" t="inlineStr">
        <is>
          <t>2007136</t>
        </is>
      </c>
      <c r="R3267" s="414" t="inlineStr">
        <is>
          <t>20-07136</t>
        </is>
      </c>
      <c r="S3267" s="414">
        <f>Q3267=R3267</f>
        <v/>
      </c>
      <c r="T3267" s="414">
        <f>AND(MONTH(F3267)=MONTH(X3267), YEAR(F3267)=YEAR(X3267))</f>
        <v/>
      </c>
      <c r="U3267" s="414">
        <f>AND(AB3267&lt;&gt;"", 'Company information'!D$4&lt;&gt;"", RIGHT(SUBSTITUTE(AB3267,"-",""),9)=RIGHT(SUBSTITUTE('Company information'!D$4,"-",""),9))</f>
        <v/>
      </c>
      <c r="V3267" s="414">
        <f>AH3267-I3267</f>
        <v/>
      </c>
      <c r="W3267" s="450" t="n"/>
      <c r="X3267" s="415" t="n">
        <v>44129</v>
      </c>
      <c r="Y3267" s="414" t="inlineStr">
        <is>
          <t>20-07136</t>
        </is>
      </c>
      <c r="Z3267" s="414" t="inlineStr"/>
      <c r="AA3267" s="414" t="inlineStr">
        <is>
          <t>បុគ្គលជាប់អាករ</t>
        </is>
      </c>
      <c r="AB3267" s="414" t="inlineStr">
        <is>
          <t>L001-901905215</t>
        </is>
      </c>
      <c r="AC3267" s="414" t="inlineStr">
        <is>
          <t>វីអ៊ីស៊ិន (ខេមបូឌា) អ៊ិនដាសស្ទ្រី ឯ.ក</t>
        </is>
      </c>
      <c r="AD3267" s="450" t="n">
        <v>987360</v>
      </c>
      <c r="AE3267" s="450" t="n">
        <v>897600</v>
      </c>
      <c r="AF3267" s="450" t="n">
        <v>0</v>
      </c>
      <c r="AG3267" s="450" t="n">
        <v>0</v>
      </c>
      <c r="AH3267" s="450" t="n">
        <v>89760</v>
      </c>
      <c r="AI3267" s="450" t="n">
        <v>0</v>
      </c>
      <c r="AJ3267" s="450" t="n">
        <v>0</v>
      </c>
      <c r="AK3267" s="450" t="n">
        <v>0</v>
      </c>
      <c r="AL3267" s="450" t="n">
        <v>0</v>
      </c>
      <c r="AM3267" s="450" t="n">
        <v>0</v>
      </c>
      <c r="AN3267" s="450" t="n">
        <v>0</v>
      </c>
      <c r="AO3267" s="450" t="n">
        <v>0</v>
      </c>
      <c r="AP3267" s="450" t="n">
        <v>0</v>
      </c>
      <c r="AQ3267" s="414" t="inlineStr"/>
      <c r="AR3267" s="414" t="inlineStr"/>
      <c r="AS3267" s="414" t="inlineStr">
        <is>
          <t>បានប្រកាសពន្ធ</t>
        </is>
      </c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0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0" t="n"/>
      <c r="N3268" s="450">
        <f>IF(W3268&lt;0,AH3268,I3268)</f>
        <v/>
      </c>
      <c r="O3268" s="450">
        <f>I3268-M3268</f>
        <v/>
      </c>
      <c r="P3268" s="414" t="n"/>
      <c r="Q3268" s="414" t="inlineStr">
        <is>
          <t>2007135</t>
        </is>
      </c>
      <c r="R3268" s="414" t="inlineStr">
        <is>
          <t>20-07135</t>
        </is>
      </c>
      <c r="S3268" s="414">
        <f>Q3268=R3268</f>
        <v/>
      </c>
      <c r="T3268" s="414">
        <f>AND(MONTH(F3268)=MONTH(X3268), YEAR(F3268)=YEAR(X3268))</f>
        <v/>
      </c>
      <c r="U3268" s="414">
        <f>AND(AB3268&lt;&gt;"", 'Company information'!D$4&lt;&gt;"", RIGHT(SUBSTITUTE(AB3268,"-",""),9)=RIGHT(SUBSTITUTE('Company information'!D$4,"-",""),9))</f>
        <v/>
      </c>
      <c r="V3268" s="414">
        <f>AH3268-I3268</f>
        <v/>
      </c>
      <c r="W3268" s="450" t="n"/>
      <c r="X3268" s="415" t="n">
        <v>44129</v>
      </c>
      <c r="Y3268" s="414" t="inlineStr">
        <is>
          <t>20-07135</t>
        </is>
      </c>
      <c r="Z3268" s="414" t="inlineStr"/>
      <c r="AA3268" s="414" t="inlineStr">
        <is>
          <t>បុគ្គលជាប់អាករ</t>
        </is>
      </c>
      <c r="AB3268" s="414" t="inlineStr">
        <is>
          <t>L001-901905215</t>
        </is>
      </c>
      <c r="AC3268" s="414" t="inlineStr">
        <is>
          <t>វីអ៊ីស៊ិន (ខេមបូឌា) អ៊ិនដាសស្ទ្រី ឯ.ក</t>
        </is>
      </c>
      <c r="AD3268" s="450" t="n">
        <v>3096720</v>
      </c>
      <c r="AE3268" s="450" t="n">
        <v>2815200</v>
      </c>
      <c r="AF3268" s="450" t="n">
        <v>0</v>
      </c>
      <c r="AG3268" s="450" t="n">
        <v>0</v>
      </c>
      <c r="AH3268" s="450" t="n">
        <v>281520</v>
      </c>
      <c r="AI3268" s="450" t="n">
        <v>0</v>
      </c>
      <c r="AJ3268" s="450" t="n">
        <v>0</v>
      </c>
      <c r="AK3268" s="450" t="n">
        <v>0</v>
      </c>
      <c r="AL3268" s="450" t="n">
        <v>0</v>
      </c>
      <c r="AM3268" s="450" t="n">
        <v>0</v>
      </c>
      <c r="AN3268" s="450" t="n">
        <v>0</v>
      </c>
      <c r="AO3268" s="450" t="n">
        <v>0</v>
      </c>
      <c r="AP3268" s="450" t="n">
        <v>0</v>
      </c>
      <c r="AQ3268" s="414" t="inlineStr"/>
      <c r="AR3268" s="414" t="inlineStr"/>
      <c r="AS3268" s="414" t="inlineStr">
        <is>
          <t>បានប្រកាសពន្ធ</t>
        </is>
      </c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0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0" t="n"/>
      <c r="N3269" s="450">
        <f>IF(W3269&lt;0,AH3269,I3269)</f>
        <v/>
      </c>
      <c r="O3269" s="450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AND(AB3269&lt;&gt;"", 'Company information'!D$4&lt;&gt;"", RIGHT(SUBSTITUTE(AB3269,"-",""),9)=RIGHT(SUBSTITUTE('Company information'!D$4,"-",""),9))</f>
        <v/>
      </c>
      <c r="V3269" s="414">
        <f>AH3269-I3269</f>
        <v/>
      </c>
      <c r="W3269" s="450" t="n"/>
      <c r="X3269" s="413" t="n"/>
      <c r="Y3269" s="414" t="n"/>
      <c r="Z3269" s="414" t="n"/>
      <c r="AA3269" s="414" t="n"/>
      <c r="AB3269" s="414" t="n"/>
      <c r="AC3269" s="414" t="n"/>
      <c r="AD3269" s="450" t="n"/>
      <c r="AE3269" s="450" t="n"/>
      <c r="AF3269" s="450" t="n"/>
      <c r="AG3269" s="450" t="n"/>
      <c r="AH3269" s="450" t="n"/>
      <c r="AI3269" s="450" t="n"/>
      <c r="AJ3269" s="450" t="n"/>
      <c r="AK3269" s="450" t="n"/>
      <c r="AL3269" s="450" t="n"/>
      <c r="AM3269" s="450" t="n"/>
      <c r="AN3269" s="450" t="n"/>
      <c r="AO3269" s="450" t="n"/>
      <c r="AP3269" s="450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0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0" t="n"/>
      <c r="N3270" s="450">
        <f>IF(W3270&lt;0,AH3270,I3270)</f>
        <v/>
      </c>
      <c r="O3270" s="450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AND(AB3270&lt;&gt;"", 'Company information'!D$4&lt;&gt;"", RIGHT(SUBSTITUTE(AB3270,"-",""),9)=RIGHT(SUBSTITUTE('Company information'!D$4,"-",""),9))</f>
        <v/>
      </c>
      <c r="V3270" s="414">
        <f>AH3270-I3270</f>
        <v/>
      </c>
      <c r="W3270" s="450" t="n"/>
      <c r="X3270" s="413" t="n"/>
      <c r="Y3270" s="414" t="n"/>
      <c r="Z3270" s="414" t="n"/>
      <c r="AA3270" s="414" t="n"/>
      <c r="AB3270" s="414" t="n"/>
      <c r="AC3270" s="414" t="n"/>
      <c r="AD3270" s="450" t="n"/>
      <c r="AE3270" s="450" t="n"/>
      <c r="AF3270" s="450" t="n"/>
      <c r="AG3270" s="450" t="n"/>
      <c r="AH3270" s="450" t="n"/>
      <c r="AI3270" s="450" t="n"/>
      <c r="AJ3270" s="450" t="n"/>
      <c r="AK3270" s="450" t="n"/>
      <c r="AL3270" s="450" t="n"/>
      <c r="AM3270" s="450" t="n"/>
      <c r="AN3270" s="450" t="n"/>
      <c r="AO3270" s="450" t="n"/>
      <c r="AP3270" s="450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0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0" t="n"/>
      <c r="N3271" s="450">
        <f>IF(W3271&lt;0,AH3271,I3271)</f>
        <v/>
      </c>
      <c r="O3271" s="450">
        <f>I3271-M3271</f>
        <v/>
      </c>
      <c r="P3271" s="414" t="n"/>
      <c r="Q3271" s="414" t="inlineStr">
        <is>
          <t>2020-00468</t>
        </is>
      </c>
      <c r="R3271" s="414" t="inlineStr"/>
      <c r="S3271" s="414">
        <f>Q3271=R3271</f>
        <v/>
      </c>
      <c r="T3271" s="414">
        <f>AND(MONTH(F3271)=MONTH(X3271), YEAR(F3271)=YEAR(X3271))</f>
        <v/>
      </c>
      <c r="U3271" s="414">
        <f>AND(AB3271&lt;&gt;"", 'Company information'!D$4&lt;&gt;"", RIGHT(SUBSTITUTE(AB3271,"-",""),9)=RIGHT(SUBSTITUTE('Company information'!D$4,"-",""),9))</f>
        <v/>
      </c>
      <c r="V3271" s="414">
        <f>AH3271-I3271</f>
        <v/>
      </c>
      <c r="W3271" s="450" t="n"/>
      <c r="X3271" s="413" t="n"/>
      <c r="Y3271" s="414" t="n"/>
      <c r="Z3271" s="414" t="n"/>
      <c r="AA3271" s="414" t="n"/>
      <c r="AB3271" s="414" t="n"/>
      <c r="AC3271" s="414" t="n"/>
      <c r="AD3271" s="450" t="n"/>
      <c r="AE3271" s="450" t="n"/>
      <c r="AF3271" s="450" t="n"/>
      <c r="AG3271" s="450" t="n"/>
      <c r="AH3271" s="450" t="n"/>
      <c r="AI3271" s="450" t="n"/>
      <c r="AJ3271" s="450" t="n"/>
      <c r="AK3271" s="450" t="n"/>
      <c r="AL3271" s="450" t="n"/>
      <c r="AM3271" s="450" t="n"/>
      <c r="AN3271" s="450" t="n"/>
      <c r="AO3271" s="450" t="n"/>
      <c r="AP3271" s="450" t="n"/>
      <c r="AQ3271" s="414" t="n"/>
      <c r="AR3271" s="414" t="n"/>
      <c r="AS3271" s="414" t="n"/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0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0" t="n"/>
      <c r="N3272" s="450">
        <f>IF(W3272&lt;0,AH3272,I3272)</f>
        <v/>
      </c>
      <c r="O3272" s="450">
        <f>I3272-M3272</f>
        <v/>
      </c>
      <c r="P3272" s="414" t="n"/>
      <c r="Q3272" s="414" t="inlineStr">
        <is>
          <t>INV201085</t>
        </is>
      </c>
      <c r="R3272" s="414" t="inlineStr">
        <is>
          <t>INV201085</t>
        </is>
      </c>
      <c r="S3272" s="414">
        <f>Q3272=R3272</f>
        <v/>
      </c>
      <c r="T3272" s="414">
        <f>AND(MONTH(F3272)=MONTH(X3272), YEAR(F3272)=YEAR(X3272))</f>
        <v/>
      </c>
      <c r="U3272" s="414">
        <f>AND(AB3272&lt;&gt;"", 'Company information'!D$4&lt;&gt;"", RIGHT(SUBSTITUTE(AB3272,"-",""),9)=RIGHT(SUBSTITUTE('Company information'!D$4,"-",""),9))</f>
        <v/>
      </c>
      <c r="V3272" s="414">
        <f>AH3272-I3272</f>
        <v/>
      </c>
      <c r="W3272" s="450" t="n"/>
      <c r="X3272" s="415" t="n">
        <v>44126</v>
      </c>
      <c r="Y3272" s="414" t="inlineStr">
        <is>
          <t>INV201085</t>
        </is>
      </c>
      <c r="Z3272" s="414" t="inlineStr"/>
      <c r="AA3272" s="414" t="inlineStr">
        <is>
          <t>បុគ្គលជាប់អាករ</t>
        </is>
      </c>
      <c r="AB3272" s="414" t="inlineStr">
        <is>
          <t>L001-901905215</t>
        </is>
      </c>
      <c r="AC3272" s="414" t="inlineStr">
        <is>
          <t>វីអ៊ីស៊ិន (ខេមបូឌា) អ៊ិនដាសស្ទ្រី ឯ.ក</t>
        </is>
      </c>
      <c r="AD3272" s="450" t="n">
        <v>2468400</v>
      </c>
      <c r="AE3272" s="450" t="n">
        <v>2244000</v>
      </c>
      <c r="AF3272" s="450" t="n">
        <v>0</v>
      </c>
      <c r="AG3272" s="450" t="n">
        <v>0</v>
      </c>
      <c r="AH3272" s="450" t="n">
        <v>224400</v>
      </c>
      <c r="AI3272" s="450" t="n">
        <v>0</v>
      </c>
      <c r="AJ3272" s="450" t="n">
        <v>0</v>
      </c>
      <c r="AK3272" s="450" t="n">
        <v>0</v>
      </c>
      <c r="AL3272" s="450" t="n">
        <v>0</v>
      </c>
      <c r="AM3272" s="450" t="n">
        <v>0</v>
      </c>
      <c r="AN3272" s="450" t="n">
        <v>0</v>
      </c>
      <c r="AO3272" s="450" t="n">
        <v>0</v>
      </c>
      <c r="AP3272" s="450" t="n">
        <v>0</v>
      </c>
      <c r="AQ3272" s="414" t="inlineStr"/>
      <c r="AR3272" s="414" t="inlineStr"/>
      <c r="AS3272" s="414" t="inlineStr">
        <is>
          <t>បានប្រកាសពន្ធ</t>
        </is>
      </c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0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0" t="n"/>
      <c r="N3273" s="450">
        <f>IF(W3273&lt;0,AH3273,I3273)</f>
        <v/>
      </c>
      <c r="O3273" s="450">
        <f>I3273-M3273</f>
        <v/>
      </c>
      <c r="P3273" s="414" t="n"/>
      <c r="Q3273" s="414" t="inlineStr">
        <is>
          <t>INV201084</t>
        </is>
      </c>
      <c r="R3273" s="414" t="inlineStr">
        <is>
          <t>INV201084</t>
        </is>
      </c>
      <c r="S3273" s="414">
        <f>Q3273=R3273</f>
        <v/>
      </c>
      <c r="T3273" s="414">
        <f>AND(MONTH(F3273)=MONTH(X3273), YEAR(F3273)=YEAR(X3273))</f>
        <v/>
      </c>
      <c r="U3273" s="414">
        <f>AND(AB3273&lt;&gt;"", 'Company information'!D$4&lt;&gt;"", RIGHT(SUBSTITUTE(AB3273,"-",""),9)=RIGHT(SUBSTITUTE('Company information'!D$4,"-",""),9))</f>
        <v/>
      </c>
      <c r="V3273" s="414">
        <f>AH3273-I3273</f>
        <v/>
      </c>
      <c r="W3273" s="450" t="n"/>
      <c r="X3273" s="415" t="n">
        <v>44126</v>
      </c>
      <c r="Y3273" s="414" t="inlineStr">
        <is>
          <t>INV201084</t>
        </is>
      </c>
      <c r="Z3273" s="414" t="inlineStr"/>
      <c r="AA3273" s="414" t="inlineStr">
        <is>
          <t>បុគ្គលជាប់អាករ</t>
        </is>
      </c>
      <c r="AB3273" s="414" t="inlineStr">
        <is>
          <t>L001-901905215</t>
        </is>
      </c>
      <c r="AC3273" s="414" t="inlineStr">
        <is>
          <t>វីអ៊ីស៊ិន (ខេមបូឌា) អ៊ិនដាសស្ទ្រី ឯ.ក</t>
        </is>
      </c>
      <c r="AD3273" s="450" t="n">
        <v>2468400</v>
      </c>
      <c r="AE3273" s="450" t="n">
        <v>2244000</v>
      </c>
      <c r="AF3273" s="450" t="n">
        <v>0</v>
      </c>
      <c r="AG3273" s="450" t="n">
        <v>0</v>
      </c>
      <c r="AH3273" s="450" t="n">
        <v>224400</v>
      </c>
      <c r="AI3273" s="450" t="n">
        <v>0</v>
      </c>
      <c r="AJ3273" s="450" t="n">
        <v>0</v>
      </c>
      <c r="AK3273" s="450" t="n">
        <v>0</v>
      </c>
      <c r="AL3273" s="450" t="n">
        <v>0</v>
      </c>
      <c r="AM3273" s="450" t="n">
        <v>0</v>
      </c>
      <c r="AN3273" s="450" t="n">
        <v>0</v>
      </c>
      <c r="AO3273" s="450" t="n">
        <v>0</v>
      </c>
      <c r="AP3273" s="450" t="n">
        <v>0</v>
      </c>
      <c r="AQ3273" s="414" t="inlineStr"/>
      <c r="AR3273" s="414" t="inlineStr"/>
      <c r="AS3273" s="414" t="inlineStr">
        <is>
          <t>បានប្រកាសពន្ធ</t>
        </is>
      </c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0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0" t="n"/>
      <c r="N3274" s="450">
        <f>IF(W3274&lt;0,AH3274,I3274)</f>
        <v/>
      </c>
      <c r="O3274" s="450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AND(AB3274&lt;&gt;"", 'Company information'!D$4&lt;&gt;"", RIGHT(SUBSTITUTE(AB3274,"-",""),9)=RIGHT(SUBSTITUTE('Company information'!D$4,"-",""),9))</f>
        <v/>
      </c>
      <c r="V3274" s="414">
        <f>AH3274-I3274</f>
        <v/>
      </c>
      <c r="W3274" s="450" t="n"/>
      <c r="X3274" s="413" t="n"/>
      <c r="Y3274" s="414" t="n"/>
      <c r="Z3274" s="414" t="n"/>
      <c r="AA3274" s="414" t="n"/>
      <c r="AB3274" s="414" t="n"/>
      <c r="AC3274" s="414" t="n"/>
      <c r="AD3274" s="450" t="n"/>
      <c r="AE3274" s="450" t="n"/>
      <c r="AF3274" s="450" t="n"/>
      <c r="AG3274" s="450" t="n"/>
      <c r="AH3274" s="450" t="n"/>
      <c r="AI3274" s="450" t="n"/>
      <c r="AJ3274" s="450" t="n"/>
      <c r="AK3274" s="450" t="n"/>
      <c r="AL3274" s="450" t="n"/>
      <c r="AM3274" s="450" t="n"/>
      <c r="AN3274" s="450" t="n"/>
      <c r="AO3274" s="450" t="n"/>
      <c r="AP3274" s="450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0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0" t="n"/>
      <c r="N3275" s="450">
        <f>IF(W3275&lt;0,AH3275,I3275)</f>
        <v/>
      </c>
      <c r="O3275" s="450">
        <f>I3275-M3275</f>
        <v/>
      </c>
      <c r="P3275" s="414" t="n"/>
      <c r="Q3275" s="414" t="inlineStr">
        <is>
          <t>2007043</t>
        </is>
      </c>
      <c r="R3275" s="414" t="inlineStr">
        <is>
          <t>20-07043</t>
        </is>
      </c>
      <c r="S3275" s="414">
        <f>Q3275=R3275</f>
        <v/>
      </c>
      <c r="T3275" s="414">
        <f>AND(MONTH(F3275)=MONTH(X3275), YEAR(F3275)=YEAR(X3275))</f>
        <v/>
      </c>
      <c r="U3275" s="414">
        <f>AND(AB3275&lt;&gt;"", 'Company information'!D$4&lt;&gt;"", RIGHT(SUBSTITUTE(AB3275,"-",""),9)=RIGHT(SUBSTITUTE('Company information'!D$4,"-",""),9))</f>
        <v/>
      </c>
      <c r="V3275" s="414">
        <f>AH3275-I3275</f>
        <v/>
      </c>
      <c r="W3275" s="450" t="n"/>
      <c r="X3275" s="415" t="n">
        <v>44125</v>
      </c>
      <c r="Y3275" s="414" t="inlineStr">
        <is>
          <t>20-07043</t>
        </is>
      </c>
      <c r="Z3275" s="414" t="inlineStr"/>
      <c r="AA3275" s="414" t="inlineStr">
        <is>
          <t>បុគ្គលជាប់អាករ</t>
        </is>
      </c>
      <c r="AB3275" s="414" t="inlineStr">
        <is>
          <t>L001-901905215</t>
        </is>
      </c>
      <c r="AC3275" s="414" t="inlineStr">
        <is>
          <t>វីអ៊ីស៊ិន (ខេមបូឌា) អ៊ិនដាសស្ទ្រី ឯ.ក</t>
        </is>
      </c>
      <c r="AD3275" s="450" t="n">
        <v>1036035</v>
      </c>
      <c r="AE3275" s="450" t="n">
        <v>941850</v>
      </c>
      <c r="AF3275" s="450" t="n">
        <v>0</v>
      </c>
      <c r="AG3275" s="450" t="n">
        <v>0</v>
      </c>
      <c r="AH3275" s="450" t="n">
        <v>94185</v>
      </c>
      <c r="AI3275" s="450" t="n">
        <v>0</v>
      </c>
      <c r="AJ3275" s="450" t="n">
        <v>0</v>
      </c>
      <c r="AK3275" s="450" t="n">
        <v>0</v>
      </c>
      <c r="AL3275" s="450" t="n">
        <v>0</v>
      </c>
      <c r="AM3275" s="450" t="n">
        <v>0</v>
      </c>
      <c r="AN3275" s="450" t="n">
        <v>0</v>
      </c>
      <c r="AO3275" s="450" t="n">
        <v>0</v>
      </c>
      <c r="AP3275" s="450" t="n">
        <v>0</v>
      </c>
      <c r="AQ3275" s="414" t="inlineStr"/>
      <c r="AR3275" s="414" t="inlineStr"/>
      <c r="AS3275" s="414" t="inlineStr">
        <is>
          <t>បានប្រកាសពន្ធ</t>
        </is>
      </c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0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0" t="n"/>
      <c r="N3276" s="450">
        <f>IF(W3276&lt;0,AH3276,I3276)</f>
        <v/>
      </c>
      <c r="O3276" s="450">
        <f>I3276-M3276</f>
        <v/>
      </c>
      <c r="P3276" s="414" t="n"/>
      <c r="Q3276" s="414" t="inlineStr">
        <is>
          <t>2007046</t>
        </is>
      </c>
      <c r="R3276" s="414" t="inlineStr">
        <is>
          <t>20-07046</t>
        </is>
      </c>
      <c r="S3276" s="414">
        <f>Q3276=R3276</f>
        <v/>
      </c>
      <c r="T3276" s="414">
        <f>AND(MONTH(F3276)=MONTH(X3276), YEAR(F3276)=YEAR(X3276))</f>
        <v/>
      </c>
      <c r="U3276" s="414">
        <f>AND(AB3276&lt;&gt;"", 'Company information'!D$4&lt;&gt;"", RIGHT(SUBSTITUTE(AB3276,"-",""),9)=RIGHT(SUBSTITUTE('Company information'!D$4,"-",""),9))</f>
        <v/>
      </c>
      <c r="V3276" s="414">
        <f>AH3276-I3276</f>
        <v/>
      </c>
      <c r="W3276" s="450" t="n"/>
      <c r="X3276" s="415" t="n">
        <v>44125</v>
      </c>
      <c r="Y3276" s="414" t="inlineStr">
        <is>
          <t>20-07046</t>
        </is>
      </c>
      <c r="Z3276" s="414" t="inlineStr"/>
      <c r="AA3276" s="414" t="inlineStr">
        <is>
          <t>បុគ្គលជាប់អាករ</t>
        </is>
      </c>
      <c r="AB3276" s="414" t="inlineStr">
        <is>
          <t>L001-901905215</t>
        </is>
      </c>
      <c r="AC3276" s="414" t="inlineStr">
        <is>
          <t>វីអ៊ីស៊ិន (ខេមបូឌា) អ៊ិនដាសស្ទ្រី ឯ.ក</t>
        </is>
      </c>
      <c r="AD3276" s="450" t="n">
        <v>1036035</v>
      </c>
      <c r="AE3276" s="450" t="n">
        <v>941850</v>
      </c>
      <c r="AF3276" s="450" t="n">
        <v>0</v>
      </c>
      <c r="AG3276" s="450" t="n">
        <v>0</v>
      </c>
      <c r="AH3276" s="450" t="n">
        <v>94185</v>
      </c>
      <c r="AI3276" s="450" t="n">
        <v>0</v>
      </c>
      <c r="AJ3276" s="450" t="n">
        <v>0</v>
      </c>
      <c r="AK3276" s="450" t="n">
        <v>0</v>
      </c>
      <c r="AL3276" s="450" t="n">
        <v>0</v>
      </c>
      <c r="AM3276" s="450" t="n">
        <v>0</v>
      </c>
      <c r="AN3276" s="450" t="n">
        <v>0</v>
      </c>
      <c r="AO3276" s="450" t="n">
        <v>0</v>
      </c>
      <c r="AP3276" s="450" t="n">
        <v>0</v>
      </c>
      <c r="AQ3276" s="414" t="inlineStr"/>
      <c r="AR3276" s="414" t="inlineStr"/>
      <c r="AS3276" s="414" t="inlineStr">
        <is>
          <t>បានប្រកាសពន្ធ</t>
        </is>
      </c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0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0" t="n"/>
      <c r="N3277" s="450">
        <f>IF(W3277&lt;0,AH3277,I3277)</f>
        <v/>
      </c>
      <c r="O3277" s="450">
        <f>I3277-M3277</f>
        <v/>
      </c>
      <c r="P3277" s="414" t="n"/>
      <c r="Q3277" s="414" t="inlineStr">
        <is>
          <t>2007044</t>
        </is>
      </c>
      <c r="R3277" s="414" t="inlineStr">
        <is>
          <t>20-07044</t>
        </is>
      </c>
      <c r="S3277" s="414">
        <f>Q3277=R3277</f>
        <v/>
      </c>
      <c r="T3277" s="414">
        <f>AND(MONTH(F3277)=MONTH(X3277), YEAR(F3277)=YEAR(X3277))</f>
        <v/>
      </c>
      <c r="U3277" s="414">
        <f>AND(AB3277&lt;&gt;"", 'Company information'!D$4&lt;&gt;"", RIGHT(SUBSTITUTE(AB3277,"-",""),9)=RIGHT(SUBSTITUTE('Company information'!D$4,"-",""),9))</f>
        <v/>
      </c>
      <c r="V3277" s="414">
        <f>AH3277-I3277</f>
        <v/>
      </c>
      <c r="W3277" s="450" t="n"/>
      <c r="X3277" s="415" t="n">
        <v>44125</v>
      </c>
      <c r="Y3277" s="414" t="inlineStr">
        <is>
          <t>20-07044</t>
        </is>
      </c>
      <c r="Z3277" s="414" t="inlineStr"/>
      <c r="AA3277" s="414" t="inlineStr">
        <is>
          <t>បុគ្គលជាប់អាករ</t>
        </is>
      </c>
      <c r="AB3277" s="414" t="inlineStr">
        <is>
          <t>L001-901905215</t>
        </is>
      </c>
      <c r="AC3277" s="414" t="inlineStr">
        <is>
          <t>វីអ៊ីស៊ិន (ខេមបូឌា) អ៊ិនដាសស្ទ្រី ឯ.ក</t>
        </is>
      </c>
      <c r="AD3277" s="450" t="n">
        <v>1036035</v>
      </c>
      <c r="AE3277" s="450" t="n">
        <v>941850</v>
      </c>
      <c r="AF3277" s="450" t="n">
        <v>0</v>
      </c>
      <c r="AG3277" s="450" t="n">
        <v>0</v>
      </c>
      <c r="AH3277" s="450" t="n">
        <v>94185</v>
      </c>
      <c r="AI3277" s="450" t="n">
        <v>0</v>
      </c>
      <c r="AJ3277" s="450" t="n">
        <v>0</v>
      </c>
      <c r="AK3277" s="450" t="n">
        <v>0</v>
      </c>
      <c r="AL3277" s="450" t="n">
        <v>0</v>
      </c>
      <c r="AM3277" s="450" t="n">
        <v>0</v>
      </c>
      <c r="AN3277" s="450" t="n">
        <v>0</v>
      </c>
      <c r="AO3277" s="450" t="n">
        <v>0</v>
      </c>
      <c r="AP3277" s="450" t="n">
        <v>0</v>
      </c>
      <c r="AQ3277" s="414" t="inlineStr"/>
      <c r="AR3277" s="414" t="inlineStr"/>
      <c r="AS3277" s="414" t="inlineStr">
        <is>
          <t>បានប្រកាសពន្ធ</t>
        </is>
      </c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0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0" t="n"/>
      <c r="N3278" s="450">
        <f>IF(W3278&lt;0,AH3278,I3278)</f>
        <v/>
      </c>
      <c r="O3278" s="450">
        <f>I3278-M3278</f>
        <v/>
      </c>
      <c r="P3278" s="414" t="n"/>
      <c r="Q3278" s="414" t="inlineStr">
        <is>
          <t>2007045</t>
        </is>
      </c>
      <c r="R3278" s="414" t="inlineStr">
        <is>
          <t>20-07045</t>
        </is>
      </c>
      <c r="S3278" s="414">
        <f>Q3278=R3278</f>
        <v/>
      </c>
      <c r="T3278" s="414">
        <f>AND(MONTH(F3278)=MONTH(X3278), YEAR(F3278)=YEAR(X3278))</f>
        <v/>
      </c>
      <c r="U3278" s="414">
        <f>AND(AB3278&lt;&gt;"", 'Company information'!D$4&lt;&gt;"", RIGHT(SUBSTITUTE(AB3278,"-",""),9)=RIGHT(SUBSTITUTE('Company information'!D$4,"-",""),9))</f>
        <v/>
      </c>
      <c r="V3278" s="414">
        <f>AH3278-I3278</f>
        <v/>
      </c>
      <c r="W3278" s="450" t="n"/>
      <c r="X3278" s="415" t="n">
        <v>44125</v>
      </c>
      <c r="Y3278" s="414" t="inlineStr">
        <is>
          <t>20-07045</t>
        </is>
      </c>
      <c r="Z3278" s="414" t="inlineStr"/>
      <c r="AA3278" s="414" t="inlineStr">
        <is>
          <t>បុគ្គលជាប់អាករ</t>
        </is>
      </c>
      <c r="AB3278" s="414" t="inlineStr">
        <is>
          <t>L001-901905215</t>
        </is>
      </c>
      <c r="AC3278" s="414" t="inlineStr">
        <is>
          <t>វីអ៊ីស៊ិន (ខេមបូឌា) អ៊ិនដាសស្ទ្រី ឯ.ក</t>
        </is>
      </c>
      <c r="AD3278" s="450" t="n">
        <v>1036035</v>
      </c>
      <c r="AE3278" s="450" t="n">
        <v>941850</v>
      </c>
      <c r="AF3278" s="450" t="n">
        <v>0</v>
      </c>
      <c r="AG3278" s="450" t="n">
        <v>0</v>
      </c>
      <c r="AH3278" s="450" t="n">
        <v>94185</v>
      </c>
      <c r="AI3278" s="450" t="n">
        <v>0</v>
      </c>
      <c r="AJ3278" s="450" t="n">
        <v>0</v>
      </c>
      <c r="AK3278" s="450" t="n">
        <v>0</v>
      </c>
      <c r="AL3278" s="450" t="n">
        <v>0</v>
      </c>
      <c r="AM3278" s="450" t="n">
        <v>0</v>
      </c>
      <c r="AN3278" s="450" t="n">
        <v>0</v>
      </c>
      <c r="AO3278" s="450" t="n">
        <v>0</v>
      </c>
      <c r="AP3278" s="450" t="n">
        <v>0</v>
      </c>
      <c r="AQ3278" s="414" t="inlineStr"/>
      <c r="AR3278" s="414" t="inlineStr"/>
      <c r="AS3278" s="414" t="inlineStr">
        <is>
          <t>បានប្រកាសពន្ធ</t>
        </is>
      </c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0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0" t="n"/>
      <c r="N3279" s="450">
        <f>IF(W3279&lt;0,AH3279,I3279)</f>
        <v/>
      </c>
      <c r="O3279" s="450">
        <f>I3279-M3279</f>
        <v/>
      </c>
      <c r="P3279" s="414" t="n"/>
      <c r="Q3279" s="414" t="inlineStr">
        <is>
          <t>2007042</t>
        </is>
      </c>
      <c r="R3279" s="414" t="inlineStr">
        <is>
          <t>20-07042</t>
        </is>
      </c>
      <c r="S3279" s="414">
        <f>Q3279=R3279</f>
        <v/>
      </c>
      <c r="T3279" s="414">
        <f>AND(MONTH(F3279)=MONTH(X3279), YEAR(F3279)=YEAR(X3279))</f>
        <v/>
      </c>
      <c r="U3279" s="414">
        <f>AND(AB3279&lt;&gt;"", 'Company information'!D$4&lt;&gt;"", RIGHT(SUBSTITUTE(AB3279,"-",""),9)=RIGHT(SUBSTITUTE('Company information'!D$4,"-",""),9))</f>
        <v/>
      </c>
      <c r="V3279" s="414">
        <f>AH3279-I3279</f>
        <v/>
      </c>
      <c r="W3279" s="450" t="n"/>
      <c r="X3279" s="415" t="n">
        <v>44125</v>
      </c>
      <c r="Y3279" s="414" t="inlineStr">
        <is>
          <t>20-07042</t>
        </is>
      </c>
      <c r="Z3279" s="414" t="inlineStr"/>
      <c r="AA3279" s="414" t="inlineStr">
        <is>
          <t>បុគ្គលជាប់អាករ</t>
        </is>
      </c>
      <c r="AB3279" s="414" t="inlineStr">
        <is>
          <t>L001-901905215</t>
        </is>
      </c>
      <c r="AC3279" s="414" t="inlineStr">
        <is>
          <t>វីអ៊ីស៊ិន (ខេមបូឌា) អ៊ិនដាសស្ទ្រី ឯ.ក</t>
        </is>
      </c>
      <c r="AD3279" s="450" t="n">
        <v>1036035</v>
      </c>
      <c r="AE3279" s="450" t="n">
        <v>941850</v>
      </c>
      <c r="AF3279" s="450" t="n">
        <v>0</v>
      </c>
      <c r="AG3279" s="450" t="n">
        <v>0</v>
      </c>
      <c r="AH3279" s="450" t="n">
        <v>94185</v>
      </c>
      <c r="AI3279" s="450" t="n">
        <v>0</v>
      </c>
      <c r="AJ3279" s="450" t="n">
        <v>0</v>
      </c>
      <c r="AK3279" s="450" t="n">
        <v>0</v>
      </c>
      <c r="AL3279" s="450" t="n">
        <v>0</v>
      </c>
      <c r="AM3279" s="450" t="n">
        <v>0</v>
      </c>
      <c r="AN3279" s="450" t="n">
        <v>0</v>
      </c>
      <c r="AO3279" s="450" t="n">
        <v>0</v>
      </c>
      <c r="AP3279" s="450" t="n">
        <v>0</v>
      </c>
      <c r="AQ3279" s="414" t="inlineStr"/>
      <c r="AR3279" s="414" t="inlineStr"/>
      <c r="AS3279" s="414" t="inlineStr">
        <is>
          <t>បានប្រកាសពន្ធ</t>
        </is>
      </c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0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0" t="n"/>
      <c r="N3280" s="450">
        <f>IF(W3280&lt;0,AH3280,I3280)</f>
        <v/>
      </c>
      <c r="O3280" s="450">
        <f>I3280-M3280</f>
        <v/>
      </c>
      <c r="P3280" s="414" t="n"/>
      <c r="Q3280" s="414" t="inlineStr">
        <is>
          <t>2010009278</t>
        </is>
      </c>
      <c r="R3280" s="414" t="inlineStr">
        <is>
          <t>2010009278</t>
        </is>
      </c>
      <c r="S3280" s="414">
        <f>Q3280=R3280</f>
        <v/>
      </c>
      <c r="T3280" s="414">
        <f>AND(MONTH(F3280)=MONTH(X3280), YEAR(F3280)=YEAR(X3280))</f>
        <v/>
      </c>
      <c r="U3280" s="414">
        <f>AND(AB3280&lt;&gt;"", 'Company information'!D$4&lt;&gt;"", RIGHT(SUBSTITUTE(AB3280,"-",""),9)=RIGHT(SUBSTITUTE('Company information'!D$4,"-",""),9))</f>
        <v/>
      </c>
      <c r="V3280" s="414">
        <f>AH3280-I3280</f>
        <v/>
      </c>
      <c r="W3280" s="450" t="n"/>
      <c r="X3280" s="415" t="n">
        <v>44123</v>
      </c>
      <c r="Y3280" s="414" t="inlineStr">
        <is>
          <t>2010009278</t>
        </is>
      </c>
      <c r="Z3280" s="414" t="inlineStr"/>
      <c r="AA3280" s="414" t="inlineStr">
        <is>
          <t>បុគ្គលជាប់អាករ</t>
        </is>
      </c>
      <c r="AB3280" s="414" t="inlineStr">
        <is>
          <t>L001-901905215</t>
        </is>
      </c>
      <c r="AC3280" s="414" t="inlineStr">
        <is>
          <t>វីអ៊ីស៊ិន (ខេមបូឌា) អ៊ិនដាសស្ទ្រី ឯ.ក</t>
        </is>
      </c>
      <c r="AD3280" s="450" t="n">
        <v>988172</v>
      </c>
      <c r="AE3280" s="450" t="n">
        <v>898338</v>
      </c>
      <c r="AF3280" s="450" t="n">
        <v>0</v>
      </c>
      <c r="AG3280" s="450" t="n">
        <v>0</v>
      </c>
      <c r="AH3280" s="450" t="n">
        <v>89834</v>
      </c>
      <c r="AI3280" s="450" t="n">
        <v>0</v>
      </c>
      <c r="AJ3280" s="450" t="n">
        <v>0</v>
      </c>
      <c r="AK3280" s="450" t="n">
        <v>0</v>
      </c>
      <c r="AL3280" s="450" t="n">
        <v>0</v>
      </c>
      <c r="AM3280" s="450" t="n">
        <v>0</v>
      </c>
      <c r="AN3280" s="450" t="n">
        <v>0</v>
      </c>
      <c r="AO3280" s="450" t="n">
        <v>0</v>
      </c>
      <c r="AP3280" s="450" t="n">
        <v>0</v>
      </c>
      <c r="AQ3280" s="414" t="inlineStr"/>
      <c r="AR3280" s="414" t="inlineStr"/>
      <c r="AS3280" s="414" t="inlineStr">
        <is>
          <t>បានប្រកាសពន្ធ</t>
        </is>
      </c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0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0" t="n"/>
      <c r="N3281" s="450">
        <f>IF(W3281&lt;0,AH3281,I3281)</f>
        <v/>
      </c>
      <c r="O3281" s="450">
        <f>I3281-M3281</f>
        <v/>
      </c>
      <c r="P3281" s="414" t="n"/>
      <c r="Q3281" s="414" t="inlineStr">
        <is>
          <t>2006975</t>
        </is>
      </c>
      <c r="R3281" s="414" t="inlineStr">
        <is>
          <t>20-06975</t>
        </is>
      </c>
      <c r="S3281" s="414">
        <f>Q3281=R3281</f>
        <v/>
      </c>
      <c r="T3281" s="414">
        <f>AND(MONTH(F3281)=MONTH(X3281), YEAR(F3281)=YEAR(X3281))</f>
        <v/>
      </c>
      <c r="U3281" s="414">
        <f>AND(AB3281&lt;&gt;"", 'Company information'!D$4&lt;&gt;"", RIGHT(SUBSTITUTE(AB3281,"-",""),9)=RIGHT(SUBSTITUTE('Company information'!D$4,"-",""),9))</f>
        <v/>
      </c>
      <c r="V3281" s="414">
        <f>AH3281-I3281</f>
        <v/>
      </c>
      <c r="W3281" s="450" t="n"/>
      <c r="X3281" s="415" t="n">
        <v>44121</v>
      </c>
      <c r="Y3281" s="414" t="inlineStr">
        <is>
          <t>20-06975</t>
        </is>
      </c>
      <c r="Z3281" s="414" t="inlineStr"/>
      <c r="AA3281" s="414" t="inlineStr">
        <is>
          <t>បុគ្គលជាប់អាករ</t>
        </is>
      </c>
      <c r="AB3281" s="414" t="inlineStr">
        <is>
          <t>L001-901905215</t>
        </is>
      </c>
      <c r="AC3281" s="414" t="inlineStr">
        <is>
          <t>វីអ៊ីស៊ិន (ខេមបូឌា) អ៊ិនដាសស្ទ្រី ឯ.ក</t>
        </is>
      </c>
      <c r="AD3281" s="450" t="n">
        <v>1127500</v>
      </c>
      <c r="AE3281" s="450" t="n">
        <v>1025000</v>
      </c>
      <c r="AF3281" s="450" t="n">
        <v>0</v>
      </c>
      <c r="AG3281" s="450" t="n">
        <v>0</v>
      </c>
      <c r="AH3281" s="450" t="n">
        <v>102500</v>
      </c>
      <c r="AI3281" s="450" t="n">
        <v>0</v>
      </c>
      <c r="AJ3281" s="450" t="n">
        <v>0</v>
      </c>
      <c r="AK3281" s="450" t="n">
        <v>0</v>
      </c>
      <c r="AL3281" s="450" t="n">
        <v>0</v>
      </c>
      <c r="AM3281" s="450" t="n">
        <v>0</v>
      </c>
      <c r="AN3281" s="450" t="n">
        <v>0</v>
      </c>
      <c r="AO3281" s="450" t="n">
        <v>0</v>
      </c>
      <c r="AP3281" s="450" t="n">
        <v>0</v>
      </c>
      <c r="AQ3281" s="414" t="inlineStr"/>
      <c r="AR3281" s="414" t="inlineStr"/>
      <c r="AS3281" s="414" t="inlineStr">
        <is>
          <t>បានប្រកាសពន្ធ</t>
        </is>
      </c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0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0" t="n"/>
      <c r="N3282" s="450">
        <f>IF(W3282&lt;0,AH3282,I3282)</f>
        <v/>
      </c>
      <c r="O3282" s="450">
        <f>I3282-M3282</f>
        <v/>
      </c>
      <c r="P3282" s="414" t="n"/>
      <c r="Q3282" s="414" t="inlineStr">
        <is>
          <t>2020-04778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AND(AB3282&lt;&gt;"", 'Company information'!D$4&lt;&gt;"", RIGHT(SUBSTITUTE(AB3282,"-",""),9)=RIGHT(SUBSTITUTE('Company information'!D$4,"-",""),9))</f>
        <v/>
      </c>
      <c r="V3282" s="414">
        <f>AH3282-I3282</f>
        <v/>
      </c>
      <c r="W3282" s="450" t="n"/>
      <c r="X3282" s="413" t="n"/>
      <c r="Y3282" s="414" t="n"/>
      <c r="Z3282" s="414" t="n"/>
      <c r="AA3282" s="414" t="n"/>
      <c r="AB3282" s="414" t="n"/>
      <c r="AC3282" s="414" t="n"/>
      <c r="AD3282" s="450" t="n"/>
      <c r="AE3282" s="450" t="n"/>
      <c r="AF3282" s="450" t="n"/>
      <c r="AG3282" s="450" t="n"/>
      <c r="AH3282" s="450" t="n"/>
      <c r="AI3282" s="450" t="n"/>
      <c r="AJ3282" s="450" t="n"/>
      <c r="AK3282" s="450" t="n"/>
      <c r="AL3282" s="450" t="n"/>
      <c r="AM3282" s="450" t="n"/>
      <c r="AN3282" s="450" t="n"/>
      <c r="AO3282" s="450" t="n"/>
      <c r="AP3282" s="450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0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0" t="n"/>
      <c r="N3283" s="450">
        <f>IF(W3283&lt;0,AH3283,I3283)</f>
        <v/>
      </c>
      <c r="O3283" s="450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AND(AB3283&lt;&gt;"", 'Company information'!D$4&lt;&gt;"", RIGHT(SUBSTITUTE(AB3283,"-",""),9)=RIGHT(SUBSTITUTE('Company information'!D$4,"-",""),9))</f>
        <v/>
      </c>
      <c r="V3283" s="414">
        <f>AH3283-I3283</f>
        <v/>
      </c>
      <c r="W3283" s="450" t="n"/>
      <c r="X3283" s="413" t="n"/>
      <c r="Y3283" s="414" t="n"/>
      <c r="Z3283" s="414" t="n"/>
      <c r="AA3283" s="414" t="n"/>
      <c r="AB3283" s="414" t="n"/>
      <c r="AC3283" s="414" t="n"/>
      <c r="AD3283" s="450" t="n"/>
      <c r="AE3283" s="450" t="n"/>
      <c r="AF3283" s="450" t="n"/>
      <c r="AG3283" s="450" t="n"/>
      <c r="AH3283" s="450" t="n"/>
      <c r="AI3283" s="450" t="n"/>
      <c r="AJ3283" s="450" t="n"/>
      <c r="AK3283" s="450" t="n"/>
      <c r="AL3283" s="450" t="n"/>
      <c r="AM3283" s="450" t="n"/>
      <c r="AN3283" s="450" t="n"/>
      <c r="AO3283" s="450" t="n"/>
      <c r="AP3283" s="450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0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0" t="n"/>
      <c r="N3284" s="450">
        <f>IF(W3284&lt;0,AH3284,I3284)</f>
        <v/>
      </c>
      <c r="O3284" s="450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AND(AB3284&lt;&gt;"", 'Company information'!D$4&lt;&gt;"", RIGHT(SUBSTITUTE(AB3284,"-",""),9)=RIGHT(SUBSTITUTE('Company information'!D$4,"-",""),9))</f>
        <v/>
      </c>
      <c r="V3284" s="414">
        <f>AH3284-I3284</f>
        <v/>
      </c>
      <c r="W3284" s="450" t="n"/>
      <c r="X3284" s="413" t="n"/>
      <c r="Y3284" s="414" t="n"/>
      <c r="Z3284" s="414" t="n"/>
      <c r="AA3284" s="414" t="n"/>
      <c r="AB3284" s="414" t="n"/>
      <c r="AC3284" s="414" t="n"/>
      <c r="AD3284" s="450" t="n"/>
      <c r="AE3284" s="450" t="n"/>
      <c r="AF3284" s="450" t="n"/>
      <c r="AG3284" s="450" t="n"/>
      <c r="AH3284" s="450" t="n"/>
      <c r="AI3284" s="450" t="n"/>
      <c r="AJ3284" s="450" t="n"/>
      <c r="AK3284" s="450" t="n"/>
      <c r="AL3284" s="450" t="n"/>
      <c r="AM3284" s="450" t="n"/>
      <c r="AN3284" s="450" t="n"/>
      <c r="AO3284" s="450" t="n"/>
      <c r="AP3284" s="450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0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0" t="n"/>
      <c r="N3285" s="450">
        <f>IF(W3285&lt;0,AH3285,I3285)</f>
        <v/>
      </c>
      <c r="O3285" s="450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AND(AB3285&lt;&gt;"", 'Company information'!D$4&lt;&gt;"", RIGHT(SUBSTITUTE(AB3285,"-",""),9)=RIGHT(SUBSTITUTE('Company information'!D$4,"-",""),9))</f>
        <v/>
      </c>
      <c r="V3285" s="414">
        <f>AH3285-I3285</f>
        <v/>
      </c>
      <c r="W3285" s="450" t="n"/>
      <c r="X3285" s="413" t="n"/>
      <c r="Y3285" s="414" t="n"/>
      <c r="Z3285" s="414" t="n"/>
      <c r="AA3285" s="414" t="n"/>
      <c r="AB3285" s="414" t="n"/>
      <c r="AC3285" s="414" t="n"/>
      <c r="AD3285" s="450" t="n"/>
      <c r="AE3285" s="450" t="n"/>
      <c r="AF3285" s="450" t="n"/>
      <c r="AG3285" s="450" t="n"/>
      <c r="AH3285" s="450" t="n"/>
      <c r="AI3285" s="450" t="n"/>
      <c r="AJ3285" s="450" t="n"/>
      <c r="AK3285" s="450" t="n"/>
      <c r="AL3285" s="450" t="n"/>
      <c r="AM3285" s="450" t="n"/>
      <c r="AN3285" s="450" t="n"/>
      <c r="AO3285" s="450" t="n"/>
      <c r="AP3285" s="450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0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0" t="n"/>
      <c r="N3286" s="450">
        <f>IF(W3286&lt;0,AH3286,I3286)</f>
        <v/>
      </c>
      <c r="O3286" s="450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AND(AB3286&lt;&gt;"", 'Company information'!D$4&lt;&gt;"", RIGHT(SUBSTITUTE(AB3286,"-",""),9)=RIGHT(SUBSTITUTE('Company information'!D$4,"-",""),9))</f>
        <v/>
      </c>
      <c r="V3286" s="414">
        <f>AH3286-I3286</f>
        <v/>
      </c>
      <c r="W3286" s="450" t="n"/>
      <c r="X3286" s="413" t="n"/>
      <c r="Y3286" s="414" t="n"/>
      <c r="Z3286" s="414" t="n"/>
      <c r="AA3286" s="414" t="n"/>
      <c r="AB3286" s="414" t="n"/>
      <c r="AC3286" s="414" t="n"/>
      <c r="AD3286" s="450" t="n"/>
      <c r="AE3286" s="450" t="n"/>
      <c r="AF3286" s="450" t="n"/>
      <c r="AG3286" s="450" t="n"/>
      <c r="AH3286" s="450" t="n"/>
      <c r="AI3286" s="450" t="n"/>
      <c r="AJ3286" s="450" t="n"/>
      <c r="AK3286" s="450" t="n"/>
      <c r="AL3286" s="450" t="n"/>
      <c r="AM3286" s="450" t="n"/>
      <c r="AN3286" s="450" t="n"/>
      <c r="AO3286" s="450" t="n"/>
      <c r="AP3286" s="450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0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0" t="n"/>
      <c r="N3287" s="450">
        <f>IF(W3287&lt;0,AH3287,I3287)</f>
        <v/>
      </c>
      <c r="O3287" s="450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AND(AB3287&lt;&gt;"", 'Company information'!D$4&lt;&gt;"", RIGHT(SUBSTITUTE(AB3287,"-",""),9)=RIGHT(SUBSTITUTE('Company information'!D$4,"-",""),9))</f>
        <v/>
      </c>
      <c r="V3287" s="414">
        <f>AH3287-I3287</f>
        <v/>
      </c>
      <c r="W3287" s="450" t="n"/>
      <c r="X3287" s="413" t="n"/>
      <c r="Y3287" s="414" t="n"/>
      <c r="Z3287" s="414" t="n"/>
      <c r="AA3287" s="414" t="n"/>
      <c r="AB3287" s="414" t="n"/>
      <c r="AC3287" s="414" t="n"/>
      <c r="AD3287" s="450" t="n"/>
      <c r="AE3287" s="450" t="n"/>
      <c r="AF3287" s="450" t="n"/>
      <c r="AG3287" s="450" t="n"/>
      <c r="AH3287" s="450" t="n"/>
      <c r="AI3287" s="450" t="n"/>
      <c r="AJ3287" s="450" t="n"/>
      <c r="AK3287" s="450" t="n"/>
      <c r="AL3287" s="450" t="n"/>
      <c r="AM3287" s="450" t="n"/>
      <c r="AN3287" s="450" t="n"/>
      <c r="AO3287" s="450" t="n"/>
      <c r="AP3287" s="450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0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0" t="n"/>
      <c r="N3288" s="450">
        <f>IF(W3288&lt;0,AH3288,I3288)</f>
        <v/>
      </c>
      <c r="O3288" s="450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AND(AB3288&lt;&gt;"", 'Company information'!D$4&lt;&gt;"", RIGHT(SUBSTITUTE(AB3288,"-",""),9)=RIGHT(SUBSTITUTE('Company information'!D$4,"-",""),9))</f>
        <v/>
      </c>
      <c r="V3288" s="414">
        <f>AH3288-I3288</f>
        <v/>
      </c>
      <c r="W3288" s="450" t="n"/>
      <c r="X3288" s="413" t="n"/>
      <c r="Y3288" s="414" t="n"/>
      <c r="Z3288" s="414" t="n"/>
      <c r="AA3288" s="414" t="n"/>
      <c r="AB3288" s="414" t="n"/>
      <c r="AC3288" s="414" t="n"/>
      <c r="AD3288" s="450" t="n"/>
      <c r="AE3288" s="450" t="n"/>
      <c r="AF3288" s="450" t="n"/>
      <c r="AG3288" s="450" t="n"/>
      <c r="AH3288" s="450" t="n"/>
      <c r="AI3288" s="450" t="n"/>
      <c r="AJ3288" s="450" t="n"/>
      <c r="AK3288" s="450" t="n"/>
      <c r="AL3288" s="450" t="n"/>
      <c r="AM3288" s="450" t="n"/>
      <c r="AN3288" s="450" t="n"/>
      <c r="AO3288" s="450" t="n"/>
      <c r="AP3288" s="450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0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0" t="n"/>
      <c r="N3289" s="450">
        <f>IF(W3289&lt;0,AH3289,I3289)</f>
        <v/>
      </c>
      <c r="O3289" s="450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AND(AB3289&lt;&gt;"", 'Company information'!D$4&lt;&gt;"", RIGHT(SUBSTITUTE(AB3289,"-",""),9)=RIGHT(SUBSTITUTE('Company information'!D$4,"-",""),9))</f>
        <v/>
      </c>
      <c r="V3289" s="414">
        <f>AH3289-I3289</f>
        <v/>
      </c>
      <c r="W3289" s="450" t="n"/>
      <c r="X3289" s="413" t="n"/>
      <c r="Y3289" s="414" t="n"/>
      <c r="Z3289" s="414" t="n"/>
      <c r="AA3289" s="414" t="n"/>
      <c r="AB3289" s="414" t="n"/>
      <c r="AC3289" s="414" t="n"/>
      <c r="AD3289" s="450" t="n"/>
      <c r="AE3289" s="450" t="n"/>
      <c r="AF3289" s="450" t="n"/>
      <c r="AG3289" s="450" t="n"/>
      <c r="AH3289" s="450" t="n"/>
      <c r="AI3289" s="450" t="n"/>
      <c r="AJ3289" s="450" t="n"/>
      <c r="AK3289" s="450" t="n"/>
      <c r="AL3289" s="450" t="n"/>
      <c r="AM3289" s="450" t="n"/>
      <c r="AN3289" s="450" t="n"/>
      <c r="AO3289" s="450" t="n"/>
      <c r="AP3289" s="450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0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0" t="n"/>
      <c r="N3290" s="450">
        <f>IF(W3290&lt;0,AH3290,I3290)</f>
        <v/>
      </c>
      <c r="O3290" s="450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AND(AB3290&lt;&gt;"", 'Company information'!D$4&lt;&gt;"", RIGHT(SUBSTITUTE(AB3290,"-",""),9)=RIGHT(SUBSTITUTE('Company information'!D$4,"-",""),9))</f>
        <v/>
      </c>
      <c r="V3290" s="414">
        <f>AH3290-I3290</f>
        <v/>
      </c>
      <c r="W3290" s="450" t="n"/>
      <c r="X3290" s="413" t="n"/>
      <c r="Y3290" s="414" t="n"/>
      <c r="Z3290" s="414" t="n"/>
      <c r="AA3290" s="414" t="n"/>
      <c r="AB3290" s="414" t="n"/>
      <c r="AC3290" s="414" t="n"/>
      <c r="AD3290" s="450" t="n"/>
      <c r="AE3290" s="450" t="n"/>
      <c r="AF3290" s="450" t="n"/>
      <c r="AG3290" s="450" t="n"/>
      <c r="AH3290" s="450" t="n"/>
      <c r="AI3290" s="450" t="n"/>
      <c r="AJ3290" s="450" t="n"/>
      <c r="AK3290" s="450" t="n"/>
      <c r="AL3290" s="450" t="n"/>
      <c r="AM3290" s="450" t="n"/>
      <c r="AN3290" s="450" t="n"/>
      <c r="AO3290" s="450" t="n"/>
      <c r="AP3290" s="450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0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0" t="n"/>
      <c r="N3291" s="450">
        <f>IF(W3291&lt;0,AH3291,I3291)</f>
        <v/>
      </c>
      <c r="O3291" s="450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AND(AB3291&lt;&gt;"", 'Company information'!D$4&lt;&gt;"", RIGHT(SUBSTITUTE(AB3291,"-",""),9)=RIGHT(SUBSTITUTE('Company information'!D$4,"-",""),9))</f>
        <v/>
      </c>
      <c r="V3291" s="414">
        <f>AH3291-I3291</f>
        <v/>
      </c>
      <c r="W3291" s="450" t="n"/>
      <c r="X3291" s="413" t="n"/>
      <c r="Y3291" s="414" t="n"/>
      <c r="Z3291" s="414" t="n"/>
      <c r="AA3291" s="414" t="n"/>
      <c r="AB3291" s="414" t="n"/>
      <c r="AC3291" s="414" t="n"/>
      <c r="AD3291" s="450" t="n"/>
      <c r="AE3291" s="450" t="n"/>
      <c r="AF3291" s="450" t="n"/>
      <c r="AG3291" s="450" t="n"/>
      <c r="AH3291" s="450" t="n"/>
      <c r="AI3291" s="450" t="n"/>
      <c r="AJ3291" s="450" t="n"/>
      <c r="AK3291" s="450" t="n"/>
      <c r="AL3291" s="450" t="n"/>
      <c r="AM3291" s="450" t="n"/>
      <c r="AN3291" s="450" t="n"/>
      <c r="AO3291" s="450" t="n"/>
      <c r="AP3291" s="450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0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0" t="n"/>
      <c r="N3292" s="450">
        <f>IF(W3292&lt;0,AH3292,I3292)</f>
        <v/>
      </c>
      <c r="O3292" s="450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AND(AB3292&lt;&gt;"", 'Company information'!D$4&lt;&gt;"", RIGHT(SUBSTITUTE(AB3292,"-",""),9)=RIGHT(SUBSTITUTE('Company information'!D$4,"-",""),9))</f>
        <v/>
      </c>
      <c r="V3292" s="414">
        <f>AH3292-I3292</f>
        <v/>
      </c>
      <c r="W3292" s="450" t="n"/>
      <c r="X3292" s="413" t="n"/>
      <c r="Y3292" s="414" t="n"/>
      <c r="Z3292" s="414" t="n"/>
      <c r="AA3292" s="414" t="n"/>
      <c r="AB3292" s="414" t="n"/>
      <c r="AC3292" s="414" t="n"/>
      <c r="AD3292" s="450" t="n"/>
      <c r="AE3292" s="450" t="n"/>
      <c r="AF3292" s="450" t="n"/>
      <c r="AG3292" s="450" t="n"/>
      <c r="AH3292" s="450" t="n"/>
      <c r="AI3292" s="450" t="n"/>
      <c r="AJ3292" s="450" t="n"/>
      <c r="AK3292" s="450" t="n"/>
      <c r="AL3292" s="450" t="n"/>
      <c r="AM3292" s="450" t="n"/>
      <c r="AN3292" s="450" t="n"/>
      <c r="AO3292" s="450" t="n"/>
      <c r="AP3292" s="450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0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0" t="n"/>
      <c r="N3293" s="450">
        <f>IF(W3293&lt;0,AH3293,I3293)</f>
        <v/>
      </c>
      <c r="O3293" s="450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AND(AB3293&lt;&gt;"", 'Company information'!D$4&lt;&gt;"", RIGHT(SUBSTITUTE(AB3293,"-",""),9)=RIGHT(SUBSTITUTE('Company information'!D$4,"-",""),9))</f>
        <v/>
      </c>
      <c r="V3293" s="414">
        <f>AH3293-I3293</f>
        <v/>
      </c>
      <c r="W3293" s="450" t="n"/>
      <c r="X3293" s="413" t="n"/>
      <c r="Y3293" s="414" t="n"/>
      <c r="Z3293" s="414" t="n"/>
      <c r="AA3293" s="414" t="n"/>
      <c r="AB3293" s="414" t="n"/>
      <c r="AC3293" s="414" t="n"/>
      <c r="AD3293" s="450" t="n"/>
      <c r="AE3293" s="450" t="n"/>
      <c r="AF3293" s="450" t="n"/>
      <c r="AG3293" s="450" t="n"/>
      <c r="AH3293" s="450" t="n"/>
      <c r="AI3293" s="450" t="n"/>
      <c r="AJ3293" s="450" t="n"/>
      <c r="AK3293" s="450" t="n"/>
      <c r="AL3293" s="450" t="n"/>
      <c r="AM3293" s="450" t="n"/>
      <c r="AN3293" s="450" t="n"/>
      <c r="AO3293" s="450" t="n"/>
      <c r="AP3293" s="450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0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0" t="n"/>
      <c r="N3294" s="450">
        <f>IF(W3294&lt;0,AH3294,I3294)</f>
        <v/>
      </c>
      <c r="O3294" s="450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AND(AB3294&lt;&gt;"", 'Company information'!D$4&lt;&gt;"", RIGHT(SUBSTITUTE(AB3294,"-",""),9)=RIGHT(SUBSTITUTE('Company information'!D$4,"-",""),9))</f>
        <v/>
      </c>
      <c r="V3294" s="414">
        <f>AH3294-I3294</f>
        <v/>
      </c>
      <c r="W3294" s="450" t="n"/>
      <c r="X3294" s="413" t="n"/>
      <c r="Y3294" s="414" t="n"/>
      <c r="Z3294" s="414" t="n"/>
      <c r="AA3294" s="414" t="n"/>
      <c r="AB3294" s="414" t="n"/>
      <c r="AC3294" s="414" t="n"/>
      <c r="AD3294" s="450" t="n"/>
      <c r="AE3294" s="450" t="n"/>
      <c r="AF3294" s="450" t="n"/>
      <c r="AG3294" s="450" t="n"/>
      <c r="AH3294" s="450" t="n"/>
      <c r="AI3294" s="450" t="n"/>
      <c r="AJ3294" s="450" t="n"/>
      <c r="AK3294" s="450" t="n"/>
      <c r="AL3294" s="450" t="n"/>
      <c r="AM3294" s="450" t="n"/>
      <c r="AN3294" s="450" t="n"/>
      <c r="AO3294" s="450" t="n"/>
      <c r="AP3294" s="450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0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0" t="n"/>
      <c r="N3295" s="450">
        <f>IF(W3295&lt;0,AH3295,I3295)</f>
        <v/>
      </c>
      <c r="O3295" s="450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AND(AB3295&lt;&gt;"", 'Company information'!D$4&lt;&gt;"", RIGHT(SUBSTITUTE(AB3295,"-",""),9)=RIGHT(SUBSTITUTE('Company information'!D$4,"-",""),9))</f>
        <v/>
      </c>
      <c r="V3295" s="414">
        <f>AH3295-I3295</f>
        <v/>
      </c>
      <c r="W3295" s="450" t="n"/>
      <c r="X3295" s="413" t="n"/>
      <c r="Y3295" s="414" t="n"/>
      <c r="Z3295" s="414" t="n"/>
      <c r="AA3295" s="414" t="n"/>
      <c r="AB3295" s="414" t="n"/>
      <c r="AC3295" s="414" t="n"/>
      <c r="AD3295" s="450" t="n"/>
      <c r="AE3295" s="450" t="n"/>
      <c r="AF3295" s="450" t="n"/>
      <c r="AG3295" s="450" t="n"/>
      <c r="AH3295" s="450" t="n"/>
      <c r="AI3295" s="450" t="n"/>
      <c r="AJ3295" s="450" t="n"/>
      <c r="AK3295" s="450" t="n"/>
      <c r="AL3295" s="450" t="n"/>
      <c r="AM3295" s="450" t="n"/>
      <c r="AN3295" s="450" t="n"/>
      <c r="AO3295" s="450" t="n"/>
      <c r="AP3295" s="450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0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0" t="n"/>
      <c r="N3296" s="450">
        <f>IF(W3296&lt;0,AH3296,I3296)</f>
        <v/>
      </c>
      <c r="O3296" s="450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AND(AB3296&lt;&gt;"", 'Company information'!D$4&lt;&gt;"", RIGHT(SUBSTITUTE(AB3296,"-",""),9)=RIGHT(SUBSTITUTE('Company information'!D$4,"-",""),9))</f>
        <v/>
      </c>
      <c r="V3296" s="414">
        <f>AH3296-I3296</f>
        <v/>
      </c>
      <c r="W3296" s="450" t="n"/>
      <c r="X3296" s="413" t="n"/>
      <c r="Y3296" s="414" t="n"/>
      <c r="Z3296" s="414" t="n"/>
      <c r="AA3296" s="414" t="n"/>
      <c r="AB3296" s="414" t="n"/>
      <c r="AC3296" s="414" t="n"/>
      <c r="AD3296" s="450" t="n"/>
      <c r="AE3296" s="450" t="n"/>
      <c r="AF3296" s="450" t="n"/>
      <c r="AG3296" s="450" t="n"/>
      <c r="AH3296" s="450" t="n"/>
      <c r="AI3296" s="450" t="n"/>
      <c r="AJ3296" s="450" t="n"/>
      <c r="AK3296" s="450" t="n"/>
      <c r="AL3296" s="450" t="n"/>
      <c r="AM3296" s="450" t="n"/>
      <c r="AN3296" s="450" t="n"/>
      <c r="AO3296" s="450" t="n"/>
      <c r="AP3296" s="450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0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0" t="n"/>
      <c r="N3297" s="450">
        <f>IF(W3297&lt;0,AH3297,I3297)</f>
        <v/>
      </c>
      <c r="O3297" s="450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AND(AB3297&lt;&gt;"", 'Company information'!D$4&lt;&gt;"", RIGHT(SUBSTITUTE(AB3297,"-",""),9)=RIGHT(SUBSTITUTE('Company information'!D$4,"-",""),9))</f>
        <v/>
      </c>
      <c r="V3297" s="414">
        <f>AH3297-I3297</f>
        <v/>
      </c>
      <c r="W3297" s="450" t="n"/>
      <c r="X3297" s="413" t="n"/>
      <c r="Y3297" s="414" t="n"/>
      <c r="Z3297" s="414" t="n"/>
      <c r="AA3297" s="414" t="n"/>
      <c r="AB3297" s="414" t="n"/>
      <c r="AC3297" s="414" t="n"/>
      <c r="AD3297" s="450" t="n"/>
      <c r="AE3297" s="450" t="n"/>
      <c r="AF3297" s="450" t="n"/>
      <c r="AG3297" s="450" t="n"/>
      <c r="AH3297" s="450" t="n"/>
      <c r="AI3297" s="450" t="n"/>
      <c r="AJ3297" s="450" t="n"/>
      <c r="AK3297" s="450" t="n"/>
      <c r="AL3297" s="450" t="n"/>
      <c r="AM3297" s="450" t="n"/>
      <c r="AN3297" s="450" t="n"/>
      <c r="AO3297" s="450" t="n"/>
      <c r="AP3297" s="450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0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0" t="n"/>
      <c r="N3298" s="450">
        <f>IF(W3298&lt;0,AH3298,I3298)</f>
        <v/>
      </c>
      <c r="O3298" s="450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AND(AB3298&lt;&gt;"", 'Company information'!D$4&lt;&gt;"", RIGHT(SUBSTITUTE(AB3298,"-",""),9)=RIGHT(SUBSTITUTE('Company information'!D$4,"-",""),9))</f>
        <v/>
      </c>
      <c r="V3298" s="414">
        <f>AH3298-I3298</f>
        <v/>
      </c>
      <c r="W3298" s="450" t="n"/>
      <c r="X3298" s="413" t="n"/>
      <c r="Y3298" s="414" t="n"/>
      <c r="Z3298" s="414" t="n"/>
      <c r="AA3298" s="414" t="n"/>
      <c r="AB3298" s="414" t="n"/>
      <c r="AC3298" s="414" t="n"/>
      <c r="AD3298" s="450" t="n"/>
      <c r="AE3298" s="450" t="n"/>
      <c r="AF3298" s="450" t="n"/>
      <c r="AG3298" s="450" t="n"/>
      <c r="AH3298" s="450" t="n"/>
      <c r="AI3298" s="450" t="n"/>
      <c r="AJ3298" s="450" t="n"/>
      <c r="AK3298" s="450" t="n"/>
      <c r="AL3298" s="450" t="n"/>
      <c r="AM3298" s="450" t="n"/>
      <c r="AN3298" s="450" t="n"/>
      <c r="AO3298" s="450" t="n"/>
      <c r="AP3298" s="450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0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0" t="n"/>
      <c r="N3299" s="450">
        <f>IF(W3299&lt;0,AH3299,I3299)</f>
        <v/>
      </c>
      <c r="O3299" s="450">
        <f>I3299-M3299</f>
        <v/>
      </c>
      <c r="P3299" s="414" t="n"/>
      <c r="Q3299" s="414" t="inlineStr">
        <is>
          <t>2006857</t>
        </is>
      </c>
      <c r="R3299" s="414" t="inlineStr">
        <is>
          <t>20-06857</t>
        </is>
      </c>
      <c r="S3299" s="414">
        <f>Q3299=R3299</f>
        <v/>
      </c>
      <c r="T3299" s="414">
        <f>AND(MONTH(F3299)=MONTH(X3299), YEAR(F3299)=YEAR(X3299))</f>
        <v/>
      </c>
      <c r="U3299" s="414">
        <f>AND(AB3299&lt;&gt;"", 'Company information'!D$4&lt;&gt;"", RIGHT(SUBSTITUTE(AB3299,"-",""),9)=RIGHT(SUBSTITUTE('Company information'!D$4,"-",""),9))</f>
        <v/>
      </c>
      <c r="V3299" s="414">
        <f>AH3299-I3299</f>
        <v/>
      </c>
      <c r="W3299" s="450" t="n"/>
      <c r="X3299" s="415" t="n">
        <v>44115</v>
      </c>
      <c r="Y3299" s="414" t="inlineStr">
        <is>
          <t>20-06857</t>
        </is>
      </c>
      <c r="Z3299" s="414" t="inlineStr"/>
      <c r="AA3299" s="414" t="inlineStr">
        <is>
          <t>បុគ្គលជាប់អាករ</t>
        </is>
      </c>
      <c r="AB3299" s="414" t="inlineStr">
        <is>
          <t>L001-901905215</t>
        </is>
      </c>
      <c r="AC3299" s="414" t="inlineStr">
        <is>
          <t>វីអ៊ីស៊ិន (ខេមបូឌា) អ៊ិនដាសស្ទ្រី ឯ.ក</t>
        </is>
      </c>
      <c r="AD3299" s="450" t="n">
        <v>2980230</v>
      </c>
      <c r="AE3299" s="450" t="n">
        <v>2709300</v>
      </c>
      <c r="AF3299" s="450" t="n">
        <v>0</v>
      </c>
      <c r="AG3299" s="450" t="n">
        <v>0</v>
      </c>
      <c r="AH3299" s="450" t="n">
        <v>270930</v>
      </c>
      <c r="AI3299" s="450" t="n">
        <v>0</v>
      </c>
      <c r="AJ3299" s="450" t="n">
        <v>0</v>
      </c>
      <c r="AK3299" s="450" t="n">
        <v>0</v>
      </c>
      <c r="AL3299" s="450" t="n">
        <v>0</v>
      </c>
      <c r="AM3299" s="450" t="n">
        <v>0</v>
      </c>
      <c r="AN3299" s="450" t="n">
        <v>0</v>
      </c>
      <c r="AO3299" s="450" t="n">
        <v>0</v>
      </c>
      <c r="AP3299" s="450" t="n">
        <v>0</v>
      </c>
      <c r="AQ3299" s="414" t="inlineStr"/>
      <c r="AR3299" s="414" t="inlineStr"/>
      <c r="AS3299" s="414" t="inlineStr">
        <is>
          <t>បានប្រកាសពន្ធ</t>
        </is>
      </c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0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0" t="n"/>
      <c r="N3300" s="450">
        <f>IF(W3300&lt;0,AH3300,I3300)</f>
        <v/>
      </c>
      <c r="O3300" s="450">
        <f>I3300-M3300</f>
        <v/>
      </c>
      <c r="P3300" s="414" t="n"/>
      <c r="Q3300" s="414" t="inlineStr">
        <is>
          <t>2010009088</t>
        </is>
      </c>
      <c r="R3300" s="414" t="inlineStr">
        <is>
          <t>2010009088</t>
        </is>
      </c>
      <c r="S3300" s="414">
        <f>Q3300=R3300</f>
        <v/>
      </c>
      <c r="T3300" s="414">
        <f>AND(MONTH(F3300)=MONTH(X3300), YEAR(F3300)=YEAR(X3300))</f>
        <v/>
      </c>
      <c r="U3300" s="414">
        <f>AND(AB3300&lt;&gt;"", 'Company information'!D$4&lt;&gt;"", RIGHT(SUBSTITUTE(AB3300,"-",""),9)=RIGHT(SUBSTITUTE('Company information'!D$4,"-",""),9))</f>
        <v/>
      </c>
      <c r="V3300" s="414">
        <f>AH3300-I3300</f>
        <v/>
      </c>
      <c r="W3300" s="450" t="n"/>
      <c r="X3300" s="415" t="n">
        <v>44114</v>
      </c>
      <c r="Y3300" s="414" t="inlineStr">
        <is>
          <t>2010009088</t>
        </is>
      </c>
      <c r="Z3300" s="414" t="inlineStr"/>
      <c r="AA3300" s="414" t="inlineStr">
        <is>
          <t>បុគ្គលជាប់អាករ</t>
        </is>
      </c>
      <c r="AB3300" s="414" t="inlineStr">
        <is>
          <t>L001-901905215</t>
        </is>
      </c>
      <c r="AC3300" s="414" t="inlineStr">
        <is>
          <t>វីអ៊ីស៊ិន (ខេមបូឌា) អ៊ិនដាសស្ទ្រី ឯ.ក</t>
        </is>
      </c>
      <c r="AD3300" s="450" t="n">
        <v>853430</v>
      </c>
      <c r="AE3300" s="450" t="n">
        <v>775845</v>
      </c>
      <c r="AF3300" s="450" t="n">
        <v>0</v>
      </c>
      <c r="AG3300" s="450" t="n">
        <v>0</v>
      </c>
      <c r="AH3300" s="450" t="n">
        <v>77585</v>
      </c>
      <c r="AI3300" s="450" t="n">
        <v>0</v>
      </c>
      <c r="AJ3300" s="450" t="n">
        <v>0</v>
      </c>
      <c r="AK3300" s="450" t="n">
        <v>0</v>
      </c>
      <c r="AL3300" s="450" t="n">
        <v>0</v>
      </c>
      <c r="AM3300" s="450" t="n">
        <v>0</v>
      </c>
      <c r="AN3300" s="450" t="n">
        <v>0</v>
      </c>
      <c r="AO3300" s="450" t="n">
        <v>0</v>
      </c>
      <c r="AP3300" s="450" t="n">
        <v>0</v>
      </c>
      <c r="AQ3300" s="414" t="inlineStr"/>
      <c r="AR3300" s="414" t="inlineStr"/>
      <c r="AS3300" s="414" t="inlineStr">
        <is>
          <t>បានប្រកាសពន្ធ</t>
        </is>
      </c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0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0" t="n"/>
      <c r="N3301" s="450">
        <f>IF(W3301&lt;0,AH3301,I3301)</f>
        <v/>
      </c>
      <c r="O3301" s="450">
        <f>I3301-M3301</f>
        <v/>
      </c>
      <c r="P3301" s="414" t="n"/>
      <c r="Q3301" s="414" t="inlineStr">
        <is>
          <t>2010009084</t>
        </is>
      </c>
      <c r="R3301" s="414" t="inlineStr">
        <is>
          <t>2010009084</t>
        </is>
      </c>
      <c r="S3301" s="414">
        <f>Q3301=R3301</f>
        <v/>
      </c>
      <c r="T3301" s="414">
        <f>AND(MONTH(F3301)=MONTH(X3301), YEAR(F3301)=YEAR(X3301))</f>
        <v/>
      </c>
      <c r="U3301" s="414">
        <f>AND(AB3301&lt;&gt;"", 'Company information'!D$4&lt;&gt;"", RIGHT(SUBSTITUTE(AB3301,"-",""),9)=RIGHT(SUBSTITUTE('Company information'!D$4,"-",""),9))</f>
        <v/>
      </c>
      <c r="V3301" s="414">
        <f>AH3301-I3301</f>
        <v/>
      </c>
      <c r="W3301" s="450" t="n"/>
      <c r="X3301" s="415" t="n">
        <v>44114</v>
      </c>
      <c r="Y3301" s="414" t="inlineStr">
        <is>
          <t>2010009084</t>
        </is>
      </c>
      <c r="Z3301" s="414" t="inlineStr"/>
      <c r="AA3301" s="414" t="inlineStr">
        <is>
          <t>បុគ្គលជាប់អាករ</t>
        </is>
      </c>
      <c r="AB3301" s="414" t="inlineStr">
        <is>
          <t>L001-901905215</t>
        </is>
      </c>
      <c r="AC3301" s="414" t="inlineStr">
        <is>
          <t>វីអ៊ីស៊ិន (ខេមបូឌា) អ៊ិនដាសស្ទ្រី ឯ.ក</t>
        </is>
      </c>
      <c r="AD3301" s="450" t="n">
        <v>853430</v>
      </c>
      <c r="AE3301" s="450" t="n">
        <v>775845</v>
      </c>
      <c r="AF3301" s="450" t="n">
        <v>0</v>
      </c>
      <c r="AG3301" s="450" t="n">
        <v>0</v>
      </c>
      <c r="AH3301" s="450" t="n">
        <v>77585</v>
      </c>
      <c r="AI3301" s="450" t="n">
        <v>0</v>
      </c>
      <c r="AJ3301" s="450" t="n">
        <v>0</v>
      </c>
      <c r="AK3301" s="450" t="n">
        <v>0</v>
      </c>
      <c r="AL3301" s="450" t="n">
        <v>0</v>
      </c>
      <c r="AM3301" s="450" t="n">
        <v>0</v>
      </c>
      <c r="AN3301" s="450" t="n">
        <v>0</v>
      </c>
      <c r="AO3301" s="450" t="n">
        <v>0</v>
      </c>
      <c r="AP3301" s="450" t="n">
        <v>0</v>
      </c>
      <c r="AQ3301" s="414" t="inlineStr"/>
      <c r="AR3301" s="414" t="inlineStr"/>
      <c r="AS3301" s="414" t="inlineStr">
        <is>
          <t>បានប្រកាសពន្ធ</t>
        </is>
      </c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0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0" t="n"/>
      <c r="N3302" s="450">
        <f>IF(W3302&lt;0,AH3302,I3302)</f>
        <v/>
      </c>
      <c r="O3302" s="450">
        <f>I3302-M3302</f>
        <v/>
      </c>
      <c r="P3302" s="414" t="n"/>
      <c r="Q3302" s="414" t="inlineStr">
        <is>
          <t>2010008889</t>
        </is>
      </c>
      <c r="R3302" s="414" t="inlineStr">
        <is>
          <t>2010008889</t>
        </is>
      </c>
      <c r="S3302" s="414">
        <f>Q3302=R3302</f>
        <v/>
      </c>
      <c r="T3302" s="414">
        <f>AND(MONTH(F3302)=MONTH(X3302), YEAR(F3302)=YEAR(X3302))</f>
        <v/>
      </c>
      <c r="U3302" s="414">
        <f>AND(AB3302&lt;&gt;"", 'Company information'!D$4&lt;&gt;"", RIGHT(SUBSTITUTE(AB3302,"-",""),9)=RIGHT(SUBSTITUTE('Company information'!D$4,"-",""),9))</f>
        <v/>
      </c>
      <c r="V3302" s="414">
        <f>AH3302-I3302</f>
        <v/>
      </c>
      <c r="W3302" s="450" t="n"/>
      <c r="X3302" s="415" t="n">
        <v>44107</v>
      </c>
      <c r="Y3302" s="414" t="inlineStr">
        <is>
          <t>2010008889</t>
        </is>
      </c>
      <c r="Z3302" s="414" t="inlineStr"/>
      <c r="AA3302" s="414" t="inlineStr">
        <is>
          <t>បុគ្គលជាប់អាករ</t>
        </is>
      </c>
      <c r="AB3302" s="414" t="inlineStr">
        <is>
          <t>L001-901905215</t>
        </is>
      </c>
      <c r="AC3302" s="414" t="inlineStr">
        <is>
          <t>វីអ៊ីស៊ិន (ខេមបូឌា) អ៊ិនដាសស្ទ្រី ឯ.ក</t>
        </is>
      </c>
      <c r="AD3302" s="450" t="n">
        <v>989617</v>
      </c>
      <c r="AE3302" s="450" t="n">
        <v>899652</v>
      </c>
      <c r="AF3302" s="450" t="n">
        <v>0</v>
      </c>
      <c r="AG3302" s="450" t="n">
        <v>0</v>
      </c>
      <c r="AH3302" s="450" t="n">
        <v>89965</v>
      </c>
      <c r="AI3302" s="450" t="n">
        <v>0</v>
      </c>
      <c r="AJ3302" s="450" t="n">
        <v>0</v>
      </c>
      <c r="AK3302" s="450" t="n">
        <v>0</v>
      </c>
      <c r="AL3302" s="450" t="n">
        <v>0</v>
      </c>
      <c r="AM3302" s="450" t="n">
        <v>0</v>
      </c>
      <c r="AN3302" s="450" t="n">
        <v>0</v>
      </c>
      <c r="AO3302" s="450" t="n">
        <v>0</v>
      </c>
      <c r="AP3302" s="450" t="n">
        <v>0</v>
      </c>
      <c r="AQ3302" s="414" t="inlineStr"/>
      <c r="AR3302" s="414" t="inlineStr"/>
      <c r="AS3302" s="414" t="inlineStr">
        <is>
          <t>បានប្រកាសពន្ធ</t>
        </is>
      </c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0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0" t="n"/>
      <c r="N3303" s="450">
        <f>IF(W3303&lt;0,AH3303,I3303)</f>
        <v/>
      </c>
      <c r="O3303" s="450">
        <f>I3303-M3303</f>
        <v/>
      </c>
      <c r="P3303" s="414" t="n"/>
      <c r="Q3303" s="414" t="inlineStr">
        <is>
          <t>2010009086</t>
        </is>
      </c>
      <c r="R3303" s="414" t="inlineStr">
        <is>
          <t>2010009086</t>
        </is>
      </c>
      <c r="S3303" s="414">
        <f>Q3303=R3303</f>
        <v/>
      </c>
      <c r="T3303" s="414">
        <f>AND(MONTH(F3303)=MONTH(X3303), YEAR(F3303)=YEAR(X3303))</f>
        <v/>
      </c>
      <c r="U3303" s="414">
        <f>AND(AB3303&lt;&gt;"", 'Company information'!D$4&lt;&gt;"", RIGHT(SUBSTITUTE(AB3303,"-",""),9)=RIGHT(SUBSTITUTE('Company information'!D$4,"-",""),9))</f>
        <v/>
      </c>
      <c r="V3303" s="414">
        <f>AH3303-I3303</f>
        <v/>
      </c>
      <c r="W3303" s="450" t="n"/>
      <c r="X3303" s="415" t="n">
        <v>44114</v>
      </c>
      <c r="Y3303" s="414" t="inlineStr">
        <is>
          <t>2010009086</t>
        </is>
      </c>
      <c r="Z3303" s="414" t="inlineStr"/>
      <c r="AA3303" s="414" t="inlineStr">
        <is>
          <t>បុគ្គលជាប់អាករ</t>
        </is>
      </c>
      <c r="AB3303" s="414" t="inlineStr">
        <is>
          <t>L001-901905215</t>
        </is>
      </c>
      <c r="AC3303" s="414" t="inlineStr">
        <is>
          <t>វីអ៊ីស៊ិន (ខេមបូឌា) អ៊ិនដាសស្ទ្រី ឯ.ក</t>
        </is>
      </c>
      <c r="AD3303" s="450" t="n">
        <v>853430</v>
      </c>
      <c r="AE3303" s="450" t="n">
        <v>775845</v>
      </c>
      <c r="AF3303" s="450" t="n">
        <v>0</v>
      </c>
      <c r="AG3303" s="450" t="n">
        <v>0</v>
      </c>
      <c r="AH3303" s="450" t="n">
        <v>77585</v>
      </c>
      <c r="AI3303" s="450" t="n">
        <v>0</v>
      </c>
      <c r="AJ3303" s="450" t="n">
        <v>0</v>
      </c>
      <c r="AK3303" s="450" t="n">
        <v>0</v>
      </c>
      <c r="AL3303" s="450" t="n">
        <v>0</v>
      </c>
      <c r="AM3303" s="450" t="n">
        <v>0</v>
      </c>
      <c r="AN3303" s="450" t="n">
        <v>0</v>
      </c>
      <c r="AO3303" s="450" t="n">
        <v>0</v>
      </c>
      <c r="AP3303" s="450" t="n">
        <v>0</v>
      </c>
      <c r="AQ3303" s="414" t="inlineStr"/>
      <c r="AR3303" s="414" t="inlineStr"/>
      <c r="AS3303" s="414" t="inlineStr">
        <is>
          <t>បានប្រកាសពន្ធ</t>
        </is>
      </c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0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0" t="n"/>
      <c r="N3304" s="450">
        <f>IF(W3304&lt;0,AH3304,I3304)</f>
        <v/>
      </c>
      <c r="O3304" s="450">
        <f>I3304-M3304</f>
        <v/>
      </c>
      <c r="P3304" s="414" t="n"/>
      <c r="Q3304" s="414" t="inlineStr">
        <is>
          <t>2010009087</t>
        </is>
      </c>
      <c r="R3304" s="414" t="inlineStr">
        <is>
          <t>2010009087</t>
        </is>
      </c>
      <c r="S3304" s="414">
        <f>Q3304=R3304</f>
        <v/>
      </c>
      <c r="T3304" s="414">
        <f>AND(MONTH(F3304)=MONTH(X3304), YEAR(F3304)=YEAR(X3304))</f>
        <v/>
      </c>
      <c r="U3304" s="414">
        <f>AND(AB3304&lt;&gt;"", 'Company information'!D$4&lt;&gt;"", RIGHT(SUBSTITUTE(AB3304,"-",""),9)=RIGHT(SUBSTITUTE('Company information'!D$4,"-",""),9))</f>
        <v/>
      </c>
      <c r="V3304" s="414">
        <f>AH3304-I3304</f>
        <v/>
      </c>
      <c r="W3304" s="450" t="n"/>
      <c r="X3304" s="415" t="n">
        <v>44114</v>
      </c>
      <c r="Y3304" s="414" t="inlineStr">
        <is>
          <t>2010009087</t>
        </is>
      </c>
      <c r="Z3304" s="414" t="inlineStr"/>
      <c r="AA3304" s="414" t="inlineStr">
        <is>
          <t>បុគ្គលជាប់អាករ</t>
        </is>
      </c>
      <c r="AB3304" s="414" t="inlineStr">
        <is>
          <t>L001-901905215</t>
        </is>
      </c>
      <c r="AC3304" s="414" t="inlineStr">
        <is>
          <t>វីអ៊ីស៊ិន (ខេមបូឌា) អ៊ិនដាសស្ទ្រី ឯ.ក</t>
        </is>
      </c>
      <c r="AD3304" s="450" t="n">
        <v>988894</v>
      </c>
      <c r="AE3304" s="450" t="n">
        <v>898995</v>
      </c>
      <c r="AF3304" s="450" t="n">
        <v>0</v>
      </c>
      <c r="AG3304" s="450" t="n">
        <v>0</v>
      </c>
      <c r="AH3304" s="450" t="n">
        <v>89899</v>
      </c>
      <c r="AI3304" s="450" t="n">
        <v>0</v>
      </c>
      <c r="AJ3304" s="450" t="n">
        <v>0</v>
      </c>
      <c r="AK3304" s="450" t="n">
        <v>0</v>
      </c>
      <c r="AL3304" s="450" t="n">
        <v>0</v>
      </c>
      <c r="AM3304" s="450" t="n">
        <v>0</v>
      </c>
      <c r="AN3304" s="450" t="n">
        <v>0</v>
      </c>
      <c r="AO3304" s="450" t="n">
        <v>0</v>
      </c>
      <c r="AP3304" s="450" t="n">
        <v>0</v>
      </c>
      <c r="AQ3304" s="414" t="inlineStr"/>
      <c r="AR3304" s="414" t="inlineStr"/>
      <c r="AS3304" s="414" t="inlineStr">
        <is>
          <t>បានប្រកាសពន្ធ</t>
        </is>
      </c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0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0" t="n"/>
      <c r="N3305" s="450">
        <f>IF(W3305&lt;0,AH3305,I3305)</f>
        <v/>
      </c>
      <c r="O3305" s="450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AND(AB3305&lt;&gt;"", 'Company information'!D$4&lt;&gt;"", RIGHT(SUBSTITUTE(AB3305,"-",""),9)=RIGHT(SUBSTITUTE('Company information'!D$4,"-",""),9))</f>
        <v/>
      </c>
      <c r="V3305" s="414">
        <f>AH3305-I3305</f>
        <v/>
      </c>
      <c r="W3305" s="450" t="n"/>
      <c r="X3305" s="413" t="n"/>
      <c r="Y3305" s="414" t="n"/>
      <c r="Z3305" s="414" t="n"/>
      <c r="AA3305" s="414" t="n"/>
      <c r="AB3305" s="414" t="n"/>
      <c r="AC3305" s="414" t="n"/>
      <c r="AD3305" s="450" t="n"/>
      <c r="AE3305" s="450" t="n"/>
      <c r="AF3305" s="450" t="n"/>
      <c r="AG3305" s="450" t="n"/>
      <c r="AH3305" s="450" t="n"/>
      <c r="AI3305" s="450" t="n"/>
      <c r="AJ3305" s="450" t="n"/>
      <c r="AK3305" s="450" t="n"/>
      <c r="AL3305" s="450" t="n"/>
      <c r="AM3305" s="450" t="n"/>
      <c r="AN3305" s="450" t="n"/>
      <c r="AO3305" s="450" t="n"/>
      <c r="AP3305" s="450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0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0" t="n"/>
      <c r="N3306" s="450">
        <f>IF(W3306&lt;0,AH3306,I3306)</f>
        <v/>
      </c>
      <c r="O3306" s="450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AND(AB3306&lt;&gt;"", 'Company information'!D$4&lt;&gt;"", RIGHT(SUBSTITUTE(AB3306,"-",""),9)=RIGHT(SUBSTITUTE('Company information'!D$4,"-",""),9))</f>
        <v/>
      </c>
      <c r="V3306" s="414">
        <f>AH3306-I3306</f>
        <v/>
      </c>
      <c r="W3306" s="450" t="n"/>
      <c r="X3306" s="413" t="n"/>
      <c r="Y3306" s="414" t="n"/>
      <c r="Z3306" s="414" t="n"/>
      <c r="AA3306" s="414" t="n"/>
      <c r="AB3306" s="414" t="n"/>
      <c r="AC3306" s="414" t="n"/>
      <c r="AD3306" s="450" t="n"/>
      <c r="AE3306" s="450" t="n"/>
      <c r="AF3306" s="450" t="n"/>
      <c r="AG3306" s="450" t="n"/>
      <c r="AH3306" s="450" t="n"/>
      <c r="AI3306" s="450" t="n"/>
      <c r="AJ3306" s="450" t="n"/>
      <c r="AK3306" s="450" t="n"/>
      <c r="AL3306" s="450" t="n"/>
      <c r="AM3306" s="450" t="n"/>
      <c r="AN3306" s="450" t="n"/>
      <c r="AO3306" s="450" t="n"/>
      <c r="AP3306" s="450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0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0" t="n"/>
      <c r="N3307" s="450">
        <f>IF(W3307&lt;0,AH3307,I3307)</f>
        <v/>
      </c>
      <c r="O3307" s="450">
        <f>I3307-M3307</f>
        <v/>
      </c>
      <c r="P3307" s="414" t="n"/>
      <c r="Q3307" s="414" t="inlineStr">
        <is>
          <t>2006802</t>
        </is>
      </c>
      <c r="R3307" s="414" t="inlineStr">
        <is>
          <t>20-06802</t>
        </is>
      </c>
      <c r="S3307" s="414">
        <f>Q3307=R3307</f>
        <v/>
      </c>
      <c r="T3307" s="414">
        <f>AND(MONTH(F3307)=MONTH(X3307), YEAR(F3307)=YEAR(X3307))</f>
        <v/>
      </c>
      <c r="U3307" s="414">
        <f>AND(AB3307&lt;&gt;"", 'Company information'!D$4&lt;&gt;"", RIGHT(SUBSTITUTE(AB3307,"-",""),9)=RIGHT(SUBSTITUTE('Company information'!D$4,"-",""),9))</f>
        <v/>
      </c>
      <c r="V3307" s="414">
        <f>AH3307-I3307</f>
        <v/>
      </c>
      <c r="W3307" s="450" t="n"/>
      <c r="X3307" s="415" t="n">
        <v>44113</v>
      </c>
      <c r="Y3307" s="414" t="inlineStr">
        <is>
          <t>20-06802</t>
        </is>
      </c>
      <c r="Z3307" s="414" t="inlineStr"/>
      <c r="AA3307" s="414" t="inlineStr">
        <is>
          <t>បុគ្គលជាប់អាករ</t>
        </is>
      </c>
      <c r="AB3307" s="414" t="inlineStr">
        <is>
          <t>L001-901905215</t>
        </is>
      </c>
      <c r="AC3307" s="414" t="inlineStr">
        <is>
          <t>វីអ៊ីស៊ិន (ខេមបូឌា) អ៊ិនដាសស្ទ្រី ឯ.ក</t>
        </is>
      </c>
      <c r="AD3307" s="450" t="n">
        <v>1490115</v>
      </c>
      <c r="AE3307" s="450" t="n">
        <v>1354650</v>
      </c>
      <c r="AF3307" s="450" t="n">
        <v>0</v>
      </c>
      <c r="AG3307" s="450" t="n">
        <v>0</v>
      </c>
      <c r="AH3307" s="450" t="n">
        <v>135465</v>
      </c>
      <c r="AI3307" s="450" t="n">
        <v>0</v>
      </c>
      <c r="AJ3307" s="450" t="n">
        <v>0</v>
      </c>
      <c r="AK3307" s="450" t="n">
        <v>0</v>
      </c>
      <c r="AL3307" s="450" t="n">
        <v>0</v>
      </c>
      <c r="AM3307" s="450" t="n">
        <v>0</v>
      </c>
      <c r="AN3307" s="450" t="n">
        <v>0</v>
      </c>
      <c r="AO3307" s="450" t="n">
        <v>0</v>
      </c>
      <c r="AP3307" s="450" t="n">
        <v>0</v>
      </c>
      <c r="AQ3307" s="414" t="inlineStr"/>
      <c r="AR3307" s="414" t="inlineStr"/>
      <c r="AS3307" s="414" t="inlineStr">
        <is>
          <t>បានប្រកាសពន្ធ</t>
        </is>
      </c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0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0" t="n"/>
      <c r="N3308" s="450">
        <f>IF(W3308&lt;0,AH3308,I3308)</f>
        <v/>
      </c>
      <c r="O3308" s="450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AND(AB3308&lt;&gt;"", 'Company information'!D$4&lt;&gt;"", RIGHT(SUBSTITUTE(AB3308,"-",""),9)=RIGHT(SUBSTITUTE('Company information'!D$4,"-",""),9))</f>
        <v/>
      </c>
      <c r="V3308" s="414">
        <f>AH3308-I3308</f>
        <v/>
      </c>
      <c r="W3308" s="450" t="n"/>
      <c r="X3308" s="413" t="n"/>
      <c r="Y3308" s="414" t="n"/>
      <c r="Z3308" s="414" t="n"/>
      <c r="AA3308" s="414" t="n"/>
      <c r="AB3308" s="414" t="n"/>
      <c r="AC3308" s="414" t="n"/>
      <c r="AD3308" s="450" t="n"/>
      <c r="AE3308" s="450" t="n"/>
      <c r="AF3308" s="450" t="n"/>
      <c r="AG3308" s="450" t="n"/>
      <c r="AH3308" s="450" t="n"/>
      <c r="AI3308" s="450" t="n"/>
      <c r="AJ3308" s="450" t="n"/>
      <c r="AK3308" s="450" t="n"/>
      <c r="AL3308" s="450" t="n"/>
      <c r="AM3308" s="450" t="n"/>
      <c r="AN3308" s="450" t="n"/>
      <c r="AO3308" s="450" t="n"/>
      <c r="AP3308" s="450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0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0" t="n"/>
      <c r="N3309" s="450">
        <f>IF(W3309&lt;0,AH3309,I3309)</f>
        <v/>
      </c>
      <c r="O3309" s="450">
        <f>I3309-M3309</f>
        <v/>
      </c>
      <c r="P3309" s="414" t="n"/>
      <c r="Q3309" s="414" t="inlineStr">
        <is>
          <t>YK20083</t>
        </is>
      </c>
      <c r="R3309" s="414" t="inlineStr">
        <is>
          <t>YK20-083</t>
        </is>
      </c>
      <c r="S3309" s="414">
        <f>Q3309=R3309</f>
        <v/>
      </c>
      <c r="T3309" s="414">
        <f>AND(MONTH(F3309)=MONTH(X3309), YEAR(F3309)=YEAR(X3309))</f>
        <v/>
      </c>
      <c r="U3309" s="414">
        <f>AND(AB3309&lt;&gt;"", 'Company information'!D$4&lt;&gt;"", RIGHT(SUBSTITUTE(AB3309,"-",""),9)=RIGHT(SUBSTITUTE('Company information'!D$4,"-",""),9))</f>
        <v/>
      </c>
      <c r="V3309" s="414">
        <f>AH3309-I3309</f>
        <v/>
      </c>
      <c r="W3309" s="450" t="n"/>
      <c r="X3309" s="415" t="n">
        <v>44111</v>
      </c>
      <c r="Y3309" s="414" t="inlineStr">
        <is>
          <t>YK20-083</t>
        </is>
      </c>
      <c r="Z3309" s="414" t="inlineStr"/>
      <c r="AA3309" s="414" t="inlineStr">
        <is>
          <t>បុគ្គលជាប់អាករ</t>
        </is>
      </c>
      <c r="AB3309" s="414" t="inlineStr">
        <is>
          <t>L001-901905215</t>
        </is>
      </c>
      <c r="AC3309" s="414" t="inlineStr">
        <is>
          <t>វីអ៊ីស៊ិន (ខេមបូឌា) អ៊ិនដាសស្ទ្រី ឯ.ក</t>
        </is>
      </c>
      <c r="AD3309" s="450" t="n">
        <v>2668900</v>
      </c>
      <c r="AE3309" s="450" t="n">
        <v>2426273</v>
      </c>
      <c r="AF3309" s="450" t="n">
        <v>0</v>
      </c>
      <c r="AG3309" s="450" t="n">
        <v>0</v>
      </c>
      <c r="AH3309" s="450" t="n">
        <v>242627</v>
      </c>
      <c r="AI3309" s="450" t="n">
        <v>0</v>
      </c>
      <c r="AJ3309" s="450" t="n">
        <v>0</v>
      </c>
      <c r="AK3309" s="450" t="n">
        <v>0</v>
      </c>
      <c r="AL3309" s="450" t="n">
        <v>0</v>
      </c>
      <c r="AM3309" s="450" t="n">
        <v>0</v>
      </c>
      <c r="AN3309" s="450" t="n">
        <v>0</v>
      </c>
      <c r="AO3309" s="450" t="n">
        <v>0</v>
      </c>
      <c r="AP3309" s="450" t="n">
        <v>0</v>
      </c>
      <c r="AQ3309" s="414" t="inlineStr"/>
      <c r="AR3309" s="414" t="inlineStr"/>
      <c r="AS3309" s="414" t="inlineStr">
        <is>
          <t>បានប្រកាសពន្ធ</t>
        </is>
      </c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0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0" t="n"/>
      <c r="N3310" s="450">
        <f>IF(W3310&lt;0,AH3310,I3310)</f>
        <v/>
      </c>
      <c r="O3310" s="450">
        <f>I3310-M3310</f>
        <v/>
      </c>
      <c r="P3310" s="414" t="n"/>
      <c r="Q3310" s="414" t="inlineStr">
        <is>
          <t>2020-0075</t>
        </is>
      </c>
      <c r="R3310" s="414" t="inlineStr"/>
      <c r="S3310" s="414">
        <f>Q3310=R3310</f>
        <v/>
      </c>
      <c r="T3310" s="414">
        <f>AND(MONTH(F3310)=MONTH(X3310), YEAR(F3310)=YEAR(X3310))</f>
        <v/>
      </c>
      <c r="U3310" s="414">
        <f>AND(AB3310&lt;&gt;"", 'Company information'!D$4&lt;&gt;"", RIGHT(SUBSTITUTE(AB3310,"-",""),9)=RIGHT(SUBSTITUTE('Company information'!D$4,"-",""),9))</f>
        <v/>
      </c>
      <c r="V3310" s="414">
        <f>AH3310-I3310</f>
        <v/>
      </c>
      <c r="W3310" s="450" t="n"/>
      <c r="X3310" s="413" t="n"/>
      <c r="Y3310" s="414" t="n"/>
      <c r="Z3310" s="414" t="n"/>
      <c r="AA3310" s="414" t="n"/>
      <c r="AB3310" s="414" t="n"/>
      <c r="AC3310" s="414" t="n"/>
      <c r="AD3310" s="450" t="n"/>
      <c r="AE3310" s="450" t="n"/>
      <c r="AF3310" s="450" t="n"/>
      <c r="AG3310" s="450" t="n"/>
      <c r="AH3310" s="450" t="n"/>
      <c r="AI3310" s="450" t="n"/>
      <c r="AJ3310" s="450" t="n"/>
      <c r="AK3310" s="450" t="n"/>
      <c r="AL3310" s="450" t="n"/>
      <c r="AM3310" s="450" t="n"/>
      <c r="AN3310" s="450" t="n"/>
      <c r="AO3310" s="450" t="n"/>
      <c r="AP3310" s="450" t="n"/>
      <c r="AQ3310" s="414" t="n"/>
      <c r="AR3310" s="414" t="n"/>
      <c r="AS3310" s="414" t="n"/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0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0" t="n"/>
      <c r="N3311" s="450">
        <f>IF(W3311&lt;0,AH3311,I3311)</f>
        <v/>
      </c>
      <c r="O3311" s="450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AND(AB3311&lt;&gt;"", 'Company information'!D$4&lt;&gt;"", RIGHT(SUBSTITUTE(AB3311,"-",""),9)=RIGHT(SUBSTITUTE('Company information'!D$4,"-",""),9))</f>
        <v/>
      </c>
      <c r="V3311" s="414">
        <f>AH3311-I3311</f>
        <v/>
      </c>
      <c r="W3311" s="450" t="n"/>
      <c r="X3311" s="413" t="n"/>
      <c r="Y3311" s="414" t="n"/>
      <c r="Z3311" s="414" t="n"/>
      <c r="AA3311" s="414" t="n"/>
      <c r="AB3311" s="414" t="n"/>
      <c r="AC3311" s="414" t="n"/>
      <c r="AD3311" s="450" t="n"/>
      <c r="AE3311" s="450" t="n"/>
      <c r="AF3311" s="450" t="n"/>
      <c r="AG3311" s="450" t="n"/>
      <c r="AH3311" s="450" t="n"/>
      <c r="AI3311" s="450" t="n"/>
      <c r="AJ3311" s="450" t="n"/>
      <c r="AK3311" s="450" t="n"/>
      <c r="AL3311" s="450" t="n"/>
      <c r="AM3311" s="450" t="n"/>
      <c r="AN3311" s="450" t="n"/>
      <c r="AO3311" s="450" t="n"/>
      <c r="AP3311" s="450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0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0" t="n"/>
      <c r="N3312" s="450">
        <f>IF(W3312&lt;0,AH3312,I3312)</f>
        <v/>
      </c>
      <c r="O3312" s="450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AND(AB3312&lt;&gt;"", 'Company information'!D$4&lt;&gt;"", RIGHT(SUBSTITUTE(AB3312,"-",""),9)=RIGHT(SUBSTITUTE('Company information'!D$4,"-",""),9))</f>
        <v/>
      </c>
      <c r="V3312" s="414">
        <f>AH3312-I3312</f>
        <v/>
      </c>
      <c r="W3312" s="450" t="n"/>
      <c r="X3312" s="413" t="n"/>
      <c r="Y3312" s="414" t="n"/>
      <c r="Z3312" s="414" t="n"/>
      <c r="AA3312" s="414" t="n"/>
      <c r="AB3312" s="414" t="n"/>
      <c r="AC3312" s="414" t="n"/>
      <c r="AD3312" s="450" t="n"/>
      <c r="AE3312" s="450" t="n"/>
      <c r="AF3312" s="450" t="n"/>
      <c r="AG3312" s="450" t="n"/>
      <c r="AH3312" s="450" t="n"/>
      <c r="AI3312" s="450" t="n"/>
      <c r="AJ3312" s="450" t="n"/>
      <c r="AK3312" s="450" t="n"/>
      <c r="AL3312" s="450" t="n"/>
      <c r="AM3312" s="450" t="n"/>
      <c r="AN3312" s="450" t="n"/>
      <c r="AO3312" s="450" t="n"/>
      <c r="AP3312" s="450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0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0" t="n"/>
      <c r="N3313" s="450">
        <f>IF(W3313&lt;0,AH3313,I3313)</f>
        <v/>
      </c>
      <c r="O3313" s="450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AND(AB3313&lt;&gt;"", 'Company information'!D$4&lt;&gt;"", RIGHT(SUBSTITUTE(AB3313,"-",""),9)=RIGHT(SUBSTITUTE('Company information'!D$4,"-",""),9))</f>
        <v/>
      </c>
      <c r="V3313" s="414">
        <f>AH3313-I3313</f>
        <v/>
      </c>
      <c r="W3313" s="450" t="n"/>
      <c r="X3313" s="413" t="n"/>
      <c r="Y3313" s="414" t="n"/>
      <c r="Z3313" s="414" t="n"/>
      <c r="AA3313" s="414" t="n"/>
      <c r="AB3313" s="414" t="n"/>
      <c r="AC3313" s="414" t="n"/>
      <c r="AD3313" s="450" t="n"/>
      <c r="AE3313" s="450" t="n"/>
      <c r="AF3313" s="450" t="n"/>
      <c r="AG3313" s="450" t="n"/>
      <c r="AH3313" s="450" t="n"/>
      <c r="AI3313" s="450" t="n"/>
      <c r="AJ3313" s="450" t="n"/>
      <c r="AK3313" s="450" t="n"/>
      <c r="AL3313" s="450" t="n"/>
      <c r="AM3313" s="450" t="n"/>
      <c r="AN3313" s="450" t="n"/>
      <c r="AO3313" s="450" t="n"/>
      <c r="AP3313" s="450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0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0" t="n"/>
      <c r="N3314" s="450">
        <f>IF(W3314&lt;0,AH3314,I3314)</f>
        <v/>
      </c>
      <c r="O3314" s="450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AND(AB3314&lt;&gt;"", 'Company information'!D$4&lt;&gt;"", RIGHT(SUBSTITUTE(AB3314,"-",""),9)=RIGHT(SUBSTITUTE('Company information'!D$4,"-",""),9))</f>
        <v/>
      </c>
      <c r="V3314" s="414">
        <f>AH3314-I3314</f>
        <v/>
      </c>
      <c r="W3314" s="450" t="n"/>
      <c r="X3314" s="413" t="n"/>
      <c r="Y3314" s="414" t="n"/>
      <c r="Z3314" s="414" t="n"/>
      <c r="AA3314" s="414" t="n"/>
      <c r="AB3314" s="414" t="n"/>
      <c r="AC3314" s="414" t="n"/>
      <c r="AD3314" s="450" t="n"/>
      <c r="AE3314" s="450" t="n"/>
      <c r="AF3314" s="450" t="n"/>
      <c r="AG3314" s="450" t="n"/>
      <c r="AH3314" s="450" t="n"/>
      <c r="AI3314" s="450" t="n"/>
      <c r="AJ3314" s="450" t="n"/>
      <c r="AK3314" s="450" t="n"/>
      <c r="AL3314" s="450" t="n"/>
      <c r="AM3314" s="450" t="n"/>
      <c r="AN3314" s="450" t="n"/>
      <c r="AO3314" s="450" t="n"/>
      <c r="AP3314" s="450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0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0" t="n"/>
      <c r="N3315" s="450">
        <f>IF(W3315&lt;0,AH3315,I3315)</f>
        <v/>
      </c>
      <c r="O3315" s="450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AND(AB3315&lt;&gt;"", 'Company information'!D$4&lt;&gt;"", RIGHT(SUBSTITUTE(AB3315,"-",""),9)=RIGHT(SUBSTITUTE('Company information'!D$4,"-",""),9))</f>
        <v/>
      </c>
      <c r="V3315" s="414">
        <f>AH3315-I3315</f>
        <v/>
      </c>
      <c r="W3315" s="450" t="n"/>
      <c r="X3315" s="413" t="n"/>
      <c r="Y3315" s="414" t="n"/>
      <c r="Z3315" s="414" t="n"/>
      <c r="AA3315" s="414" t="n"/>
      <c r="AB3315" s="414" t="n"/>
      <c r="AC3315" s="414" t="n"/>
      <c r="AD3315" s="450" t="n"/>
      <c r="AE3315" s="450" t="n"/>
      <c r="AF3315" s="450" t="n"/>
      <c r="AG3315" s="450" t="n"/>
      <c r="AH3315" s="450" t="n"/>
      <c r="AI3315" s="450" t="n"/>
      <c r="AJ3315" s="450" t="n"/>
      <c r="AK3315" s="450" t="n"/>
      <c r="AL3315" s="450" t="n"/>
      <c r="AM3315" s="450" t="n"/>
      <c r="AN3315" s="450" t="n"/>
      <c r="AO3315" s="450" t="n"/>
      <c r="AP3315" s="450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0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0" t="n"/>
      <c r="N3316" s="450">
        <f>IF(W3316&lt;0,AH3316,I3316)</f>
        <v/>
      </c>
      <c r="O3316" s="450">
        <f>I3316-M3316</f>
        <v/>
      </c>
      <c r="P3316" s="414" t="n"/>
      <c r="Q3316" s="414" t="inlineStr">
        <is>
          <t>2006694</t>
        </is>
      </c>
      <c r="R3316" s="414" t="inlineStr">
        <is>
          <t>20-06694</t>
        </is>
      </c>
      <c r="S3316" s="414">
        <f>Q3316=R3316</f>
        <v/>
      </c>
      <c r="T3316" s="414">
        <f>AND(MONTH(F3316)=MONTH(X3316), YEAR(F3316)=YEAR(X3316))</f>
        <v/>
      </c>
      <c r="U3316" s="414">
        <f>AND(AB3316&lt;&gt;"", 'Company information'!D$4&lt;&gt;"", RIGHT(SUBSTITUTE(AB3316,"-",""),9)=RIGHT(SUBSTITUTE('Company information'!D$4,"-",""),9))</f>
        <v/>
      </c>
      <c r="V3316" s="414">
        <f>AH3316-I3316</f>
        <v/>
      </c>
      <c r="W3316" s="450" t="n"/>
      <c r="X3316" s="415" t="n">
        <v>44107</v>
      </c>
      <c r="Y3316" s="414" t="inlineStr">
        <is>
          <t>20-06694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L001-901905215</t>
        </is>
      </c>
      <c r="AC3316" s="414" t="inlineStr">
        <is>
          <t>វីអ៊ីស៊ិន (ខេមបូឌា) អ៊ិនដាសស្ទ្រី ឯ.ក</t>
        </is>
      </c>
      <c r="AD3316" s="450" t="n">
        <v>2982408</v>
      </c>
      <c r="AE3316" s="450" t="n">
        <v>2711280</v>
      </c>
      <c r="AF3316" s="450" t="n">
        <v>0</v>
      </c>
      <c r="AG3316" s="450" t="n">
        <v>0</v>
      </c>
      <c r="AH3316" s="450" t="n">
        <v>271128</v>
      </c>
      <c r="AI3316" s="450" t="n">
        <v>0</v>
      </c>
      <c r="AJ3316" s="450" t="n">
        <v>0</v>
      </c>
      <c r="AK3316" s="450" t="n">
        <v>0</v>
      </c>
      <c r="AL3316" s="450" t="n">
        <v>0</v>
      </c>
      <c r="AM3316" s="450" t="n">
        <v>0</v>
      </c>
      <c r="AN3316" s="450" t="n">
        <v>0</v>
      </c>
      <c r="AO3316" s="450" t="n">
        <v>0</v>
      </c>
      <c r="AP3316" s="450" t="n">
        <v>0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0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0" t="n"/>
      <c r="N3317" s="450">
        <f>IF(W3317&lt;0,AH3317,I3317)</f>
        <v/>
      </c>
      <c r="O3317" s="450">
        <f>I3317-M3317</f>
        <v/>
      </c>
      <c r="P3317" s="414" t="n"/>
      <c r="Q3317" s="414" t="inlineStr">
        <is>
          <t>2006693</t>
        </is>
      </c>
      <c r="R3317" s="414" t="inlineStr">
        <is>
          <t>20-06693</t>
        </is>
      </c>
      <c r="S3317" s="414">
        <f>Q3317=R3317</f>
        <v/>
      </c>
      <c r="T3317" s="414">
        <f>AND(MONTH(F3317)=MONTH(X3317), YEAR(F3317)=YEAR(X3317))</f>
        <v/>
      </c>
      <c r="U3317" s="414">
        <f>AND(AB3317&lt;&gt;"", 'Company information'!D$4&lt;&gt;"", RIGHT(SUBSTITUTE(AB3317,"-",""),9)=RIGHT(SUBSTITUTE('Company information'!D$4,"-",""),9))</f>
        <v/>
      </c>
      <c r="V3317" s="414">
        <f>AH3317-I3317</f>
        <v/>
      </c>
      <c r="W3317" s="450" t="n"/>
      <c r="X3317" s="415" t="n">
        <v>44107</v>
      </c>
      <c r="Y3317" s="414" t="inlineStr">
        <is>
          <t>20-06693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L001-901905215</t>
        </is>
      </c>
      <c r="AC3317" s="414" t="inlineStr">
        <is>
          <t>វីអ៊ីស៊ិន (ខេមបូឌា) អ៊ិនដាសស្ទ្រី ឯ.ក</t>
        </is>
      </c>
      <c r="AD3317" s="450" t="n">
        <v>1491204</v>
      </c>
      <c r="AE3317" s="450" t="n">
        <v>1355640</v>
      </c>
      <c r="AF3317" s="450" t="n">
        <v>0</v>
      </c>
      <c r="AG3317" s="450" t="n">
        <v>0</v>
      </c>
      <c r="AH3317" s="450" t="n">
        <v>135564</v>
      </c>
      <c r="AI3317" s="450" t="n">
        <v>0</v>
      </c>
      <c r="AJ3317" s="450" t="n">
        <v>0</v>
      </c>
      <c r="AK3317" s="450" t="n">
        <v>0</v>
      </c>
      <c r="AL3317" s="450" t="n">
        <v>0</v>
      </c>
      <c r="AM3317" s="450" t="n">
        <v>0</v>
      </c>
      <c r="AN3317" s="450" t="n">
        <v>0</v>
      </c>
      <c r="AO3317" s="450" t="n">
        <v>0</v>
      </c>
      <c r="AP3317" s="450" t="n">
        <v>0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0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0" t="n"/>
      <c r="N3318" s="450">
        <f>IF(W3318&lt;0,AH3318,I3318)</f>
        <v/>
      </c>
      <c r="O3318" s="450">
        <f>I3318-M3318</f>
        <v/>
      </c>
      <c r="P3318" s="414" t="n"/>
      <c r="Q3318" s="414" t="inlineStr">
        <is>
          <t>2010008887</t>
        </is>
      </c>
      <c r="R3318" s="414" t="inlineStr">
        <is>
          <t>2010008887</t>
        </is>
      </c>
      <c r="S3318" s="414">
        <f>Q3318=R3318</f>
        <v/>
      </c>
      <c r="T3318" s="414">
        <f>AND(MONTH(F3318)=MONTH(X3318), YEAR(F3318)=YEAR(X3318))</f>
        <v/>
      </c>
      <c r="U3318" s="414">
        <f>AND(AB3318&lt;&gt;"", 'Company information'!D$4&lt;&gt;"", RIGHT(SUBSTITUTE(AB3318,"-",""),9)=RIGHT(SUBSTITUTE('Company information'!D$4,"-",""),9))</f>
        <v/>
      </c>
      <c r="V3318" s="414">
        <f>AH3318-I3318</f>
        <v/>
      </c>
      <c r="W3318" s="450" t="n"/>
      <c r="X3318" s="415" t="n">
        <v>44107</v>
      </c>
      <c r="Y3318" s="414" t="inlineStr">
        <is>
          <t>2010008887</t>
        </is>
      </c>
      <c r="Z3318" s="414" t="inlineStr"/>
      <c r="AA3318" s="414" t="inlineStr">
        <is>
          <t>បុគ្គលជាប់អាករ</t>
        </is>
      </c>
      <c r="AB3318" s="414" t="inlineStr">
        <is>
          <t>L001-901905215</t>
        </is>
      </c>
      <c r="AC3318" s="414" t="inlineStr">
        <is>
          <t>វីអ៊ីស៊ិន (ខេមបូឌា) អ៊ិនដាសស្ទ្រី ឯ.ក</t>
        </is>
      </c>
      <c r="AD3318" s="450" t="n">
        <v>989617</v>
      </c>
      <c r="AE3318" s="450" t="n">
        <v>899652</v>
      </c>
      <c r="AF3318" s="450" t="n">
        <v>0</v>
      </c>
      <c r="AG3318" s="450" t="n">
        <v>0</v>
      </c>
      <c r="AH3318" s="450" t="n">
        <v>89965</v>
      </c>
      <c r="AI3318" s="450" t="n">
        <v>0</v>
      </c>
      <c r="AJ3318" s="450" t="n">
        <v>0</v>
      </c>
      <c r="AK3318" s="450" t="n">
        <v>0</v>
      </c>
      <c r="AL3318" s="450" t="n">
        <v>0</v>
      </c>
      <c r="AM3318" s="450" t="n">
        <v>0</v>
      </c>
      <c r="AN3318" s="450" t="n">
        <v>0</v>
      </c>
      <c r="AO3318" s="450" t="n">
        <v>0</v>
      </c>
      <c r="AP3318" s="450" t="n">
        <v>0</v>
      </c>
      <c r="AQ3318" s="414" t="inlineStr"/>
      <c r="AR3318" s="414" t="inlineStr"/>
      <c r="AS3318" s="414" t="inlineStr">
        <is>
          <t>បានប្រកាសពន្ធ</t>
        </is>
      </c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0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0" t="n"/>
      <c r="N3319" s="450">
        <f>IF(W3319&lt;0,AH3319,I3319)</f>
        <v/>
      </c>
      <c r="O3319" s="450">
        <f>I3319-M3319</f>
        <v/>
      </c>
      <c r="P3319" s="414" t="n"/>
      <c r="Q3319" s="414" t="inlineStr">
        <is>
          <t>V0014428</t>
        </is>
      </c>
      <c r="R3319" s="414" t="inlineStr">
        <is>
          <t>V0014428</t>
        </is>
      </c>
      <c r="S3319" s="414">
        <f>Q3319=R3319</f>
        <v/>
      </c>
      <c r="T3319" s="414">
        <f>AND(MONTH(F3319)=MONTH(X3319), YEAR(F3319)=YEAR(X3319))</f>
        <v/>
      </c>
      <c r="U3319" s="414">
        <f>AND(AB3319&lt;&gt;"", 'Company information'!D$4&lt;&gt;"", RIGHT(SUBSTITUTE(AB3319,"-",""),9)=RIGHT(SUBSTITUTE('Company information'!D$4,"-",""),9))</f>
        <v/>
      </c>
      <c r="V3319" s="414">
        <f>AH3319-I3319</f>
        <v/>
      </c>
      <c r="W3319" s="450" t="n"/>
      <c r="X3319" s="415" t="n">
        <v>44106</v>
      </c>
      <c r="Y3319" s="414" t="inlineStr">
        <is>
          <t>V0014428</t>
        </is>
      </c>
      <c r="Z3319" s="414" t="inlineStr"/>
      <c r="AA3319" s="414" t="inlineStr">
        <is>
          <t>បុគ្គលជាប់អាករ</t>
        </is>
      </c>
      <c r="AB3319" s="414" t="inlineStr">
        <is>
          <t>L001-901905215</t>
        </is>
      </c>
      <c r="AC3319" s="414" t="inlineStr">
        <is>
          <t>វីអ៊ីស៊ិន (ខេមបូឌា) អ៊ិនដាសស្ទ្រី ឯ.ក</t>
        </is>
      </c>
      <c r="AD3319" s="450" t="n">
        <v>125089</v>
      </c>
      <c r="AE3319" s="450" t="n">
        <v>113717</v>
      </c>
      <c r="AF3319" s="450" t="n">
        <v>0</v>
      </c>
      <c r="AG3319" s="450" t="n">
        <v>0</v>
      </c>
      <c r="AH3319" s="450" t="n">
        <v>11372</v>
      </c>
      <c r="AI3319" s="450" t="n">
        <v>0</v>
      </c>
      <c r="AJ3319" s="450" t="n">
        <v>0</v>
      </c>
      <c r="AK3319" s="450" t="n">
        <v>0</v>
      </c>
      <c r="AL3319" s="450" t="n">
        <v>0</v>
      </c>
      <c r="AM3319" s="450" t="n">
        <v>0</v>
      </c>
      <c r="AN3319" s="450" t="n">
        <v>0</v>
      </c>
      <c r="AO3319" s="450" t="n">
        <v>0</v>
      </c>
      <c r="AP3319" s="450" t="n">
        <v>0</v>
      </c>
      <c r="AQ3319" s="414" t="inlineStr"/>
      <c r="AR3319" s="414" t="inlineStr"/>
      <c r="AS3319" s="414" t="inlineStr">
        <is>
          <t>បានប្រកាសពន្ធ</t>
        </is>
      </c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0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0" t="n"/>
      <c r="N3320" s="450">
        <f>IF(W3320&lt;0,AH3320,I3320)</f>
        <v/>
      </c>
      <c r="O3320" s="450">
        <f>I3320-M3320</f>
        <v/>
      </c>
      <c r="P3320" s="414" t="n"/>
      <c r="Q3320" s="414" t="inlineStr">
        <is>
          <t>V0014427</t>
        </is>
      </c>
      <c r="R3320" s="414" t="inlineStr">
        <is>
          <t>V0014427</t>
        </is>
      </c>
      <c r="S3320" s="414">
        <f>Q3320=R3320</f>
        <v/>
      </c>
      <c r="T3320" s="414">
        <f>AND(MONTH(F3320)=MONTH(X3320), YEAR(F3320)=YEAR(X3320))</f>
        <v/>
      </c>
      <c r="U3320" s="414">
        <f>AND(AB3320&lt;&gt;"", 'Company information'!D$4&lt;&gt;"", RIGHT(SUBSTITUTE(AB3320,"-",""),9)=RIGHT(SUBSTITUTE('Company information'!D$4,"-",""),9))</f>
        <v/>
      </c>
      <c r="V3320" s="414">
        <f>AH3320-I3320</f>
        <v/>
      </c>
      <c r="W3320" s="450" t="n"/>
      <c r="X3320" s="415" t="n">
        <v>44106</v>
      </c>
      <c r="Y3320" s="414" t="inlineStr">
        <is>
          <t>V0014427</t>
        </is>
      </c>
      <c r="Z3320" s="414" t="inlineStr"/>
      <c r="AA3320" s="414" t="inlineStr">
        <is>
          <t>បុគ្គលជាប់អាករ</t>
        </is>
      </c>
      <c r="AB3320" s="414" t="inlineStr">
        <is>
          <t>L001-901905215</t>
        </is>
      </c>
      <c r="AC3320" s="414" t="inlineStr">
        <is>
          <t>វីអ៊ីស៊ិន (ខេមបូឌា) អ៊ិនដាសស្ទ្រី ឯ.ក</t>
        </is>
      </c>
      <c r="AD3320" s="450" t="n">
        <v>28095</v>
      </c>
      <c r="AE3320" s="450" t="n">
        <v>25541</v>
      </c>
      <c r="AF3320" s="450" t="n">
        <v>0</v>
      </c>
      <c r="AG3320" s="450" t="n">
        <v>0</v>
      </c>
      <c r="AH3320" s="450" t="n">
        <v>2554</v>
      </c>
      <c r="AI3320" s="450" t="n">
        <v>0</v>
      </c>
      <c r="AJ3320" s="450" t="n">
        <v>0</v>
      </c>
      <c r="AK3320" s="450" t="n">
        <v>0</v>
      </c>
      <c r="AL3320" s="450" t="n">
        <v>0</v>
      </c>
      <c r="AM3320" s="450" t="n">
        <v>0</v>
      </c>
      <c r="AN3320" s="450" t="n">
        <v>0</v>
      </c>
      <c r="AO3320" s="450" t="n">
        <v>0</v>
      </c>
      <c r="AP3320" s="450" t="n">
        <v>0</v>
      </c>
      <c r="AQ3320" s="414" t="inlineStr"/>
      <c r="AR3320" s="414" t="inlineStr"/>
      <c r="AS3320" s="414" t="inlineStr">
        <is>
          <t>បានប្រកាសពន្ធ</t>
        </is>
      </c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0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0" t="n"/>
      <c r="N3321" s="450">
        <f>IF(W3321&lt;0,AH3321,I3321)</f>
        <v/>
      </c>
      <c r="O3321" s="450">
        <f>I3321-M3321</f>
        <v/>
      </c>
      <c r="P3321" s="414" t="n"/>
      <c r="Q3321" s="414" t="inlineStr">
        <is>
          <t>V0014426</t>
        </is>
      </c>
      <c r="R3321" s="414" t="inlineStr">
        <is>
          <t>V0014426</t>
        </is>
      </c>
      <c r="S3321" s="414">
        <f>Q3321=R3321</f>
        <v/>
      </c>
      <c r="T3321" s="414">
        <f>AND(MONTH(F3321)=MONTH(X3321), YEAR(F3321)=YEAR(X3321))</f>
        <v/>
      </c>
      <c r="U3321" s="414">
        <f>AND(AB3321&lt;&gt;"", 'Company information'!D$4&lt;&gt;"", RIGHT(SUBSTITUTE(AB3321,"-",""),9)=RIGHT(SUBSTITUTE('Company information'!D$4,"-",""),9))</f>
        <v/>
      </c>
      <c r="V3321" s="414">
        <f>AH3321-I3321</f>
        <v/>
      </c>
      <c r="W3321" s="450" t="n"/>
      <c r="X3321" s="415" t="n">
        <v>44106</v>
      </c>
      <c r="Y3321" s="414" t="inlineStr">
        <is>
          <t>V0014426</t>
        </is>
      </c>
      <c r="Z3321" s="414" t="inlineStr"/>
      <c r="AA3321" s="414" t="inlineStr">
        <is>
          <t>បុគ្គលជាប់អាករ</t>
        </is>
      </c>
      <c r="AB3321" s="414" t="inlineStr">
        <is>
          <t>L001-901905215</t>
        </is>
      </c>
      <c r="AC3321" s="414" t="inlineStr">
        <is>
          <t>វីអ៊ីស៊ិន (ខេមបូឌា) អ៊ិនដាសស្ទ្រី ឯ.ក</t>
        </is>
      </c>
      <c r="AD3321" s="450" t="n">
        <v>166947</v>
      </c>
      <c r="AE3321" s="450" t="n">
        <v>151770</v>
      </c>
      <c r="AF3321" s="450" t="n">
        <v>0</v>
      </c>
      <c r="AG3321" s="450" t="n">
        <v>0</v>
      </c>
      <c r="AH3321" s="450" t="n">
        <v>15177</v>
      </c>
      <c r="AI3321" s="450" t="n">
        <v>0</v>
      </c>
      <c r="AJ3321" s="450" t="n">
        <v>0</v>
      </c>
      <c r="AK3321" s="450" t="n">
        <v>0</v>
      </c>
      <c r="AL3321" s="450" t="n">
        <v>0</v>
      </c>
      <c r="AM3321" s="450" t="n">
        <v>0</v>
      </c>
      <c r="AN3321" s="450" t="n">
        <v>0</v>
      </c>
      <c r="AO3321" s="450" t="n">
        <v>0</v>
      </c>
      <c r="AP3321" s="450" t="n">
        <v>0</v>
      </c>
      <c r="AQ3321" s="414" t="inlineStr"/>
      <c r="AR3321" s="414" t="inlineStr"/>
      <c r="AS3321" s="414" t="inlineStr">
        <is>
          <t>បានប្រកាសពន្ធ</t>
        </is>
      </c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0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0" t="n"/>
      <c r="N3322" s="450">
        <f>IF(W3322&lt;0,AH3322,I3322)</f>
        <v/>
      </c>
      <c r="O3322" s="450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AND(AB3322&lt;&gt;"", 'Company information'!D$4&lt;&gt;"", RIGHT(SUBSTITUTE(AB3322,"-",""),9)=RIGHT(SUBSTITUTE('Company information'!D$4,"-",""),9))</f>
        <v/>
      </c>
      <c r="V3322" s="414">
        <f>AH3322-I3322</f>
        <v/>
      </c>
      <c r="W3322" s="450" t="n"/>
      <c r="X3322" s="413" t="n"/>
      <c r="Y3322" s="414" t="n"/>
      <c r="Z3322" s="414" t="n"/>
      <c r="AA3322" s="414" t="n"/>
      <c r="AB3322" s="414" t="n"/>
      <c r="AC3322" s="414" t="n"/>
      <c r="AD3322" s="450" t="n"/>
      <c r="AE3322" s="450" t="n"/>
      <c r="AF3322" s="450" t="n"/>
      <c r="AG3322" s="450" t="n"/>
      <c r="AH3322" s="450" t="n"/>
      <c r="AI3322" s="450" t="n"/>
      <c r="AJ3322" s="450" t="n"/>
      <c r="AK3322" s="450" t="n"/>
      <c r="AL3322" s="450" t="n"/>
      <c r="AM3322" s="450" t="n"/>
      <c r="AN3322" s="450" t="n"/>
      <c r="AO3322" s="450" t="n"/>
      <c r="AP3322" s="450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0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0" t="n"/>
      <c r="N3323" s="450">
        <f>IF(W3323&lt;0,AH3323,I3323)</f>
        <v/>
      </c>
      <c r="O3323" s="450">
        <f>I3323-M3323</f>
        <v/>
      </c>
      <c r="P3323" s="414" t="n"/>
      <c r="Q3323" s="414" t="inlineStr">
        <is>
          <t>2018471</t>
        </is>
      </c>
      <c r="R3323" s="414" t="inlineStr">
        <is>
          <t>2018471</t>
        </is>
      </c>
      <c r="S3323" s="414">
        <f>Q3323=R3323</f>
        <v/>
      </c>
      <c r="T3323" s="414">
        <f>AND(MONTH(F3323)=MONTH(X3323), YEAR(F3323)=YEAR(X3323))</f>
        <v/>
      </c>
      <c r="U3323" s="414">
        <f>AND(AB3323&lt;&gt;"", 'Company information'!D$4&lt;&gt;"", RIGHT(SUBSTITUTE(AB3323,"-",""),9)=RIGHT(SUBSTITUTE('Company information'!D$4,"-",""),9))</f>
        <v/>
      </c>
      <c r="V3323" s="414">
        <f>AH3323-I3323</f>
        <v/>
      </c>
      <c r="W3323" s="450" t="n"/>
      <c r="X3323" s="415" t="n">
        <v>44105</v>
      </c>
      <c r="Y3323" s="414" t="inlineStr">
        <is>
          <t>2018471</t>
        </is>
      </c>
      <c r="Z3323" s="414" t="inlineStr"/>
      <c r="AA3323" s="414" t="inlineStr">
        <is>
          <t>បុគ្គលជាប់អាករ</t>
        </is>
      </c>
      <c r="AB3323" s="414" t="inlineStr">
        <is>
          <t>L001-901905215</t>
        </is>
      </c>
      <c r="AC3323" s="414" t="inlineStr">
        <is>
          <t>វីអ៊ីស៊ិន (ខេមបូឌា) អ៊ិនដាសស្ទ្រី ឯ.ក</t>
        </is>
      </c>
      <c r="AD3323" s="450" t="n">
        <v>2236806</v>
      </c>
      <c r="AE3323" s="450" t="n">
        <v>2033460</v>
      </c>
      <c r="AF3323" s="450" t="n">
        <v>0</v>
      </c>
      <c r="AG3323" s="450" t="n">
        <v>0</v>
      </c>
      <c r="AH3323" s="450" t="n">
        <v>203346</v>
      </c>
      <c r="AI3323" s="450" t="n">
        <v>0</v>
      </c>
      <c r="AJ3323" s="450" t="n">
        <v>0</v>
      </c>
      <c r="AK3323" s="450" t="n">
        <v>0</v>
      </c>
      <c r="AL3323" s="450" t="n">
        <v>0</v>
      </c>
      <c r="AM3323" s="450" t="n">
        <v>0</v>
      </c>
      <c r="AN3323" s="450" t="n">
        <v>0</v>
      </c>
      <c r="AO3323" s="450" t="n">
        <v>0</v>
      </c>
      <c r="AP3323" s="450" t="n">
        <v>0</v>
      </c>
      <c r="AQ3323" s="414" t="inlineStr"/>
      <c r="AR3323" s="414" t="inlineStr"/>
      <c r="AS3323" s="414" t="inlineStr">
        <is>
          <t>បានប្រកាសពន្ធ</t>
        </is>
      </c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0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0" t="n"/>
      <c r="N3324" s="450">
        <f>IF(W3324&lt;0,AH3324,I3324)</f>
        <v/>
      </c>
      <c r="O3324" s="450">
        <f>I3324-M3324</f>
        <v/>
      </c>
      <c r="P3324" s="414" t="n"/>
      <c r="Q3324" s="414" t="inlineStr">
        <is>
          <t>SM20000011</t>
        </is>
      </c>
      <c r="R3324" s="414" t="inlineStr">
        <is>
          <t>SM20000011</t>
        </is>
      </c>
      <c r="S3324" s="414">
        <f>Q3324=R3324</f>
        <v/>
      </c>
      <c r="T3324" s="414">
        <f>AND(MONTH(F3324)=MONTH(X3324), YEAR(F3324)=YEAR(X3324))</f>
        <v/>
      </c>
      <c r="U3324" s="414">
        <f>AND(AB3324&lt;&gt;"", 'Company information'!D$4&lt;&gt;"", RIGHT(SUBSTITUTE(AB3324,"-",""),9)=RIGHT(SUBSTITUTE('Company information'!D$4,"-",""),9))</f>
        <v/>
      </c>
      <c r="V3324" s="414">
        <f>AH3324-I3324</f>
        <v/>
      </c>
      <c r="W3324" s="450" t="n"/>
      <c r="X3324" s="415" t="n">
        <v>44105</v>
      </c>
      <c r="Y3324" s="414" t="inlineStr">
        <is>
          <t>SM20000011</t>
        </is>
      </c>
      <c r="Z3324" s="414" t="inlineStr"/>
      <c r="AA3324" s="414" t="inlineStr">
        <is>
          <t>បុគ្គលជាប់អាករ</t>
        </is>
      </c>
      <c r="AB3324" s="414" t="inlineStr">
        <is>
          <t>L001-901905215</t>
        </is>
      </c>
      <c r="AC3324" s="414" t="inlineStr">
        <is>
          <t>វីអ៊ីស៊ិន (ខេមបូឌា) អ៊ិនដាសស្ទ្រី ឯ.ក</t>
        </is>
      </c>
      <c r="AD3324" s="450" t="n">
        <v>33482049</v>
      </c>
      <c r="AE3324" s="450" t="n">
        <v>30438226</v>
      </c>
      <c r="AF3324" s="450" t="n">
        <v>0</v>
      </c>
      <c r="AG3324" s="450" t="n">
        <v>0</v>
      </c>
      <c r="AH3324" s="450" t="n">
        <v>3043823</v>
      </c>
      <c r="AI3324" s="450" t="n">
        <v>0</v>
      </c>
      <c r="AJ3324" s="450" t="n">
        <v>0</v>
      </c>
      <c r="AK3324" s="450" t="n">
        <v>0</v>
      </c>
      <c r="AL3324" s="450" t="n">
        <v>0</v>
      </c>
      <c r="AM3324" s="450" t="n">
        <v>0</v>
      </c>
      <c r="AN3324" s="450" t="n">
        <v>0</v>
      </c>
      <c r="AO3324" s="450" t="n">
        <v>0</v>
      </c>
      <c r="AP3324" s="450" t="n">
        <v>0</v>
      </c>
      <c r="AQ3324" s="414" t="inlineStr"/>
      <c r="AR3324" s="414" t="inlineStr"/>
      <c r="AS3324" s="414" t="inlineStr">
        <is>
          <t>បានប្រកាសពន្ធ</t>
        </is>
      </c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0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0" t="n"/>
      <c r="N3325" s="450">
        <f>IF(W3325&lt;0,AH3325,I3325)</f>
        <v/>
      </c>
      <c r="O3325" s="450">
        <f>I3325-M3325</f>
        <v/>
      </c>
      <c r="P3325" s="414" t="n"/>
      <c r="Q3325" s="414" t="inlineStr">
        <is>
          <t>2020-04261</t>
        </is>
      </c>
      <c r="R3325" s="414" t="inlineStr"/>
      <c r="S3325" s="414">
        <f>Q3325=R3325</f>
        <v/>
      </c>
      <c r="T3325" s="414">
        <f>AND(MONTH(F3325)=MONTH(X3325), YEAR(F3325)=YEAR(X3325))</f>
        <v/>
      </c>
      <c r="U3325" s="414">
        <f>AND(AB3325&lt;&gt;"", 'Company information'!D$4&lt;&gt;"", RIGHT(SUBSTITUTE(AB3325,"-",""),9)=RIGHT(SUBSTITUTE('Company information'!D$4,"-",""),9))</f>
        <v/>
      </c>
      <c r="V3325" s="414">
        <f>AH3325-I3325</f>
        <v/>
      </c>
      <c r="W3325" s="450" t="n"/>
      <c r="X3325" s="413" t="n"/>
      <c r="Y3325" s="414" t="n"/>
      <c r="Z3325" s="414" t="n"/>
      <c r="AA3325" s="414" t="n"/>
      <c r="AB3325" s="414" t="n"/>
      <c r="AC3325" s="414" t="n"/>
      <c r="AD3325" s="450" t="n"/>
      <c r="AE3325" s="450" t="n"/>
      <c r="AF3325" s="450" t="n"/>
      <c r="AG3325" s="450" t="n"/>
      <c r="AH3325" s="450" t="n"/>
      <c r="AI3325" s="450" t="n"/>
      <c r="AJ3325" s="450" t="n"/>
      <c r="AK3325" s="450" t="n"/>
      <c r="AL3325" s="450" t="n"/>
      <c r="AM3325" s="450" t="n"/>
      <c r="AN3325" s="450" t="n"/>
      <c r="AO3325" s="450" t="n"/>
      <c r="AP3325" s="450" t="n"/>
      <c r="AQ3325" s="414" t="n"/>
      <c r="AR3325" s="414" t="n"/>
      <c r="AS3325" s="414" t="n"/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0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0" t="n"/>
      <c r="N3326" s="450">
        <f>IF(W3326&lt;0,AH3326,I3326)</f>
        <v/>
      </c>
      <c r="O3326" s="450">
        <f>I3326-M3326</f>
        <v/>
      </c>
      <c r="P3326" s="414" t="n"/>
      <c r="Q3326" s="414" t="inlineStr">
        <is>
          <t>IY20007000</t>
        </is>
      </c>
      <c r="R3326" s="414" t="inlineStr">
        <is>
          <t>IY20007000</t>
        </is>
      </c>
      <c r="S3326" s="414">
        <f>Q3326=R3326</f>
        <v/>
      </c>
      <c r="T3326" s="414">
        <f>AND(MONTH(F3326)=MONTH(X3326), YEAR(F3326)=YEAR(X3326))</f>
        <v/>
      </c>
      <c r="U3326" s="414">
        <f>AND(AB3326&lt;&gt;"", 'Company information'!D$4&lt;&gt;"", RIGHT(SUBSTITUTE(AB3326,"-",""),9)=RIGHT(SUBSTITUTE('Company information'!D$4,"-",""),9))</f>
        <v/>
      </c>
      <c r="V3326" s="414">
        <f>AH3326-I3326</f>
        <v/>
      </c>
      <c r="W3326" s="450" t="n"/>
      <c r="X3326" s="415" t="n">
        <v>44100</v>
      </c>
      <c r="Y3326" s="414" t="inlineStr">
        <is>
          <t>IY20007000</t>
        </is>
      </c>
      <c r="Z3326" s="414" t="inlineStr"/>
      <c r="AA3326" s="414" t="inlineStr">
        <is>
          <t>បុគ្គលជាប់អាករ</t>
        </is>
      </c>
      <c r="AB3326" s="414" t="inlineStr">
        <is>
          <t>L001-901905215</t>
        </is>
      </c>
      <c r="AC3326" s="414" t="inlineStr">
        <is>
          <t>វីអ៊ីស៊ិន (ខេមបូឌា) អ៊ិនដាសស្ទ្រី ឯ.ក</t>
        </is>
      </c>
      <c r="AD3326" s="450" t="n">
        <v>1010543</v>
      </c>
      <c r="AE3326" s="450" t="n">
        <v>918675</v>
      </c>
      <c r="AF3326" s="450" t="n">
        <v>0</v>
      </c>
      <c r="AG3326" s="450" t="n">
        <v>0</v>
      </c>
      <c r="AH3326" s="450" t="n">
        <v>91868</v>
      </c>
      <c r="AI3326" s="450" t="n">
        <v>0</v>
      </c>
      <c r="AJ3326" s="450" t="n">
        <v>0</v>
      </c>
      <c r="AK3326" s="450" t="n">
        <v>0</v>
      </c>
      <c r="AL3326" s="450" t="n">
        <v>0</v>
      </c>
      <c r="AM3326" s="450" t="n">
        <v>0</v>
      </c>
      <c r="AN3326" s="450" t="n">
        <v>0</v>
      </c>
      <c r="AO3326" s="450" t="n">
        <v>0</v>
      </c>
      <c r="AP3326" s="450" t="n">
        <v>0</v>
      </c>
      <c r="AQ3326" s="414" t="inlineStr"/>
      <c r="AR3326" s="414" t="inlineStr"/>
      <c r="AS3326" s="414" t="inlineStr">
        <is>
          <t>បានប្រកាសពន្ធ</t>
        </is>
      </c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0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0" t="n"/>
      <c r="N3327" s="450">
        <f>IF(W3327&lt;0,AH3327,I3327)</f>
        <v/>
      </c>
      <c r="O3327" s="450">
        <f>I3327-M3327</f>
        <v/>
      </c>
      <c r="P3327" s="414" t="n"/>
      <c r="Q3327" s="414" t="inlineStr">
        <is>
          <t>IN202110-0600</t>
        </is>
      </c>
      <c r="R3327" s="414" t="inlineStr">
        <is>
          <t>IN202110-0600</t>
        </is>
      </c>
      <c r="S3327" s="414">
        <f>Q3327=R3327</f>
        <v/>
      </c>
      <c r="T3327" s="414">
        <f>AND(MONTH(F3327)=MONTH(X3327), YEAR(F3327)=YEAR(X3327))</f>
        <v/>
      </c>
      <c r="U3327" s="414">
        <f>AND(AB3327&lt;&gt;"", 'Company information'!D$4&lt;&gt;"", RIGHT(SUBSTITUTE(AB3327,"-",""),9)=RIGHT(SUBSTITUTE('Company information'!D$4,"-",""),9))</f>
        <v/>
      </c>
      <c r="V3327" s="414">
        <f>AH3327-I3327</f>
        <v/>
      </c>
      <c r="W3327" s="450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0" t="n">
        <v>11673486</v>
      </c>
      <c r="AE3327" s="450" t="n">
        <v>10612260</v>
      </c>
      <c r="AF3327" s="450" t="n">
        <v>0</v>
      </c>
      <c r="AG3327" s="450" t="n">
        <v>0</v>
      </c>
      <c r="AH3327" s="450" t="n">
        <v>1061226</v>
      </c>
      <c r="AI3327" s="450" t="n">
        <v>0</v>
      </c>
      <c r="AJ3327" s="450" t="n">
        <v>0</v>
      </c>
      <c r="AK3327" s="450" t="n">
        <v>0</v>
      </c>
      <c r="AL3327" s="450" t="n">
        <v>0</v>
      </c>
      <c r="AM3327" s="450" t="n">
        <v>0</v>
      </c>
      <c r="AN3327" s="450" t="n">
        <v>0</v>
      </c>
      <c r="AO3327" s="450" t="n">
        <v>0</v>
      </c>
      <c r="AP3327" s="450" t="n">
        <v>0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0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0" t="n"/>
      <c r="N3328" s="450">
        <f>IF(W3328&lt;0,AH3328,I3328)</f>
        <v/>
      </c>
      <c r="O3328" s="450">
        <f>I3328-M3328</f>
        <v/>
      </c>
      <c r="P3328" s="414" t="n"/>
      <c r="Q3328" s="414" t="inlineStr">
        <is>
          <t>IN202110-0574</t>
        </is>
      </c>
      <c r="R3328" s="414" t="inlineStr">
        <is>
          <t>IN202110-0574</t>
        </is>
      </c>
      <c r="S3328" s="414">
        <f>Q3328=R3328</f>
        <v/>
      </c>
      <c r="T3328" s="414">
        <f>AND(MONTH(F3328)=MONTH(X3328), YEAR(F3328)=YEAR(X3328))</f>
        <v/>
      </c>
      <c r="U3328" s="414">
        <f>AND(AB3328&lt;&gt;"", 'Company information'!D$4&lt;&gt;"", RIGHT(SUBSTITUTE(AB3328,"-",""),9)=RIGHT(SUBSTITUTE('Company information'!D$4,"-",""),9))</f>
        <v/>
      </c>
      <c r="V3328" s="414">
        <f>AH3328-I3328</f>
        <v/>
      </c>
      <c r="W3328" s="450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0" t="n">
        <v>2979400</v>
      </c>
      <c r="AE3328" s="450" t="n">
        <v>2708545</v>
      </c>
      <c r="AF3328" s="450" t="n">
        <v>0</v>
      </c>
      <c r="AG3328" s="450" t="n">
        <v>0</v>
      </c>
      <c r="AH3328" s="450" t="n">
        <v>270855</v>
      </c>
      <c r="AI3328" s="450" t="n">
        <v>0</v>
      </c>
      <c r="AJ3328" s="450" t="n">
        <v>0</v>
      </c>
      <c r="AK3328" s="450" t="n">
        <v>0</v>
      </c>
      <c r="AL3328" s="450" t="n">
        <v>0</v>
      </c>
      <c r="AM3328" s="450" t="n">
        <v>0</v>
      </c>
      <c r="AN3328" s="450" t="n">
        <v>0</v>
      </c>
      <c r="AO3328" s="450" t="n">
        <v>0</v>
      </c>
      <c r="AP3328" s="450" t="n">
        <v>0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0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0" t="n"/>
      <c r="N3329" s="450">
        <f>IF(W3329&lt;0,AH3329,I3329)</f>
        <v/>
      </c>
      <c r="O3329" s="450">
        <f>I3329-M3329</f>
        <v/>
      </c>
      <c r="P3329" s="414" t="n"/>
      <c r="Q3329" s="414" t="inlineStr">
        <is>
          <t>IN202110-0573</t>
        </is>
      </c>
      <c r="R3329" s="414" t="inlineStr">
        <is>
          <t>IN202110-0573</t>
        </is>
      </c>
      <c r="S3329" s="414">
        <f>Q3329=R3329</f>
        <v/>
      </c>
      <c r="T3329" s="414">
        <f>AND(MONTH(F3329)=MONTH(X3329), YEAR(F3329)=YEAR(X3329))</f>
        <v/>
      </c>
      <c r="U3329" s="414">
        <f>AND(AB3329&lt;&gt;"", 'Company information'!D$4&lt;&gt;"", RIGHT(SUBSTITUTE(AB3329,"-",""),9)=RIGHT(SUBSTITUTE('Company information'!D$4,"-",""),9))</f>
        <v/>
      </c>
      <c r="V3329" s="414">
        <f>AH3329-I3329</f>
        <v/>
      </c>
      <c r="W3329" s="450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0" t="n">
        <v>2979400</v>
      </c>
      <c r="AE3329" s="450" t="n">
        <v>2708545</v>
      </c>
      <c r="AF3329" s="450" t="n">
        <v>0</v>
      </c>
      <c r="AG3329" s="450" t="n">
        <v>0</v>
      </c>
      <c r="AH3329" s="450" t="n">
        <v>270855</v>
      </c>
      <c r="AI3329" s="450" t="n">
        <v>0</v>
      </c>
      <c r="AJ3329" s="450" t="n">
        <v>0</v>
      </c>
      <c r="AK3329" s="450" t="n">
        <v>0</v>
      </c>
      <c r="AL3329" s="450" t="n">
        <v>0</v>
      </c>
      <c r="AM3329" s="450" t="n">
        <v>0</v>
      </c>
      <c r="AN3329" s="450" t="n">
        <v>0</v>
      </c>
      <c r="AO3329" s="450" t="n">
        <v>0</v>
      </c>
      <c r="AP3329" s="450" t="n">
        <v>0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0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0" t="n"/>
      <c r="N3330" s="450">
        <f>IF(W3330&lt;0,AH3330,I3330)</f>
        <v/>
      </c>
      <c r="O3330" s="450">
        <f>I3330-M3330</f>
        <v/>
      </c>
      <c r="P3330" s="414" t="n"/>
      <c r="Q3330" s="414" t="inlineStr">
        <is>
          <t>IN202110-0570</t>
        </is>
      </c>
      <c r="R3330" s="414" t="inlineStr">
        <is>
          <t>IN202110-0570</t>
        </is>
      </c>
      <c r="S3330" s="414">
        <f>Q3330=R3330</f>
        <v/>
      </c>
      <c r="T3330" s="414">
        <f>AND(MONTH(F3330)=MONTH(X3330), YEAR(F3330)=YEAR(X3330))</f>
        <v/>
      </c>
      <c r="U3330" s="414">
        <f>AND(AB3330&lt;&gt;"", 'Company information'!D$4&lt;&gt;"", RIGHT(SUBSTITUTE(AB3330,"-",""),9)=RIGHT(SUBSTITUTE('Company information'!D$4,"-",""),9))</f>
        <v/>
      </c>
      <c r="V3330" s="414">
        <f>AH3330-I3330</f>
        <v/>
      </c>
      <c r="W3330" s="450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0" t="n">
        <v>5197148</v>
      </c>
      <c r="AE3330" s="450" t="n">
        <v>4724680</v>
      </c>
      <c r="AF3330" s="450" t="n">
        <v>0</v>
      </c>
      <c r="AG3330" s="450" t="n">
        <v>0</v>
      </c>
      <c r="AH3330" s="450" t="n">
        <v>472468</v>
      </c>
      <c r="AI3330" s="450" t="n">
        <v>0</v>
      </c>
      <c r="AJ3330" s="450" t="n">
        <v>0</v>
      </c>
      <c r="AK3330" s="450" t="n">
        <v>0</v>
      </c>
      <c r="AL3330" s="450" t="n">
        <v>0</v>
      </c>
      <c r="AM3330" s="450" t="n">
        <v>0</v>
      </c>
      <c r="AN3330" s="450" t="n">
        <v>0</v>
      </c>
      <c r="AO3330" s="450" t="n">
        <v>0</v>
      </c>
      <c r="AP3330" s="450" t="n">
        <v>0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0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0" t="n"/>
      <c r="N3331" s="450">
        <f>IF(W3331&lt;0,AH3331,I3331)</f>
        <v/>
      </c>
      <c r="O3331" s="450">
        <f>I3331-M3331</f>
        <v/>
      </c>
      <c r="P3331" s="414" t="n"/>
      <c r="Q3331" s="414" t="inlineStr">
        <is>
          <t>IN202110-0608</t>
        </is>
      </c>
      <c r="R3331" s="414" t="inlineStr">
        <is>
          <t>IN202110-0608</t>
        </is>
      </c>
      <c r="S3331" s="414">
        <f>Q3331=R3331</f>
        <v/>
      </c>
      <c r="T3331" s="414">
        <f>AND(MONTH(F3331)=MONTH(X3331), YEAR(F3331)=YEAR(X3331))</f>
        <v/>
      </c>
      <c r="U3331" s="414">
        <f>AND(AB3331&lt;&gt;"", 'Company information'!D$4&lt;&gt;"", RIGHT(SUBSTITUTE(AB3331,"-",""),9)=RIGHT(SUBSTITUTE('Company information'!D$4,"-",""),9))</f>
        <v/>
      </c>
      <c r="V3331" s="414">
        <f>AH3331-I3331</f>
        <v/>
      </c>
      <c r="W3331" s="450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0" t="n">
        <v>23973136</v>
      </c>
      <c r="AE3331" s="450" t="n">
        <v>21793760</v>
      </c>
      <c r="AF3331" s="450" t="n">
        <v>0</v>
      </c>
      <c r="AG3331" s="450" t="n">
        <v>0</v>
      </c>
      <c r="AH3331" s="450" t="n">
        <v>2179376</v>
      </c>
      <c r="AI3331" s="450" t="n">
        <v>0</v>
      </c>
      <c r="AJ3331" s="450" t="n">
        <v>0</v>
      </c>
      <c r="AK3331" s="450" t="n">
        <v>0</v>
      </c>
      <c r="AL3331" s="450" t="n">
        <v>0</v>
      </c>
      <c r="AM3331" s="450" t="n">
        <v>0</v>
      </c>
      <c r="AN3331" s="450" t="n">
        <v>0</v>
      </c>
      <c r="AO3331" s="450" t="n">
        <v>0</v>
      </c>
      <c r="AP3331" s="450" t="n">
        <v>0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0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0" t="n"/>
      <c r="N3332" s="450">
        <f>IF(W3332&lt;0,AH3332,I3332)</f>
        <v/>
      </c>
      <c r="O3332" s="450">
        <f>I3332-M3332</f>
        <v/>
      </c>
      <c r="P3332" s="414" t="n"/>
      <c r="Q3332" s="414" t="inlineStr">
        <is>
          <t>IN202110-0607</t>
        </is>
      </c>
      <c r="R3332" s="414" t="inlineStr">
        <is>
          <t>IN202110-0607</t>
        </is>
      </c>
      <c r="S3332" s="414">
        <f>Q3332=R3332</f>
        <v/>
      </c>
      <c r="T3332" s="414">
        <f>AND(MONTH(F3332)=MONTH(X3332), YEAR(F3332)=YEAR(X3332))</f>
        <v/>
      </c>
      <c r="U3332" s="414">
        <f>AND(AB3332&lt;&gt;"", 'Company information'!D$4&lt;&gt;"", RIGHT(SUBSTITUTE(AB3332,"-",""),9)=RIGHT(SUBSTITUTE('Company information'!D$4,"-",""),9))</f>
        <v/>
      </c>
      <c r="V3332" s="414">
        <f>AH3332-I3332</f>
        <v/>
      </c>
      <c r="W3332" s="450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0" t="n">
        <v>2840101</v>
      </c>
      <c r="AE3332" s="450" t="n">
        <v>2581910</v>
      </c>
      <c r="AF3332" s="450" t="n">
        <v>0</v>
      </c>
      <c r="AG3332" s="450" t="n">
        <v>0</v>
      </c>
      <c r="AH3332" s="450" t="n">
        <v>258191</v>
      </c>
      <c r="AI3332" s="450" t="n">
        <v>0</v>
      </c>
      <c r="AJ3332" s="450" t="n">
        <v>0</v>
      </c>
      <c r="AK3332" s="450" t="n">
        <v>0</v>
      </c>
      <c r="AL3332" s="450" t="n">
        <v>0</v>
      </c>
      <c r="AM3332" s="450" t="n">
        <v>0</v>
      </c>
      <c r="AN3332" s="450" t="n">
        <v>0</v>
      </c>
      <c r="AO3332" s="450" t="n">
        <v>0</v>
      </c>
      <c r="AP3332" s="450" t="n">
        <v>0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0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0" t="n"/>
      <c r="N3333" s="450">
        <f>IF(W3333&lt;0,AH3333,I3333)</f>
        <v/>
      </c>
      <c r="O3333" s="450">
        <f>I3333-M3333</f>
        <v/>
      </c>
      <c r="P3333" s="414" t="n"/>
      <c r="Q3333" s="414" t="inlineStr">
        <is>
          <t>IN202110-0606</t>
        </is>
      </c>
      <c r="R3333" s="414" t="inlineStr">
        <is>
          <t>IN202110-0606</t>
        </is>
      </c>
      <c r="S3333" s="414">
        <f>Q3333=R3333</f>
        <v/>
      </c>
      <c r="T3333" s="414">
        <f>AND(MONTH(F3333)=MONTH(X3333), YEAR(F3333)=YEAR(X3333))</f>
        <v/>
      </c>
      <c r="U3333" s="414">
        <f>AND(AB3333&lt;&gt;"", 'Company information'!D$4&lt;&gt;"", RIGHT(SUBSTITUTE(AB3333,"-",""),9)=RIGHT(SUBSTITUTE('Company information'!D$4,"-",""),9))</f>
        <v/>
      </c>
      <c r="V3333" s="414">
        <f>AH3333-I3333</f>
        <v/>
      </c>
      <c r="W3333" s="450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0" t="n">
        <v>2840101</v>
      </c>
      <c r="AE3333" s="450" t="n">
        <v>2581910</v>
      </c>
      <c r="AF3333" s="450" t="n">
        <v>0</v>
      </c>
      <c r="AG3333" s="450" t="n">
        <v>0</v>
      </c>
      <c r="AH3333" s="450" t="n">
        <v>258191</v>
      </c>
      <c r="AI3333" s="450" t="n">
        <v>0</v>
      </c>
      <c r="AJ3333" s="450" t="n">
        <v>0</v>
      </c>
      <c r="AK3333" s="450" t="n">
        <v>0</v>
      </c>
      <c r="AL3333" s="450" t="n">
        <v>0</v>
      </c>
      <c r="AM3333" s="450" t="n">
        <v>0</v>
      </c>
      <c r="AN3333" s="450" t="n">
        <v>0</v>
      </c>
      <c r="AO3333" s="450" t="n">
        <v>0</v>
      </c>
      <c r="AP3333" s="450" t="n">
        <v>0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0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0" t="n"/>
      <c r="N3334" s="450">
        <f>IF(W3334&lt;0,AH3334,I3334)</f>
        <v/>
      </c>
      <c r="O3334" s="450">
        <f>I3334-M3334</f>
        <v/>
      </c>
      <c r="P3334" s="414" t="n"/>
      <c r="Q3334" s="414" t="inlineStr">
        <is>
          <t>IN202110-0605</t>
        </is>
      </c>
      <c r="R3334" s="414" t="inlineStr">
        <is>
          <t>IN202110-0605</t>
        </is>
      </c>
      <c r="S3334" s="414">
        <f>Q3334=R3334</f>
        <v/>
      </c>
      <c r="T3334" s="414">
        <f>AND(MONTH(F3334)=MONTH(X3334), YEAR(F3334)=YEAR(X3334))</f>
        <v/>
      </c>
      <c r="U3334" s="414">
        <f>AND(AB3334&lt;&gt;"", 'Company information'!D$4&lt;&gt;"", RIGHT(SUBSTITUTE(AB3334,"-",""),9)=RIGHT(SUBSTITUTE('Company information'!D$4,"-",""),9))</f>
        <v/>
      </c>
      <c r="V3334" s="414">
        <f>AH3334-I3334</f>
        <v/>
      </c>
      <c r="W3334" s="450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0" t="n">
        <v>2974279</v>
      </c>
      <c r="AE3334" s="450" t="n">
        <v>2703890</v>
      </c>
      <c r="AF3334" s="450" t="n">
        <v>0</v>
      </c>
      <c r="AG3334" s="450" t="n">
        <v>0</v>
      </c>
      <c r="AH3334" s="450" t="n">
        <v>270389</v>
      </c>
      <c r="AI3334" s="450" t="n">
        <v>0</v>
      </c>
      <c r="AJ3334" s="450" t="n">
        <v>0</v>
      </c>
      <c r="AK3334" s="450" t="n">
        <v>0</v>
      </c>
      <c r="AL3334" s="450" t="n">
        <v>0</v>
      </c>
      <c r="AM3334" s="450" t="n">
        <v>0</v>
      </c>
      <c r="AN3334" s="450" t="n">
        <v>0</v>
      </c>
      <c r="AO3334" s="450" t="n">
        <v>0</v>
      </c>
      <c r="AP3334" s="450" t="n">
        <v>0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0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0" t="n"/>
      <c r="N3335" s="450">
        <f>IF(W3335&lt;0,AH3335,I3335)</f>
        <v/>
      </c>
      <c r="O3335" s="450">
        <f>I3335-M3335</f>
        <v/>
      </c>
      <c r="P3335" s="414" t="n"/>
      <c r="Q3335" s="414" t="inlineStr">
        <is>
          <t>IN202110-0604</t>
        </is>
      </c>
      <c r="R3335" s="414" t="inlineStr">
        <is>
          <t>IN202110-0604</t>
        </is>
      </c>
      <c r="S3335" s="414">
        <f>Q3335=R3335</f>
        <v/>
      </c>
      <c r="T3335" s="414">
        <f>AND(MONTH(F3335)=MONTH(X3335), YEAR(F3335)=YEAR(X3335))</f>
        <v/>
      </c>
      <c r="U3335" s="414">
        <f>AND(AB3335&lt;&gt;"", 'Company information'!D$4&lt;&gt;"", RIGHT(SUBSTITUTE(AB3335,"-",""),9)=RIGHT(SUBSTITUTE('Company information'!D$4,"-",""),9))</f>
        <v/>
      </c>
      <c r="V3335" s="414">
        <f>AH3335-I3335</f>
        <v/>
      </c>
      <c r="W3335" s="450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0" t="n">
        <v>2840101</v>
      </c>
      <c r="AE3335" s="450" t="n">
        <v>2581910</v>
      </c>
      <c r="AF3335" s="450" t="n">
        <v>0</v>
      </c>
      <c r="AG3335" s="450" t="n">
        <v>0</v>
      </c>
      <c r="AH3335" s="450" t="n">
        <v>258191</v>
      </c>
      <c r="AI3335" s="450" t="n">
        <v>0</v>
      </c>
      <c r="AJ3335" s="450" t="n">
        <v>0</v>
      </c>
      <c r="AK3335" s="450" t="n">
        <v>0</v>
      </c>
      <c r="AL3335" s="450" t="n">
        <v>0</v>
      </c>
      <c r="AM3335" s="450" t="n">
        <v>0</v>
      </c>
      <c r="AN3335" s="450" t="n">
        <v>0</v>
      </c>
      <c r="AO3335" s="450" t="n">
        <v>0</v>
      </c>
      <c r="AP3335" s="450" t="n">
        <v>0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0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0" t="n"/>
      <c r="N3336" s="450">
        <f>IF(W3336&lt;0,AH3336,I3336)</f>
        <v/>
      </c>
      <c r="O3336" s="450">
        <f>I3336-M3336</f>
        <v/>
      </c>
      <c r="P3336" s="414" t="n"/>
      <c r="Q3336" s="414" t="inlineStr">
        <is>
          <t>IN202110-0603</t>
        </is>
      </c>
      <c r="R3336" s="414" t="inlineStr">
        <is>
          <t>IN202110-0603</t>
        </is>
      </c>
      <c r="S3336" s="414">
        <f>Q3336=R3336</f>
        <v/>
      </c>
      <c r="T3336" s="414">
        <f>AND(MONTH(F3336)=MONTH(X3336), YEAR(F3336)=YEAR(X3336))</f>
        <v/>
      </c>
      <c r="U3336" s="414">
        <f>AND(AB3336&lt;&gt;"", 'Company information'!D$4&lt;&gt;"", RIGHT(SUBSTITUTE(AB3336,"-",""),9)=RIGHT(SUBSTITUTE('Company information'!D$4,"-",""),9))</f>
        <v/>
      </c>
      <c r="V3336" s="414">
        <f>AH3336-I3336</f>
        <v/>
      </c>
      <c r="W3336" s="450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0" t="n">
        <v>2974279</v>
      </c>
      <c r="AE3336" s="450" t="n">
        <v>2703890</v>
      </c>
      <c r="AF3336" s="450" t="n">
        <v>0</v>
      </c>
      <c r="AG3336" s="450" t="n">
        <v>0</v>
      </c>
      <c r="AH3336" s="450" t="n">
        <v>270389</v>
      </c>
      <c r="AI3336" s="450" t="n">
        <v>0</v>
      </c>
      <c r="AJ3336" s="450" t="n">
        <v>0</v>
      </c>
      <c r="AK3336" s="450" t="n">
        <v>0</v>
      </c>
      <c r="AL3336" s="450" t="n">
        <v>0</v>
      </c>
      <c r="AM3336" s="450" t="n">
        <v>0</v>
      </c>
      <c r="AN3336" s="450" t="n">
        <v>0</v>
      </c>
      <c r="AO3336" s="450" t="n">
        <v>0</v>
      </c>
      <c r="AP3336" s="450" t="n">
        <v>0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0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0" t="n"/>
      <c r="N3337" s="450">
        <f>IF(W3337&lt;0,AH3337,I3337)</f>
        <v/>
      </c>
      <c r="O3337" s="450">
        <f>I3337-M3337</f>
        <v/>
      </c>
      <c r="P3337" s="414" t="n"/>
      <c r="Q3337" s="414" t="inlineStr">
        <is>
          <t>IN202110-0602</t>
        </is>
      </c>
      <c r="R3337" s="414" t="inlineStr">
        <is>
          <t>IN202110-0602</t>
        </is>
      </c>
      <c r="S3337" s="414">
        <f>Q3337=R3337</f>
        <v/>
      </c>
      <c r="T3337" s="414">
        <f>AND(MONTH(F3337)=MONTH(X3337), YEAR(F3337)=YEAR(X3337))</f>
        <v/>
      </c>
      <c r="U3337" s="414">
        <f>AND(AB3337&lt;&gt;"", 'Company information'!D$4&lt;&gt;"", RIGHT(SUBSTITUTE(AB3337,"-",""),9)=RIGHT(SUBSTITUTE('Company information'!D$4,"-",""),9))</f>
        <v/>
      </c>
      <c r="V3337" s="414">
        <f>AH3337-I3337</f>
        <v/>
      </c>
      <c r="W3337" s="450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0" t="n">
        <v>2124485</v>
      </c>
      <c r="AE3337" s="450" t="n">
        <v>1931350</v>
      </c>
      <c r="AF3337" s="450" t="n">
        <v>0</v>
      </c>
      <c r="AG3337" s="450" t="n">
        <v>0</v>
      </c>
      <c r="AH3337" s="450" t="n">
        <v>193135</v>
      </c>
      <c r="AI3337" s="450" t="n">
        <v>0</v>
      </c>
      <c r="AJ3337" s="450" t="n">
        <v>0</v>
      </c>
      <c r="AK3337" s="450" t="n">
        <v>0</v>
      </c>
      <c r="AL3337" s="450" t="n">
        <v>0</v>
      </c>
      <c r="AM3337" s="450" t="n">
        <v>0</v>
      </c>
      <c r="AN3337" s="450" t="n">
        <v>0</v>
      </c>
      <c r="AO3337" s="450" t="n">
        <v>0</v>
      </c>
      <c r="AP3337" s="450" t="n">
        <v>0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0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0" t="n"/>
      <c r="N3338" s="450">
        <f>IF(W3338&lt;0,AH3338,I3338)</f>
        <v/>
      </c>
      <c r="O3338" s="450">
        <f>I3338-M3338</f>
        <v/>
      </c>
      <c r="P3338" s="414" t="n"/>
      <c r="Q3338" s="414" t="inlineStr">
        <is>
          <t>IN202110-0591</t>
        </is>
      </c>
      <c r="R3338" s="414" t="inlineStr">
        <is>
          <t>IN202110-0591</t>
        </is>
      </c>
      <c r="S3338" s="414">
        <f>Q3338=R3338</f>
        <v/>
      </c>
      <c r="T3338" s="414">
        <f>AND(MONTH(F3338)=MONTH(X3338), YEAR(F3338)=YEAR(X3338))</f>
        <v/>
      </c>
      <c r="U3338" s="414">
        <f>AND(AB3338&lt;&gt;"", 'Company information'!D$4&lt;&gt;"", RIGHT(SUBSTITUTE(AB3338,"-",""),9)=RIGHT(SUBSTITUTE('Company information'!D$4,"-",""),9))</f>
        <v/>
      </c>
      <c r="V3338" s="414">
        <f>AH3338-I3338</f>
        <v/>
      </c>
      <c r="W3338" s="450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0" t="n">
        <v>7674282</v>
      </c>
      <c r="AE3338" s="450" t="n">
        <v>6976620</v>
      </c>
      <c r="AF3338" s="450" t="n">
        <v>0</v>
      </c>
      <c r="AG3338" s="450" t="n">
        <v>0</v>
      </c>
      <c r="AH3338" s="450" t="n">
        <v>697662</v>
      </c>
      <c r="AI3338" s="450" t="n">
        <v>0</v>
      </c>
      <c r="AJ3338" s="450" t="n">
        <v>0</v>
      </c>
      <c r="AK3338" s="450" t="n">
        <v>0</v>
      </c>
      <c r="AL3338" s="450" t="n">
        <v>0</v>
      </c>
      <c r="AM3338" s="450" t="n">
        <v>0</v>
      </c>
      <c r="AN3338" s="450" t="n">
        <v>0</v>
      </c>
      <c r="AO3338" s="450" t="n">
        <v>0</v>
      </c>
      <c r="AP3338" s="450" t="n">
        <v>0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0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0" t="n"/>
      <c r="N3339" s="450">
        <f>IF(W3339&lt;0,AH3339,I3339)</f>
        <v/>
      </c>
      <c r="O3339" s="450">
        <f>I3339-M3339</f>
        <v/>
      </c>
      <c r="P3339" s="414" t="n"/>
      <c r="Q3339" s="414" t="inlineStr">
        <is>
          <t>YKT21-155</t>
        </is>
      </c>
      <c r="R3339" s="414" t="inlineStr">
        <is>
          <t>YKT21-155</t>
        </is>
      </c>
      <c r="S3339" s="414">
        <f>Q3339=R3339</f>
        <v/>
      </c>
      <c r="T3339" s="414">
        <f>AND(MONTH(F3339)=MONTH(X3339), YEAR(F3339)=YEAR(X3339))</f>
        <v/>
      </c>
      <c r="U3339" s="414">
        <f>AND(AB3339&lt;&gt;"", 'Company information'!D$4&lt;&gt;"", RIGHT(SUBSTITUTE(AB3339,"-",""),9)=RIGHT(SUBSTITUTE('Company information'!D$4,"-",""),9))</f>
        <v/>
      </c>
      <c r="V3339" s="414">
        <f>AH3339-I3339</f>
        <v/>
      </c>
      <c r="W3339" s="450" t="n"/>
      <c r="X3339" s="415" t="n">
        <v>44470</v>
      </c>
      <c r="Y3339" s="414" t="inlineStr">
        <is>
          <t>YKT21-155</t>
        </is>
      </c>
      <c r="Z3339" s="414" t="inlineStr"/>
      <c r="AA3339" s="414" t="inlineStr">
        <is>
          <t>បុគ្គលជាប់អាករ</t>
        </is>
      </c>
      <c r="AB3339" s="414" t="inlineStr">
        <is>
          <t>L001-901905215</t>
        </is>
      </c>
      <c r="AC3339" s="414" t="inlineStr">
        <is>
          <t>វីអ៊ីស៊ិន (ខេមបូឌា) អ៊ិនដាសស្ទ្រី ឯ.ក</t>
        </is>
      </c>
      <c r="AD3339" s="450" t="n">
        <v>2653300</v>
      </c>
      <c r="AE3339" s="450" t="n">
        <v>2412091</v>
      </c>
      <c r="AF3339" s="450" t="n">
        <v>0</v>
      </c>
      <c r="AG3339" s="450" t="n">
        <v>0</v>
      </c>
      <c r="AH3339" s="450" t="n">
        <v>241209</v>
      </c>
      <c r="AI3339" s="450" t="n">
        <v>0</v>
      </c>
      <c r="AJ3339" s="450" t="n">
        <v>0</v>
      </c>
      <c r="AK3339" s="450" t="n">
        <v>0</v>
      </c>
      <c r="AL3339" s="450" t="n">
        <v>0</v>
      </c>
      <c r="AM3339" s="450" t="n">
        <v>0</v>
      </c>
      <c r="AN3339" s="450" t="n">
        <v>0</v>
      </c>
      <c r="AO3339" s="450" t="n">
        <v>0</v>
      </c>
      <c r="AP3339" s="450" t="n">
        <v>0</v>
      </c>
      <c r="AQ3339" s="414" t="inlineStr"/>
      <c r="AR3339" s="414" t="inlineStr">
        <is>
          <t>សេវាប្រកាសពន្ធប្រចាំខែ09/Monthly Tax Declaration for Sep-21</t>
        </is>
      </c>
      <c r="AS3339" s="414" t="inlineStr">
        <is>
          <t>បានប្រកាសពន្ធ</t>
        </is>
      </c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0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0" t="n"/>
      <c r="N3340" s="450">
        <f>IF(W3340&lt;0,AH3340,I3340)</f>
        <v/>
      </c>
      <c r="O3340" s="450">
        <f>I3340-M3340</f>
        <v/>
      </c>
      <c r="P3340" s="414" t="n"/>
      <c r="Q3340" s="414" t="inlineStr">
        <is>
          <t>59011196</t>
        </is>
      </c>
      <c r="R3340" s="414" t="inlineStr">
        <is>
          <t>59011196</t>
        </is>
      </c>
      <c r="S3340" s="414">
        <f>Q3340=R3340</f>
        <v/>
      </c>
      <c r="T3340" s="414">
        <f>AND(MONTH(F3340)=MONTH(X3340), YEAR(F3340)=YEAR(X3340))</f>
        <v/>
      </c>
      <c r="U3340" s="414">
        <f>AND(AB3340&lt;&gt;"", 'Company information'!D$4&lt;&gt;"", RIGHT(SUBSTITUTE(AB3340,"-",""),9)=RIGHT(SUBSTITUTE('Company information'!D$4,"-",""),9))</f>
        <v/>
      </c>
      <c r="V3340" s="414">
        <f>AH3340-I3340</f>
        <v/>
      </c>
      <c r="W3340" s="450" t="n"/>
      <c r="X3340" s="415" t="n">
        <v>44498</v>
      </c>
      <c r="Y3340" s="414" t="inlineStr">
        <is>
          <t>59011196</t>
        </is>
      </c>
      <c r="Z3340" s="414" t="inlineStr"/>
      <c r="AA3340" s="414" t="inlineStr">
        <is>
          <t>បុគ្គលជាប់អាករ</t>
        </is>
      </c>
      <c r="AB3340" s="414" t="inlineStr">
        <is>
          <t>L001-901905215</t>
        </is>
      </c>
      <c r="AC3340" s="414" t="inlineStr">
        <is>
          <t>វីអ៊ីស៊ិន (ខេមបូឌា) អ៊ិនដាសស្ទ្រី ឯ.ក</t>
        </is>
      </c>
      <c r="AD3340" s="450" t="n">
        <v>1211627</v>
      </c>
      <c r="AE3340" s="450" t="n">
        <v>1101479</v>
      </c>
      <c r="AF3340" s="450" t="n">
        <v>0</v>
      </c>
      <c r="AG3340" s="450" t="n">
        <v>0</v>
      </c>
      <c r="AH3340" s="450" t="n">
        <v>110148</v>
      </c>
      <c r="AI3340" s="450" t="n">
        <v>0</v>
      </c>
      <c r="AJ3340" s="450" t="n">
        <v>0</v>
      </c>
      <c r="AK3340" s="450" t="n">
        <v>0</v>
      </c>
      <c r="AL3340" s="450" t="n">
        <v>0</v>
      </c>
      <c r="AM3340" s="450" t="n">
        <v>0</v>
      </c>
      <c r="AN3340" s="450" t="n">
        <v>0</v>
      </c>
      <c r="AO3340" s="450" t="n">
        <v>0</v>
      </c>
      <c r="AP3340" s="450" t="n">
        <v>0</v>
      </c>
      <c r="AQ3340" s="414" t="inlineStr"/>
      <c r="AR3340" s="414" t="inlineStr">
        <is>
          <t>ចំនូលបានមកពីការលក់</t>
        </is>
      </c>
      <c r="AS3340" s="414" t="inlineStr">
        <is>
          <t>បានប្រកាសពន្ធ</t>
        </is>
      </c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0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0" t="n"/>
      <c r="N3341" s="450">
        <f>IF(W3341&lt;0,AH3341,I3341)</f>
        <v/>
      </c>
      <c r="O3341" s="450">
        <f>I3341-M3341</f>
        <v/>
      </c>
      <c r="P3341" s="414" t="n"/>
      <c r="Q3341" s="414" t="inlineStr">
        <is>
          <t>59011167</t>
        </is>
      </c>
      <c r="R3341" s="414" t="inlineStr">
        <is>
          <t>59011167</t>
        </is>
      </c>
      <c r="S3341" s="414">
        <f>Q3341=R3341</f>
        <v/>
      </c>
      <c r="T3341" s="414">
        <f>AND(MONTH(F3341)=MONTH(X3341), YEAR(F3341)=YEAR(X3341))</f>
        <v/>
      </c>
      <c r="U3341" s="414">
        <f>AND(AB3341&lt;&gt;"", 'Company information'!D$4&lt;&gt;"", RIGHT(SUBSTITUTE(AB3341,"-",""),9)=RIGHT(SUBSTITUTE('Company information'!D$4,"-",""),9))</f>
        <v/>
      </c>
      <c r="V3341" s="414">
        <f>AH3341-I3341</f>
        <v/>
      </c>
      <c r="W3341" s="450" t="n"/>
      <c r="X3341" s="415" t="n">
        <v>44494</v>
      </c>
      <c r="Y3341" s="414" t="inlineStr">
        <is>
          <t>59011167</t>
        </is>
      </c>
      <c r="Z3341" s="414" t="inlineStr"/>
      <c r="AA3341" s="414" t="inlineStr">
        <is>
          <t>បុគ្គលជាប់អាករ</t>
        </is>
      </c>
      <c r="AB3341" s="414" t="inlineStr">
        <is>
          <t>L001-901905215</t>
        </is>
      </c>
      <c r="AC3341" s="414" t="inlineStr">
        <is>
          <t>វីអ៊ីស៊ិន (ខេមបូឌា) អ៊ិនដាសស្ទ្រី ឯ.ក</t>
        </is>
      </c>
      <c r="AD3341" s="450" t="n">
        <v>1213416</v>
      </c>
      <c r="AE3341" s="450" t="n">
        <v>1103105</v>
      </c>
      <c r="AF3341" s="450" t="n">
        <v>0</v>
      </c>
      <c r="AG3341" s="450" t="n">
        <v>0</v>
      </c>
      <c r="AH3341" s="450" t="n">
        <v>110311</v>
      </c>
      <c r="AI3341" s="450" t="n">
        <v>0</v>
      </c>
      <c r="AJ3341" s="450" t="n">
        <v>0</v>
      </c>
      <c r="AK3341" s="450" t="n">
        <v>0</v>
      </c>
      <c r="AL3341" s="450" t="n">
        <v>0</v>
      </c>
      <c r="AM3341" s="450" t="n">
        <v>0</v>
      </c>
      <c r="AN3341" s="450" t="n">
        <v>0</v>
      </c>
      <c r="AO3341" s="450" t="n">
        <v>0</v>
      </c>
      <c r="AP3341" s="450" t="n">
        <v>0</v>
      </c>
      <c r="AQ3341" s="414" t="inlineStr"/>
      <c r="AR3341" s="414" t="inlineStr">
        <is>
          <t>ចំនូលបានមកពីការលក់</t>
        </is>
      </c>
      <c r="AS3341" s="414" t="inlineStr">
        <is>
          <t>បានប្រកាសពន្ធ</t>
        </is>
      </c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0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0" t="n"/>
      <c r="N3342" s="450">
        <f>IF(W3342&lt;0,AH3342,I3342)</f>
        <v/>
      </c>
      <c r="O3342" s="450">
        <f>I3342-M3342</f>
        <v/>
      </c>
      <c r="P3342" s="414" t="n"/>
      <c r="Q3342" s="414" t="inlineStr">
        <is>
          <t>59011163</t>
        </is>
      </c>
      <c r="R3342" s="414" t="inlineStr">
        <is>
          <t>59011163</t>
        </is>
      </c>
      <c r="S3342" s="414">
        <f>Q3342=R3342</f>
        <v/>
      </c>
      <c r="T3342" s="414">
        <f>AND(MONTH(F3342)=MONTH(X3342), YEAR(F3342)=YEAR(X3342))</f>
        <v/>
      </c>
      <c r="U3342" s="414">
        <f>AND(AB3342&lt;&gt;"", 'Company information'!D$4&lt;&gt;"", RIGHT(SUBSTITUTE(AB3342,"-",""),9)=RIGHT(SUBSTITUTE('Company information'!D$4,"-",""),9))</f>
        <v/>
      </c>
      <c r="V3342" s="414">
        <f>AH3342-I3342</f>
        <v/>
      </c>
      <c r="W3342" s="450" t="n"/>
      <c r="X3342" s="415" t="n">
        <v>44492</v>
      </c>
      <c r="Y3342" s="414" t="inlineStr">
        <is>
          <t>59011163</t>
        </is>
      </c>
      <c r="Z3342" s="414" t="inlineStr"/>
      <c r="AA3342" s="414" t="inlineStr">
        <is>
          <t>បុគ្គលជាប់អាករ</t>
        </is>
      </c>
      <c r="AB3342" s="414" t="inlineStr">
        <is>
          <t>L001-901905215</t>
        </is>
      </c>
      <c r="AC3342" s="414" t="inlineStr">
        <is>
          <t>វីអ៊ីស៊ិន (ខេមបូឌា) អ៊ិនដាសស្ទ្រី ឯ.ក</t>
        </is>
      </c>
      <c r="AD3342" s="450" t="n">
        <v>606877</v>
      </c>
      <c r="AE3342" s="450" t="n">
        <v>551706</v>
      </c>
      <c r="AF3342" s="450" t="n">
        <v>0</v>
      </c>
      <c r="AG3342" s="450" t="n">
        <v>0</v>
      </c>
      <c r="AH3342" s="450" t="n">
        <v>55171</v>
      </c>
      <c r="AI3342" s="450" t="n">
        <v>0</v>
      </c>
      <c r="AJ3342" s="450" t="n">
        <v>0</v>
      </c>
      <c r="AK3342" s="450" t="n">
        <v>0</v>
      </c>
      <c r="AL3342" s="450" t="n">
        <v>0</v>
      </c>
      <c r="AM3342" s="450" t="n">
        <v>0</v>
      </c>
      <c r="AN3342" s="450" t="n">
        <v>0</v>
      </c>
      <c r="AO3342" s="450" t="n">
        <v>0</v>
      </c>
      <c r="AP3342" s="450" t="n">
        <v>0</v>
      </c>
      <c r="AQ3342" s="414" t="inlineStr"/>
      <c r="AR3342" s="414" t="inlineStr">
        <is>
          <t>ចំនូលបានមកពីការលក់</t>
        </is>
      </c>
      <c r="AS3342" s="414" t="inlineStr">
        <is>
          <t>បានប្រកាសពន្ធ</t>
        </is>
      </c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0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0" t="n"/>
      <c r="N3343" s="450">
        <f>IF(W3343&lt;0,AH3343,I3343)</f>
        <v/>
      </c>
      <c r="O3343" s="450">
        <f>I3343-M3343</f>
        <v/>
      </c>
      <c r="P3343" s="414" t="n"/>
      <c r="Q3343" s="414" t="inlineStr">
        <is>
          <t>59011159</t>
        </is>
      </c>
      <c r="R3343" s="414" t="inlineStr">
        <is>
          <t>59011159</t>
        </is>
      </c>
      <c r="S3343" s="414">
        <f>Q3343=R3343</f>
        <v/>
      </c>
      <c r="T3343" s="414">
        <f>AND(MONTH(F3343)=MONTH(X3343), YEAR(F3343)=YEAR(X3343))</f>
        <v/>
      </c>
      <c r="U3343" s="414">
        <f>AND(AB3343&lt;&gt;"", 'Company information'!D$4&lt;&gt;"", RIGHT(SUBSTITUTE(AB3343,"-",""),9)=RIGHT(SUBSTITUTE('Company information'!D$4,"-",""),9))</f>
        <v/>
      </c>
      <c r="V3343" s="414">
        <f>AH3343-I3343</f>
        <v/>
      </c>
      <c r="W3343" s="450" t="n"/>
      <c r="X3343" s="415" t="n">
        <v>44491</v>
      </c>
      <c r="Y3343" s="414" t="inlineStr">
        <is>
          <t>59011159</t>
        </is>
      </c>
      <c r="Z3343" s="414" t="inlineStr"/>
      <c r="AA3343" s="414" t="inlineStr">
        <is>
          <t>បុគ្គលជាប់អាករ</t>
        </is>
      </c>
      <c r="AB3343" s="414" t="inlineStr">
        <is>
          <t>L001-901905215</t>
        </is>
      </c>
      <c r="AC3343" s="414" t="inlineStr">
        <is>
          <t>វីអ៊ីស៊ិន (ខេមបូឌា) អ៊ិនដាសស្ទ្រី ឯ.ក</t>
        </is>
      </c>
      <c r="AD3343" s="450" t="n">
        <v>1820590</v>
      </c>
      <c r="AE3343" s="450" t="n">
        <v>1655082</v>
      </c>
      <c r="AF3343" s="450" t="n">
        <v>0</v>
      </c>
      <c r="AG3343" s="450" t="n">
        <v>0</v>
      </c>
      <c r="AH3343" s="450" t="n">
        <v>165508</v>
      </c>
      <c r="AI3343" s="450" t="n">
        <v>0</v>
      </c>
      <c r="AJ3343" s="450" t="n">
        <v>0</v>
      </c>
      <c r="AK3343" s="450" t="n">
        <v>0</v>
      </c>
      <c r="AL3343" s="450" t="n">
        <v>0</v>
      </c>
      <c r="AM3343" s="450" t="n">
        <v>0</v>
      </c>
      <c r="AN3343" s="450" t="n">
        <v>0</v>
      </c>
      <c r="AO3343" s="450" t="n">
        <v>0</v>
      </c>
      <c r="AP3343" s="450" t="n">
        <v>0</v>
      </c>
      <c r="AQ3343" s="414" t="inlineStr"/>
      <c r="AR3343" s="414" t="inlineStr">
        <is>
          <t>ចំនូលបានមកពីការលក់</t>
        </is>
      </c>
      <c r="AS3343" s="414" t="inlineStr">
        <is>
          <t>បានប្រកាសពន្ធ</t>
        </is>
      </c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0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0" t="n"/>
      <c r="N3344" s="450">
        <f>IF(W3344&lt;0,AH3344,I3344)</f>
        <v/>
      </c>
      <c r="O3344" s="450">
        <f>I3344-M3344</f>
        <v/>
      </c>
      <c r="P3344" s="414" t="n"/>
      <c r="Q3344" s="414" t="inlineStr">
        <is>
          <t>59011116</t>
        </is>
      </c>
      <c r="R3344" s="414" t="inlineStr">
        <is>
          <t>59011116</t>
        </is>
      </c>
      <c r="S3344" s="414">
        <f>Q3344=R3344</f>
        <v/>
      </c>
      <c r="T3344" s="414">
        <f>AND(MONTH(F3344)=MONTH(X3344), YEAR(F3344)=YEAR(X3344))</f>
        <v/>
      </c>
      <c r="U3344" s="414">
        <f>AND(AB3344&lt;&gt;"", 'Company information'!D$4&lt;&gt;"", RIGHT(SUBSTITUTE(AB3344,"-",""),9)=RIGHT(SUBSTITUTE('Company information'!D$4,"-",""),9))</f>
        <v/>
      </c>
      <c r="V3344" s="414">
        <f>AH3344-I3344</f>
        <v/>
      </c>
      <c r="W3344" s="450" t="n"/>
      <c r="X3344" s="415" t="n">
        <v>44484</v>
      </c>
      <c r="Y3344" s="414" t="inlineStr">
        <is>
          <t>59011116</t>
        </is>
      </c>
      <c r="Z3344" s="414" t="inlineStr"/>
      <c r="AA3344" s="414" t="inlineStr">
        <is>
          <t>បុគ្គលជាប់អាករ</t>
        </is>
      </c>
      <c r="AB3344" s="414" t="inlineStr">
        <is>
          <t>L001-901905215</t>
        </is>
      </c>
      <c r="AC3344" s="414" t="inlineStr">
        <is>
          <t>វីអ៊ីស៊ិន (ខេមបូឌា) អ៊ិនដាសស្ទ្រី ឯ.ក</t>
        </is>
      </c>
      <c r="AD3344" s="450" t="n">
        <v>1213713</v>
      </c>
      <c r="AE3344" s="450" t="n">
        <v>1103375</v>
      </c>
      <c r="AF3344" s="450" t="n">
        <v>0</v>
      </c>
      <c r="AG3344" s="450" t="n">
        <v>0</v>
      </c>
      <c r="AH3344" s="450" t="n">
        <v>110338</v>
      </c>
      <c r="AI3344" s="450" t="n">
        <v>0</v>
      </c>
      <c r="AJ3344" s="450" t="n">
        <v>0</v>
      </c>
      <c r="AK3344" s="450" t="n">
        <v>0</v>
      </c>
      <c r="AL3344" s="450" t="n">
        <v>0</v>
      </c>
      <c r="AM3344" s="450" t="n">
        <v>0</v>
      </c>
      <c r="AN3344" s="450" t="n">
        <v>0</v>
      </c>
      <c r="AO3344" s="450" t="n">
        <v>0</v>
      </c>
      <c r="AP3344" s="450" t="n">
        <v>0</v>
      </c>
      <c r="AQ3344" s="414" t="inlineStr"/>
      <c r="AR3344" s="414" t="inlineStr">
        <is>
          <t>ចំនូលបានមកពីការលក់</t>
        </is>
      </c>
      <c r="AS3344" s="414" t="inlineStr">
        <is>
          <t>បានប្រកាសពន្ធ</t>
        </is>
      </c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0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0" t="n"/>
      <c r="N3345" s="450">
        <f>IF(W3345&lt;0,AH3345,I3345)</f>
        <v/>
      </c>
      <c r="O3345" s="450">
        <f>I3345-M3345</f>
        <v/>
      </c>
      <c r="P3345" s="414" t="n"/>
      <c r="Q3345" s="414" t="inlineStr">
        <is>
          <t>59011095</t>
        </is>
      </c>
      <c r="R3345" s="414" t="inlineStr">
        <is>
          <t>59011095</t>
        </is>
      </c>
      <c r="S3345" s="414">
        <f>Q3345=R3345</f>
        <v/>
      </c>
      <c r="T3345" s="414">
        <f>AND(MONTH(F3345)=MONTH(X3345), YEAR(F3345)=YEAR(X3345))</f>
        <v/>
      </c>
      <c r="U3345" s="414">
        <f>AND(AB3345&lt;&gt;"", 'Company information'!D$4&lt;&gt;"", RIGHT(SUBSTITUTE(AB3345,"-",""),9)=RIGHT(SUBSTITUTE('Company information'!D$4,"-",""),9))</f>
        <v/>
      </c>
      <c r="V3345" s="414">
        <f>AH3345-I3345</f>
        <v/>
      </c>
      <c r="W3345" s="450" t="n"/>
      <c r="X3345" s="415" t="n">
        <v>44481</v>
      </c>
      <c r="Y3345" s="414" t="inlineStr">
        <is>
          <t>59011095</t>
        </is>
      </c>
      <c r="Z3345" s="414" t="inlineStr"/>
      <c r="AA3345" s="414" t="inlineStr">
        <is>
          <t>បុគ្គលជាប់អាករ</t>
        </is>
      </c>
      <c r="AB3345" s="414" t="inlineStr">
        <is>
          <t>L001-901905215</t>
        </is>
      </c>
      <c r="AC3345" s="414" t="inlineStr">
        <is>
          <t>វីអ៊ីស៊ិន (ខេមបូឌា) អ៊ិនដាសស្ទ្រី ឯ.ក</t>
        </is>
      </c>
      <c r="AD3345" s="450" t="n">
        <v>607175</v>
      </c>
      <c r="AE3345" s="450" t="n">
        <v>551977</v>
      </c>
      <c r="AF3345" s="450" t="n">
        <v>0</v>
      </c>
      <c r="AG3345" s="450" t="n">
        <v>0</v>
      </c>
      <c r="AH3345" s="450" t="n">
        <v>55198</v>
      </c>
      <c r="AI3345" s="450" t="n">
        <v>0</v>
      </c>
      <c r="AJ3345" s="450" t="n">
        <v>0</v>
      </c>
      <c r="AK3345" s="450" t="n">
        <v>0</v>
      </c>
      <c r="AL3345" s="450" t="n">
        <v>0</v>
      </c>
      <c r="AM3345" s="450" t="n">
        <v>0</v>
      </c>
      <c r="AN3345" s="450" t="n">
        <v>0</v>
      </c>
      <c r="AO3345" s="450" t="n">
        <v>0</v>
      </c>
      <c r="AP3345" s="450" t="n">
        <v>0</v>
      </c>
      <c r="AQ3345" s="414" t="inlineStr"/>
      <c r="AR3345" s="414" t="inlineStr">
        <is>
          <t>ចំនូលបានមកពីការលក់</t>
        </is>
      </c>
      <c r="AS3345" s="414" t="inlineStr">
        <is>
          <t>បានប្រកាសពន្ធ</t>
        </is>
      </c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0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0" t="n"/>
      <c r="N3346" s="450">
        <f>IF(W3346&lt;0,AH3346,I3346)</f>
        <v/>
      </c>
      <c r="O3346" s="450">
        <f>I3346-M3346</f>
        <v/>
      </c>
      <c r="P3346" s="414" t="n"/>
      <c r="Q3346" s="414" t="inlineStr">
        <is>
          <t>59011057</t>
        </is>
      </c>
      <c r="R3346" s="414" t="inlineStr">
        <is>
          <t>59011057</t>
        </is>
      </c>
      <c r="S3346" s="414">
        <f>Q3346=R3346</f>
        <v/>
      </c>
      <c r="T3346" s="414">
        <f>AND(MONTH(F3346)=MONTH(X3346), YEAR(F3346)=YEAR(X3346))</f>
        <v/>
      </c>
      <c r="U3346" s="414">
        <f>AND(AB3346&lt;&gt;"", 'Company information'!D$4&lt;&gt;"", RIGHT(SUBSTITUTE(AB3346,"-",""),9)=RIGHT(SUBSTITUTE('Company information'!D$4,"-",""),9))</f>
        <v/>
      </c>
      <c r="V3346" s="414">
        <f>AH3346-I3346</f>
        <v/>
      </c>
      <c r="W3346" s="450" t="n"/>
      <c r="X3346" s="415" t="n">
        <v>44471</v>
      </c>
      <c r="Y3346" s="414" t="inlineStr">
        <is>
          <t>59011057</t>
        </is>
      </c>
      <c r="Z3346" s="414" t="inlineStr"/>
      <c r="AA3346" s="414" t="inlineStr">
        <is>
          <t>បុគ្គលជាប់អាករ</t>
        </is>
      </c>
      <c r="AB3346" s="414" t="inlineStr">
        <is>
          <t>L001-901905215</t>
        </is>
      </c>
      <c r="AC3346" s="414" t="inlineStr">
        <is>
          <t>វីអ៊ីស៊ិន (ខេមបូឌា) អ៊ិនដាសស្ទ្រី ឯ.ក</t>
        </is>
      </c>
      <c r="AD3346" s="450" t="n">
        <v>1824613</v>
      </c>
      <c r="AE3346" s="450" t="n">
        <v>1658739</v>
      </c>
      <c r="AF3346" s="450" t="n">
        <v>0</v>
      </c>
      <c r="AG3346" s="450" t="n">
        <v>0</v>
      </c>
      <c r="AH3346" s="450" t="n">
        <v>165874</v>
      </c>
      <c r="AI3346" s="450" t="n">
        <v>0</v>
      </c>
      <c r="AJ3346" s="450" t="n">
        <v>0</v>
      </c>
      <c r="AK3346" s="450" t="n">
        <v>0</v>
      </c>
      <c r="AL3346" s="450" t="n">
        <v>0</v>
      </c>
      <c r="AM3346" s="450" t="n">
        <v>0</v>
      </c>
      <c r="AN3346" s="450" t="n">
        <v>0</v>
      </c>
      <c r="AO3346" s="450" t="n">
        <v>0</v>
      </c>
      <c r="AP3346" s="450" t="n">
        <v>0</v>
      </c>
      <c r="AQ3346" s="414" t="inlineStr"/>
      <c r="AR3346" s="414" t="inlineStr">
        <is>
          <t>ចំនូលបានមកពីការលក់</t>
        </is>
      </c>
      <c r="AS3346" s="414" t="inlineStr">
        <is>
          <t>បានប្រកាសពន្ធ</t>
        </is>
      </c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0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0" t="n"/>
      <c r="N3347" s="450">
        <f>IF(W3347&lt;0,AH3347,I3347)</f>
        <v/>
      </c>
      <c r="O3347" s="450">
        <f>I3347-M3347</f>
        <v/>
      </c>
      <c r="P3347" s="414" t="n"/>
      <c r="Q3347" s="414" t="inlineStr">
        <is>
          <t>PNHTI0027478</t>
        </is>
      </c>
      <c r="R3347" s="414" t="inlineStr">
        <is>
          <t>PNHTI0027478</t>
        </is>
      </c>
      <c r="S3347" s="414">
        <f>Q3347=R3347</f>
        <v/>
      </c>
      <c r="T3347" s="414">
        <f>AND(MONTH(F3347)=MONTH(X3347), YEAR(F3347)=YEAR(X3347))</f>
        <v/>
      </c>
      <c r="U3347" s="414">
        <f>AND(AB3347&lt;&gt;"", 'Company information'!D$4&lt;&gt;"", RIGHT(SUBSTITUTE(AB3347,"-",""),9)=RIGHT(SUBSTITUTE('Company information'!D$4,"-",""),9))</f>
        <v/>
      </c>
      <c r="V3347" s="414">
        <f>AH3347-I3347</f>
        <v/>
      </c>
      <c r="W3347" s="450" t="n"/>
      <c r="X3347" s="415" t="n">
        <v>44497</v>
      </c>
      <c r="Y3347" s="414" t="inlineStr">
        <is>
          <t>PNHTI0027478</t>
        </is>
      </c>
      <c r="Z3347" s="414" t="inlineStr"/>
      <c r="AA3347" s="414" t="inlineStr">
        <is>
          <t>បុគ្គលជាប់អាករ</t>
        </is>
      </c>
      <c r="AB3347" s="414" t="inlineStr">
        <is>
          <t>L001-901905215</t>
        </is>
      </c>
      <c r="AC3347" s="414" t="inlineStr">
        <is>
          <t>វីអ៊ីស៊ិន (ខេមបូឌា) អ៊ិនដាសស្ទ្រី ឯ.ក</t>
        </is>
      </c>
      <c r="AD3347" s="450" t="n">
        <v>1775622</v>
      </c>
      <c r="AE3347" s="450" t="n">
        <v>1614202</v>
      </c>
      <c r="AF3347" s="450" t="n">
        <v>0</v>
      </c>
      <c r="AG3347" s="450" t="n">
        <v>0</v>
      </c>
      <c r="AH3347" s="450" t="n">
        <v>161420</v>
      </c>
      <c r="AI3347" s="450" t="n">
        <v>0</v>
      </c>
      <c r="AJ3347" s="450" t="n">
        <v>0</v>
      </c>
      <c r="AK3347" s="450" t="n">
        <v>0</v>
      </c>
      <c r="AL3347" s="450" t="n">
        <v>0</v>
      </c>
      <c r="AM3347" s="450" t="n">
        <v>0</v>
      </c>
      <c r="AN3347" s="450" t="n">
        <v>0</v>
      </c>
      <c r="AO3347" s="450" t="n">
        <v>0</v>
      </c>
      <c r="AP3347" s="450" t="n">
        <v>0</v>
      </c>
      <c r="AQ3347" s="414" t="inlineStr"/>
      <c r="AR3347" s="414" t="inlineStr">
        <is>
          <t>ថ្លៃរៀបចំឯកសារ</t>
        </is>
      </c>
      <c r="AS3347" s="414" t="inlineStr">
        <is>
          <t>បានប្រកាសពន្ធ</t>
        </is>
      </c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0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0" t="n"/>
      <c r="N3348" s="450">
        <f>IF(W3348&lt;0,AH3348,I3348)</f>
        <v/>
      </c>
      <c r="O3348" s="450">
        <f>I3348-M3348</f>
        <v/>
      </c>
      <c r="P3348" s="414" t="n"/>
      <c r="Q3348" s="414" t="inlineStr">
        <is>
          <t>PNHTI0027204</t>
        </is>
      </c>
      <c r="R3348" s="414" t="inlineStr">
        <is>
          <t>PNHTI0027204</t>
        </is>
      </c>
      <c r="S3348" s="414">
        <f>Q3348=R3348</f>
        <v/>
      </c>
      <c r="T3348" s="414">
        <f>AND(MONTH(F3348)=MONTH(X3348), YEAR(F3348)=YEAR(X3348))</f>
        <v/>
      </c>
      <c r="U3348" s="414">
        <f>AND(AB3348&lt;&gt;"", 'Company information'!D$4&lt;&gt;"", RIGHT(SUBSTITUTE(AB3348,"-",""),9)=RIGHT(SUBSTITUTE('Company information'!D$4,"-",""),9))</f>
        <v/>
      </c>
      <c r="V3348" s="414">
        <f>AH3348-I3348</f>
        <v/>
      </c>
      <c r="W3348" s="450" t="n"/>
      <c r="X3348" s="415" t="n">
        <v>44490</v>
      </c>
      <c r="Y3348" s="414" t="inlineStr">
        <is>
          <t>PNHTI0027204</t>
        </is>
      </c>
      <c r="Z3348" s="414" t="inlineStr"/>
      <c r="AA3348" s="414" t="inlineStr">
        <is>
          <t>បុគ្គលជាប់អាករ</t>
        </is>
      </c>
      <c r="AB3348" s="414" t="inlineStr">
        <is>
          <t>L001-901905215</t>
        </is>
      </c>
      <c r="AC3348" s="414" t="inlineStr">
        <is>
          <t>វីអ៊ីស៊ិន (ខេមបូឌា) អ៊ិនដាសស្ទ្រី ឯ.ក</t>
        </is>
      </c>
      <c r="AD3348" s="450" t="n">
        <v>1984286</v>
      </c>
      <c r="AE3348" s="450" t="n">
        <v>1803896</v>
      </c>
      <c r="AF3348" s="450" t="n">
        <v>0</v>
      </c>
      <c r="AG3348" s="450" t="n">
        <v>0</v>
      </c>
      <c r="AH3348" s="450" t="n">
        <v>180390</v>
      </c>
      <c r="AI3348" s="450" t="n">
        <v>0</v>
      </c>
      <c r="AJ3348" s="450" t="n">
        <v>0</v>
      </c>
      <c r="AK3348" s="450" t="n">
        <v>0</v>
      </c>
      <c r="AL3348" s="450" t="n">
        <v>0</v>
      </c>
      <c r="AM3348" s="450" t="n">
        <v>0</v>
      </c>
      <c r="AN3348" s="450" t="n">
        <v>0</v>
      </c>
      <c r="AO3348" s="450" t="n">
        <v>0</v>
      </c>
      <c r="AP3348" s="450" t="n">
        <v>0</v>
      </c>
      <c r="AQ3348" s="414" t="inlineStr"/>
      <c r="AR3348" s="414" t="inlineStr">
        <is>
          <t>ថ្លៃរៀបចំឯកសារ</t>
        </is>
      </c>
      <c r="AS3348" s="414" t="inlineStr">
        <is>
          <t>បានប្រកាសពន្ធ</t>
        </is>
      </c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0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0" t="n"/>
      <c r="N3349" s="450">
        <f>IF(W3349&lt;0,AH3349,I3349)</f>
        <v/>
      </c>
      <c r="O3349" s="450">
        <f>I3349-M3349</f>
        <v/>
      </c>
      <c r="P3349" s="414" t="n"/>
      <c r="Q3349" s="414" t="inlineStr">
        <is>
          <t>PNHTI0026791</t>
        </is>
      </c>
      <c r="R3349" s="414" t="inlineStr">
        <is>
          <t>PNHTI0026791</t>
        </is>
      </c>
      <c r="S3349" s="414">
        <f>Q3349=R3349</f>
        <v/>
      </c>
      <c r="T3349" s="414">
        <f>AND(MONTH(F3349)=MONTH(X3349), YEAR(F3349)=YEAR(X3349))</f>
        <v/>
      </c>
      <c r="U3349" s="414">
        <f>AND(AB3349&lt;&gt;"", 'Company information'!D$4&lt;&gt;"", RIGHT(SUBSTITUTE(AB3349,"-",""),9)=RIGHT(SUBSTITUTE('Company information'!D$4,"-",""),9))</f>
        <v/>
      </c>
      <c r="V3349" s="414">
        <f>AH3349-I3349</f>
        <v/>
      </c>
      <c r="W3349" s="450" t="n"/>
      <c r="X3349" s="415" t="n">
        <v>44480</v>
      </c>
      <c r="Y3349" s="414" t="inlineStr">
        <is>
          <t>PNHTI0026791</t>
        </is>
      </c>
      <c r="Z3349" s="414" t="inlineStr"/>
      <c r="AA3349" s="414" t="inlineStr">
        <is>
          <t>បុគ្គលជាប់អាករ</t>
        </is>
      </c>
      <c r="AB3349" s="414" t="inlineStr">
        <is>
          <t>L001-901905215</t>
        </is>
      </c>
      <c r="AC3349" s="414" t="inlineStr">
        <is>
          <t>វីអ៊ីស៊ិន (ខេមបូឌា) អ៊ិនដាសស្ទ្រី ឯ.ក</t>
        </is>
      </c>
      <c r="AD3349" s="450" t="n">
        <v>1986235</v>
      </c>
      <c r="AE3349" s="450" t="n">
        <v>1805668</v>
      </c>
      <c r="AF3349" s="450" t="n">
        <v>0</v>
      </c>
      <c r="AG3349" s="450" t="n">
        <v>0</v>
      </c>
      <c r="AH3349" s="450" t="n">
        <v>180567</v>
      </c>
      <c r="AI3349" s="450" t="n">
        <v>0</v>
      </c>
      <c r="AJ3349" s="450" t="n">
        <v>0</v>
      </c>
      <c r="AK3349" s="450" t="n">
        <v>0</v>
      </c>
      <c r="AL3349" s="450" t="n">
        <v>0</v>
      </c>
      <c r="AM3349" s="450" t="n">
        <v>0</v>
      </c>
      <c r="AN3349" s="450" t="n">
        <v>0</v>
      </c>
      <c r="AO3349" s="450" t="n">
        <v>0</v>
      </c>
      <c r="AP3349" s="450" t="n">
        <v>0</v>
      </c>
      <c r="AQ3349" s="414" t="inlineStr"/>
      <c r="AR3349" s="414" t="inlineStr">
        <is>
          <t>ថ្លៃរៀបចំឯកសារ</t>
        </is>
      </c>
      <c r="AS3349" s="414" t="inlineStr">
        <is>
          <t>បានប្រកាសពន្ធ</t>
        </is>
      </c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0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0" t="n"/>
      <c r="N3350" s="450">
        <f>IF(W3350&lt;0,AH3350,I3350)</f>
        <v/>
      </c>
      <c r="O3350" s="450">
        <f>I3350-M3350</f>
        <v/>
      </c>
      <c r="P3350" s="414" t="n"/>
      <c r="Q3350" s="414" t="inlineStr">
        <is>
          <t>TI-0213135</t>
        </is>
      </c>
      <c r="R3350" s="414" t="inlineStr">
        <is>
          <t>TI-0213135</t>
        </is>
      </c>
      <c r="S3350" s="414">
        <f>Q3350=R3350</f>
        <v/>
      </c>
      <c r="T3350" s="414">
        <f>AND(MONTH(F3350)=MONTH(X3350), YEAR(F3350)=YEAR(X3350))</f>
        <v/>
      </c>
      <c r="U3350" s="414">
        <f>AND(AB3350&lt;&gt;"", 'Company information'!D$4&lt;&gt;"", RIGHT(SUBSTITUTE(AB3350,"-",""),9)=RIGHT(SUBSTITUTE('Company information'!D$4,"-",""),9))</f>
        <v/>
      </c>
      <c r="V3350" s="414">
        <f>AH3350-I3350</f>
        <v/>
      </c>
      <c r="W3350" s="450" t="n"/>
      <c r="X3350" s="415" t="n">
        <v>44495</v>
      </c>
      <c r="Y3350" s="414" t="inlineStr">
        <is>
          <t>TI-0213135</t>
        </is>
      </c>
      <c r="Z3350" s="414" t="inlineStr"/>
      <c r="AA3350" s="414" t="inlineStr">
        <is>
          <t>បុគ្គលជាប់អាករ</t>
        </is>
      </c>
      <c r="AB3350" s="414" t="inlineStr">
        <is>
          <t>L001-901905215</t>
        </is>
      </c>
      <c r="AC3350" s="414" t="inlineStr">
        <is>
          <t>វីអ៊ីស៊ិន (ខេមបូឌា) អ៊ិនដាសស្ទ្រី ឯ.ក</t>
        </is>
      </c>
      <c r="AD3350" s="450" t="n">
        <v>17531932</v>
      </c>
      <c r="AE3350" s="450" t="n">
        <v>15938120</v>
      </c>
      <c r="AF3350" s="450" t="n">
        <v>0</v>
      </c>
      <c r="AG3350" s="450" t="n">
        <v>0</v>
      </c>
      <c r="AH3350" s="450" t="n">
        <v>1593812</v>
      </c>
      <c r="AI3350" s="450" t="n">
        <v>0</v>
      </c>
      <c r="AJ3350" s="450" t="n">
        <v>0</v>
      </c>
      <c r="AK3350" s="450" t="n">
        <v>0</v>
      </c>
      <c r="AL3350" s="450" t="n">
        <v>0</v>
      </c>
      <c r="AM3350" s="450" t="n">
        <v>0</v>
      </c>
      <c r="AN3350" s="450" t="n">
        <v>0</v>
      </c>
      <c r="AO3350" s="450" t="n">
        <v>0</v>
      </c>
      <c r="AP3350" s="450" t="n">
        <v>0</v>
      </c>
      <c r="AQ3350" s="414" t="inlineStr"/>
      <c r="AR3350" s="414" t="inlineStr">
        <is>
          <t>Local Charge</t>
        </is>
      </c>
      <c r="AS3350" s="414" t="inlineStr">
        <is>
          <t>បានប្រកាសពន្ធ</t>
        </is>
      </c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0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0" t="n"/>
      <c r="N3351" s="450">
        <f>IF(W3351&lt;0,AH3351,I3351)</f>
        <v/>
      </c>
      <c r="O3351" s="450">
        <f>I3351-M3351</f>
        <v/>
      </c>
      <c r="P3351" s="414" t="n"/>
      <c r="Q3351" s="414" t="inlineStr">
        <is>
          <t>TI-0213107</t>
        </is>
      </c>
      <c r="R3351" s="414" t="inlineStr">
        <is>
          <t>TI-0213107</t>
        </is>
      </c>
      <c r="S3351" s="414">
        <f>Q3351=R3351</f>
        <v/>
      </c>
      <c r="T3351" s="414">
        <f>AND(MONTH(F3351)=MONTH(X3351), YEAR(F3351)=YEAR(X3351))</f>
        <v/>
      </c>
      <c r="U3351" s="414">
        <f>AND(AB3351&lt;&gt;"", 'Company information'!D$4&lt;&gt;"", RIGHT(SUBSTITUTE(AB3351,"-",""),9)=RIGHT(SUBSTITUTE('Company information'!D$4,"-",""),9))</f>
        <v/>
      </c>
      <c r="V3351" s="414">
        <f>AH3351-I3351</f>
        <v/>
      </c>
      <c r="W3351" s="450" t="n"/>
      <c r="X3351" s="415" t="n">
        <v>44495</v>
      </c>
      <c r="Y3351" s="414" t="inlineStr">
        <is>
          <t>TI-0213107</t>
        </is>
      </c>
      <c r="Z3351" s="414" t="inlineStr"/>
      <c r="AA3351" s="414" t="inlineStr">
        <is>
          <t>បុគ្គលជាប់អាករ</t>
        </is>
      </c>
      <c r="AB3351" s="414" t="inlineStr">
        <is>
          <t>L001-901905215</t>
        </is>
      </c>
      <c r="AC3351" s="414" t="inlineStr">
        <is>
          <t>វីអ៊ីស៊ិន (ខេមបូឌា) អ៊ិនដាសស្ទ្រី ឯ.ក</t>
        </is>
      </c>
      <c r="AD3351" s="450" t="n">
        <v>5466417</v>
      </c>
      <c r="AE3351" s="450" t="n">
        <v>4969470</v>
      </c>
      <c r="AF3351" s="450" t="n">
        <v>0</v>
      </c>
      <c r="AG3351" s="450" t="n">
        <v>0</v>
      </c>
      <c r="AH3351" s="450" t="n">
        <v>496947</v>
      </c>
      <c r="AI3351" s="450" t="n">
        <v>0</v>
      </c>
      <c r="AJ3351" s="450" t="n">
        <v>0</v>
      </c>
      <c r="AK3351" s="450" t="n">
        <v>0</v>
      </c>
      <c r="AL3351" s="450" t="n">
        <v>0</v>
      </c>
      <c r="AM3351" s="450" t="n">
        <v>0</v>
      </c>
      <c r="AN3351" s="450" t="n">
        <v>0</v>
      </c>
      <c r="AO3351" s="450" t="n">
        <v>0</v>
      </c>
      <c r="AP3351" s="450" t="n">
        <v>0</v>
      </c>
      <c r="AQ3351" s="414" t="inlineStr"/>
      <c r="AR3351" s="414" t="inlineStr">
        <is>
          <t>Local Charge</t>
        </is>
      </c>
      <c r="AS3351" s="414" t="inlineStr">
        <is>
          <t>បានប្រកាសពន្ធ</t>
        </is>
      </c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0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0" t="n"/>
      <c r="N3352" s="450">
        <f>IF(W3352&lt;0,AH3352,I3352)</f>
        <v/>
      </c>
      <c r="O3352" s="450">
        <f>I3352-M3352</f>
        <v/>
      </c>
      <c r="P3352" s="414" t="n"/>
      <c r="Q3352" s="414" t="inlineStr">
        <is>
          <t>TI-0213085</t>
        </is>
      </c>
      <c r="R3352" s="414" t="inlineStr">
        <is>
          <t>TI-0213085</t>
        </is>
      </c>
      <c r="S3352" s="414">
        <f>Q3352=R3352</f>
        <v/>
      </c>
      <c r="T3352" s="414">
        <f>AND(MONTH(F3352)=MONTH(X3352), YEAR(F3352)=YEAR(X3352))</f>
        <v/>
      </c>
      <c r="U3352" s="414">
        <f>AND(AB3352&lt;&gt;"", 'Company information'!D$4&lt;&gt;"", RIGHT(SUBSTITUTE(AB3352,"-",""),9)=RIGHT(SUBSTITUTE('Company information'!D$4,"-",""),9))</f>
        <v/>
      </c>
      <c r="V3352" s="414">
        <f>AH3352-I3352</f>
        <v/>
      </c>
      <c r="W3352" s="450" t="n"/>
      <c r="X3352" s="415" t="n">
        <v>44495</v>
      </c>
      <c r="Y3352" s="414" t="inlineStr">
        <is>
          <t>TI-0213085</t>
        </is>
      </c>
      <c r="Z3352" s="414" t="inlineStr"/>
      <c r="AA3352" s="414" t="inlineStr">
        <is>
          <t>បុគ្គលជាប់អាករ</t>
        </is>
      </c>
      <c r="AB3352" s="414" t="inlineStr">
        <is>
          <t>L001-901905215</t>
        </is>
      </c>
      <c r="AC3352" s="414" t="inlineStr">
        <is>
          <t>វីអ៊ីស៊ិន (ខេមបូឌា) អ៊ិនដាសស្ទ្រី ឯ.ក</t>
        </is>
      </c>
      <c r="AD3352" s="450" t="n">
        <v>1840047</v>
      </c>
      <c r="AE3352" s="450" t="n">
        <v>1672770</v>
      </c>
      <c r="AF3352" s="450" t="n">
        <v>0</v>
      </c>
      <c r="AG3352" s="450" t="n">
        <v>0</v>
      </c>
      <c r="AH3352" s="450" t="n">
        <v>167277</v>
      </c>
      <c r="AI3352" s="450" t="n">
        <v>0</v>
      </c>
      <c r="AJ3352" s="450" t="n">
        <v>0</v>
      </c>
      <c r="AK3352" s="450" t="n">
        <v>0</v>
      </c>
      <c r="AL3352" s="450" t="n">
        <v>0</v>
      </c>
      <c r="AM3352" s="450" t="n">
        <v>0</v>
      </c>
      <c r="AN3352" s="450" t="n">
        <v>0</v>
      </c>
      <c r="AO3352" s="450" t="n">
        <v>0</v>
      </c>
      <c r="AP3352" s="450" t="n">
        <v>0</v>
      </c>
      <c r="AQ3352" s="414" t="inlineStr"/>
      <c r="AR3352" s="414" t="inlineStr">
        <is>
          <t>Local Charge</t>
        </is>
      </c>
      <c r="AS3352" s="414" t="inlineStr">
        <is>
          <t>បានប្រកាសពន្ធ</t>
        </is>
      </c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0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0" t="n"/>
      <c r="N3353" s="450">
        <f>IF(W3353&lt;0,AH3353,I3353)</f>
        <v/>
      </c>
      <c r="O3353" s="450">
        <f>I3353-M3353</f>
        <v/>
      </c>
      <c r="P3353" s="414" t="n"/>
      <c r="Q3353" s="414" t="inlineStr">
        <is>
          <t>TI-0213081</t>
        </is>
      </c>
      <c r="R3353" s="414" t="inlineStr">
        <is>
          <t>TI-0213081</t>
        </is>
      </c>
      <c r="S3353" s="414">
        <f>Q3353=R3353</f>
        <v/>
      </c>
      <c r="T3353" s="414">
        <f>AND(MONTH(F3353)=MONTH(X3353), YEAR(F3353)=YEAR(X3353))</f>
        <v/>
      </c>
      <c r="U3353" s="414">
        <f>AND(AB3353&lt;&gt;"", 'Company information'!D$4&lt;&gt;"", RIGHT(SUBSTITUTE(AB3353,"-",""),9)=RIGHT(SUBSTITUTE('Company information'!D$4,"-",""),9))</f>
        <v/>
      </c>
      <c r="V3353" s="414">
        <f>AH3353-I3353</f>
        <v/>
      </c>
      <c r="W3353" s="450" t="n"/>
      <c r="X3353" s="415" t="n">
        <v>44495</v>
      </c>
      <c r="Y3353" s="414" t="inlineStr">
        <is>
          <t>TI-0213081</t>
        </is>
      </c>
      <c r="Z3353" s="414" t="inlineStr"/>
      <c r="AA3353" s="414" t="inlineStr">
        <is>
          <t>បុគ្គលជាប់អាករ</t>
        </is>
      </c>
      <c r="AB3353" s="414" t="inlineStr">
        <is>
          <t>L001-901905215</t>
        </is>
      </c>
      <c r="AC3353" s="414" t="inlineStr">
        <is>
          <t>វីអ៊ីស៊ិន (ខេមបូឌា) អ៊ិនដាសស្ទ្រី ឯ.ក</t>
        </is>
      </c>
      <c r="AD3353" s="450" t="n">
        <v>1978834</v>
      </c>
      <c r="AE3353" s="450" t="n">
        <v>1798940</v>
      </c>
      <c r="AF3353" s="450" t="n">
        <v>0</v>
      </c>
      <c r="AG3353" s="450" t="n">
        <v>0</v>
      </c>
      <c r="AH3353" s="450" t="n">
        <v>179894</v>
      </c>
      <c r="AI3353" s="450" t="n">
        <v>0</v>
      </c>
      <c r="AJ3353" s="450" t="n">
        <v>0</v>
      </c>
      <c r="AK3353" s="450" t="n">
        <v>0</v>
      </c>
      <c r="AL3353" s="450" t="n">
        <v>0</v>
      </c>
      <c r="AM3353" s="450" t="n">
        <v>0</v>
      </c>
      <c r="AN3353" s="450" t="n">
        <v>0</v>
      </c>
      <c r="AO3353" s="450" t="n">
        <v>0</v>
      </c>
      <c r="AP3353" s="450" t="n">
        <v>0</v>
      </c>
      <c r="AQ3353" s="414" t="inlineStr"/>
      <c r="AR3353" s="414" t="inlineStr">
        <is>
          <t>Local Charge</t>
        </is>
      </c>
      <c r="AS3353" s="414" t="inlineStr">
        <is>
          <t>បានប្រកាសពន្ធ</t>
        </is>
      </c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0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0" t="n"/>
      <c r="N3354" s="450">
        <f>IF(W3354&lt;0,AH3354,I3354)</f>
        <v/>
      </c>
      <c r="O3354" s="450">
        <f>I3354-M3354</f>
        <v/>
      </c>
      <c r="P3354" s="414" t="n"/>
      <c r="Q3354" s="414" t="inlineStr">
        <is>
          <t>TI-0212901</t>
        </is>
      </c>
      <c r="R3354" s="414" t="inlineStr">
        <is>
          <t>TI-0212901</t>
        </is>
      </c>
      <c r="S3354" s="414">
        <f>Q3354=R3354</f>
        <v/>
      </c>
      <c r="T3354" s="414">
        <f>AND(MONTH(F3354)=MONTH(X3354), YEAR(F3354)=YEAR(X3354))</f>
        <v/>
      </c>
      <c r="U3354" s="414">
        <f>AND(AB3354&lt;&gt;"", 'Company information'!D$4&lt;&gt;"", RIGHT(SUBSTITUTE(AB3354,"-",""),9)=RIGHT(SUBSTITUTE('Company information'!D$4,"-",""),9))</f>
        <v/>
      </c>
      <c r="V3354" s="414">
        <f>AH3354-I3354</f>
        <v/>
      </c>
      <c r="W3354" s="450" t="n"/>
      <c r="X3354" s="415" t="n">
        <v>44491</v>
      </c>
      <c r="Y3354" s="414" t="inlineStr">
        <is>
          <t>TI-0212901</t>
        </is>
      </c>
      <c r="Z3354" s="414" t="inlineStr"/>
      <c r="AA3354" s="414" t="inlineStr">
        <is>
          <t>បុគ្គលជាប់អាករ</t>
        </is>
      </c>
      <c r="AB3354" s="414" t="inlineStr">
        <is>
          <t>L001-901905215</t>
        </is>
      </c>
      <c r="AC3354" s="414" t="inlineStr">
        <is>
          <t>វីអ៊ីស៊ិន (ខេមបូឌា) អ៊ិនដាសស្ទ្រី ឯ.ក</t>
        </is>
      </c>
      <c r="AD3354" s="450" t="n">
        <v>1244179</v>
      </c>
      <c r="AE3354" s="450" t="n">
        <v>1131072</v>
      </c>
      <c r="AF3354" s="450" t="n">
        <v>0</v>
      </c>
      <c r="AG3354" s="450" t="n">
        <v>0</v>
      </c>
      <c r="AH3354" s="450" t="n">
        <v>113107</v>
      </c>
      <c r="AI3354" s="450" t="n">
        <v>0</v>
      </c>
      <c r="AJ3354" s="450" t="n">
        <v>0</v>
      </c>
      <c r="AK3354" s="450" t="n">
        <v>0</v>
      </c>
      <c r="AL3354" s="450" t="n">
        <v>0</v>
      </c>
      <c r="AM3354" s="450" t="n">
        <v>0</v>
      </c>
      <c r="AN3354" s="450" t="n">
        <v>0</v>
      </c>
      <c r="AO3354" s="450" t="n">
        <v>0</v>
      </c>
      <c r="AP3354" s="450" t="n">
        <v>0</v>
      </c>
      <c r="AQ3354" s="414" t="inlineStr"/>
      <c r="AR3354" s="414" t="inlineStr">
        <is>
          <t>Local Charge</t>
        </is>
      </c>
      <c r="AS3354" s="414" t="inlineStr">
        <is>
          <t>បានប្រកាសពន្ធ</t>
        </is>
      </c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0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0" t="n"/>
      <c r="N3355" s="450">
        <f>IF(W3355&lt;0,AH3355,I3355)</f>
        <v/>
      </c>
      <c r="O3355" s="450">
        <f>I3355-M3355</f>
        <v/>
      </c>
      <c r="P3355" s="414" t="n"/>
      <c r="Q3355" s="414" t="inlineStr">
        <is>
          <t>TI-0212896</t>
        </is>
      </c>
      <c r="R3355" s="414" t="inlineStr">
        <is>
          <t>TI-0212896</t>
        </is>
      </c>
      <c r="S3355" s="414">
        <f>Q3355=R3355</f>
        <v/>
      </c>
      <c r="T3355" s="414">
        <f>AND(MONTH(F3355)=MONTH(X3355), YEAR(F3355)=YEAR(X3355))</f>
        <v/>
      </c>
      <c r="U3355" s="414">
        <f>AND(AB3355&lt;&gt;"", 'Company information'!D$4&lt;&gt;"", RIGHT(SUBSTITUTE(AB3355,"-",""),9)=RIGHT(SUBSTITUTE('Company information'!D$4,"-",""),9))</f>
        <v/>
      </c>
      <c r="V3355" s="414">
        <f>AH3355-I3355</f>
        <v/>
      </c>
      <c r="W3355" s="450" t="n"/>
      <c r="X3355" s="415" t="n">
        <v>44491</v>
      </c>
      <c r="Y3355" s="414" t="inlineStr">
        <is>
          <t>TI-0212896</t>
        </is>
      </c>
      <c r="Z3355" s="414" t="inlineStr"/>
      <c r="AA3355" s="414" t="inlineStr">
        <is>
          <t>បុគ្គលជាប់អាករ</t>
        </is>
      </c>
      <c r="AB3355" s="414" t="inlineStr">
        <is>
          <t>L001-901905215</t>
        </is>
      </c>
      <c r="AC3355" s="414" t="inlineStr">
        <is>
          <t>វីអ៊ីស៊ិន (ខេមបូឌា) អ៊ិនដាសស្ទ្រី ឯ.ក</t>
        </is>
      </c>
      <c r="AD3355" s="450" t="n">
        <v>1841403</v>
      </c>
      <c r="AE3355" s="450" t="n">
        <v>1674003</v>
      </c>
      <c r="AF3355" s="450" t="n">
        <v>0</v>
      </c>
      <c r="AG3355" s="450" t="n">
        <v>0</v>
      </c>
      <c r="AH3355" s="450" t="n">
        <v>167400</v>
      </c>
      <c r="AI3355" s="450" t="n">
        <v>0</v>
      </c>
      <c r="AJ3355" s="450" t="n">
        <v>0</v>
      </c>
      <c r="AK3355" s="450" t="n">
        <v>0</v>
      </c>
      <c r="AL3355" s="450" t="n">
        <v>0</v>
      </c>
      <c r="AM3355" s="450" t="n">
        <v>0</v>
      </c>
      <c r="AN3355" s="450" t="n">
        <v>0</v>
      </c>
      <c r="AO3355" s="450" t="n">
        <v>0</v>
      </c>
      <c r="AP3355" s="450" t="n">
        <v>0</v>
      </c>
      <c r="AQ3355" s="414" t="inlineStr"/>
      <c r="AR3355" s="414" t="inlineStr">
        <is>
          <t>Local Charge</t>
        </is>
      </c>
      <c r="AS3355" s="414" t="inlineStr">
        <is>
          <t>បានប្រកាសពន្ធ</t>
        </is>
      </c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0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0" t="n"/>
      <c r="N3356" s="450">
        <f>IF(W3356&lt;0,AH3356,I3356)</f>
        <v/>
      </c>
      <c r="O3356" s="450">
        <f>I3356-M3356</f>
        <v/>
      </c>
      <c r="P3356" s="414" t="n"/>
      <c r="Q3356" s="414" t="inlineStr">
        <is>
          <t>TI-0211400</t>
        </is>
      </c>
      <c r="R3356" s="414" t="inlineStr">
        <is>
          <t>TI-0211400</t>
        </is>
      </c>
      <c r="S3356" s="414">
        <f>Q3356=R3356</f>
        <v/>
      </c>
      <c r="T3356" s="414">
        <f>AND(MONTH(F3356)=MONTH(X3356), YEAR(F3356)=YEAR(X3356))</f>
        <v/>
      </c>
      <c r="U3356" s="414">
        <f>AND(AB3356&lt;&gt;"", 'Company information'!D$4&lt;&gt;"", RIGHT(SUBSTITUTE(AB3356,"-",""),9)=RIGHT(SUBSTITUTE('Company information'!D$4,"-",""),9))</f>
        <v/>
      </c>
      <c r="V3356" s="414">
        <f>AH3356-I3356</f>
        <v/>
      </c>
      <c r="W3356" s="450" t="n"/>
      <c r="X3356" s="415" t="n">
        <v>44473</v>
      </c>
      <c r="Y3356" s="414" t="inlineStr">
        <is>
          <t>TI-0211400</t>
        </is>
      </c>
      <c r="Z3356" s="414" t="inlineStr"/>
      <c r="AA3356" s="414" t="inlineStr">
        <is>
          <t>បុគ្គលជាប់អាករ</t>
        </is>
      </c>
      <c r="AB3356" s="414" t="inlineStr">
        <is>
          <t>L001-901905215</t>
        </is>
      </c>
      <c r="AC3356" s="414" t="inlineStr">
        <is>
          <t>វីអ៊ីស៊ិន (ខេមបូឌា) អ៊ិនដាសស្ទ្រី ឯ.ក</t>
        </is>
      </c>
      <c r="AD3356" s="450" t="n">
        <v>3137112</v>
      </c>
      <c r="AE3356" s="450" t="n">
        <v>2851920</v>
      </c>
      <c r="AF3356" s="450" t="n">
        <v>0</v>
      </c>
      <c r="AG3356" s="450" t="n">
        <v>0</v>
      </c>
      <c r="AH3356" s="450" t="n">
        <v>285192</v>
      </c>
      <c r="AI3356" s="450" t="n">
        <v>0</v>
      </c>
      <c r="AJ3356" s="450" t="n">
        <v>0</v>
      </c>
      <c r="AK3356" s="450" t="n">
        <v>0</v>
      </c>
      <c r="AL3356" s="450" t="n">
        <v>0</v>
      </c>
      <c r="AM3356" s="450" t="n">
        <v>0</v>
      </c>
      <c r="AN3356" s="450" t="n">
        <v>0</v>
      </c>
      <c r="AO3356" s="450" t="n">
        <v>0</v>
      </c>
      <c r="AP3356" s="450" t="n">
        <v>0</v>
      </c>
      <c r="AQ3356" s="414" t="inlineStr"/>
      <c r="AR3356" s="414" t="inlineStr">
        <is>
          <t>Local Charge</t>
        </is>
      </c>
      <c r="AS3356" s="414" t="inlineStr">
        <is>
          <t>បានប្រកាសពន្ធ</t>
        </is>
      </c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0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0" t="n"/>
      <c r="N3357" s="450">
        <f>IF(W3357&lt;0,AH3357,I3357)</f>
        <v/>
      </c>
      <c r="O3357" s="450">
        <f>I3357-M3357</f>
        <v/>
      </c>
      <c r="P3357" s="414" t="n"/>
      <c r="Q3357" s="414" t="inlineStr">
        <is>
          <t>TI-0211399</t>
        </is>
      </c>
      <c r="R3357" s="414" t="inlineStr">
        <is>
          <t>TI-0211399</t>
        </is>
      </c>
      <c r="S3357" s="414">
        <f>Q3357=R3357</f>
        <v/>
      </c>
      <c r="T3357" s="414">
        <f>AND(MONTH(F3357)=MONTH(X3357), YEAR(F3357)=YEAR(X3357))</f>
        <v/>
      </c>
      <c r="U3357" s="414">
        <f>AND(AB3357&lt;&gt;"", 'Company information'!D$4&lt;&gt;"", RIGHT(SUBSTITUTE(AB3357,"-",""),9)=RIGHT(SUBSTITUTE('Company information'!D$4,"-",""),9))</f>
        <v/>
      </c>
      <c r="V3357" s="414">
        <f>AH3357-I3357</f>
        <v/>
      </c>
      <c r="W3357" s="450" t="n"/>
      <c r="X3357" s="415" t="n">
        <v>44473</v>
      </c>
      <c r="Y3357" s="414" t="inlineStr">
        <is>
          <t>TI-0211399</t>
        </is>
      </c>
      <c r="Z3357" s="414" t="inlineStr"/>
      <c r="AA3357" s="414" t="inlineStr">
        <is>
          <t>បុគ្គលជាប់អាករ</t>
        </is>
      </c>
      <c r="AB3357" s="414" t="inlineStr">
        <is>
          <t>L001-901905215</t>
        </is>
      </c>
      <c r="AC3357" s="414" t="inlineStr">
        <is>
          <t>វីអ៊ីស៊ិន (ខេមបូឌា) អ៊ិនដាសស្ទ្រី ឯ.ក</t>
        </is>
      </c>
      <c r="AD3357" s="450" t="n">
        <v>3363756</v>
      </c>
      <c r="AE3357" s="450" t="n">
        <v>3057960</v>
      </c>
      <c r="AF3357" s="450" t="n">
        <v>0</v>
      </c>
      <c r="AG3357" s="450" t="n">
        <v>0</v>
      </c>
      <c r="AH3357" s="450" t="n">
        <v>305796</v>
      </c>
      <c r="AI3357" s="450" t="n">
        <v>0</v>
      </c>
      <c r="AJ3357" s="450" t="n">
        <v>0</v>
      </c>
      <c r="AK3357" s="450" t="n">
        <v>0</v>
      </c>
      <c r="AL3357" s="450" t="n">
        <v>0</v>
      </c>
      <c r="AM3357" s="450" t="n">
        <v>0</v>
      </c>
      <c r="AN3357" s="450" t="n">
        <v>0</v>
      </c>
      <c r="AO3357" s="450" t="n">
        <v>0</v>
      </c>
      <c r="AP3357" s="450" t="n">
        <v>0</v>
      </c>
      <c r="AQ3357" s="414" t="inlineStr"/>
      <c r="AR3357" s="414" t="inlineStr">
        <is>
          <t>Local Charge</t>
        </is>
      </c>
      <c r="AS3357" s="414" t="inlineStr">
        <is>
          <t>បានប្រកាសពន្ធ</t>
        </is>
      </c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0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0" t="n"/>
      <c r="N3358" s="450">
        <f>IF(W3358&lt;0,AH3358,I3358)</f>
        <v/>
      </c>
      <c r="O3358" s="450">
        <f>I3358-M3358</f>
        <v/>
      </c>
      <c r="P3358" s="414" t="n"/>
      <c r="Q3358" s="414" t="inlineStr">
        <is>
          <t>TI-0211388</t>
        </is>
      </c>
      <c r="R3358" s="414" t="inlineStr">
        <is>
          <t>TI-0211388</t>
        </is>
      </c>
      <c r="S3358" s="414">
        <f>Q3358=R3358</f>
        <v/>
      </c>
      <c r="T3358" s="414">
        <f>AND(MONTH(F3358)=MONTH(X3358), YEAR(F3358)=YEAR(X3358))</f>
        <v/>
      </c>
      <c r="U3358" s="414">
        <f>AND(AB3358&lt;&gt;"", 'Company information'!D$4&lt;&gt;"", RIGHT(SUBSTITUTE(AB3358,"-",""),9)=RIGHT(SUBSTITUTE('Company information'!D$4,"-",""),9))</f>
        <v/>
      </c>
      <c r="V3358" s="414">
        <f>AH3358-I3358</f>
        <v/>
      </c>
      <c r="W3358" s="450" t="n"/>
      <c r="X3358" s="415" t="n">
        <v>44473</v>
      </c>
      <c r="Y3358" s="414" t="inlineStr">
        <is>
          <t>TI-0211388</t>
        </is>
      </c>
      <c r="Z3358" s="414" t="inlineStr"/>
      <c r="AA3358" s="414" t="inlineStr">
        <is>
          <t>បុគ្គលជាប់អាករ</t>
        </is>
      </c>
      <c r="AB3358" s="414" t="inlineStr">
        <is>
          <t>L001-901905215</t>
        </is>
      </c>
      <c r="AC3358" s="414" t="inlineStr">
        <is>
          <t>វីអ៊ីស៊ិន (ខេមបូឌា) អ៊ិនដាសស្ទ្រី ឯ.ក</t>
        </is>
      </c>
      <c r="AD3358" s="450" t="n">
        <v>4501464</v>
      </c>
      <c r="AE3358" s="450" t="n">
        <v>4092240</v>
      </c>
      <c r="AF3358" s="450" t="n">
        <v>0</v>
      </c>
      <c r="AG3358" s="450" t="n">
        <v>0</v>
      </c>
      <c r="AH3358" s="450" t="n">
        <v>409224</v>
      </c>
      <c r="AI3358" s="450" t="n">
        <v>0</v>
      </c>
      <c r="AJ3358" s="450" t="n">
        <v>0</v>
      </c>
      <c r="AK3358" s="450" t="n">
        <v>0</v>
      </c>
      <c r="AL3358" s="450" t="n">
        <v>0</v>
      </c>
      <c r="AM3358" s="450" t="n">
        <v>0</v>
      </c>
      <c r="AN3358" s="450" t="n">
        <v>0</v>
      </c>
      <c r="AO3358" s="450" t="n">
        <v>0</v>
      </c>
      <c r="AP3358" s="450" t="n">
        <v>0</v>
      </c>
      <c r="AQ3358" s="414" t="inlineStr"/>
      <c r="AR3358" s="414" t="inlineStr">
        <is>
          <t>Local Charge</t>
        </is>
      </c>
      <c r="AS3358" s="414" t="inlineStr">
        <is>
          <t>បានប្រកាសពន្ធ</t>
        </is>
      </c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0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0" t="n"/>
      <c r="N3359" s="450">
        <f>IF(W3359&lt;0,AH3359,I3359)</f>
        <v/>
      </c>
      <c r="O3359" s="450">
        <f>I3359-M3359</f>
        <v/>
      </c>
      <c r="P3359" s="414" t="n"/>
      <c r="Q3359" s="414" t="inlineStr">
        <is>
          <t>2110010963</t>
        </is>
      </c>
      <c r="R3359" s="414" t="inlineStr">
        <is>
          <t>2110010963</t>
        </is>
      </c>
      <c r="S3359" s="414">
        <f>Q3359=R3359</f>
        <v/>
      </c>
      <c r="T3359" s="414">
        <f>AND(MONTH(F3359)=MONTH(X3359), YEAR(F3359)=YEAR(X3359))</f>
        <v/>
      </c>
      <c r="U3359" s="414">
        <f>AND(AB3359&lt;&gt;"", 'Company information'!D$4&lt;&gt;"", RIGHT(SUBSTITUTE(AB3359,"-",""),9)=RIGHT(SUBSTITUTE('Company information'!D$4,"-",""),9))</f>
        <v/>
      </c>
      <c r="V3359" s="414">
        <f>AH3359-I3359</f>
        <v/>
      </c>
      <c r="W3359" s="450" t="n"/>
      <c r="X3359" s="415" t="n">
        <v>44487</v>
      </c>
      <c r="Y3359" s="414" t="inlineStr">
        <is>
          <t>2110010963</t>
        </is>
      </c>
      <c r="Z3359" s="414" t="inlineStr"/>
      <c r="AA3359" s="414" t="inlineStr">
        <is>
          <t>បុគ្គលជាប់អាករ</t>
        </is>
      </c>
      <c r="AB3359" s="414" t="inlineStr">
        <is>
          <t>L001-901905215</t>
        </is>
      </c>
      <c r="AC3359" s="414" t="inlineStr">
        <is>
          <t>វីអ៊ីស៊ិន (ខេមបូឌា) អ៊ិនដាសស្ទ្រី ឯ.ក</t>
        </is>
      </c>
      <c r="AD3359" s="450" t="n">
        <v>981186</v>
      </c>
      <c r="AE3359" s="450" t="n">
        <v>891987</v>
      </c>
      <c r="AF3359" s="450" t="n">
        <v>0</v>
      </c>
      <c r="AG3359" s="450" t="n">
        <v>0</v>
      </c>
      <c r="AH3359" s="450" t="n">
        <v>89199</v>
      </c>
      <c r="AI3359" s="450" t="n">
        <v>0</v>
      </c>
      <c r="AJ3359" s="450" t="n">
        <v>0</v>
      </c>
      <c r="AK3359" s="450" t="n">
        <v>0</v>
      </c>
      <c r="AL3359" s="450" t="n">
        <v>0</v>
      </c>
      <c r="AM3359" s="450" t="n">
        <v>0</v>
      </c>
      <c r="AN3359" s="450" t="n">
        <v>0</v>
      </c>
      <c r="AO3359" s="450" t="n">
        <v>0</v>
      </c>
      <c r="AP3359" s="450" t="n">
        <v>0</v>
      </c>
      <c r="AQ3359" s="414" t="inlineStr"/>
      <c r="AR3359" s="414" t="inlineStr">
        <is>
          <t>Export Administration Fee</t>
        </is>
      </c>
      <c r="AS3359" s="414" t="inlineStr">
        <is>
          <t>បានប្រកាសពន្ធ</t>
        </is>
      </c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0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0" t="n"/>
      <c r="N3360" s="450">
        <f>IF(W3360&lt;0,AH3360,I3360)</f>
        <v/>
      </c>
      <c r="O3360" s="450">
        <f>I3360-M3360</f>
        <v/>
      </c>
      <c r="P3360" s="414" t="n"/>
      <c r="Q3360" s="414" t="inlineStr">
        <is>
          <t>2110010574</t>
        </is>
      </c>
      <c r="R3360" s="414" t="inlineStr">
        <is>
          <t>2110010574</t>
        </is>
      </c>
      <c r="S3360" s="414">
        <f>Q3360=R3360</f>
        <v/>
      </c>
      <c r="T3360" s="414">
        <f>AND(MONTH(F3360)=MONTH(X3360), YEAR(F3360)=YEAR(X3360))</f>
        <v/>
      </c>
      <c r="U3360" s="414">
        <f>AND(AB3360&lt;&gt;"", 'Company information'!D$4&lt;&gt;"", RIGHT(SUBSTITUTE(AB3360,"-",""),9)=RIGHT(SUBSTITUTE('Company information'!D$4,"-",""),9))</f>
        <v/>
      </c>
      <c r="V3360" s="414">
        <f>AH3360-I3360</f>
        <v/>
      </c>
      <c r="W3360" s="450" t="n"/>
      <c r="X3360" s="415" t="n">
        <v>44473</v>
      </c>
      <c r="Y3360" s="414" t="inlineStr">
        <is>
          <t>2110010574</t>
        </is>
      </c>
      <c r="Z3360" s="414" t="inlineStr"/>
      <c r="AA3360" s="414" t="inlineStr">
        <is>
          <t>បុគ្គលជាប់អាករ</t>
        </is>
      </c>
      <c r="AB3360" s="414" t="inlineStr">
        <is>
          <t>L001-901905215</t>
        </is>
      </c>
      <c r="AC3360" s="414" t="inlineStr">
        <is>
          <t>វីអ៊ីស៊ិន (ខេមបូឌា) អ៊ិនដាសស្ទ្រី ឯ.ក</t>
        </is>
      </c>
      <c r="AD3360" s="450" t="n">
        <v>982872</v>
      </c>
      <c r="AE3360" s="450" t="n">
        <v>893520</v>
      </c>
      <c r="AF3360" s="450" t="n">
        <v>0</v>
      </c>
      <c r="AG3360" s="450" t="n">
        <v>0</v>
      </c>
      <c r="AH3360" s="450" t="n">
        <v>89352</v>
      </c>
      <c r="AI3360" s="450" t="n">
        <v>0</v>
      </c>
      <c r="AJ3360" s="450" t="n">
        <v>0</v>
      </c>
      <c r="AK3360" s="450" t="n">
        <v>0</v>
      </c>
      <c r="AL3360" s="450" t="n">
        <v>0</v>
      </c>
      <c r="AM3360" s="450" t="n">
        <v>0</v>
      </c>
      <c r="AN3360" s="450" t="n">
        <v>0</v>
      </c>
      <c r="AO3360" s="450" t="n">
        <v>0</v>
      </c>
      <c r="AP3360" s="450" t="n">
        <v>0</v>
      </c>
      <c r="AQ3360" s="414" t="inlineStr"/>
      <c r="AR3360" s="414" t="inlineStr">
        <is>
          <t>Export Administration Fee</t>
        </is>
      </c>
      <c r="AS3360" s="414" t="inlineStr">
        <is>
          <t>បានប្រកាសពន្ធ</t>
        </is>
      </c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0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0" t="n"/>
      <c r="N3361" s="450">
        <f>IF(W3361&lt;0,AH3361,I3361)</f>
        <v/>
      </c>
      <c r="O3361" s="450">
        <f>I3361-M3361</f>
        <v/>
      </c>
      <c r="P3361" s="414" t="n"/>
      <c r="Q3361" s="414" t="inlineStr">
        <is>
          <t>IY21008722</t>
        </is>
      </c>
      <c r="R3361" s="414" t="inlineStr">
        <is>
          <t>IY21008722</t>
        </is>
      </c>
      <c r="S3361" s="414">
        <f>Q3361=R3361</f>
        <v/>
      </c>
      <c r="T3361" s="414">
        <f>AND(MONTH(F3361)=MONTH(X3361), YEAR(F3361)=YEAR(X3361))</f>
        <v/>
      </c>
      <c r="U3361" s="414">
        <f>AND(AB3361&lt;&gt;"", 'Company information'!D$4&lt;&gt;"", RIGHT(SUBSTITUTE(AB3361,"-",""),9)=RIGHT(SUBSTITUTE('Company information'!D$4,"-",""),9))</f>
        <v/>
      </c>
      <c r="V3361" s="414">
        <f>AH3361-I3361</f>
        <v/>
      </c>
      <c r="W3361" s="450" t="n"/>
      <c r="X3361" s="415" t="n">
        <v>44480</v>
      </c>
      <c r="Y3361" s="414" t="inlineStr">
        <is>
          <t>IY21008722</t>
        </is>
      </c>
      <c r="Z3361" s="414" t="inlineStr"/>
      <c r="AA3361" s="414" t="inlineStr">
        <is>
          <t>បុគ្គលជាប់អាករ</t>
        </is>
      </c>
      <c r="AB3361" s="414" t="inlineStr">
        <is>
          <t>L001-901905215</t>
        </is>
      </c>
      <c r="AC3361" s="414" t="inlineStr">
        <is>
          <t>វីអ៊ីស៊ិន (ខេមបូឌា) អ៊ិនដាសស្ទ្រី ឯ.ក</t>
        </is>
      </c>
      <c r="AD3361" s="450" t="n">
        <v>1322662</v>
      </c>
      <c r="AE3361" s="450" t="n">
        <v>1202420</v>
      </c>
      <c r="AF3361" s="450" t="n">
        <v>0</v>
      </c>
      <c r="AG3361" s="450" t="n">
        <v>0</v>
      </c>
      <c r="AH3361" s="450" t="n">
        <v>120242</v>
      </c>
      <c r="AI3361" s="450" t="n">
        <v>0</v>
      </c>
      <c r="AJ3361" s="450" t="n">
        <v>0</v>
      </c>
      <c r="AK3361" s="450" t="n">
        <v>0</v>
      </c>
      <c r="AL3361" s="450" t="n">
        <v>0</v>
      </c>
      <c r="AM3361" s="450" t="n">
        <v>0</v>
      </c>
      <c r="AN3361" s="450" t="n">
        <v>0</v>
      </c>
      <c r="AO3361" s="450" t="n">
        <v>0</v>
      </c>
      <c r="AP3361" s="450" t="n">
        <v>0</v>
      </c>
      <c r="AQ3361" s="414" t="inlineStr"/>
      <c r="AR3361" s="414" t="inlineStr">
        <is>
          <t>THC, Doc fee…..</t>
        </is>
      </c>
      <c r="AS3361" s="414" t="inlineStr">
        <is>
          <t>បានប្រកាសពន្ធ</t>
        </is>
      </c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0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0" t="n"/>
      <c r="N3362" s="450">
        <f>IF(W3362&lt;0,AH3362,I3362)</f>
        <v/>
      </c>
      <c r="O3362" s="450">
        <f>I3362-M3362</f>
        <v/>
      </c>
      <c r="P3362" s="414" t="n"/>
      <c r="Q3362" s="414" t="inlineStr">
        <is>
          <t>IN202110-0581</t>
        </is>
      </c>
      <c r="R3362" s="414" t="inlineStr">
        <is>
          <t>IN202110-0581</t>
        </is>
      </c>
      <c r="S3362" s="414">
        <f>Q3362=R3362</f>
        <v/>
      </c>
      <c r="T3362" s="414">
        <f>AND(MONTH(F3362)=MONTH(X3362), YEAR(F3362)=YEAR(X3362))</f>
        <v/>
      </c>
      <c r="U3362" s="414">
        <f>AND(AB3362&lt;&gt;"", 'Company information'!D$4&lt;&gt;"", RIGHT(SUBSTITUTE(AB3362,"-",""),9)=RIGHT(SUBSTITUTE('Company information'!D$4,"-",""),9))</f>
        <v/>
      </c>
      <c r="V3362" s="414">
        <f>AH3362-I3362</f>
        <v/>
      </c>
      <c r="W3362" s="450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0" t="n">
        <v>156811</v>
      </c>
      <c r="AE3362" s="450" t="n">
        <v>142555</v>
      </c>
      <c r="AF3362" s="450" t="n">
        <v>0</v>
      </c>
      <c r="AG3362" s="450" t="n">
        <v>0</v>
      </c>
      <c r="AH3362" s="450" t="n">
        <v>14256</v>
      </c>
      <c r="AI3362" s="450" t="n">
        <v>0</v>
      </c>
      <c r="AJ3362" s="450" t="n">
        <v>0</v>
      </c>
      <c r="AK3362" s="450" t="n">
        <v>0</v>
      </c>
      <c r="AL3362" s="450" t="n">
        <v>0</v>
      </c>
      <c r="AM3362" s="450" t="n">
        <v>0</v>
      </c>
      <c r="AN3362" s="450" t="n">
        <v>0</v>
      </c>
      <c r="AO3362" s="450" t="n">
        <v>0</v>
      </c>
      <c r="AP3362" s="450" t="n">
        <v>0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0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0" t="n"/>
      <c r="N3363" s="450">
        <f>IF(W3363&lt;0,AH3363,I3363)</f>
        <v/>
      </c>
      <c r="O3363" s="450">
        <f>I3363-M3363</f>
        <v/>
      </c>
      <c r="P3363" s="414" t="n"/>
      <c r="Q3363" s="414" t="inlineStr">
        <is>
          <t>5995880891</t>
        </is>
      </c>
      <c r="R3363" s="414" t="inlineStr">
        <is>
          <t>5995880891</t>
        </is>
      </c>
      <c r="S3363" s="414">
        <f>Q3363=R3363</f>
        <v/>
      </c>
      <c r="T3363" s="414">
        <f>AND(MONTH(F3363)=MONTH(X3363), YEAR(F3363)=YEAR(X3363))</f>
        <v/>
      </c>
      <c r="U3363" s="414">
        <f>AND(AB3363&lt;&gt;"", 'Company information'!D$4&lt;&gt;"", RIGHT(SUBSTITUTE(AB3363,"-",""),9)=RIGHT(SUBSTITUTE('Company information'!D$4,"-",""),9))</f>
        <v/>
      </c>
      <c r="V3363" s="414">
        <f>AH3363-I3363</f>
        <v/>
      </c>
      <c r="W3363" s="450" t="n"/>
      <c r="X3363" s="415" t="n">
        <v>44469</v>
      </c>
      <c r="Y3363" s="414" t="inlineStr">
        <is>
          <t>5995880891</t>
        </is>
      </c>
      <c r="Z3363" s="414" t="inlineStr"/>
      <c r="AA3363" s="414" t="inlineStr">
        <is>
          <t>បុគ្គលជាប់អាករ</t>
        </is>
      </c>
      <c r="AB3363" s="414" t="inlineStr">
        <is>
          <t>L001-901905215</t>
        </is>
      </c>
      <c r="AC3363" s="414" t="inlineStr">
        <is>
          <t>វីអ៊ីស៊ិន (ខេមបូឌា) អ៊ិនដាសស្ទ្រី ឯ.ក</t>
        </is>
      </c>
      <c r="AD3363" s="450" t="n">
        <v>4540743</v>
      </c>
      <c r="AE3363" s="450" t="n">
        <v>4127948</v>
      </c>
      <c r="AF3363" s="450" t="n">
        <v>0</v>
      </c>
      <c r="AG3363" s="450" t="n">
        <v>0</v>
      </c>
      <c r="AH3363" s="450" t="n">
        <v>412795</v>
      </c>
      <c r="AI3363" s="450" t="n">
        <v>0</v>
      </c>
      <c r="AJ3363" s="450" t="n">
        <v>0</v>
      </c>
      <c r="AK3363" s="450" t="n">
        <v>0</v>
      </c>
      <c r="AL3363" s="450" t="n">
        <v>0</v>
      </c>
      <c r="AM3363" s="450" t="n">
        <v>0</v>
      </c>
      <c r="AN3363" s="450" t="n">
        <v>0</v>
      </c>
      <c r="AO3363" s="450" t="n">
        <v>0</v>
      </c>
      <c r="AP3363" s="450" t="n">
        <v>0</v>
      </c>
      <c r="AQ3363" s="414" t="inlineStr"/>
      <c r="AR3363" s="414" t="inlineStr"/>
      <c r="AS3363" s="414" t="inlineStr">
        <is>
          <t>បានប្រកាសពន្ធ</t>
        </is>
      </c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0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0" t="n"/>
      <c r="N3364" s="450">
        <f>IF(W3364&lt;0,AH3364,I3364)</f>
        <v/>
      </c>
      <c r="O3364" s="450">
        <f>I3364-M3364</f>
        <v/>
      </c>
      <c r="P3364" s="414" t="n"/>
      <c r="Q3364" s="414" t="inlineStr">
        <is>
          <t>IN202110-0580</t>
        </is>
      </c>
      <c r="R3364" s="414" t="inlineStr">
        <is>
          <t>IN202110-0580</t>
        </is>
      </c>
      <c r="S3364" s="414">
        <f>Q3364=R3364</f>
        <v/>
      </c>
      <c r="T3364" s="414">
        <f>AND(MONTH(F3364)=MONTH(X3364), YEAR(F3364)=YEAR(X3364))</f>
        <v/>
      </c>
      <c r="U3364" s="414">
        <f>AND(AB3364&lt;&gt;"", 'Company information'!D$4&lt;&gt;"", RIGHT(SUBSTITUTE(AB3364,"-",""),9)=RIGHT(SUBSTITUTE('Company information'!D$4,"-",""),9))</f>
        <v/>
      </c>
      <c r="V3364" s="414">
        <f>AH3364-I3364</f>
        <v/>
      </c>
      <c r="W3364" s="450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0" t="n">
        <v>627242</v>
      </c>
      <c r="AE3364" s="450" t="n">
        <v>570220</v>
      </c>
      <c r="AF3364" s="450" t="n">
        <v>0</v>
      </c>
      <c r="AG3364" s="450" t="n">
        <v>0</v>
      </c>
      <c r="AH3364" s="450" t="n">
        <v>57022</v>
      </c>
      <c r="AI3364" s="450" t="n">
        <v>0</v>
      </c>
      <c r="AJ3364" s="450" t="n">
        <v>0</v>
      </c>
      <c r="AK3364" s="450" t="n">
        <v>0</v>
      </c>
      <c r="AL3364" s="450" t="n">
        <v>0</v>
      </c>
      <c r="AM3364" s="450" t="n">
        <v>0</v>
      </c>
      <c r="AN3364" s="450" t="n">
        <v>0</v>
      </c>
      <c r="AO3364" s="450" t="n">
        <v>0</v>
      </c>
      <c r="AP3364" s="450" t="n">
        <v>0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0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0" t="n"/>
      <c r="N3365" s="450">
        <f>IF(W3365&lt;0,AH3365,I3365)</f>
        <v/>
      </c>
      <c r="O3365" s="450">
        <f>I3365-M3365</f>
        <v/>
      </c>
      <c r="P3365" s="414" t="n"/>
      <c r="Q3365" s="414" t="inlineStr">
        <is>
          <t>SITC2021-018545</t>
        </is>
      </c>
      <c r="R3365" s="414" t="inlineStr">
        <is>
          <t>SITC2021-018545</t>
        </is>
      </c>
      <c r="S3365" s="414">
        <f>Q3365=R3365</f>
        <v/>
      </c>
      <c r="T3365" s="414">
        <f>AND(MONTH(F3365)=MONTH(X3365), YEAR(F3365)=YEAR(X3365))</f>
        <v/>
      </c>
      <c r="U3365" s="414">
        <f>AND(AB3365&lt;&gt;"", 'Company information'!D$4&lt;&gt;"", RIGHT(SUBSTITUTE(AB3365,"-",""),9)=RIGHT(SUBSTITUTE('Company information'!D$4,"-",""),9))</f>
        <v/>
      </c>
      <c r="V3365" s="414">
        <f>AH3365-I3365</f>
        <v/>
      </c>
      <c r="W3365" s="450" t="n"/>
      <c r="X3365" s="415" t="n">
        <v>44473</v>
      </c>
      <c r="Y3365" s="414" t="inlineStr">
        <is>
          <t>SITC2021-018545</t>
        </is>
      </c>
      <c r="Z3365" s="414" t="inlineStr"/>
      <c r="AA3365" s="414" t="inlineStr">
        <is>
          <t>បុគ្គលជាប់អាករ</t>
        </is>
      </c>
      <c r="AB3365" s="414" t="inlineStr">
        <is>
          <t>L001-901905215</t>
        </is>
      </c>
      <c r="AC3365" s="414" t="inlineStr">
        <is>
          <t>វីអ៊ីស៊ិន (ខេមបូឌា) អ៊ិនដាសស្ទ្រី ឯ.ក</t>
        </is>
      </c>
      <c r="AD3365" s="450" t="n">
        <v>4734840</v>
      </c>
      <c r="AE3365" s="450" t="n">
        <v>4304400</v>
      </c>
      <c r="AF3365" s="450" t="n">
        <v>0</v>
      </c>
      <c r="AG3365" s="450" t="n">
        <v>0</v>
      </c>
      <c r="AH3365" s="450" t="n">
        <v>430440</v>
      </c>
      <c r="AI3365" s="450" t="n">
        <v>0</v>
      </c>
      <c r="AJ3365" s="450" t="n">
        <v>0</v>
      </c>
      <c r="AK3365" s="450" t="n">
        <v>0</v>
      </c>
      <c r="AL3365" s="450" t="n">
        <v>0</v>
      </c>
      <c r="AM3365" s="450" t="n">
        <v>0</v>
      </c>
      <c r="AN3365" s="450" t="n">
        <v>0</v>
      </c>
      <c r="AO3365" s="450" t="n">
        <v>0</v>
      </c>
      <c r="AP3365" s="450" t="n">
        <v>0</v>
      </c>
      <c r="AQ3365" s="414" t="inlineStr"/>
      <c r="AR3365" s="414" t="inlineStr">
        <is>
          <t>KHDOC,EIB,KHTHC,KHCIC,EMF</t>
        </is>
      </c>
      <c r="AS3365" s="414" t="inlineStr">
        <is>
          <t>បានប្រកាសពន្ធ</t>
        </is>
      </c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0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0" t="n"/>
      <c r="N3366" s="450">
        <f>IF(W3366&lt;0,AH3366,I3366)</f>
        <v/>
      </c>
      <c r="O3366" s="450">
        <f>I3366-M3366</f>
        <v/>
      </c>
      <c r="P3366" s="414" t="n"/>
      <c r="Q3366" s="414" t="inlineStr">
        <is>
          <t>IN202110-0579</t>
        </is>
      </c>
      <c r="R3366" s="414" t="inlineStr">
        <is>
          <t>IN202110-0579</t>
        </is>
      </c>
      <c r="S3366" s="414">
        <f>Q3366=R3366</f>
        <v/>
      </c>
      <c r="T3366" s="414">
        <f>AND(MONTH(F3366)=MONTH(X3366), YEAR(F3366)=YEAR(X3366))</f>
        <v/>
      </c>
      <c r="U3366" s="414">
        <f>AND(AB3366&lt;&gt;"", 'Company information'!D$4&lt;&gt;"", RIGHT(SUBSTITUTE(AB3366,"-",""),9)=RIGHT(SUBSTITUTE('Company information'!D$4,"-",""),9))</f>
        <v/>
      </c>
      <c r="V3366" s="414">
        <f>AH3366-I3366</f>
        <v/>
      </c>
      <c r="W3366" s="450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0" t="n">
        <v>313621</v>
      </c>
      <c r="AE3366" s="450" t="n">
        <v>285110</v>
      </c>
      <c r="AF3366" s="450" t="n">
        <v>0</v>
      </c>
      <c r="AG3366" s="450" t="n">
        <v>0</v>
      </c>
      <c r="AH3366" s="450" t="n">
        <v>28511</v>
      </c>
      <c r="AI3366" s="450" t="n">
        <v>0</v>
      </c>
      <c r="AJ3366" s="450" t="n">
        <v>0</v>
      </c>
      <c r="AK3366" s="450" t="n">
        <v>0</v>
      </c>
      <c r="AL3366" s="450" t="n">
        <v>0</v>
      </c>
      <c r="AM3366" s="450" t="n">
        <v>0</v>
      </c>
      <c r="AN3366" s="450" t="n">
        <v>0</v>
      </c>
      <c r="AO3366" s="450" t="n">
        <v>0</v>
      </c>
      <c r="AP3366" s="450" t="n">
        <v>0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0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0" t="n"/>
      <c r="N3367" s="450">
        <f>IF(W3367&lt;0,AH3367,I3367)</f>
        <v/>
      </c>
      <c r="O3367" s="450">
        <f>I3367-M3367</f>
        <v/>
      </c>
      <c r="P3367" s="414" t="n"/>
      <c r="Q3367" s="414" t="inlineStr">
        <is>
          <t>IN202110-0578</t>
        </is>
      </c>
      <c r="R3367" s="414" t="inlineStr">
        <is>
          <t>IN202110-0578</t>
        </is>
      </c>
      <c r="S3367" s="414">
        <f>Q3367=R3367</f>
        <v/>
      </c>
      <c r="T3367" s="414">
        <f>AND(MONTH(F3367)=MONTH(X3367), YEAR(F3367)=YEAR(X3367))</f>
        <v/>
      </c>
      <c r="U3367" s="414">
        <f>AND(AB3367&lt;&gt;"", 'Company information'!D$4&lt;&gt;"", RIGHT(SUBSTITUTE(AB3367,"-",""),9)=RIGHT(SUBSTITUTE('Company information'!D$4,"-",""),9))</f>
        <v/>
      </c>
      <c r="V3367" s="414">
        <f>AH3367-I3367</f>
        <v/>
      </c>
      <c r="W3367" s="450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0" t="n">
        <v>11693583</v>
      </c>
      <c r="AE3367" s="450" t="n">
        <v>10630530</v>
      </c>
      <c r="AF3367" s="450" t="n">
        <v>0</v>
      </c>
      <c r="AG3367" s="450" t="n">
        <v>0</v>
      </c>
      <c r="AH3367" s="450" t="n">
        <v>1063053</v>
      </c>
      <c r="AI3367" s="450" t="n">
        <v>0</v>
      </c>
      <c r="AJ3367" s="450" t="n">
        <v>0</v>
      </c>
      <c r="AK3367" s="450" t="n">
        <v>0</v>
      </c>
      <c r="AL3367" s="450" t="n">
        <v>0</v>
      </c>
      <c r="AM3367" s="450" t="n">
        <v>0</v>
      </c>
      <c r="AN3367" s="450" t="n">
        <v>0</v>
      </c>
      <c r="AO3367" s="450" t="n">
        <v>0</v>
      </c>
      <c r="AP3367" s="450" t="n">
        <v>0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0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0" t="n"/>
      <c r="N3368" s="450">
        <f>IF(W3368&lt;0,AH3368,I3368)</f>
        <v/>
      </c>
      <c r="O3368" s="450">
        <f>I3368-M3368</f>
        <v/>
      </c>
      <c r="P3368" s="414" t="n"/>
      <c r="Q3368" s="414" t="inlineStr">
        <is>
          <t>IN202110-0569</t>
        </is>
      </c>
      <c r="R3368" s="414" t="inlineStr">
        <is>
          <t>IN202110-0569</t>
        </is>
      </c>
      <c r="S3368" s="414">
        <f>Q3368=R3368</f>
        <v/>
      </c>
      <c r="T3368" s="414">
        <f>AND(MONTH(F3368)=MONTH(X3368), YEAR(F3368)=YEAR(X3368))</f>
        <v/>
      </c>
      <c r="U3368" s="414">
        <f>AND(AB3368&lt;&gt;"", 'Company information'!D$4&lt;&gt;"", RIGHT(SUBSTITUTE(AB3368,"-",""),9)=RIGHT(SUBSTITUTE('Company information'!D$4,"-",""),9))</f>
        <v/>
      </c>
      <c r="V3368" s="414">
        <f>AH3368-I3368</f>
        <v/>
      </c>
      <c r="W3368" s="450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0" t="n">
        <v>3718649</v>
      </c>
      <c r="AE3368" s="450" t="n">
        <v>3380590</v>
      </c>
      <c r="AF3368" s="450" t="n">
        <v>0</v>
      </c>
      <c r="AG3368" s="450" t="n">
        <v>0</v>
      </c>
      <c r="AH3368" s="450" t="n">
        <v>338059</v>
      </c>
      <c r="AI3368" s="450" t="n">
        <v>0</v>
      </c>
      <c r="AJ3368" s="450" t="n">
        <v>0</v>
      </c>
      <c r="AK3368" s="450" t="n">
        <v>0</v>
      </c>
      <c r="AL3368" s="450" t="n">
        <v>0</v>
      </c>
      <c r="AM3368" s="450" t="n">
        <v>0</v>
      </c>
      <c r="AN3368" s="450" t="n">
        <v>0</v>
      </c>
      <c r="AO3368" s="450" t="n">
        <v>0</v>
      </c>
      <c r="AP3368" s="450" t="n">
        <v>0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0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0" t="n"/>
      <c r="N3369" s="450">
        <f>IF(W3369&lt;0,AH3369,I3369)</f>
        <v/>
      </c>
      <c r="O3369" s="450">
        <f>I3369-M3369</f>
        <v/>
      </c>
      <c r="P3369" s="414" t="n"/>
      <c r="Q3369" s="414" t="inlineStr">
        <is>
          <t>IN202110-0568</t>
        </is>
      </c>
      <c r="R3369" s="414" t="inlineStr">
        <is>
          <t>IN202110-0568</t>
        </is>
      </c>
      <c r="S3369" s="414">
        <f>Q3369=R3369</f>
        <v/>
      </c>
      <c r="T3369" s="414">
        <f>AND(MONTH(F3369)=MONTH(X3369), YEAR(F3369)=YEAR(X3369))</f>
        <v/>
      </c>
      <c r="U3369" s="414">
        <f>AND(AB3369&lt;&gt;"", 'Company information'!D$4&lt;&gt;"", RIGHT(SUBSTITUTE(AB3369,"-",""),9)=RIGHT(SUBSTITUTE('Company information'!D$4,"-",""),9))</f>
        <v/>
      </c>
      <c r="V3369" s="414">
        <f>AH3369-I3369</f>
        <v/>
      </c>
      <c r="W3369" s="450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0" t="n">
        <v>6496435</v>
      </c>
      <c r="AE3369" s="450" t="n">
        <v>5905850</v>
      </c>
      <c r="AF3369" s="450" t="n">
        <v>0</v>
      </c>
      <c r="AG3369" s="450" t="n">
        <v>0</v>
      </c>
      <c r="AH3369" s="450" t="n">
        <v>590585</v>
      </c>
      <c r="AI3369" s="450" t="n">
        <v>0</v>
      </c>
      <c r="AJ3369" s="450" t="n">
        <v>0</v>
      </c>
      <c r="AK3369" s="450" t="n">
        <v>0</v>
      </c>
      <c r="AL3369" s="450" t="n">
        <v>0</v>
      </c>
      <c r="AM3369" s="450" t="n">
        <v>0</v>
      </c>
      <c r="AN3369" s="450" t="n">
        <v>0</v>
      </c>
      <c r="AO3369" s="450" t="n">
        <v>0</v>
      </c>
      <c r="AP3369" s="450" t="n">
        <v>0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0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0" t="n"/>
      <c r="N3370" s="450">
        <f>IF(W3370&lt;0,AH3370,I3370)</f>
        <v/>
      </c>
      <c r="O3370" s="450">
        <f>I3370-M3370</f>
        <v/>
      </c>
      <c r="P3370" s="414" t="n"/>
      <c r="Q3370" s="414" t="inlineStr">
        <is>
          <t>IN202110-0567</t>
        </is>
      </c>
      <c r="R3370" s="414" t="inlineStr">
        <is>
          <t>IN202110-0567</t>
        </is>
      </c>
      <c r="S3370" s="414">
        <f>Q3370=R3370</f>
        <v/>
      </c>
      <c r="T3370" s="414">
        <f>AND(MONTH(F3370)=MONTH(X3370), YEAR(F3370)=YEAR(X3370))</f>
        <v/>
      </c>
      <c r="U3370" s="414">
        <f>AND(AB3370&lt;&gt;"", 'Company information'!D$4&lt;&gt;"", RIGHT(SUBSTITUTE(AB3370,"-",""),9)=RIGHT(SUBSTITUTE('Company information'!D$4,"-",""),9))</f>
        <v/>
      </c>
      <c r="V3370" s="414">
        <f>AH3370-I3370</f>
        <v/>
      </c>
      <c r="W3370" s="450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0" t="n">
        <v>3449831</v>
      </c>
      <c r="AE3370" s="450" t="n">
        <v>3136210</v>
      </c>
      <c r="AF3370" s="450" t="n">
        <v>0</v>
      </c>
      <c r="AG3370" s="450" t="n">
        <v>0</v>
      </c>
      <c r="AH3370" s="450" t="n">
        <v>313621</v>
      </c>
      <c r="AI3370" s="450" t="n">
        <v>0</v>
      </c>
      <c r="AJ3370" s="450" t="n">
        <v>0</v>
      </c>
      <c r="AK3370" s="450" t="n">
        <v>0</v>
      </c>
      <c r="AL3370" s="450" t="n">
        <v>0</v>
      </c>
      <c r="AM3370" s="450" t="n">
        <v>0</v>
      </c>
      <c r="AN3370" s="450" t="n">
        <v>0</v>
      </c>
      <c r="AO3370" s="450" t="n">
        <v>0</v>
      </c>
      <c r="AP3370" s="450" t="n">
        <v>0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0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0" t="n"/>
      <c r="N3371" s="450">
        <f>IF(W3371&lt;0,AH3371,I3371)</f>
        <v/>
      </c>
      <c r="O3371" s="450">
        <f>I3371-M3371</f>
        <v/>
      </c>
      <c r="P3371" s="414" t="n"/>
      <c r="Q3371" s="414" t="inlineStr">
        <is>
          <t>00018</t>
        </is>
      </c>
      <c r="R3371" s="414" t="inlineStr">
        <is>
          <t>00018</t>
        </is>
      </c>
      <c r="S3371" s="414">
        <f>Q3371=R3371</f>
        <v/>
      </c>
      <c r="T3371" s="414">
        <f>AND(MONTH(F3371)=MONTH(X3371), YEAR(F3371)=YEAR(X3371))</f>
        <v/>
      </c>
      <c r="U3371" s="414">
        <f>AND(AB3371&lt;&gt;"", 'Company information'!D$4&lt;&gt;"", RIGHT(SUBSTITUTE(AB3371,"-",""),9)=RIGHT(SUBSTITUTE('Company information'!D$4,"-",""),9))</f>
        <v/>
      </c>
      <c r="V3371" s="414">
        <f>AH3371-I3371</f>
        <v/>
      </c>
      <c r="W3371" s="450" t="n"/>
      <c r="X3371" s="415" t="n">
        <v>44587</v>
      </c>
      <c r="Y3371" s="414" t="inlineStr">
        <is>
          <t>00018</t>
        </is>
      </c>
      <c r="Z3371" s="414" t="inlineStr"/>
      <c r="AA3371" s="414" t="inlineStr">
        <is>
          <t>បុគ្គលជាប់អាករ</t>
        </is>
      </c>
      <c r="AB3371" s="414" t="inlineStr">
        <is>
          <t>L001-901905215</t>
        </is>
      </c>
      <c r="AC3371" s="414" t="inlineStr">
        <is>
          <t>វីអ៊ីស៊ិន (ខេមបូឌា) អ៊ិនដាសស្ទ្រី ឯ.ក</t>
        </is>
      </c>
      <c r="AD3371" s="450" t="n">
        <v>19467032</v>
      </c>
      <c r="AE3371" s="450" t="n">
        <v>17697302</v>
      </c>
      <c r="AF3371" s="450" t="n">
        <v>0</v>
      </c>
      <c r="AG3371" s="450" t="n">
        <v>0</v>
      </c>
      <c r="AH3371" s="450" t="n">
        <v>1769730</v>
      </c>
      <c r="AI3371" s="450" t="n">
        <v>0</v>
      </c>
      <c r="AJ3371" s="450" t="n">
        <v>0</v>
      </c>
      <c r="AK3371" s="450" t="n">
        <v>0</v>
      </c>
      <c r="AL3371" s="450" t="n">
        <v>0</v>
      </c>
      <c r="AM3371" s="450" t="n">
        <v>0</v>
      </c>
      <c r="AN3371" s="450" t="n">
        <v>0</v>
      </c>
      <c r="AO3371" s="450" t="n">
        <v>0</v>
      </c>
      <c r="AP3371" s="450" t="n">
        <v>0</v>
      </c>
      <c r="AQ3371" s="414" t="inlineStr"/>
      <c r="AR3371" s="414" t="inlineStr">
        <is>
          <t>ផ្លាកក្រដាស និង ក្រដាស</t>
        </is>
      </c>
      <c r="AS3371" s="414" t="inlineStr">
        <is>
          <t>បានប្រកាសពន្ធ</t>
        </is>
      </c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0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0" t="n"/>
      <c r="N3372" s="450">
        <f>IF(W3372&lt;0,AH3372,I3372)</f>
        <v/>
      </c>
      <c r="O3372" s="450">
        <f>I3372-M3372</f>
        <v/>
      </c>
      <c r="P3372" s="414" t="n"/>
      <c r="Q3372" s="414" t="inlineStr">
        <is>
          <t>YPC2021/10-0012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AND(AB3372&lt;&gt;"", 'Company information'!D$4&lt;&gt;"", RIGHT(SUBSTITUTE(AB3372,"-",""),9)=RIGHT(SUBSTITUTE('Company information'!D$4,"-",""),9))</f>
        <v/>
      </c>
      <c r="V3372" s="414">
        <f>AH3372-I3372</f>
        <v/>
      </c>
      <c r="W3372" s="450" t="n"/>
      <c r="X3372" s="413" t="n"/>
      <c r="Y3372" s="414" t="n"/>
      <c r="Z3372" s="414" t="n"/>
      <c r="AA3372" s="414" t="n"/>
      <c r="AB3372" s="414" t="n"/>
      <c r="AC3372" s="414" t="n"/>
      <c r="AD3372" s="450" t="n"/>
      <c r="AE3372" s="450" t="n"/>
      <c r="AF3372" s="450" t="n"/>
      <c r="AG3372" s="450" t="n"/>
      <c r="AH3372" s="450" t="n"/>
      <c r="AI3372" s="450" t="n"/>
      <c r="AJ3372" s="450" t="n"/>
      <c r="AK3372" s="450" t="n"/>
      <c r="AL3372" s="450" t="n"/>
      <c r="AM3372" s="450" t="n"/>
      <c r="AN3372" s="450" t="n"/>
      <c r="AO3372" s="450" t="n"/>
      <c r="AP3372" s="450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0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0" t="n"/>
      <c r="N3373" s="450">
        <f>IF(W3373&lt;0,AH3373,I3373)</f>
        <v/>
      </c>
      <c r="O3373" s="450">
        <f>I3373-M3373</f>
        <v/>
      </c>
      <c r="P3373" s="414" t="n"/>
      <c r="Q3373" s="414" t="inlineStr">
        <is>
          <t>YM-0004</t>
        </is>
      </c>
      <c r="R3373" s="414" t="inlineStr">
        <is>
          <t>YM-0004</t>
        </is>
      </c>
      <c r="S3373" s="414">
        <f>Q3373=R3373</f>
        <v/>
      </c>
      <c r="T3373" s="414">
        <f>AND(MONTH(F3373)=MONTH(X3373), YEAR(F3373)=YEAR(X3373))</f>
        <v/>
      </c>
      <c r="U3373" s="414">
        <f>AND(AB3373&lt;&gt;"", 'Company information'!D$4&lt;&gt;"", RIGHT(SUBSTITUTE(AB3373,"-",""),9)=RIGHT(SUBSTITUTE('Company information'!D$4,"-",""),9))</f>
        <v/>
      </c>
      <c r="V3373" s="414">
        <f>AH3373-I3373</f>
        <v/>
      </c>
      <c r="W3373" s="450" t="n"/>
      <c r="X3373" s="415" t="n">
        <v>44500</v>
      </c>
      <c r="Y3373" s="414" t="inlineStr">
        <is>
          <t>YM-0004</t>
        </is>
      </c>
      <c r="Z3373" s="414" t="inlineStr"/>
      <c r="AA3373" s="414" t="inlineStr">
        <is>
          <t>បុគ្គលជាប់អាករ</t>
        </is>
      </c>
      <c r="AB3373" s="414" t="inlineStr">
        <is>
          <t>L001-901905215</t>
        </is>
      </c>
      <c r="AC3373" s="414" t="inlineStr">
        <is>
          <t>វីអ៊ីស៊ិន (ខេមបូឌា) អ៊ិនដាសស្ទ្រី ឯ.ក</t>
        </is>
      </c>
      <c r="AD3373" s="450" t="n">
        <v>108401390</v>
      </c>
      <c r="AE3373" s="450" t="n">
        <v>98546718</v>
      </c>
      <c r="AF3373" s="450" t="n">
        <v>0</v>
      </c>
      <c r="AG3373" s="450" t="n">
        <v>0</v>
      </c>
      <c r="AH3373" s="450" t="n">
        <v>9854672</v>
      </c>
      <c r="AI3373" s="450" t="n">
        <v>0</v>
      </c>
      <c r="AJ3373" s="450" t="n">
        <v>0</v>
      </c>
      <c r="AK3373" s="450" t="n">
        <v>0</v>
      </c>
      <c r="AL3373" s="450" t="n">
        <v>0</v>
      </c>
      <c r="AM3373" s="450" t="n">
        <v>0</v>
      </c>
      <c r="AN3373" s="450" t="n">
        <v>0</v>
      </c>
      <c r="AO3373" s="450" t="n">
        <v>0</v>
      </c>
      <c r="AP3373" s="450" t="n">
        <v>0</v>
      </c>
      <c r="AQ3373" s="414" t="inlineStr"/>
      <c r="AR3373" s="414" t="inlineStr">
        <is>
          <t>ក្រដាសកាតុងធ្វើកេស</t>
        </is>
      </c>
      <c r="AS3373" s="414" t="inlineStr">
        <is>
          <t>បានប្រកាសពន្ធ</t>
        </is>
      </c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0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0" t="n"/>
      <c r="N3374" s="450">
        <f>IF(W3374&lt;0,AH3374,I3374)</f>
        <v/>
      </c>
      <c r="O3374" s="450">
        <f>I3374-M3374</f>
        <v/>
      </c>
      <c r="P3374" s="414" t="n"/>
      <c r="Q3374" s="414" t="inlineStr">
        <is>
          <t>XFY-YD2021157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AND(AB3374&lt;&gt;"", 'Company information'!D$4&lt;&gt;"", RIGHT(SUBSTITUTE(AB3374,"-",""),9)=RIGHT(SUBSTITUTE('Company information'!D$4,"-",""),9))</f>
        <v/>
      </c>
      <c r="V3374" s="414">
        <f>AH3374-I3374</f>
        <v/>
      </c>
      <c r="W3374" s="450" t="n"/>
      <c r="X3374" s="413" t="n"/>
      <c r="Y3374" s="414" t="n"/>
      <c r="Z3374" s="414" t="n"/>
      <c r="AA3374" s="414" t="n"/>
      <c r="AB3374" s="414" t="n"/>
      <c r="AC3374" s="414" t="n"/>
      <c r="AD3374" s="450" t="n"/>
      <c r="AE3374" s="450" t="n"/>
      <c r="AF3374" s="450" t="n"/>
      <c r="AG3374" s="450" t="n"/>
      <c r="AH3374" s="450" t="n"/>
      <c r="AI3374" s="450" t="n"/>
      <c r="AJ3374" s="450" t="n"/>
      <c r="AK3374" s="450" t="n"/>
      <c r="AL3374" s="450" t="n"/>
      <c r="AM3374" s="450" t="n"/>
      <c r="AN3374" s="450" t="n"/>
      <c r="AO3374" s="450" t="n"/>
      <c r="AP3374" s="450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0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0" t="n"/>
      <c r="N3375" s="450">
        <f>IF(W3375&lt;0,AH3375,I3375)</f>
        <v/>
      </c>
      <c r="O3375" s="450">
        <f>I3375-M3375</f>
        <v/>
      </c>
      <c r="P3375" s="414" t="n"/>
      <c r="Q3375" s="414" t="inlineStr">
        <is>
          <t>0000085</t>
        </is>
      </c>
      <c r="R3375" s="414" t="inlineStr">
        <is>
          <t>0000085</t>
        </is>
      </c>
      <c r="S3375" s="414">
        <f>Q3375=R3375</f>
        <v/>
      </c>
      <c r="T3375" s="414">
        <f>AND(MONTH(F3375)=MONTH(X3375), YEAR(F3375)=YEAR(X3375))</f>
        <v/>
      </c>
      <c r="U3375" s="414">
        <f>AND(AB3375&lt;&gt;"", 'Company information'!D$4&lt;&gt;"", RIGHT(SUBSTITUTE(AB3375,"-",""),9)=RIGHT(SUBSTITUTE('Company information'!D$4,"-",""),9))</f>
        <v/>
      </c>
      <c r="V3375" s="414">
        <f>AH3375-I3375</f>
        <v/>
      </c>
      <c r="W3375" s="450" t="n"/>
      <c r="X3375" s="415" t="n">
        <v>44497</v>
      </c>
      <c r="Y3375" s="414" t="inlineStr">
        <is>
          <t>0000085</t>
        </is>
      </c>
      <c r="Z3375" s="414" t="inlineStr"/>
      <c r="AA3375" s="414" t="inlineStr">
        <is>
          <t>បុគ្គលជាប់អាករ</t>
        </is>
      </c>
      <c r="AB3375" s="414" t="inlineStr">
        <is>
          <t>L001-901905215</t>
        </is>
      </c>
      <c r="AC3375" s="414" t="inlineStr">
        <is>
          <t>វីអ៊ីស៊ិន (ខេមបូឌា) អ៊ិនដាសស្ទ្រី ឯ.ក</t>
        </is>
      </c>
      <c r="AD3375" s="450" t="n">
        <v>16182761</v>
      </c>
      <c r="AE3375" s="450" t="n">
        <v>14711601</v>
      </c>
      <c r="AF3375" s="450" t="n">
        <v>0</v>
      </c>
      <c r="AG3375" s="450" t="n">
        <v>0</v>
      </c>
      <c r="AH3375" s="450" t="n">
        <v>1471160</v>
      </c>
      <c r="AI3375" s="450" t="n">
        <v>0</v>
      </c>
      <c r="AJ3375" s="450" t="n">
        <v>0</v>
      </c>
      <c r="AK3375" s="450" t="n">
        <v>0</v>
      </c>
      <c r="AL3375" s="450" t="n">
        <v>0</v>
      </c>
      <c r="AM3375" s="450" t="n">
        <v>0</v>
      </c>
      <c r="AN3375" s="450" t="n">
        <v>0</v>
      </c>
      <c r="AO3375" s="450" t="n">
        <v>0</v>
      </c>
      <c r="AP3375" s="450" t="n">
        <v>0</v>
      </c>
      <c r="AQ3375" s="414" t="inlineStr"/>
      <c r="AR3375" s="414" t="inlineStr"/>
      <c r="AS3375" s="414" t="inlineStr">
        <is>
          <t>បានប្រកាសពន្ធ</t>
        </is>
      </c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0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0" t="n"/>
      <c r="N3376" s="450">
        <f>IF(W3376&lt;0,AH3376,I3376)</f>
        <v/>
      </c>
      <c r="O3376" s="450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AND(AB3376&lt;&gt;"", 'Company information'!D$4&lt;&gt;"", RIGHT(SUBSTITUTE(AB3376,"-",""),9)=RIGHT(SUBSTITUTE('Company information'!D$4,"-",""),9))</f>
        <v/>
      </c>
      <c r="V3376" s="414">
        <f>AH3376-I3376</f>
        <v/>
      </c>
      <c r="W3376" s="450" t="n"/>
      <c r="X3376" s="415" t="n">
        <v>44500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L001-901905215</t>
        </is>
      </c>
      <c r="AC3376" s="414" t="inlineStr">
        <is>
          <t>វីអ៊ីស៊ិន (ខេមបូឌា) អ៊ិនដាសស្ទ្រី ឯ.ក</t>
        </is>
      </c>
      <c r="AD3376" s="450" t="n">
        <v>269596207</v>
      </c>
      <c r="AE3376" s="450" t="n">
        <v>245087461</v>
      </c>
      <c r="AF3376" s="450" t="n">
        <v>0</v>
      </c>
      <c r="AG3376" s="450" t="n">
        <v>0</v>
      </c>
      <c r="AH3376" s="450" t="n">
        <v>24508746</v>
      </c>
      <c r="AI3376" s="450" t="n">
        <v>0</v>
      </c>
      <c r="AJ3376" s="450" t="n">
        <v>0</v>
      </c>
      <c r="AK3376" s="450" t="n">
        <v>0</v>
      </c>
      <c r="AL3376" s="450" t="n">
        <v>0</v>
      </c>
      <c r="AM3376" s="450" t="n">
        <v>0</v>
      </c>
      <c r="AN3376" s="450" t="n">
        <v>0</v>
      </c>
      <c r="AO3376" s="450" t="n">
        <v>0</v>
      </c>
      <c r="AP3376" s="450" t="n">
        <v>0</v>
      </c>
      <c r="AQ3376" s="414" t="inlineStr"/>
      <c r="AR3376" s="414" t="inlineStr">
        <is>
          <t>ចំណូលពីការលក់ Color Box, Paper Card and PDQ</t>
        </is>
      </c>
      <c r="AS3376" s="414" t="inlineStr">
        <is>
          <t>បានប្រកាសពន្ធ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0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0" t="n"/>
      <c r="N3377" s="450">
        <f>IF(W3377&lt;0,AH3377,I3377)</f>
        <v/>
      </c>
      <c r="O3377" s="450">
        <f>I3377-M3377</f>
        <v/>
      </c>
      <c r="P3377" s="414" t="n"/>
      <c r="Q3377" s="414" t="inlineStr">
        <is>
          <t>V0017381</t>
        </is>
      </c>
      <c r="R3377" s="414" t="inlineStr">
        <is>
          <t>V0017381</t>
        </is>
      </c>
      <c r="S3377" s="414">
        <f>Q3377=R3377</f>
        <v/>
      </c>
      <c r="T3377" s="414">
        <f>AND(MONTH(F3377)=MONTH(X3377), YEAR(F3377)=YEAR(X3377))</f>
        <v/>
      </c>
      <c r="U3377" s="414">
        <f>AND(AB3377&lt;&gt;"", 'Company information'!D$4&lt;&gt;"", RIGHT(SUBSTITUTE(AB3377,"-",""),9)=RIGHT(SUBSTITUTE('Company information'!D$4,"-",""),9))</f>
        <v/>
      </c>
      <c r="V3377" s="414">
        <f>AH3377-I3377</f>
        <v/>
      </c>
      <c r="W3377" s="450" t="n"/>
      <c r="X3377" s="415" t="n">
        <v>44470</v>
      </c>
      <c r="Y3377" s="414" t="inlineStr">
        <is>
          <t>V0017381</t>
        </is>
      </c>
      <c r="Z3377" s="414" t="inlineStr"/>
      <c r="AA3377" s="414" t="inlineStr">
        <is>
          <t>បុគ្គលជាប់អាករ</t>
        </is>
      </c>
      <c r="AB3377" s="414" t="inlineStr">
        <is>
          <t>L001-901905215</t>
        </is>
      </c>
      <c r="AC3377" s="414" t="inlineStr">
        <is>
          <t>វីអ៊ីស៊ិន (ខេមបូឌា) អ៊ិនដាសស្ទ្រី ឯ.ក</t>
        </is>
      </c>
      <c r="AD3377" s="450" t="n">
        <v>6898091</v>
      </c>
      <c r="AE3377" s="450" t="n">
        <v>6270992</v>
      </c>
      <c r="AF3377" s="450" t="n">
        <v>0</v>
      </c>
      <c r="AG3377" s="450" t="n">
        <v>0</v>
      </c>
      <c r="AH3377" s="450" t="n">
        <v>627099</v>
      </c>
      <c r="AI3377" s="450" t="n">
        <v>0</v>
      </c>
      <c r="AJ3377" s="450" t="n">
        <v>0</v>
      </c>
      <c r="AK3377" s="450" t="n">
        <v>0</v>
      </c>
      <c r="AL3377" s="450" t="n">
        <v>0</v>
      </c>
      <c r="AM3377" s="450" t="n">
        <v>0</v>
      </c>
      <c r="AN3377" s="450" t="n">
        <v>0</v>
      </c>
      <c r="AO3377" s="450" t="n">
        <v>0</v>
      </c>
      <c r="AP3377" s="450" t="n">
        <v>0</v>
      </c>
      <c r="AQ3377" s="414" t="inlineStr"/>
      <c r="AR3377" s="414" t="inlineStr"/>
      <c r="AS3377" s="414" t="inlineStr">
        <is>
          <t>បានប្រកាសពន្ធ</t>
        </is>
      </c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0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0" t="n"/>
      <c r="N3378" s="450">
        <f>IF(W3378&lt;0,AH3378,I3378)</f>
        <v/>
      </c>
      <c r="O3378" s="450">
        <f>I3378-M3378</f>
        <v/>
      </c>
      <c r="P3378" s="414" t="n"/>
      <c r="Q3378" s="414" t="inlineStr">
        <is>
          <t>V0017404</t>
        </is>
      </c>
      <c r="R3378" s="414" t="inlineStr">
        <is>
          <t>V0017404</t>
        </is>
      </c>
      <c r="S3378" s="414">
        <f>Q3378=R3378</f>
        <v/>
      </c>
      <c r="T3378" s="414">
        <f>AND(MONTH(F3378)=MONTH(X3378), YEAR(F3378)=YEAR(X3378))</f>
        <v/>
      </c>
      <c r="U3378" s="414">
        <f>AND(AB3378&lt;&gt;"", 'Company information'!D$4&lt;&gt;"", RIGHT(SUBSTITUTE(AB3378,"-",""),9)=RIGHT(SUBSTITUTE('Company information'!D$4,"-",""),9))</f>
        <v/>
      </c>
      <c r="V3378" s="414">
        <f>AH3378-I3378</f>
        <v/>
      </c>
      <c r="W3378" s="450" t="n"/>
      <c r="X3378" s="415" t="n">
        <v>44478</v>
      </c>
      <c r="Y3378" s="414" t="inlineStr">
        <is>
          <t>V0017404</t>
        </is>
      </c>
      <c r="Z3378" s="414" t="inlineStr"/>
      <c r="AA3378" s="414" t="inlineStr">
        <is>
          <t>បុគ្គលជាប់អាករ</t>
        </is>
      </c>
      <c r="AB3378" s="414" t="inlineStr">
        <is>
          <t>L001-901905215</t>
        </is>
      </c>
      <c r="AC3378" s="414" t="inlineStr">
        <is>
          <t>វីអ៊ីស៊ិន (ខេមបូឌា) អ៊ិនដាសស្ទ្រី ឯ.ក</t>
        </is>
      </c>
      <c r="AD3378" s="450" t="n">
        <v>8980534</v>
      </c>
      <c r="AE3378" s="450" t="n">
        <v>8164122</v>
      </c>
      <c r="AF3378" s="450" t="n">
        <v>0</v>
      </c>
      <c r="AG3378" s="450" t="n">
        <v>0</v>
      </c>
      <c r="AH3378" s="450" t="n">
        <v>816412</v>
      </c>
      <c r="AI3378" s="450" t="n">
        <v>0</v>
      </c>
      <c r="AJ3378" s="450" t="n">
        <v>0</v>
      </c>
      <c r="AK3378" s="450" t="n">
        <v>0</v>
      </c>
      <c r="AL3378" s="450" t="n">
        <v>0</v>
      </c>
      <c r="AM3378" s="450" t="n">
        <v>0</v>
      </c>
      <c r="AN3378" s="450" t="n">
        <v>0</v>
      </c>
      <c r="AO3378" s="450" t="n">
        <v>0</v>
      </c>
      <c r="AP3378" s="450" t="n">
        <v>0</v>
      </c>
      <c r="AQ3378" s="414" t="inlineStr"/>
      <c r="AR3378" s="414" t="inlineStr"/>
      <c r="AS3378" s="414" t="inlineStr">
        <is>
          <t>បានប្រកាសពន្ធ</t>
        </is>
      </c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0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0" t="n"/>
      <c r="N3379" s="450">
        <f>IF(W3379&lt;0,AH3379,I3379)</f>
        <v/>
      </c>
      <c r="O3379" s="450">
        <f>I3379-M3379</f>
        <v/>
      </c>
      <c r="P3379" s="414" t="n"/>
      <c r="Q3379" s="414" t="inlineStr">
        <is>
          <t>V0017426</t>
        </is>
      </c>
      <c r="R3379" s="414" t="inlineStr">
        <is>
          <t>V0017426</t>
        </is>
      </c>
      <c r="S3379" s="414">
        <f>Q3379=R3379</f>
        <v/>
      </c>
      <c r="T3379" s="414">
        <f>AND(MONTH(F3379)=MONTH(X3379), YEAR(F3379)=YEAR(X3379))</f>
        <v/>
      </c>
      <c r="U3379" s="414">
        <f>AND(AB3379&lt;&gt;"", 'Company information'!D$4&lt;&gt;"", RIGHT(SUBSTITUTE(AB3379,"-",""),9)=RIGHT(SUBSTITUTE('Company information'!D$4,"-",""),9))</f>
        <v/>
      </c>
      <c r="V3379" s="414">
        <f>AH3379-I3379</f>
        <v/>
      </c>
      <c r="W3379" s="450" t="n"/>
      <c r="X3379" s="415" t="n">
        <v>44480</v>
      </c>
      <c r="Y3379" s="414" t="inlineStr">
        <is>
          <t>V0017426</t>
        </is>
      </c>
      <c r="Z3379" s="414" t="inlineStr"/>
      <c r="AA3379" s="414" t="inlineStr">
        <is>
          <t>បុគ្គលជាប់អាករ</t>
        </is>
      </c>
      <c r="AB3379" s="414" t="inlineStr">
        <is>
          <t>L001-901905215</t>
        </is>
      </c>
      <c r="AC3379" s="414" t="inlineStr">
        <is>
          <t>វីអ៊ីស៊ិន (ខេមបូឌា) អ៊ិនដាសស្ទ្រី ឯ.ក</t>
        </is>
      </c>
      <c r="AD3379" s="450" t="n">
        <v>8349897</v>
      </c>
      <c r="AE3379" s="450" t="n">
        <v>7590815</v>
      </c>
      <c r="AF3379" s="450" t="n">
        <v>0</v>
      </c>
      <c r="AG3379" s="450" t="n">
        <v>0</v>
      </c>
      <c r="AH3379" s="450" t="n">
        <v>759082</v>
      </c>
      <c r="AI3379" s="450" t="n">
        <v>0</v>
      </c>
      <c r="AJ3379" s="450" t="n">
        <v>0</v>
      </c>
      <c r="AK3379" s="450" t="n">
        <v>0</v>
      </c>
      <c r="AL3379" s="450" t="n">
        <v>0</v>
      </c>
      <c r="AM3379" s="450" t="n">
        <v>0</v>
      </c>
      <c r="AN3379" s="450" t="n">
        <v>0</v>
      </c>
      <c r="AO3379" s="450" t="n">
        <v>0</v>
      </c>
      <c r="AP3379" s="450" t="n">
        <v>0</v>
      </c>
      <c r="AQ3379" s="414" t="inlineStr"/>
      <c r="AR3379" s="414" t="inlineStr"/>
      <c r="AS3379" s="414" t="inlineStr">
        <is>
          <t>បានប្រកាសពន្ធ</t>
        </is>
      </c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0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0" t="n"/>
      <c r="N3380" s="450">
        <f>IF(W3380&lt;0,AH3380,I3380)</f>
        <v/>
      </c>
      <c r="O3380" s="450">
        <f>I3380-M3380</f>
        <v/>
      </c>
      <c r="P3380" s="414" t="n"/>
      <c r="Q3380" s="414" t="inlineStr">
        <is>
          <t>V0017437</t>
        </is>
      </c>
      <c r="R3380" s="414" t="inlineStr">
        <is>
          <t>V0017437</t>
        </is>
      </c>
      <c r="S3380" s="414">
        <f>Q3380=R3380</f>
        <v/>
      </c>
      <c r="T3380" s="414">
        <f>AND(MONTH(F3380)=MONTH(X3380), YEAR(F3380)=YEAR(X3380))</f>
        <v/>
      </c>
      <c r="U3380" s="414">
        <f>AND(AB3380&lt;&gt;"", 'Company information'!D$4&lt;&gt;"", RIGHT(SUBSTITUTE(AB3380,"-",""),9)=RIGHT(SUBSTITUTE('Company information'!D$4,"-",""),9))</f>
        <v/>
      </c>
      <c r="V3380" s="414">
        <f>AH3380-I3380</f>
        <v/>
      </c>
      <c r="W3380" s="450" t="n"/>
      <c r="X3380" s="415" t="n">
        <v>44482</v>
      </c>
      <c r="Y3380" s="414" t="inlineStr">
        <is>
          <t>V0017437</t>
        </is>
      </c>
      <c r="Z3380" s="414" t="inlineStr"/>
      <c r="AA3380" s="414" t="inlineStr">
        <is>
          <t>បុគ្គលជាប់អាករ</t>
        </is>
      </c>
      <c r="AB3380" s="414" t="inlineStr">
        <is>
          <t>L001-901905215</t>
        </is>
      </c>
      <c r="AC3380" s="414" t="inlineStr">
        <is>
          <t>វីអ៊ីស៊ិន (ខេមបូឌា) អ៊ិនដាសស្ទ្រី ឯ.ក</t>
        </is>
      </c>
      <c r="AD3380" s="450" t="n">
        <v>7737598</v>
      </c>
      <c r="AE3380" s="450" t="n">
        <v>7034180</v>
      </c>
      <c r="AF3380" s="450" t="n">
        <v>0</v>
      </c>
      <c r="AG3380" s="450" t="n">
        <v>0</v>
      </c>
      <c r="AH3380" s="450" t="n">
        <v>703418</v>
      </c>
      <c r="AI3380" s="450" t="n">
        <v>0</v>
      </c>
      <c r="AJ3380" s="450" t="n">
        <v>0</v>
      </c>
      <c r="AK3380" s="450" t="n">
        <v>0</v>
      </c>
      <c r="AL3380" s="450" t="n">
        <v>0</v>
      </c>
      <c r="AM3380" s="450" t="n">
        <v>0</v>
      </c>
      <c r="AN3380" s="450" t="n">
        <v>0</v>
      </c>
      <c r="AO3380" s="450" t="n">
        <v>0</v>
      </c>
      <c r="AP3380" s="450" t="n">
        <v>0</v>
      </c>
      <c r="AQ3380" s="414" t="inlineStr"/>
      <c r="AR3380" s="414" t="inlineStr"/>
      <c r="AS3380" s="414" t="inlineStr">
        <is>
          <t>បានប្រកាសពន្ធ</t>
        </is>
      </c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0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0" t="n"/>
      <c r="N3381" s="450">
        <f>IF(W3381&lt;0,AH3381,I3381)</f>
        <v/>
      </c>
      <c r="O3381" s="450">
        <f>I3381-M3381</f>
        <v/>
      </c>
      <c r="P3381" s="414" t="n"/>
      <c r="Q3381" s="414" t="inlineStr">
        <is>
          <t>V0017438</t>
        </is>
      </c>
      <c r="R3381" s="414" t="inlineStr">
        <is>
          <t>V0017438</t>
        </is>
      </c>
      <c r="S3381" s="414">
        <f>Q3381=R3381</f>
        <v/>
      </c>
      <c r="T3381" s="414">
        <f>AND(MONTH(F3381)=MONTH(X3381), YEAR(F3381)=YEAR(X3381))</f>
        <v/>
      </c>
      <c r="U3381" s="414">
        <f>AND(AB3381&lt;&gt;"", 'Company information'!D$4&lt;&gt;"", RIGHT(SUBSTITUTE(AB3381,"-",""),9)=RIGHT(SUBSTITUTE('Company information'!D$4,"-",""),9))</f>
        <v/>
      </c>
      <c r="V3381" s="414">
        <f>AH3381-I3381</f>
        <v/>
      </c>
      <c r="W3381" s="450" t="n"/>
      <c r="X3381" s="415" t="n">
        <v>44482</v>
      </c>
      <c r="Y3381" s="414" t="inlineStr">
        <is>
          <t>V0017438</t>
        </is>
      </c>
      <c r="Z3381" s="414" t="inlineStr"/>
      <c r="AA3381" s="414" t="inlineStr">
        <is>
          <t>បុគ្គលជាប់អាករ</t>
        </is>
      </c>
      <c r="AB3381" s="414" t="inlineStr">
        <is>
          <t>L001-901905215</t>
        </is>
      </c>
      <c r="AC3381" s="414" t="inlineStr">
        <is>
          <t>វីអ៊ីស៊ិន (ខេមបូឌា) អ៊ិនដាសស្ទ្រី ឯ.ក</t>
        </is>
      </c>
      <c r="AD3381" s="450" t="n">
        <v>1358735</v>
      </c>
      <c r="AE3381" s="450" t="n">
        <v>1235214</v>
      </c>
      <c r="AF3381" s="450" t="n">
        <v>0</v>
      </c>
      <c r="AG3381" s="450" t="n">
        <v>0</v>
      </c>
      <c r="AH3381" s="450" t="n">
        <v>123521</v>
      </c>
      <c r="AI3381" s="450" t="n">
        <v>0</v>
      </c>
      <c r="AJ3381" s="450" t="n">
        <v>0</v>
      </c>
      <c r="AK3381" s="450" t="n">
        <v>0</v>
      </c>
      <c r="AL3381" s="450" t="n">
        <v>0</v>
      </c>
      <c r="AM3381" s="450" t="n">
        <v>0</v>
      </c>
      <c r="AN3381" s="450" t="n">
        <v>0</v>
      </c>
      <c r="AO3381" s="450" t="n">
        <v>0</v>
      </c>
      <c r="AP3381" s="450" t="n">
        <v>0</v>
      </c>
      <c r="AQ3381" s="414" t="inlineStr"/>
      <c r="AR3381" s="414" t="inlineStr"/>
      <c r="AS3381" s="414" t="inlineStr">
        <is>
          <t>បានប្រកាសពន្ធ</t>
        </is>
      </c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0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0" t="n"/>
      <c r="N3382" s="450">
        <f>IF(W3382&lt;0,AH3382,I3382)</f>
        <v/>
      </c>
      <c r="O3382" s="450">
        <f>I3382-M3382</f>
        <v/>
      </c>
      <c r="P3382" s="414" t="n"/>
      <c r="Q3382" s="414" t="inlineStr">
        <is>
          <t>V0017439</t>
        </is>
      </c>
      <c r="R3382" s="414" t="inlineStr">
        <is>
          <t>V0017439</t>
        </is>
      </c>
      <c r="S3382" s="414">
        <f>Q3382=R3382</f>
        <v/>
      </c>
      <c r="T3382" s="414">
        <f>AND(MONTH(F3382)=MONTH(X3382), YEAR(F3382)=YEAR(X3382))</f>
        <v/>
      </c>
      <c r="U3382" s="414">
        <f>AND(AB3382&lt;&gt;"", 'Company information'!D$4&lt;&gt;"", RIGHT(SUBSTITUTE(AB3382,"-",""),9)=RIGHT(SUBSTITUTE('Company information'!D$4,"-",""),9))</f>
        <v/>
      </c>
      <c r="V3382" s="414">
        <f>AH3382-I3382</f>
        <v/>
      </c>
      <c r="W3382" s="450" t="n"/>
      <c r="X3382" s="415" t="n">
        <v>44482</v>
      </c>
      <c r="Y3382" s="414" t="inlineStr">
        <is>
          <t>V0017439</t>
        </is>
      </c>
      <c r="Z3382" s="414" t="inlineStr"/>
      <c r="AA3382" s="414" t="inlineStr">
        <is>
          <t>បុគ្គលជាប់អាករ</t>
        </is>
      </c>
      <c r="AB3382" s="414" t="inlineStr">
        <is>
          <t>L001-901905215</t>
        </is>
      </c>
      <c r="AC3382" s="414" t="inlineStr">
        <is>
          <t>វីអ៊ីស៊ិន (ខេមបូឌា) អ៊ិនដាសស្ទ្រី ឯ.ក</t>
        </is>
      </c>
      <c r="AD3382" s="450" t="n">
        <v>1453595</v>
      </c>
      <c r="AE3382" s="450" t="n">
        <v>1321450</v>
      </c>
      <c r="AF3382" s="450" t="n">
        <v>0</v>
      </c>
      <c r="AG3382" s="450" t="n">
        <v>0</v>
      </c>
      <c r="AH3382" s="450" t="n">
        <v>132145</v>
      </c>
      <c r="AI3382" s="450" t="n">
        <v>0</v>
      </c>
      <c r="AJ3382" s="450" t="n">
        <v>0</v>
      </c>
      <c r="AK3382" s="450" t="n">
        <v>0</v>
      </c>
      <c r="AL3382" s="450" t="n">
        <v>0</v>
      </c>
      <c r="AM3382" s="450" t="n">
        <v>0</v>
      </c>
      <c r="AN3382" s="450" t="n">
        <v>0</v>
      </c>
      <c r="AO3382" s="450" t="n">
        <v>0</v>
      </c>
      <c r="AP3382" s="450" t="n">
        <v>0</v>
      </c>
      <c r="AQ3382" s="414" t="inlineStr"/>
      <c r="AR3382" s="414" t="inlineStr"/>
      <c r="AS3382" s="414" t="inlineStr">
        <is>
          <t>បានប្រកាសពន្ធ</t>
        </is>
      </c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0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0" t="n"/>
      <c r="N3383" s="450">
        <f>IF(W3383&lt;0,AH3383,I3383)</f>
        <v/>
      </c>
      <c r="O3383" s="450">
        <f>I3383-M3383</f>
        <v/>
      </c>
      <c r="P3383" s="414" t="n"/>
      <c r="Q3383" s="414" t="inlineStr">
        <is>
          <t>V0017450</t>
        </is>
      </c>
      <c r="R3383" s="414" t="inlineStr">
        <is>
          <t>V0017450</t>
        </is>
      </c>
      <c r="S3383" s="414">
        <f>Q3383=R3383</f>
        <v/>
      </c>
      <c r="T3383" s="414">
        <f>AND(MONTH(F3383)=MONTH(X3383), YEAR(F3383)=YEAR(X3383))</f>
        <v/>
      </c>
      <c r="U3383" s="414">
        <f>AND(AB3383&lt;&gt;"", 'Company information'!D$4&lt;&gt;"", RIGHT(SUBSTITUTE(AB3383,"-",""),9)=RIGHT(SUBSTITUTE('Company information'!D$4,"-",""),9))</f>
        <v/>
      </c>
      <c r="V3383" s="414">
        <f>AH3383-I3383</f>
        <v/>
      </c>
      <c r="W3383" s="450" t="n"/>
      <c r="X3383" s="415" t="n">
        <v>44483</v>
      </c>
      <c r="Y3383" s="414" t="inlineStr">
        <is>
          <t>V0017450</t>
        </is>
      </c>
      <c r="Z3383" s="414" t="inlineStr"/>
      <c r="AA3383" s="414" t="inlineStr">
        <is>
          <t>បុគ្គលជាប់អាករ</t>
        </is>
      </c>
      <c r="AB3383" s="414" t="inlineStr">
        <is>
          <t>L001-901905215</t>
        </is>
      </c>
      <c r="AC3383" s="414" t="inlineStr">
        <is>
          <t>វីអ៊ីស៊ិន (ខេមបូឌា) អ៊ិនដាសស្ទ្រី ឯ.ក</t>
        </is>
      </c>
      <c r="AD3383" s="450" t="n">
        <v>7536250</v>
      </c>
      <c r="AE3383" s="450" t="n">
        <v>6851136</v>
      </c>
      <c r="AF3383" s="450" t="n">
        <v>0</v>
      </c>
      <c r="AG3383" s="450" t="n">
        <v>0</v>
      </c>
      <c r="AH3383" s="450" t="n">
        <v>685114</v>
      </c>
      <c r="AI3383" s="450" t="n">
        <v>0</v>
      </c>
      <c r="AJ3383" s="450" t="n">
        <v>0</v>
      </c>
      <c r="AK3383" s="450" t="n">
        <v>0</v>
      </c>
      <c r="AL3383" s="450" t="n">
        <v>0</v>
      </c>
      <c r="AM3383" s="450" t="n">
        <v>0</v>
      </c>
      <c r="AN3383" s="450" t="n">
        <v>0</v>
      </c>
      <c r="AO3383" s="450" t="n">
        <v>0</v>
      </c>
      <c r="AP3383" s="450" t="n">
        <v>0</v>
      </c>
      <c r="AQ3383" s="414" t="inlineStr"/>
      <c r="AR3383" s="414" t="inlineStr"/>
      <c r="AS3383" s="414" t="inlineStr">
        <is>
          <t>បានប្រកាសពន្ធ</t>
        </is>
      </c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0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0" t="n"/>
      <c r="N3384" s="450">
        <f>IF(W3384&lt;0,AH3384,I3384)</f>
        <v/>
      </c>
      <c r="O3384" s="450">
        <f>I3384-M3384</f>
        <v/>
      </c>
      <c r="P3384" s="414" t="n"/>
      <c r="Q3384" s="414" t="inlineStr">
        <is>
          <t>V0017541</t>
        </is>
      </c>
      <c r="R3384" s="414" t="inlineStr">
        <is>
          <t>V0017541</t>
        </is>
      </c>
      <c r="S3384" s="414">
        <f>Q3384=R3384</f>
        <v/>
      </c>
      <c r="T3384" s="414">
        <f>AND(MONTH(F3384)=MONTH(X3384), YEAR(F3384)=YEAR(X3384))</f>
        <v/>
      </c>
      <c r="U3384" s="414">
        <f>AND(AB3384&lt;&gt;"", 'Company information'!D$4&lt;&gt;"", RIGHT(SUBSTITUTE(AB3384,"-",""),9)=RIGHT(SUBSTITUTE('Company information'!D$4,"-",""),9))</f>
        <v/>
      </c>
      <c r="V3384" s="414">
        <f>AH3384-I3384</f>
        <v/>
      </c>
      <c r="W3384" s="450" t="n"/>
      <c r="X3384" s="415" t="n">
        <v>44492</v>
      </c>
      <c r="Y3384" s="414" t="inlineStr">
        <is>
          <t>V0017541</t>
        </is>
      </c>
      <c r="Z3384" s="414" t="inlineStr"/>
      <c r="AA3384" s="414" t="inlineStr">
        <is>
          <t>បុគ្គលជាប់អាករ</t>
        </is>
      </c>
      <c r="AB3384" s="414" t="inlineStr">
        <is>
          <t>L001-901905215</t>
        </is>
      </c>
      <c r="AC3384" s="414" t="inlineStr">
        <is>
          <t>វីអ៊ីស៊ិន (ខេមបូឌា) អ៊ិនដាសស្ទ្រី ឯ.ក</t>
        </is>
      </c>
      <c r="AD3384" s="450" t="n">
        <v>503168</v>
      </c>
      <c r="AE3384" s="450" t="n">
        <v>457425</v>
      </c>
      <c r="AF3384" s="450" t="n">
        <v>0</v>
      </c>
      <c r="AG3384" s="450" t="n">
        <v>0</v>
      </c>
      <c r="AH3384" s="450" t="n">
        <v>45743</v>
      </c>
      <c r="AI3384" s="450" t="n">
        <v>0</v>
      </c>
      <c r="AJ3384" s="450" t="n">
        <v>0</v>
      </c>
      <c r="AK3384" s="450" t="n">
        <v>0</v>
      </c>
      <c r="AL3384" s="450" t="n">
        <v>0</v>
      </c>
      <c r="AM3384" s="450" t="n">
        <v>0</v>
      </c>
      <c r="AN3384" s="450" t="n">
        <v>0</v>
      </c>
      <c r="AO3384" s="450" t="n">
        <v>0</v>
      </c>
      <c r="AP3384" s="450" t="n">
        <v>0</v>
      </c>
      <c r="AQ3384" s="414" t="inlineStr"/>
      <c r="AR3384" s="414" t="inlineStr"/>
      <c r="AS3384" s="414" t="inlineStr">
        <is>
          <t>បានប្រកាសពន្ធ</t>
        </is>
      </c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0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0" t="n"/>
      <c r="N3385" s="450">
        <f>IF(W3385&lt;0,AH3385,I3385)</f>
        <v/>
      </c>
      <c r="O3385" s="450">
        <f>I3385-M3385</f>
        <v/>
      </c>
      <c r="P3385" s="414" t="n"/>
      <c r="Q3385" s="414" t="inlineStr">
        <is>
          <t>V0017542</t>
        </is>
      </c>
      <c r="R3385" s="414" t="inlineStr">
        <is>
          <t>V0017542</t>
        </is>
      </c>
      <c r="S3385" s="414">
        <f>Q3385=R3385</f>
        <v/>
      </c>
      <c r="T3385" s="414">
        <f>AND(MONTH(F3385)=MONTH(X3385), YEAR(F3385)=YEAR(X3385))</f>
        <v/>
      </c>
      <c r="U3385" s="414">
        <f>AND(AB3385&lt;&gt;"", 'Company information'!D$4&lt;&gt;"", RIGHT(SUBSTITUTE(AB3385,"-",""),9)=RIGHT(SUBSTITUTE('Company information'!D$4,"-",""),9))</f>
        <v/>
      </c>
      <c r="V3385" s="414">
        <f>AH3385-I3385</f>
        <v/>
      </c>
      <c r="W3385" s="450" t="n"/>
      <c r="X3385" s="415" t="n">
        <v>44493</v>
      </c>
      <c r="Y3385" s="414" t="inlineStr">
        <is>
          <t>V0017542</t>
        </is>
      </c>
      <c r="Z3385" s="414" t="inlineStr"/>
      <c r="AA3385" s="414" t="inlineStr">
        <is>
          <t>បុគ្គលជាប់អាករ</t>
        </is>
      </c>
      <c r="AB3385" s="414" t="inlineStr">
        <is>
          <t>L001-901905215</t>
        </is>
      </c>
      <c r="AC3385" s="414" t="inlineStr">
        <is>
          <t>វីអ៊ីស៊ិន (ខេមបូឌា) អ៊ិនដាសស្ទ្រី ឯ.ក</t>
        </is>
      </c>
      <c r="AD3385" s="450" t="n">
        <v>1509503</v>
      </c>
      <c r="AE3385" s="450" t="n">
        <v>1372275</v>
      </c>
      <c r="AF3385" s="450" t="n">
        <v>0</v>
      </c>
      <c r="AG3385" s="450" t="n">
        <v>0</v>
      </c>
      <c r="AH3385" s="450" t="n">
        <v>137228</v>
      </c>
      <c r="AI3385" s="450" t="n">
        <v>0</v>
      </c>
      <c r="AJ3385" s="450" t="n">
        <v>0</v>
      </c>
      <c r="AK3385" s="450" t="n">
        <v>0</v>
      </c>
      <c r="AL3385" s="450" t="n">
        <v>0</v>
      </c>
      <c r="AM3385" s="450" t="n">
        <v>0</v>
      </c>
      <c r="AN3385" s="450" t="n">
        <v>0</v>
      </c>
      <c r="AO3385" s="450" t="n">
        <v>0</v>
      </c>
      <c r="AP3385" s="450" t="n">
        <v>0</v>
      </c>
      <c r="AQ3385" s="414" t="inlineStr"/>
      <c r="AR3385" s="414" t="inlineStr"/>
      <c r="AS3385" s="414" t="inlineStr">
        <is>
          <t>បានប្រកាសពន្ធ</t>
        </is>
      </c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0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0" t="n"/>
      <c r="N3386" s="450">
        <f>IF(W3386&lt;0,AH3386,I3386)</f>
        <v/>
      </c>
      <c r="O3386" s="450">
        <f>I3386-M3386</f>
        <v/>
      </c>
      <c r="P3386" s="414" t="n"/>
      <c r="Q3386" s="414" t="inlineStr">
        <is>
          <t>V0017566</t>
        </is>
      </c>
      <c r="R3386" s="414" t="inlineStr">
        <is>
          <t>V0017566</t>
        </is>
      </c>
      <c r="S3386" s="414">
        <f>Q3386=R3386</f>
        <v/>
      </c>
      <c r="T3386" s="414">
        <f>AND(MONTH(F3386)=MONTH(X3386), YEAR(F3386)=YEAR(X3386))</f>
        <v/>
      </c>
      <c r="U3386" s="414">
        <f>AND(AB3386&lt;&gt;"", 'Company information'!D$4&lt;&gt;"", RIGHT(SUBSTITUTE(AB3386,"-",""),9)=RIGHT(SUBSTITUTE('Company information'!D$4,"-",""),9))</f>
        <v/>
      </c>
      <c r="V3386" s="414">
        <f>AH3386-I3386</f>
        <v/>
      </c>
      <c r="W3386" s="450" t="n"/>
      <c r="X3386" s="415" t="n">
        <v>44496</v>
      </c>
      <c r="Y3386" s="414" t="inlineStr">
        <is>
          <t>V0017566</t>
        </is>
      </c>
      <c r="Z3386" s="414" t="inlineStr"/>
      <c r="AA3386" s="414" t="inlineStr">
        <is>
          <t>បុគ្គលជាប់អាករ</t>
        </is>
      </c>
      <c r="AB3386" s="414" t="inlineStr">
        <is>
          <t>L001-901905215</t>
        </is>
      </c>
      <c r="AC3386" s="414" t="inlineStr">
        <is>
          <t>វីអ៊ីស៊ិន (ខេមបូឌា) អ៊ិនដាសស្ទ្រី ឯ.ក</t>
        </is>
      </c>
      <c r="AD3386" s="450" t="n">
        <v>2012670</v>
      </c>
      <c r="AE3386" s="450" t="n">
        <v>1829700</v>
      </c>
      <c r="AF3386" s="450" t="n">
        <v>0</v>
      </c>
      <c r="AG3386" s="450" t="n">
        <v>0</v>
      </c>
      <c r="AH3386" s="450" t="n">
        <v>182970</v>
      </c>
      <c r="AI3386" s="450" t="n">
        <v>0</v>
      </c>
      <c r="AJ3386" s="450" t="n">
        <v>0</v>
      </c>
      <c r="AK3386" s="450" t="n">
        <v>0</v>
      </c>
      <c r="AL3386" s="450" t="n">
        <v>0</v>
      </c>
      <c r="AM3386" s="450" t="n">
        <v>0</v>
      </c>
      <c r="AN3386" s="450" t="n">
        <v>0</v>
      </c>
      <c r="AO3386" s="450" t="n">
        <v>0</v>
      </c>
      <c r="AP3386" s="450" t="n">
        <v>0</v>
      </c>
      <c r="AQ3386" s="414" t="inlineStr"/>
      <c r="AR3386" s="414" t="inlineStr"/>
      <c r="AS3386" s="414" t="inlineStr">
        <is>
          <t>បានប្រកាសពន្ធ</t>
        </is>
      </c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0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0" t="n"/>
      <c r="N3387" s="450">
        <f>IF(W3387&lt;0,AH3387,I3387)</f>
        <v/>
      </c>
      <c r="O3387" s="450">
        <f>I3387-M3387</f>
        <v/>
      </c>
      <c r="P3387" s="414" t="n"/>
      <c r="Q3387" s="414" t="inlineStr">
        <is>
          <t>V0017600</t>
        </is>
      </c>
      <c r="R3387" s="414" t="inlineStr">
        <is>
          <t>V0017600</t>
        </is>
      </c>
      <c r="S3387" s="414">
        <f>Q3387=R3387</f>
        <v/>
      </c>
      <c r="T3387" s="414">
        <f>AND(MONTH(F3387)=MONTH(X3387), YEAR(F3387)=YEAR(X3387))</f>
        <v/>
      </c>
      <c r="U3387" s="414">
        <f>AND(AB3387&lt;&gt;"", 'Company information'!D$4&lt;&gt;"", RIGHT(SUBSTITUTE(AB3387,"-",""),9)=RIGHT(SUBSTITUTE('Company information'!D$4,"-",""),9))</f>
        <v/>
      </c>
      <c r="V3387" s="414">
        <f>AH3387-I3387</f>
        <v/>
      </c>
      <c r="W3387" s="450" t="n"/>
      <c r="X3387" s="415" t="n">
        <v>44499</v>
      </c>
      <c r="Y3387" s="414" t="inlineStr">
        <is>
          <t>V0017600</t>
        </is>
      </c>
      <c r="Z3387" s="414" t="inlineStr"/>
      <c r="AA3387" s="414" t="inlineStr">
        <is>
          <t>បុគ្គលជាប់អាករ</t>
        </is>
      </c>
      <c r="AB3387" s="414" t="inlineStr">
        <is>
          <t>L001-901905215</t>
        </is>
      </c>
      <c r="AC3387" s="414" t="inlineStr">
        <is>
          <t>វីអ៊ីស៊ិន (ខេមបូឌា) អ៊ិនដាសស្ទ្រី ឯ.ក</t>
        </is>
      </c>
      <c r="AD3387" s="450" t="n">
        <v>4201479</v>
      </c>
      <c r="AE3387" s="450" t="n">
        <v>3819526</v>
      </c>
      <c r="AF3387" s="450" t="n">
        <v>0</v>
      </c>
      <c r="AG3387" s="450" t="n">
        <v>0</v>
      </c>
      <c r="AH3387" s="450" t="n">
        <v>381953</v>
      </c>
      <c r="AI3387" s="450" t="n">
        <v>0</v>
      </c>
      <c r="AJ3387" s="450" t="n">
        <v>0</v>
      </c>
      <c r="AK3387" s="450" t="n">
        <v>0</v>
      </c>
      <c r="AL3387" s="450" t="n">
        <v>0</v>
      </c>
      <c r="AM3387" s="450" t="n">
        <v>0</v>
      </c>
      <c r="AN3387" s="450" t="n">
        <v>0</v>
      </c>
      <c r="AO3387" s="450" t="n">
        <v>0</v>
      </c>
      <c r="AP3387" s="450" t="n">
        <v>0</v>
      </c>
      <c r="AQ3387" s="414" t="inlineStr"/>
      <c r="AR3387" s="414" t="inlineStr"/>
      <c r="AS3387" s="414" t="inlineStr">
        <is>
          <t>បានប្រកាសពន្ធ</t>
        </is>
      </c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0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0" t="n"/>
      <c r="N3388" s="450">
        <f>IF(W3388&lt;0,AH3388,I3388)</f>
        <v/>
      </c>
      <c r="O3388" s="450">
        <f>I3388-M3388</f>
        <v/>
      </c>
      <c r="P3388" s="414" t="n"/>
      <c r="Q3388" s="414" t="inlineStr">
        <is>
          <t>000477</t>
        </is>
      </c>
      <c r="R3388" s="414" t="inlineStr">
        <is>
          <t>000477</t>
        </is>
      </c>
      <c r="S3388" s="414">
        <f>Q3388=R3388</f>
        <v/>
      </c>
      <c r="T3388" s="414">
        <f>AND(MONTH(F3388)=MONTH(X3388), YEAR(F3388)=YEAR(X3388))</f>
        <v/>
      </c>
      <c r="U3388" s="414">
        <f>AND(AB3388&lt;&gt;"", 'Company information'!D$4&lt;&gt;"", RIGHT(SUBSTITUTE(AB3388,"-",""),9)=RIGHT(SUBSTITUTE('Company information'!D$4,"-",""),9))</f>
        <v/>
      </c>
      <c r="V3388" s="414">
        <f>AH3388-I3388</f>
        <v/>
      </c>
      <c r="W3388" s="450" t="n"/>
      <c r="X3388" s="415" t="n">
        <v>44495</v>
      </c>
      <c r="Y3388" s="414" t="inlineStr">
        <is>
          <t>000477</t>
        </is>
      </c>
      <c r="Z3388" s="414" t="inlineStr"/>
      <c r="AA3388" s="414" t="inlineStr">
        <is>
          <t>បុគ្គលជាប់អាករ</t>
        </is>
      </c>
      <c r="AB3388" s="414" t="inlineStr">
        <is>
          <t>L001-901905215</t>
        </is>
      </c>
      <c r="AC3388" s="414" t="inlineStr">
        <is>
          <t>វីអ៊ីស៊ិន (ខេមបូឌា) អ៊ិនដាសស្ទ្រី ឯ.ក</t>
        </is>
      </c>
      <c r="AD3388" s="450" t="n">
        <v>95425329</v>
      </c>
      <c r="AE3388" s="450" t="n">
        <v>86750299</v>
      </c>
      <c r="AF3388" s="450" t="n">
        <v>0</v>
      </c>
      <c r="AG3388" s="450" t="n">
        <v>0</v>
      </c>
      <c r="AH3388" s="450" t="n">
        <v>8675030</v>
      </c>
      <c r="AI3388" s="450" t="n">
        <v>0</v>
      </c>
      <c r="AJ3388" s="450" t="n">
        <v>0</v>
      </c>
      <c r="AK3388" s="450" t="n">
        <v>0</v>
      </c>
      <c r="AL3388" s="450" t="n">
        <v>0</v>
      </c>
      <c r="AM3388" s="450" t="n">
        <v>0</v>
      </c>
      <c r="AN3388" s="450" t="n">
        <v>0</v>
      </c>
      <c r="AO3388" s="450" t="n">
        <v>0</v>
      </c>
      <c r="AP3388" s="450" t="n">
        <v>0</v>
      </c>
      <c r="AQ3388" s="414" t="inlineStr"/>
      <c r="AR3388" s="414" t="inlineStr">
        <is>
          <t>ផ្លាកក្រដាស និង ក្រដាស</t>
        </is>
      </c>
      <c r="AS3388" s="414" t="inlineStr">
        <is>
          <t>បានប្រកាសពន្ធ</t>
        </is>
      </c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0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0" t="n"/>
      <c r="N3389" s="450">
        <f>IF(W3389&lt;0,AH3389,I3389)</f>
        <v/>
      </c>
      <c r="O3389" s="450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AND(AB3389&lt;&gt;"", 'Company information'!D$4&lt;&gt;"", RIGHT(SUBSTITUTE(AB3389,"-",""),9)=RIGHT(SUBSTITUTE('Company information'!D$4,"-",""),9))</f>
        <v/>
      </c>
      <c r="V3389" s="414">
        <f>AH3389-I3389</f>
        <v/>
      </c>
      <c r="W3389" s="450" t="n"/>
      <c r="X3389" s="413" t="n"/>
      <c r="Y3389" s="414" t="n"/>
      <c r="Z3389" s="414" t="n"/>
      <c r="AA3389" s="414" t="n"/>
      <c r="AB3389" s="414" t="n"/>
      <c r="AC3389" s="414" t="n"/>
      <c r="AD3389" s="450" t="n"/>
      <c r="AE3389" s="450" t="n"/>
      <c r="AF3389" s="450" t="n"/>
      <c r="AG3389" s="450" t="n"/>
      <c r="AH3389" s="450" t="n"/>
      <c r="AI3389" s="450" t="n"/>
      <c r="AJ3389" s="450" t="n"/>
      <c r="AK3389" s="450" t="n"/>
      <c r="AL3389" s="450" t="n"/>
      <c r="AM3389" s="450" t="n"/>
      <c r="AN3389" s="450" t="n"/>
      <c r="AO3389" s="450" t="n"/>
      <c r="AP3389" s="450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0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0" t="n"/>
      <c r="N3390" s="450">
        <f>IF(W3390&lt;0,AH3390,I3390)</f>
        <v/>
      </c>
      <c r="O3390" s="450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AND(AB3390&lt;&gt;"", 'Company information'!D$4&lt;&gt;"", RIGHT(SUBSTITUTE(AB3390,"-",""),9)=RIGHT(SUBSTITUTE('Company information'!D$4,"-",""),9))</f>
        <v/>
      </c>
      <c r="V3390" s="414">
        <f>AH3390-I3390</f>
        <v/>
      </c>
      <c r="W3390" s="450" t="n"/>
      <c r="X3390" s="413" t="n"/>
      <c r="Y3390" s="414" t="n"/>
      <c r="Z3390" s="414" t="n"/>
      <c r="AA3390" s="414" t="n"/>
      <c r="AB3390" s="414" t="n"/>
      <c r="AC3390" s="414" t="n"/>
      <c r="AD3390" s="450" t="n"/>
      <c r="AE3390" s="450" t="n"/>
      <c r="AF3390" s="450" t="n"/>
      <c r="AG3390" s="450" t="n"/>
      <c r="AH3390" s="450" t="n"/>
      <c r="AI3390" s="450" t="n"/>
      <c r="AJ3390" s="450" t="n"/>
      <c r="AK3390" s="450" t="n"/>
      <c r="AL3390" s="450" t="n"/>
      <c r="AM3390" s="450" t="n"/>
      <c r="AN3390" s="450" t="n"/>
      <c r="AO3390" s="450" t="n"/>
      <c r="AP3390" s="450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0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0" t="n"/>
      <c r="N3391" s="450">
        <f>IF(W3391&lt;0,AH3391,I3391)</f>
        <v/>
      </c>
      <c r="O3391" s="450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AND(AB3391&lt;&gt;"", 'Company information'!D$4&lt;&gt;"", RIGHT(SUBSTITUTE(AB3391,"-",""),9)=RIGHT(SUBSTITUTE('Company information'!D$4,"-",""),9))</f>
        <v/>
      </c>
      <c r="V3391" s="414">
        <f>AH3391-I3391</f>
        <v/>
      </c>
      <c r="W3391" s="450" t="n"/>
      <c r="X3391" s="413" t="n"/>
      <c r="Y3391" s="414" t="n"/>
      <c r="Z3391" s="414" t="n"/>
      <c r="AA3391" s="414" t="n"/>
      <c r="AB3391" s="414" t="n"/>
      <c r="AC3391" s="414" t="n"/>
      <c r="AD3391" s="450" t="n"/>
      <c r="AE3391" s="450" t="n"/>
      <c r="AF3391" s="450" t="n"/>
      <c r="AG3391" s="450" t="n"/>
      <c r="AH3391" s="450" t="n"/>
      <c r="AI3391" s="450" t="n"/>
      <c r="AJ3391" s="450" t="n"/>
      <c r="AK3391" s="450" t="n"/>
      <c r="AL3391" s="450" t="n"/>
      <c r="AM3391" s="450" t="n"/>
      <c r="AN3391" s="450" t="n"/>
      <c r="AO3391" s="450" t="n"/>
      <c r="AP3391" s="450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0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0" t="n"/>
      <c r="N3392" s="450">
        <f>IF(W3392&lt;0,AH3392,I3392)</f>
        <v/>
      </c>
      <c r="O3392" s="450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AND(AB3392&lt;&gt;"", 'Company information'!D$4&lt;&gt;"", RIGHT(SUBSTITUTE(AB3392,"-",""),9)=RIGHT(SUBSTITUTE('Company information'!D$4,"-",""),9))</f>
        <v/>
      </c>
      <c r="V3392" s="414">
        <f>AH3392-I3392</f>
        <v/>
      </c>
      <c r="W3392" s="450" t="n"/>
      <c r="X3392" s="413" t="n"/>
      <c r="Y3392" s="414" t="n"/>
      <c r="Z3392" s="414" t="n"/>
      <c r="AA3392" s="414" t="n"/>
      <c r="AB3392" s="414" t="n"/>
      <c r="AC3392" s="414" t="n"/>
      <c r="AD3392" s="450" t="n"/>
      <c r="AE3392" s="450" t="n"/>
      <c r="AF3392" s="450" t="n"/>
      <c r="AG3392" s="450" t="n"/>
      <c r="AH3392" s="450" t="n"/>
      <c r="AI3392" s="450" t="n"/>
      <c r="AJ3392" s="450" t="n"/>
      <c r="AK3392" s="450" t="n"/>
      <c r="AL3392" s="450" t="n"/>
      <c r="AM3392" s="450" t="n"/>
      <c r="AN3392" s="450" t="n"/>
      <c r="AO3392" s="450" t="n"/>
      <c r="AP3392" s="450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0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0" t="n"/>
      <c r="N3393" s="450">
        <f>IF(W3393&lt;0,AH3393,I3393)</f>
        <v/>
      </c>
      <c r="O3393" s="450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AND(AB3393&lt;&gt;"", 'Company information'!D$4&lt;&gt;"", RIGHT(SUBSTITUTE(AB3393,"-",""),9)=RIGHT(SUBSTITUTE('Company information'!D$4,"-",""),9))</f>
        <v/>
      </c>
      <c r="V3393" s="414">
        <f>AH3393-I3393</f>
        <v/>
      </c>
      <c r="W3393" s="450" t="n"/>
      <c r="X3393" s="413" t="n"/>
      <c r="Y3393" s="414" t="n"/>
      <c r="Z3393" s="414" t="n"/>
      <c r="AA3393" s="414" t="n"/>
      <c r="AB3393" s="414" t="n"/>
      <c r="AC3393" s="414" t="n"/>
      <c r="AD3393" s="450" t="n"/>
      <c r="AE3393" s="450" t="n"/>
      <c r="AF3393" s="450" t="n"/>
      <c r="AG3393" s="450" t="n"/>
      <c r="AH3393" s="450" t="n"/>
      <c r="AI3393" s="450" t="n"/>
      <c r="AJ3393" s="450" t="n"/>
      <c r="AK3393" s="450" t="n"/>
      <c r="AL3393" s="450" t="n"/>
      <c r="AM3393" s="450" t="n"/>
      <c r="AN3393" s="450" t="n"/>
      <c r="AO3393" s="450" t="n"/>
      <c r="AP3393" s="450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0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0" t="n"/>
      <c r="N3394" s="450">
        <f>IF(W3394&lt;0,AH3394,I3394)</f>
        <v/>
      </c>
      <c r="O3394" s="450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AND(AB3394&lt;&gt;"", 'Company information'!D$4&lt;&gt;"", RIGHT(SUBSTITUTE(AB3394,"-",""),9)=RIGHT(SUBSTITUTE('Company information'!D$4,"-",""),9))</f>
        <v/>
      </c>
      <c r="V3394" s="414">
        <f>AH3394-I3394</f>
        <v/>
      </c>
      <c r="W3394" s="450" t="n"/>
      <c r="X3394" s="413" t="n"/>
      <c r="Y3394" s="414" t="n"/>
      <c r="Z3394" s="414" t="n"/>
      <c r="AA3394" s="414" t="n"/>
      <c r="AB3394" s="414" t="n"/>
      <c r="AC3394" s="414" t="n"/>
      <c r="AD3394" s="450" t="n"/>
      <c r="AE3394" s="450" t="n"/>
      <c r="AF3394" s="450" t="n"/>
      <c r="AG3394" s="450" t="n"/>
      <c r="AH3394" s="450" t="n"/>
      <c r="AI3394" s="450" t="n"/>
      <c r="AJ3394" s="450" t="n"/>
      <c r="AK3394" s="450" t="n"/>
      <c r="AL3394" s="450" t="n"/>
      <c r="AM3394" s="450" t="n"/>
      <c r="AN3394" s="450" t="n"/>
      <c r="AO3394" s="450" t="n"/>
      <c r="AP3394" s="450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0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0" t="n"/>
      <c r="N3395" s="450">
        <f>IF(W3395&lt;0,AH3395,I3395)</f>
        <v/>
      </c>
      <c r="O3395" s="450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AND(AB3395&lt;&gt;"", 'Company information'!D$4&lt;&gt;"", RIGHT(SUBSTITUTE(AB3395,"-",""),9)=RIGHT(SUBSTITUTE('Company information'!D$4,"-",""),9))</f>
        <v/>
      </c>
      <c r="V3395" s="414">
        <f>AH3395-I3395</f>
        <v/>
      </c>
      <c r="W3395" s="450" t="n"/>
      <c r="X3395" s="413" t="n"/>
      <c r="Y3395" s="414" t="n"/>
      <c r="Z3395" s="414" t="n"/>
      <c r="AA3395" s="414" t="n"/>
      <c r="AB3395" s="414" t="n"/>
      <c r="AC3395" s="414" t="n"/>
      <c r="AD3395" s="450" t="n"/>
      <c r="AE3395" s="450" t="n"/>
      <c r="AF3395" s="450" t="n"/>
      <c r="AG3395" s="450" t="n"/>
      <c r="AH3395" s="450" t="n"/>
      <c r="AI3395" s="450" t="n"/>
      <c r="AJ3395" s="450" t="n"/>
      <c r="AK3395" s="450" t="n"/>
      <c r="AL3395" s="450" t="n"/>
      <c r="AM3395" s="450" t="n"/>
      <c r="AN3395" s="450" t="n"/>
      <c r="AO3395" s="450" t="n"/>
      <c r="AP3395" s="450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0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0" t="n"/>
      <c r="N3396" s="450">
        <f>IF(W3396&lt;0,AH3396,I3396)</f>
        <v/>
      </c>
      <c r="O3396" s="450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AND(AB3396&lt;&gt;"", 'Company information'!D$4&lt;&gt;"", RIGHT(SUBSTITUTE(AB3396,"-",""),9)=RIGHT(SUBSTITUTE('Company information'!D$4,"-",""),9))</f>
        <v/>
      </c>
      <c r="V3396" s="414">
        <f>AH3396-I3396</f>
        <v/>
      </c>
      <c r="W3396" s="450" t="n"/>
      <c r="X3396" s="413" t="n"/>
      <c r="Y3396" s="414" t="n"/>
      <c r="Z3396" s="414" t="n"/>
      <c r="AA3396" s="414" t="n"/>
      <c r="AB3396" s="414" t="n"/>
      <c r="AC3396" s="414" t="n"/>
      <c r="AD3396" s="450" t="n"/>
      <c r="AE3396" s="450" t="n"/>
      <c r="AF3396" s="450" t="n"/>
      <c r="AG3396" s="450" t="n"/>
      <c r="AH3396" s="450" t="n"/>
      <c r="AI3396" s="450" t="n"/>
      <c r="AJ3396" s="450" t="n"/>
      <c r="AK3396" s="450" t="n"/>
      <c r="AL3396" s="450" t="n"/>
      <c r="AM3396" s="450" t="n"/>
      <c r="AN3396" s="450" t="n"/>
      <c r="AO3396" s="450" t="n"/>
      <c r="AP3396" s="450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0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0" t="n"/>
      <c r="N3397" s="450">
        <f>IF(W3397&lt;0,AH3397,I3397)</f>
        <v/>
      </c>
      <c r="O3397" s="450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AND(AB3397&lt;&gt;"", 'Company information'!D$4&lt;&gt;"", RIGHT(SUBSTITUTE(AB3397,"-",""),9)=RIGHT(SUBSTITUTE('Company information'!D$4,"-",""),9))</f>
        <v/>
      </c>
      <c r="V3397" s="414">
        <f>AH3397-I3397</f>
        <v/>
      </c>
      <c r="W3397" s="450" t="n"/>
      <c r="X3397" s="413" t="n"/>
      <c r="Y3397" s="414" t="n"/>
      <c r="Z3397" s="414" t="n"/>
      <c r="AA3397" s="414" t="n"/>
      <c r="AB3397" s="414" t="n"/>
      <c r="AC3397" s="414" t="n"/>
      <c r="AD3397" s="450" t="n"/>
      <c r="AE3397" s="450" t="n"/>
      <c r="AF3397" s="450" t="n"/>
      <c r="AG3397" s="450" t="n"/>
      <c r="AH3397" s="450" t="n"/>
      <c r="AI3397" s="450" t="n"/>
      <c r="AJ3397" s="450" t="n"/>
      <c r="AK3397" s="450" t="n"/>
      <c r="AL3397" s="450" t="n"/>
      <c r="AM3397" s="450" t="n"/>
      <c r="AN3397" s="450" t="n"/>
      <c r="AO3397" s="450" t="n"/>
      <c r="AP3397" s="450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0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0" t="n"/>
      <c r="N3398" s="450">
        <f>IF(W3398&lt;0,AH3398,I3398)</f>
        <v/>
      </c>
      <c r="O3398" s="450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AND(AB3398&lt;&gt;"", 'Company information'!D$4&lt;&gt;"", RIGHT(SUBSTITUTE(AB3398,"-",""),9)=RIGHT(SUBSTITUTE('Company information'!D$4,"-",""),9))</f>
        <v/>
      </c>
      <c r="V3398" s="414">
        <f>AH3398-I3398</f>
        <v/>
      </c>
      <c r="W3398" s="450" t="n"/>
      <c r="X3398" s="413" t="n"/>
      <c r="Y3398" s="414" t="n"/>
      <c r="Z3398" s="414" t="n"/>
      <c r="AA3398" s="414" t="n"/>
      <c r="AB3398" s="414" t="n"/>
      <c r="AC3398" s="414" t="n"/>
      <c r="AD3398" s="450" t="n"/>
      <c r="AE3398" s="450" t="n"/>
      <c r="AF3398" s="450" t="n"/>
      <c r="AG3398" s="450" t="n"/>
      <c r="AH3398" s="450" t="n"/>
      <c r="AI3398" s="450" t="n"/>
      <c r="AJ3398" s="450" t="n"/>
      <c r="AK3398" s="450" t="n"/>
      <c r="AL3398" s="450" t="n"/>
      <c r="AM3398" s="450" t="n"/>
      <c r="AN3398" s="450" t="n"/>
      <c r="AO3398" s="450" t="n"/>
      <c r="AP3398" s="450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0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0" t="n"/>
      <c r="N3399" s="450">
        <f>IF(W3399&lt;0,AH3399,I3399)</f>
        <v/>
      </c>
      <c r="O3399" s="450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AND(AB3399&lt;&gt;"", 'Company information'!D$4&lt;&gt;"", RIGHT(SUBSTITUTE(AB3399,"-",""),9)=RIGHT(SUBSTITUTE('Company information'!D$4,"-",""),9))</f>
        <v/>
      </c>
      <c r="V3399" s="414">
        <f>AH3399-I3399</f>
        <v/>
      </c>
      <c r="W3399" s="450" t="n"/>
      <c r="X3399" s="413" t="n"/>
      <c r="Y3399" s="414" t="n"/>
      <c r="Z3399" s="414" t="n"/>
      <c r="AA3399" s="414" t="n"/>
      <c r="AB3399" s="414" t="n"/>
      <c r="AC3399" s="414" t="n"/>
      <c r="AD3399" s="450" t="n"/>
      <c r="AE3399" s="450" t="n"/>
      <c r="AF3399" s="450" t="n"/>
      <c r="AG3399" s="450" t="n"/>
      <c r="AH3399" s="450" t="n"/>
      <c r="AI3399" s="450" t="n"/>
      <c r="AJ3399" s="450" t="n"/>
      <c r="AK3399" s="450" t="n"/>
      <c r="AL3399" s="450" t="n"/>
      <c r="AM3399" s="450" t="n"/>
      <c r="AN3399" s="450" t="n"/>
      <c r="AO3399" s="450" t="n"/>
      <c r="AP3399" s="450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0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0" t="n"/>
      <c r="N3400" s="450">
        <f>IF(W3400&lt;0,AH3400,I3400)</f>
        <v/>
      </c>
      <c r="O3400" s="450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AND(AB3400&lt;&gt;"", 'Company information'!D$4&lt;&gt;"", RIGHT(SUBSTITUTE(AB3400,"-",""),9)=RIGHT(SUBSTITUTE('Company information'!D$4,"-",""),9))</f>
        <v/>
      </c>
      <c r="V3400" s="414">
        <f>AH3400-I3400</f>
        <v/>
      </c>
      <c r="W3400" s="450" t="n"/>
      <c r="X3400" s="413" t="n"/>
      <c r="Y3400" s="414" t="n"/>
      <c r="Z3400" s="414" t="n"/>
      <c r="AA3400" s="414" t="n"/>
      <c r="AB3400" s="414" t="n"/>
      <c r="AC3400" s="414" t="n"/>
      <c r="AD3400" s="450" t="n"/>
      <c r="AE3400" s="450" t="n"/>
      <c r="AF3400" s="450" t="n"/>
      <c r="AG3400" s="450" t="n"/>
      <c r="AH3400" s="450" t="n"/>
      <c r="AI3400" s="450" t="n"/>
      <c r="AJ3400" s="450" t="n"/>
      <c r="AK3400" s="450" t="n"/>
      <c r="AL3400" s="450" t="n"/>
      <c r="AM3400" s="450" t="n"/>
      <c r="AN3400" s="450" t="n"/>
      <c r="AO3400" s="450" t="n"/>
      <c r="AP3400" s="450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0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0" t="n"/>
      <c r="N3401" s="450">
        <f>IF(W3401&lt;0,AH3401,I3401)</f>
        <v/>
      </c>
      <c r="O3401" s="450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AND(AB3401&lt;&gt;"", 'Company information'!D$4&lt;&gt;"", RIGHT(SUBSTITUTE(AB3401,"-",""),9)=RIGHT(SUBSTITUTE('Company information'!D$4,"-",""),9))</f>
        <v/>
      </c>
      <c r="V3401" s="414">
        <f>AH3401-I3401</f>
        <v/>
      </c>
      <c r="W3401" s="450" t="n"/>
      <c r="X3401" s="413" t="n"/>
      <c r="Y3401" s="414" t="n"/>
      <c r="Z3401" s="414" t="n"/>
      <c r="AA3401" s="414" t="n"/>
      <c r="AB3401" s="414" t="n"/>
      <c r="AC3401" s="414" t="n"/>
      <c r="AD3401" s="450" t="n"/>
      <c r="AE3401" s="450" t="n"/>
      <c r="AF3401" s="450" t="n"/>
      <c r="AG3401" s="450" t="n"/>
      <c r="AH3401" s="450" t="n"/>
      <c r="AI3401" s="450" t="n"/>
      <c r="AJ3401" s="450" t="n"/>
      <c r="AK3401" s="450" t="n"/>
      <c r="AL3401" s="450" t="n"/>
      <c r="AM3401" s="450" t="n"/>
      <c r="AN3401" s="450" t="n"/>
      <c r="AO3401" s="450" t="n"/>
      <c r="AP3401" s="450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0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0" t="n"/>
      <c r="N3402" s="450">
        <f>IF(W3402&lt;0,AH3402,I3402)</f>
        <v/>
      </c>
      <c r="O3402" s="450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AND(AB3402&lt;&gt;"", 'Company information'!D$4&lt;&gt;"", RIGHT(SUBSTITUTE(AB3402,"-",""),9)=RIGHT(SUBSTITUTE('Company information'!D$4,"-",""),9))</f>
        <v/>
      </c>
      <c r="V3402" s="414">
        <f>AH3402-I3402</f>
        <v/>
      </c>
      <c r="W3402" s="450" t="n"/>
      <c r="X3402" s="413" t="n"/>
      <c r="Y3402" s="414" t="n"/>
      <c r="Z3402" s="414" t="n"/>
      <c r="AA3402" s="414" t="n"/>
      <c r="AB3402" s="414" t="n"/>
      <c r="AC3402" s="414" t="n"/>
      <c r="AD3402" s="450" t="n"/>
      <c r="AE3402" s="450" t="n"/>
      <c r="AF3402" s="450" t="n"/>
      <c r="AG3402" s="450" t="n"/>
      <c r="AH3402" s="450" t="n"/>
      <c r="AI3402" s="450" t="n"/>
      <c r="AJ3402" s="450" t="n"/>
      <c r="AK3402" s="450" t="n"/>
      <c r="AL3402" s="450" t="n"/>
      <c r="AM3402" s="450" t="n"/>
      <c r="AN3402" s="450" t="n"/>
      <c r="AO3402" s="450" t="n"/>
      <c r="AP3402" s="450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0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0" t="n"/>
      <c r="N3403" s="450">
        <f>IF(W3403&lt;0,AH3403,I3403)</f>
        <v/>
      </c>
      <c r="O3403" s="450">
        <f>I3403-M3403</f>
        <v/>
      </c>
      <c r="P3403" s="414" t="n"/>
      <c r="Q3403" s="414" t="inlineStr">
        <is>
          <t>COS2110-12438</t>
        </is>
      </c>
      <c r="R3403" s="414" t="inlineStr">
        <is>
          <t>COS2110-12438</t>
        </is>
      </c>
      <c r="S3403" s="414">
        <f>Q3403=R3403</f>
        <v/>
      </c>
      <c r="T3403" s="414">
        <f>AND(MONTH(F3403)=MONTH(X3403), YEAR(F3403)=YEAR(X3403))</f>
        <v/>
      </c>
      <c r="U3403" s="414">
        <f>AND(AB3403&lt;&gt;"", 'Company information'!D$4&lt;&gt;"", RIGHT(SUBSTITUTE(AB3403,"-",""),9)=RIGHT(SUBSTITUTE('Company information'!D$4,"-",""),9))</f>
        <v/>
      </c>
      <c r="V3403" s="414">
        <f>AH3403-I3403</f>
        <v/>
      </c>
      <c r="W3403" s="450" t="n"/>
      <c r="X3403" s="415" t="n">
        <v>44470</v>
      </c>
      <c r="Y3403" s="414" t="inlineStr">
        <is>
          <t>COS2110-12438</t>
        </is>
      </c>
      <c r="Z3403" s="414" t="inlineStr"/>
      <c r="AA3403" s="414" t="inlineStr">
        <is>
          <t>បុគ្គលជាប់អាករ</t>
        </is>
      </c>
      <c r="AB3403" s="414" t="inlineStr">
        <is>
          <t>L001-901905215</t>
        </is>
      </c>
      <c r="AC3403" s="414" t="inlineStr">
        <is>
          <t>វីអ៊ីស៊ិន (ខេមបូឌា) អ៊ិនដាសស្ទ្រី ឯ.ក</t>
        </is>
      </c>
      <c r="AD3403" s="450" t="n">
        <v>8688537</v>
      </c>
      <c r="AE3403" s="450" t="n">
        <v>7898670</v>
      </c>
      <c r="AF3403" s="450" t="n">
        <v>0</v>
      </c>
      <c r="AG3403" s="450" t="n">
        <v>0</v>
      </c>
      <c r="AH3403" s="450" t="n">
        <v>789867</v>
      </c>
      <c r="AI3403" s="450" t="n">
        <v>0</v>
      </c>
      <c r="AJ3403" s="450" t="n">
        <v>0</v>
      </c>
      <c r="AK3403" s="450" t="n">
        <v>0</v>
      </c>
      <c r="AL3403" s="450" t="n">
        <v>0</v>
      </c>
      <c r="AM3403" s="450" t="n">
        <v>0</v>
      </c>
      <c r="AN3403" s="450" t="n">
        <v>0</v>
      </c>
      <c r="AO3403" s="450" t="n">
        <v>0</v>
      </c>
      <c r="AP3403" s="450" t="n">
        <v>0</v>
      </c>
      <c r="AQ3403" s="414" t="inlineStr"/>
      <c r="AR3403" s="414" t="inlineStr">
        <is>
          <t>THC&amp;DOC</t>
        </is>
      </c>
      <c r="AS3403" s="414" t="inlineStr">
        <is>
          <t>បានប្រកាសពន្ធ</t>
        </is>
      </c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0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0" t="n"/>
      <c r="N3404" s="450">
        <f>IF(W3404&lt;0,AH3404,I3404)</f>
        <v/>
      </c>
      <c r="O3404" s="450">
        <f>I3404-M3404</f>
        <v/>
      </c>
      <c r="P3404" s="414" t="n"/>
      <c r="Q3404" s="414" t="inlineStr">
        <is>
          <t>2100-063203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AND(AB3404&lt;&gt;"", 'Company information'!D$4&lt;&gt;"", RIGHT(SUBSTITUTE(AB3404,"-",""),9)=RIGHT(SUBSTITUTE('Company information'!D$4,"-",""),9))</f>
        <v/>
      </c>
      <c r="V3404" s="414">
        <f>AH3404-I3404</f>
        <v/>
      </c>
      <c r="W3404" s="450" t="n"/>
      <c r="X3404" s="413" t="n"/>
      <c r="Y3404" s="414" t="n"/>
      <c r="Z3404" s="414" t="n"/>
      <c r="AA3404" s="414" t="n"/>
      <c r="AB3404" s="414" t="n"/>
      <c r="AC3404" s="414" t="n"/>
      <c r="AD3404" s="450" t="n"/>
      <c r="AE3404" s="450" t="n"/>
      <c r="AF3404" s="450" t="n"/>
      <c r="AG3404" s="450" t="n"/>
      <c r="AH3404" s="450" t="n"/>
      <c r="AI3404" s="450" t="n"/>
      <c r="AJ3404" s="450" t="n"/>
      <c r="AK3404" s="450" t="n"/>
      <c r="AL3404" s="450" t="n"/>
      <c r="AM3404" s="450" t="n"/>
      <c r="AN3404" s="450" t="n"/>
      <c r="AO3404" s="450" t="n"/>
      <c r="AP3404" s="450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0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0" t="n"/>
      <c r="N3405" s="450">
        <f>IF(W3405&lt;0,AH3405,I3405)</f>
        <v/>
      </c>
      <c r="O3405" s="450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AND(AB3405&lt;&gt;"", 'Company information'!D$4&lt;&gt;"", RIGHT(SUBSTITUTE(AB3405,"-",""),9)=RIGHT(SUBSTITUTE('Company information'!D$4,"-",""),9))</f>
        <v/>
      </c>
      <c r="V3405" s="414">
        <f>AH3405-I3405</f>
        <v/>
      </c>
      <c r="W3405" s="450" t="n"/>
      <c r="X3405" s="413" t="n"/>
      <c r="Y3405" s="414" t="n"/>
      <c r="Z3405" s="414" t="n"/>
      <c r="AA3405" s="414" t="n"/>
      <c r="AB3405" s="414" t="n"/>
      <c r="AC3405" s="414" t="n"/>
      <c r="AD3405" s="450" t="n"/>
      <c r="AE3405" s="450" t="n"/>
      <c r="AF3405" s="450" t="n"/>
      <c r="AG3405" s="450" t="n"/>
      <c r="AH3405" s="450" t="n"/>
      <c r="AI3405" s="450" t="n"/>
      <c r="AJ3405" s="450" t="n"/>
      <c r="AK3405" s="450" t="n"/>
      <c r="AL3405" s="450" t="n"/>
      <c r="AM3405" s="450" t="n"/>
      <c r="AN3405" s="450" t="n"/>
      <c r="AO3405" s="450" t="n"/>
      <c r="AP3405" s="450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0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0" t="n"/>
      <c r="N3406" s="450">
        <f>IF(W3406&lt;0,AH3406,I3406)</f>
        <v/>
      </c>
      <c r="O3406" s="450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AND(AB3406&lt;&gt;"", 'Company information'!D$4&lt;&gt;"", RIGHT(SUBSTITUTE(AB3406,"-",""),9)=RIGHT(SUBSTITUTE('Company information'!D$4,"-",""),9))</f>
        <v/>
      </c>
      <c r="V3406" s="414">
        <f>AH3406-I3406</f>
        <v/>
      </c>
      <c r="W3406" s="450" t="n"/>
      <c r="X3406" s="413" t="n"/>
      <c r="Y3406" s="414" t="n"/>
      <c r="Z3406" s="414" t="n"/>
      <c r="AA3406" s="414" t="n"/>
      <c r="AB3406" s="414" t="n"/>
      <c r="AC3406" s="414" t="n"/>
      <c r="AD3406" s="450" t="n"/>
      <c r="AE3406" s="450" t="n"/>
      <c r="AF3406" s="450" t="n"/>
      <c r="AG3406" s="450" t="n"/>
      <c r="AH3406" s="450" t="n"/>
      <c r="AI3406" s="450" t="n"/>
      <c r="AJ3406" s="450" t="n"/>
      <c r="AK3406" s="450" t="n"/>
      <c r="AL3406" s="450" t="n"/>
      <c r="AM3406" s="450" t="n"/>
      <c r="AN3406" s="450" t="n"/>
      <c r="AO3406" s="450" t="n"/>
      <c r="AP3406" s="450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0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0" t="n"/>
      <c r="N3407" s="450">
        <f>IF(W3407&lt;0,AH3407,I3407)</f>
        <v/>
      </c>
      <c r="O3407" s="450">
        <f>I3407-M3407</f>
        <v/>
      </c>
      <c r="P3407" s="414" t="n"/>
      <c r="Q3407" s="414" t="inlineStr">
        <is>
          <t>171516</t>
        </is>
      </c>
      <c r="R3407" s="414" t="inlineStr">
        <is>
          <t>171516</t>
        </is>
      </c>
      <c r="S3407" s="414">
        <f>Q3407=R3407</f>
        <v/>
      </c>
      <c r="T3407" s="414">
        <f>AND(MONTH(F3407)=MONTH(X3407), YEAR(F3407)=YEAR(X3407))</f>
        <v/>
      </c>
      <c r="U3407" s="414">
        <f>AND(AB3407&lt;&gt;"", 'Company information'!D$4&lt;&gt;"", RIGHT(SUBSTITUTE(AB3407,"-",""),9)=RIGHT(SUBSTITUTE('Company information'!D$4,"-",""),9))</f>
        <v/>
      </c>
      <c r="V3407" s="414">
        <f>AH3407-I3407</f>
        <v/>
      </c>
      <c r="W3407" s="450" t="n"/>
      <c r="X3407" s="415" t="n">
        <v>44701</v>
      </c>
      <c r="Y3407" s="414" t="inlineStr">
        <is>
          <t>171516</t>
        </is>
      </c>
      <c r="Z3407" s="414" t="inlineStr"/>
      <c r="AA3407" s="414" t="inlineStr">
        <is>
          <t>បុគ្គលជាប់អាករ</t>
        </is>
      </c>
      <c r="AB3407" s="414" t="inlineStr">
        <is>
          <t>K003-104002557</t>
        </is>
      </c>
      <c r="AC3407" s="414" t="inlineStr">
        <is>
          <t>ស៊ីកនេតឈ័រ អហ្វ អេស៊ា</t>
        </is>
      </c>
      <c r="AD3407" s="450" t="n">
        <v>527930</v>
      </c>
      <c r="AE3407" s="450" t="n">
        <v>527930</v>
      </c>
      <c r="AF3407" s="450" t="n">
        <v>0</v>
      </c>
      <c r="AG3407" s="450" t="n">
        <v>0</v>
      </c>
      <c r="AH3407" s="450" t="n">
        <v>0</v>
      </c>
      <c r="AI3407" s="450" t="n">
        <v>0</v>
      </c>
      <c r="AJ3407" s="450" t="n">
        <v>52793</v>
      </c>
      <c r="AK3407" s="450" t="n">
        <v>0</v>
      </c>
      <c r="AL3407" s="450" t="n">
        <v>0</v>
      </c>
      <c r="AM3407" s="450" t="n">
        <v>0</v>
      </c>
      <c r="AN3407" s="450" t="n">
        <v>0</v>
      </c>
      <c r="AO3407" s="450" t="n">
        <v>0</v>
      </c>
      <c r="AP3407" s="450" t="n">
        <v>0</v>
      </c>
      <c r="AQ3407" s="414" t="inlineStr"/>
      <c r="AR3407" s="414" t="inlineStr">
        <is>
          <t>ចំនូលបានមកពីការលក់</t>
        </is>
      </c>
      <c r="AS3407" s="414" t="inlineStr">
        <is>
          <t>បានប្រកាសពន្ធ</t>
        </is>
      </c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0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0" t="n"/>
      <c r="N3408" s="450">
        <f>IF(W3408&lt;0,AH3408,I3408)</f>
        <v/>
      </c>
      <c r="O3408" s="450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AND(AB3408&lt;&gt;"", 'Company information'!D$4&lt;&gt;"", RIGHT(SUBSTITUTE(AB3408,"-",""),9)=RIGHT(SUBSTITUTE('Company information'!D$4,"-",""),9))</f>
        <v/>
      </c>
      <c r="V3408" s="414">
        <f>AH3408-I3408</f>
        <v/>
      </c>
      <c r="W3408" s="450" t="n"/>
      <c r="X3408" s="413" t="n"/>
      <c r="Y3408" s="414" t="n"/>
      <c r="Z3408" s="414" t="n"/>
      <c r="AA3408" s="414" t="n"/>
      <c r="AB3408" s="414" t="n"/>
      <c r="AC3408" s="414" t="n"/>
      <c r="AD3408" s="450" t="n"/>
      <c r="AE3408" s="450" t="n"/>
      <c r="AF3408" s="450" t="n"/>
      <c r="AG3408" s="450" t="n"/>
      <c r="AH3408" s="450" t="n"/>
      <c r="AI3408" s="450" t="n"/>
      <c r="AJ3408" s="450" t="n"/>
      <c r="AK3408" s="450" t="n"/>
      <c r="AL3408" s="450" t="n"/>
      <c r="AM3408" s="450" t="n"/>
      <c r="AN3408" s="450" t="n"/>
      <c r="AO3408" s="450" t="n"/>
      <c r="AP3408" s="450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0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0" t="n"/>
      <c r="N3409" s="450">
        <f>IF(W3409&lt;0,AH3409,I3409)</f>
        <v/>
      </c>
      <c r="O3409" s="450">
        <f>I3409-M3409</f>
        <v/>
      </c>
      <c r="P3409" s="414" t="n"/>
      <c r="Q3409" s="414" t="inlineStr">
        <is>
          <t>171520</t>
        </is>
      </c>
      <c r="R3409" s="414" t="inlineStr">
        <is>
          <t>171520</t>
        </is>
      </c>
      <c r="S3409" s="414">
        <f>Q3409=R3409</f>
        <v/>
      </c>
      <c r="T3409" s="414">
        <f>AND(MONTH(F3409)=MONTH(X3409), YEAR(F3409)=YEAR(X3409))</f>
        <v/>
      </c>
      <c r="U3409" s="414">
        <f>AND(AB3409&lt;&gt;"", 'Company information'!D$4&lt;&gt;"", RIGHT(SUBSTITUTE(AB3409,"-",""),9)=RIGHT(SUBSTITUTE('Company information'!D$4,"-",""),9))</f>
        <v/>
      </c>
      <c r="V3409" s="414">
        <f>AH3409-I3409</f>
        <v/>
      </c>
      <c r="W3409" s="450" t="n"/>
      <c r="X3409" s="415" t="n">
        <v>44701</v>
      </c>
      <c r="Y3409" s="414" t="inlineStr">
        <is>
          <t>171520</t>
        </is>
      </c>
      <c r="Z3409" s="414" t="inlineStr"/>
      <c r="AA3409" s="414" t="inlineStr">
        <is>
          <t>បុគ្គលជាប់អាករ</t>
        </is>
      </c>
      <c r="AB3409" s="414" t="inlineStr">
        <is>
          <t>K003-104002557</t>
        </is>
      </c>
      <c r="AC3409" s="414" t="inlineStr">
        <is>
          <t>ស៊ីកនេតឈ័រ អហ្វ អេស៊ា</t>
        </is>
      </c>
      <c r="AD3409" s="450" t="n">
        <v>942152</v>
      </c>
      <c r="AE3409" s="450" t="n">
        <v>942152</v>
      </c>
      <c r="AF3409" s="450" t="n">
        <v>0</v>
      </c>
      <c r="AG3409" s="450" t="n">
        <v>0</v>
      </c>
      <c r="AH3409" s="450" t="n">
        <v>0</v>
      </c>
      <c r="AI3409" s="450" t="n">
        <v>0</v>
      </c>
      <c r="AJ3409" s="450" t="n">
        <v>94215.2</v>
      </c>
      <c r="AK3409" s="450" t="n">
        <v>0</v>
      </c>
      <c r="AL3409" s="450" t="n">
        <v>0</v>
      </c>
      <c r="AM3409" s="450" t="n">
        <v>0</v>
      </c>
      <c r="AN3409" s="450" t="n">
        <v>0</v>
      </c>
      <c r="AO3409" s="450" t="n">
        <v>0</v>
      </c>
      <c r="AP3409" s="450" t="n">
        <v>0</v>
      </c>
      <c r="AQ3409" s="414" t="inlineStr"/>
      <c r="AR3409" s="414" t="inlineStr">
        <is>
          <t>ចំនូលបានមកពីការលក់</t>
        </is>
      </c>
      <c r="AS3409" s="414" t="inlineStr">
        <is>
          <t>បានប្រកាសពន្ធ</t>
        </is>
      </c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0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0" t="n"/>
      <c r="N3410" s="450">
        <f>IF(W3410&lt;0,AH3410,I3410)</f>
        <v/>
      </c>
      <c r="O3410" s="450">
        <f>I3410-M3410</f>
        <v/>
      </c>
      <c r="P3410" s="414" t="n"/>
      <c r="Q3410" s="414" t="inlineStr">
        <is>
          <t>171514</t>
        </is>
      </c>
      <c r="R3410" s="414" t="inlineStr">
        <is>
          <t>171514</t>
        </is>
      </c>
      <c r="S3410" s="414">
        <f>Q3410=R3410</f>
        <v/>
      </c>
      <c r="T3410" s="414">
        <f>AND(MONTH(F3410)=MONTH(X3410), YEAR(F3410)=YEAR(X3410))</f>
        <v/>
      </c>
      <c r="U3410" s="414">
        <f>AND(AB3410&lt;&gt;"", 'Company information'!D$4&lt;&gt;"", RIGHT(SUBSTITUTE(AB3410,"-",""),9)=RIGHT(SUBSTITUTE('Company information'!D$4,"-",""),9))</f>
        <v/>
      </c>
      <c r="V3410" s="414">
        <f>AH3410-I3410</f>
        <v/>
      </c>
      <c r="W3410" s="450" t="n"/>
      <c r="X3410" s="415" t="n">
        <v>44701</v>
      </c>
      <c r="Y3410" s="414" t="inlineStr">
        <is>
          <t>171514</t>
        </is>
      </c>
      <c r="Z3410" s="414" t="inlineStr"/>
      <c r="AA3410" s="414" t="inlineStr">
        <is>
          <t>បុគ្គលជាប់អាករ</t>
        </is>
      </c>
      <c r="AB3410" s="414" t="inlineStr">
        <is>
          <t>K003-104002557</t>
        </is>
      </c>
      <c r="AC3410" s="414" t="inlineStr">
        <is>
          <t>ស៊ីកនេតឈ័រ អហ្វ អេស៊ា</t>
        </is>
      </c>
      <c r="AD3410" s="450" t="n">
        <v>946213</v>
      </c>
      <c r="AE3410" s="450" t="n">
        <v>946213</v>
      </c>
      <c r="AF3410" s="450" t="n">
        <v>0</v>
      </c>
      <c r="AG3410" s="450" t="n">
        <v>0</v>
      </c>
      <c r="AH3410" s="450" t="n">
        <v>0</v>
      </c>
      <c r="AI3410" s="450" t="n">
        <v>0</v>
      </c>
      <c r="AJ3410" s="450" t="n">
        <v>94621.3</v>
      </c>
      <c r="AK3410" s="450" t="n">
        <v>0</v>
      </c>
      <c r="AL3410" s="450" t="n">
        <v>0</v>
      </c>
      <c r="AM3410" s="450" t="n">
        <v>0</v>
      </c>
      <c r="AN3410" s="450" t="n">
        <v>0</v>
      </c>
      <c r="AO3410" s="450" t="n">
        <v>0</v>
      </c>
      <c r="AP3410" s="450" t="n">
        <v>0</v>
      </c>
      <c r="AQ3410" s="414" t="inlineStr"/>
      <c r="AR3410" s="414" t="inlineStr">
        <is>
          <t>ចំនូលបានមកពីការលក់</t>
        </is>
      </c>
      <c r="AS3410" s="414" t="inlineStr">
        <is>
          <t>បានប្រកាសពន្ធ</t>
        </is>
      </c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0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0" t="n"/>
      <c r="N3411" s="450">
        <f>IF(W3411&lt;0,AH3411,I3411)</f>
        <v/>
      </c>
      <c r="O3411" s="450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AND(AB3411&lt;&gt;"", 'Company information'!D$4&lt;&gt;"", RIGHT(SUBSTITUTE(AB3411,"-",""),9)=RIGHT(SUBSTITUTE('Company information'!D$4,"-",""),9))</f>
        <v/>
      </c>
      <c r="V3411" s="414">
        <f>AH3411-I3411</f>
        <v/>
      </c>
      <c r="W3411" s="450" t="n"/>
      <c r="X3411" s="413" t="n"/>
      <c r="Y3411" s="414" t="n"/>
      <c r="Z3411" s="414" t="n"/>
      <c r="AA3411" s="414" t="n"/>
      <c r="AB3411" s="414" t="n"/>
      <c r="AC3411" s="414" t="n"/>
      <c r="AD3411" s="450" t="n"/>
      <c r="AE3411" s="450" t="n"/>
      <c r="AF3411" s="450" t="n"/>
      <c r="AG3411" s="450" t="n"/>
      <c r="AH3411" s="450" t="n"/>
      <c r="AI3411" s="450" t="n"/>
      <c r="AJ3411" s="450" t="n"/>
      <c r="AK3411" s="450" t="n"/>
      <c r="AL3411" s="450" t="n"/>
      <c r="AM3411" s="450" t="n"/>
      <c r="AN3411" s="450" t="n"/>
      <c r="AO3411" s="450" t="n"/>
      <c r="AP3411" s="450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0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0" t="n"/>
      <c r="N3412" s="450">
        <f>IF(W3412&lt;0,AH3412,I3412)</f>
        <v/>
      </c>
      <c r="O3412" s="450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AND(AB3412&lt;&gt;"", 'Company information'!D$4&lt;&gt;"", RIGHT(SUBSTITUTE(AB3412,"-",""),9)=RIGHT(SUBSTITUTE('Company information'!D$4,"-",""),9))</f>
        <v/>
      </c>
      <c r="V3412" s="414">
        <f>AH3412-I3412</f>
        <v/>
      </c>
      <c r="W3412" s="450" t="n"/>
      <c r="X3412" s="413" t="n"/>
      <c r="Y3412" s="414" t="n"/>
      <c r="Z3412" s="414" t="n"/>
      <c r="AA3412" s="414" t="n"/>
      <c r="AB3412" s="414" t="n"/>
      <c r="AC3412" s="414" t="n"/>
      <c r="AD3412" s="450" t="n"/>
      <c r="AE3412" s="450" t="n"/>
      <c r="AF3412" s="450" t="n"/>
      <c r="AG3412" s="450" t="n"/>
      <c r="AH3412" s="450" t="n"/>
      <c r="AI3412" s="450" t="n"/>
      <c r="AJ3412" s="450" t="n"/>
      <c r="AK3412" s="450" t="n"/>
      <c r="AL3412" s="450" t="n"/>
      <c r="AM3412" s="450" t="n"/>
      <c r="AN3412" s="450" t="n"/>
      <c r="AO3412" s="450" t="n"/>
      <c r="AP3412" s="450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0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0" t="n"/>
      <c r="N3413" s="450">
        <f>IF(W3413&lt;0,AH3413,I3413)</f>
        <v/>
      </c>
      <c r="O3413" s="450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AND(AB3413&lt;&gt;"", 'Company information'!D$4&lt;&gt;"", RIGHT(SUBSTITUTE(AB3413,"-",""),9)=RIGHT(SUBSTITUTE('Company information'!D$4,"-",""),9))</f>
        <v/>
      </c>
      <c r="V3413" s="414">
        <f>AH3413-I3413</f>
        <v/>
      </c>
      <c r="W3413" s="450" t="n"/>
      <c r="X3413" s="413" t="n"/>
      <c r="Y3413" s="414" t="n"/>
      <c r="Z3413" s="414" t="n"/>
      <c r="AA3413" s="414" t="n"/>
      <c r="AB3413" s="414" t="n"/>
      <c r="AC3413" s="414" t="n"/>
      <c r="AD3413" s="450" t="n"/>
      <c r="AE3413" s="450" t="n"/>
      <c r="AF3413" s="450" t="n"/>
      <c r="AG3413" s="450" t="n"/>
      <c r="AH3413" s="450" t="n"/>
      <c r="AI3413" s="450" t="n"/>
      <c r="AJ3413" s="450" t="n"/>
      <c r="AK3413" s="450" t="n"/>
      <c r="AL3413" s="450" t="n"/>
      <c r="AM3413" s="450" t="n"/>
      <c r="AN3413" s="450" t="n"/>
      <c r="AO3413" s="450" t="n"/>
      <c r="AP3413" s="450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0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0" t="n"/>
      <c r="N3414" s="450">
        <f>IF(W3414&lt;0,AH3414,I3414)</f>
        <v/>
      </c>
      <c r="O3414" s="450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AND(AB3414&lt;&gt;"", 'Company information'!D$4&lt;&gt;"", RIGHT(SUBSTITUTE(AB3414,"-",""),9)=RIGHT(SUBSTITUTE('Company information'!D$4,"-",""),9))</f>
        <v/>
      </c>
      <c r="V3414" s="414">
        <f>AH3414-I3414</f>
        <v/>
      </c>
      <c r="W3414" s="450" t="n"/>
      <c r="X3414" s="413" t="n"/>
      <c r="Y3414" s="414" t="n"/>
      <c r="Z3414" s="414" t="n"/>
      <c r="AA3414" s="414" t="n"/>
      <c r="AB3414" s="414" t="n"/>
      <c r="AC3414" s="414" t="n"/>
      <c r="AD3414" s="450" t="n"/>
      <c r="AE3414" s="450" t="n"/>
      <c r="AF3414" s="450" t="n"/>
      <c r="AG3414" s="450" t="n"/>
      <c r="AH3414" s="450" t="n"/>
      <c r="AI3414" s="450" t="n"/>
      <c r="AJ3414" s="450" t="n"/>
      <c r="AK3414" s="450" t="n"/>
      <c r="AL3414" s="450" t="n"/>
      <c r="AM3414" s="450" t="n"/>
      <c r="AN3414" s="450" t="n"/>
      <c r="AO3414" s="450" t="n"/>
      <c r="AP3414" s="450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0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0" t="n"/>
      <c r="N3415" s="450">
        <f>IF(W3415&lt;0,AH3415,I3415)</f>
        <v/>
      </c>
      <c r="O3415" s="450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AND(AB3415&lt;&gt;"", 'Company information'!D$4&lt;&gt;"", RIGHT(SUBSTITUTE(AB3415,"-",""),9)=RIGHT(SUBSTITUTE('Company information'!D$4,"-",""),9))</f>
        <v/>
      </c>
      <c r="V3415" s="414">
        <f>AH3415-I3415</f>
        <v/>
      </c>
      <c r="W3415" s="450" t="n"/>
      <c r="X3415" s="413" t="n"/>
      <c r="Y3415" s="414" t="n"/>
      <c r="Z3415" s="414" t="n"/>
      <c r="AA3415" s="414" t="n"/>
      <c r="AB3415" s="414" t="n"/>
      <c r="AC3415" s="414" t="n"/>
      <c r="AD3415" s="450" t="n"/>
      <c r="AE3415" s="450" t="n"/>
      <c r="AF3415" s="450" t="n"/>
      <c r="AG3415" s="450" t="n"/>
      <c r="AH3415" s="450" t="n"/>
      <c r="AI3415" s="450" t="n"/>
      <c r="AJ3415" s="450" t="n"/>
      <c r="AK3415" s="450" t="n"/>
      <c r="AL3415" s="450" t="n"/>
      <c r="AM3415" s="450" t="n"/>
      <c r="AN3415" s="450" t="n"/>
      <c r="AO3415" s="450" t="n"/>
      <c r="AP3415" s="450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0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0" t="n"/>
      <c r="N3416" s="450">
        <f>IF(W3416&lt;0,AH3416,I3416)</f>
        <v/>
      </c>
      <c r="O3416" s="450">
        <f>I3416-M3416</f>
        <v/>
      </c>
      <c r="P3416" s="414" t="n"/>
      <c r="Q3416" s="414" t="inlineStr">
        <is>
          <t>171517</t>
        </is>
      </c>
      <c r="R3416" s="414" t="inlineStr">
        <is>
          <t>171517</t>
        </is>
      </c>
      <c r="S3416" s="414">
        <f>Q3416=R3416</f>
        <v/>
      </c>
      <c r="T3416" s="414">
        <f>AND(MONTH(F3416)=MONTH(X3416), YEAR(F3416)=YEAR(X3416))</f>
        <v/>
      </c>
      <c r="U3416" s="414">
        <f>AND(AB3416&lt;&gt;"", 'Company information'!D$4&lt;&gt;"", RIGHT(SUBSTITUTE(AB3416,"-",""),9)=RIGHT(SUBSTITUTE('Company information'!D$4,"-",""),9))</f>
        <v/>
      </c>
      <c r="V3416" s="414">
        <f>AH3416-I3416</f>
        <v/>
      </c>
      <c r="W3416" s="450" t="n"/>
      <c r="X3416" s="415" t="n">
        <v>44701</v>
      </c>
      <c r="Y3416" s="414" t="inlineStr">
        <is>
          <t>171517</t>
        </is>
      </c>
      <c r="Z3416" s="414" t="inlineStr"/>
      <c r="AA3416" s="414" t="inlineStr">
        <is>
          <t>បុគ្គលជាប់អាករ</t>
        </is>
      </c>
      <c r="AB3416" s="414" t="inlineStr">
        <is>
          <t>K003-104002557</t>
        </is>
      </c>
      <c r="AC3416" s="414" t="inlineStr">
        <is>
          <t>ស៊ីកនេតឈ័រ អហ្វ អេស៊ា</t>
        </is>
      </c>
      <c r="AD3416" s="450" t="n">
        <v>527930</v>
      </c>
      <c r="AE3416" s="450" t="n">
        <v>527930</v>
      </c>
      <c r="AF3416" s="450" t="n">
        <v>0</v>
      </c>
      <c r="AG3416" s="450" t="n">
        <v>0</v>
      </c>
      <c r="AH3416" s="450" t="n">
        <v>0</v>
      </c>
      <c r="AI3416" s="450" t="n">
        <v>0</v>
      </c>
      <c r="AJ3416" s="450" t="n">
        <v>52793</v>
      </c>
      <c r="AK3416" s="450" t="n">
        <v>0</v>
      </c>
      <c r="AL3416" s="450" t="n">
        <v>0</v>
      </c>
      <c r="AM3416" s="450" t="n">
        <v>0</v>
      </c>
      <c r="AN3416" s="450" t="n">
        <v>0</v>
      </c>
      <c r="AO3416" s="450" t="n">
        <v>0</v>
      </c>
      <c r="AP3416" s="450" t="n">
        <v>0</v>
      </c>
      <c r="AQ3416" s="414" t="inlineStr"/>
      <c r="AR3416" s="414" t="inlineStr">
        <is>
          <t>ចំនូលបានមកពីការលក់</t>
        </is>
      </c>
      <c r="AS3416" s="414" t="inlineStr">
        <is>
          <t>បានប្រកាសពន្ធ</t>
        </is>
      </c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0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0" t="n"/>
      <c r="N3417" s="450">
        <f>IF(W3417&lt;0,AH3417,I3417)</f>
        <v/>
      </c>
      <c r="O3417" s="450">
        <f>I3417-M3417</f>
        <v/>
      </c>
      <c r="P3417" s="414" t="n"/>
      <c r="Q3417" s="414" t="inlineStr">
        <is>
          <t>171523</t>
        </is>
      </c>
      <c r="R3417" s="414" t="inlineStr">
        <is>
          <t>171523</t>
        </is>
      </c>
      <c r="S3417" s="414">
        <f>Q3417=R3417</f>
        <v/>
      </c>
      <c r="T3417" s="414">
        <f>AND(MONTH(F3417)=MONTH(X3417), YEAR(F3417)=YEAR(X3417))</f>
        <v/>
      </c>
      <c r="U3417" s="414">
        <f>AND(AB3417&lt;&gt;"", 'Company information'!D$4&lt;&gt;"", RIGHT(SUBSTITUTE(AB3417,"-",""),9)=RIGHT(SUBSTITUTE('Company information'!D$4,"-",""),9))</f>
        <v/>
      </c>
      <c r="V3417" s="414">
        <f>AH3417-I3417</f>
        <v/>
      </c>
      <c r="W3417" s="450" t="n"/>
      <c r="X3417" s="415" t="n">
        <v>44701</v>
      </c>
      <c r="Y3417" s="414" t="inlineStr">
        <is>
          <t>171523</t>
        </is>
      </c>
      <c r="Z3417" s="414" t="inlineStr"/>
      <c r="AA3417" s="414" t="inlineStr">
        <is>
          <t>បុគ្គលជាប់អាករ</t>
        </is>
      </c>
      <c r="AB3417" s="414" t="inlineStr">
        <is>
          <t>K003-104002557</t>
        </is>
      </c>
      <c r="AC3417" s="414" t="inlineStr">
        <is>
          <t>ស៊ីកនេតឈ័រ អហ្វ អេស៊ា</t>
        </is>
      </c>
      <c r="AD3417" s="450" t="n">
        <v>527930</v>
      </c>
      <c r="AE3417" s="450" t="n">
        <v>527930</v>
      </c>
      <c r="AF3417" s="450" t="n">
        <v>0</v>
      </c>
      <c r="AG3417" s="450" t="n">
        <v>0</v>
      </c>
      <c r="AH3417" s="450" t="n">
        <v>0</v>
      </c>
      <c r="AI3417" s="450" t="n">
        <v>0</v>
      </c>
      <c r="AJ3417" s="450" t="n">
        <v>52793</v>
      </c>
      <c r="AK3417" s="450" t="n">
        <v>0</v>
      </c>
      <c r="AL3417" s="450" t="n">
        <v>0</v>
      </c>
      <c r="AM3417" s="450" t="n">
        <v>0</v>
      </c>
      <c r="AN3417" s="450" t="n">
        <v>0</v>
      </c>
      <c r="AO3417" s="450" t="n">
        <v>0</v>
      </c>
      <c r="AP3417" s="450" t="n">
        <v>0</v>
      </c>
      <c r="AQ3417" s="414" t="inlineStr"/>
      <c r="AR3417" s="414" t="inlineStr">
        <is>
          <t>ចំនូលបានមកពីការលក់</t>
        </is>
      </c>
      <c r="AS3417" s="414" t="inlineStr">
        <is>
          <t>បានប្រកាសពន្ធ</t>
        </is>
      </c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0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0" t="n"/>
      <c r="N3418" s="450">
        <f>IF(W3418&lt;0,AH3418,I3418)</f>
        <v/>
      </c>
      <c r="O3418" s="450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AND(AB3418&lt;&gt;"", 'Company information'!D$4&lt;&gt;"", RIGHT(SUBSTITUTE(AB3418,"-",""),9)=RIGHT(SUBSTITUTE('Company information'!D$4,"-",""),9))</f>
        <v/>
      </c>
      <c r="V3418" s="414">
        <f>AH3418-I3418</f>
        <v/>
      </c>
      <c r="W3418" s="450" t="n"/>
      <c r="X3418" s="413" t="n"/>
      <c r="Y3418" s="414" t="n"/>
      <c r="Z3418" s="414" t="n"/>
      <c r="AA3418" s="414" t="n"/>
      <c r="AB3418" s="414" t="n"/>
      <c r="AC3418" s="414" t="n"/>
      <c r="AD3418" s="450" t="n"/>
      <c r="AE3418" s="450" t="n"/>
      <c r="AF3418" s="450" t="n"/>
      <c r="AG3418" s="450" t="n"/>
      <c r="AH3418" s="450" t="n"/>
      <c r="AI3418" s="450" t="n"/>
      <c r="AJ3418" s="450" t="n"/>
      <c r="AK3418" s="450" t="n"/>
      <c r="AL3418" s="450" t="n"/>
      <c r="AM3418" s="450" t="n"/>
      <c r="AN3418" s="450" t="n"/>
      <c r="AO3418" s="450" t="n"/>
      <c r="AP3418" s="450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0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0" t="n"/>
      <c r="N3419" s="450">
        <f>IF(W3419&lt;0,AH3419,I3419)</f>
        <v/>
      </c>
      <c r="O3419" s="450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AND(AB3419&lt;&gt;"", 'Company information'!D$4&lt;&gt;"", RIGHT(SUBSTITUTE(AB3419,"-",""),9)=RIGHT(SUBSTITUTE('Company information'!D$4,"-",""),9))</f>
        <v/>
      </c>
      <c r="V3419" s="414">
        <f>AH3419-I3419</f>
        <v/>
      </c>
      <c r="W3419" s="450" t="n"/>
      <c r="X3419" s="413" t="n"/>
      <c r="Y3419" s="414" t="n"/>
      <c r="Z3419" s="414" t="n"/>
      <c r="AA3419" s="414" t="n"/>
      <c r="AB3419" s="414" t="n"/>
      <c r="AC3419" s="414" t="n"/>
      <c r="AD3419" s="450" t="n"/>
      <c r="AE3419" s="450" t="n"/>
      <c r="AF3419" s="450" t="n"/>
      <c r="AG3419" s="450" t="n"/>
      <c r="AH3419" s="450" t="n"/>
      <c r="AI3419" s="450" t="n"/>
      <c r="AJ3419" s="450" t="n"/>
      <c r="AK3419" s="450" t="n"/>
      <c r="AL3419" s="450" t="n"/>
      <c r="AM3419" s="450" t="n"/>
      <c r="AN3419" s="450" t="n"/>
      <c r="AO3419" s="450" t="n"/>
      <c r="AP3419" s="450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0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0" t="n"/>
      <c r="N3420" s="450">
        <f>IF(W3420&lt;0,AH3420,I3420)</f>
        <v/>
      </c>
      <c r="O3420" s="450">
        <f>I3420-M3420</f>
        <v/>
      </c>
      <c r="P3420" s="414" t="n"/>
      <c r="Q3420" s="414" t="inlineStr">
        <is>
          <t>PL000826</t>
        </is>
      </c>
      <c r="R3420" s="414" t="inlineStr">
        <is>
          <t>PL000826</t>
        </is>
      </c>
      <c r="S3420" s="414">
        <f>Q3420=R3420</f>
        <v/>
      </c>
      <c r="T3420" s="414">
        <f>AND(MONTH(F3420)=MONTH(X3420), YEAR(F3420)=YEAR(X3420))</f>
        <v/>
      </c>
      <c r="U3420" s="414">
        <f>AND(AB3420&lt;&gt;"", 'Company information'!D$4&lt;&gt;"", RIGHT(SUBSTITUTE(AB3420,"-",""),9)=RIGHT(SUBSTITUTE('Company information'!D$4,"-",""),9))</f>
        <v/>
      </c>
      <c r="V3420" s="414">
        <f>AH3420-I3420</f>
        <v/>
      </c>
      <c r="W3420" s="450" t="n"/>
      <c r="X3420" s="415" t="n">
        <v>44499</v>
      </c>
      <c r="Y3420" s="414" t="inlineStr">
        <is>
          <t>PL000826</t>
        </is>
      </c>
      <c r="Z3420" s="414" t="inlineStr"/>
      <c r="AA3420" s="414" t="inlineStr">
        <is>
          <t>បុគ្គលជាប់អាករ</t>
        </is>
      </c>
      <c r="AB3420" s="414" t="inlineStr">
        <is>
          <t>L001-100185983</t>
        </is>
      </c>
      <c r="AC3420" s="414" t="inlineStr">
        <is>
          <t>មេហ្គា លេបឹល &amp; ស្ទីកឃើរ (ខេមបូឌា)</t>
        </is>
      </c>
      <c r="AD3420" s="450" t="n">
        <v>1384985</v>
      </c>
      <c r="AE3420" s="450" t="n">
        <v>1259077</v>
      </c>
      <c r="AF3420" s="450" t="n">
        <v>0</v>
      </c>
      <c r="AG3420" s="450" t="n">
        <v>0</v>
      </c>
      <c r="AH3420" s="450" t="n">
        <v>125908</v>
      </c>
      <c r="AI3420" s="450" t="n">
        <v>0</v>
      </c>
      <c r="AJ3420" s="450" t="n">
        <v>0</v>
      </c>
      <c r="AK3420" s="450" t="n">
        <v>0</v>
      </c>
      <c r="AL3420" s="450" t="n">
        <v>0</v>
      </c>
      <c r="AM3420" s="450" t="n">
        <v>0</v>
      </c>
      <c r="AN3420" s="450" t="n">
        <v>0</v>
      </c>
      <c r="AO3420" s="450" t="n">
        <v>0</v>
      </c>
      <c r="AP3420" s="450" t="n">
        <v>0</v>
      </c>
      <c r="AQ3420" s="414" t="inlineStr"/>
      <c r="AR3420" s="414" t="inlineStr"/>
      <c r="AS3420" s="414" t="inlineStr">
        <is>
          <t>បានប្រកាសពន្ធ</t>
        </is>
      </c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0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0" t="n"/>
      <c r="N3421" s="450">
        <f>IF(W3421&lt;0,AH3421,I3421)</f>
        <v/>
      </c>
      <c r="O3421" s="450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AND(AB3421&lt;&gt;"", 'Company information'!D$4&lt;&gt;"", RIGHT(SUBSTITUTE(AB3421,"-",""),9)=RIGHT(SUBSTITUTE('Company information'!D$4,"-",""),9))</f>
        <v/>
      </c>
      <c r="V3421" s="414">
        <f>AH3421-I3421</f>
        <v/>
      </c>
      <c r="W3421" s="450" t="n"/>
      <c r="X3421" s="413" t="n"/>
      <c r="Y3421" s="414" t="n"/>
      <c r="Z3421" s="414" t="n"/>
      <c r="AA3421" s="414" t="n"/>
      <c r="AB3421" s="414" t="n"/>
      <c r="AC3421" s="414" t="n"/>
      <c r="AD3421" s="450" t="n"/>
      <c r="AE3421" s="450" t="n"/>
      <c r="AF3421" s="450" t="n"/>
      <c r="AG3421" s="450" t="n"/>
      <c r="AH3421" s="450" t="n"/>
      <c r="AI3421" s="450" t="n"/>
      <c r="AJ3421" s="450" t="n"/>
      <c r="AK3421" s="450" t="n"/>
      <c r="AL3421" s="450" t="n"/>
      <c r="AM3421" s="450" t="n"/>
      <c r="AN3421" s="450" t="n"/>
      <c r="AO3421" s="450" t="n"/>
      <c r="AP3421" s="450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0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0" t="n"/>
      <c r="N3422" s="450">
        <f>IF(W3422&lt;0,AH3422,I3422)</f>
        <v/>
      </c>
      <c r="O3422" s="450">
        <f>I3422-M3422</f>
        <v/>
      </c>
      <c r="P3422" s="414" t="n"/>
      <c r="Q3422" s="414" t="inlineStr">
        <is>
          <t>21-002308</t>
        </is>
      </c>
      <c r="R3422" s="414" t="inlineStr">
        <is>
          <t>21-002308</t>
        </is>
      </c>
      <c r="S3422" s="414">
        <f>Q3422=R3422</f>
        <v/>
      </c>
      <c r="T3422" s="414">
        <f>AND(MONTH(F3422)=MONTH(X3422), YEAR(F3422)=YEAR(X3422))</f>
        <v/>
      </c>
      <c r="U3422" s="414">
        <f>AND(AB3422&lt;&gt;"", 'Company information'!D$4&lt;&gt;"", RIGHT(SUBSTITUTE(AB3422,"-",""),9)=RIGHT(SUBSTITUTE('Company information'!D$4,"-",""),9))</f>
        <v/>
      </c>
      <c r="V3422" s="414">
        <f>AH3422-I3422</f>
        <v/>
      </c>
      <c r="W3422" s="450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0" t="n">
        <v>259139</v>
      </c>
      <c r="AE3422" s="450" t="n">
        <v>235581</v>
      </c>
      <c r="AF3422" s="450" t="n">
        <v>0</v>
      </c>
      <c r="AG3422" s="450" t="n">
        <v>0</v>
      </c>
      <c r="AH3422" s="450" t="n">
        <v>23558</v>
      </c>
      <c r="AI3422" s="450" t="n">
        <v>0</v>
      </c>
      <c r="AJ3422" s="450" t="n">
        <v>0</v>
      </c>
      <c r="AK3422" s="450" t="n">
        <v>0</v>
      </c>
      <c r="AL3422" s="450" t="n">
        <v>0</v>
      </c>
      <c r="AM3422" s="450" t="n">
        <v>0</v>
      </c>
      <c r="AN3422" s="450" t="n">
        <v>0</v>
      </c>
      <c r="AO3422" s="450" t="n">
        <v>0</v>
      </c>
      <c r="AP3422" s="450" t="n">
        <v>0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0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0" t="n"/>
      <c r="N3423" s="450">
        <f>IF(W3423&lt;0,AH3423,I3423)</f>
        <v/>
      </c>
      <c r="O3423" s="450">
        <f>I3423-M3423</f>
        <v/>
      </c>
      <c r="P3423" s="414" t="n"/>
      <c r="Q3423" s="414" t="inlineStr">
        <is>
          <t>21-002616</t>
        </is>
      </c>
      <c r="R3423" s="414" t="inlineStr">
        <is>
          <t>21-002616</t>
        </is>
      </c>
      <c r="S3423" s="414">
        <f>Q3423=R3423</f>
        <v/>
      </c>
      <c r="T3423" s="414">
        <f>AND(MONTH(F3423)=MONTH(X3423), YEAR(F3423)=YEAR(X3423))</f>
        <v/>
      </c>
      <c r="U3423" s="414">
        <f>AND(AB3423&lt;&gt;"", 'Company information'!D$4&lt;&gt;"", RIGHT(SUBSTITUTE(AB3423,"-",""),9)=RIGHT(SUBSTITUTE('Company information'!D$4,"-",""),9))</f>
        <v/>
      </c>
      <c r="V3423" s="414">
        <f>AH3423-I3423</f>
        <v/>
      </c>
      <c r="W3423" s="450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0" t="n">
        <v>234913</v>
      </c>
      <c r="AE3423" s="450" t="n">
        <v>213557</v>
      </c>
      <c r="AF3423" s="450" t="n">
        <v>0</v>
      </c>
      <c r="AG3423" s="450" t="n">
        <v>0</v>
      </c>
      <c r="AH3423" s="450" t="n">
        <v>21356</v>
      </c>
      <c r="AI3423" s="450" t="n">
        <v>0</v>
      </c>
      <c r="AJ3423" s="450" t="n">
        <v>0</v>
      </c>
      <c r="AK3423" s="450" t="n">
        <v>0</v>
      </c>
      <c r="AL3423" s="450" t="n">
        <v>0</v>
      </c>
      <c r="AM3423" s="450" t="n">
        <v>0</v>
      </c>
      <c r="AN3423" s="450" t="n">
        <v>0</v>
      </c>
      <c r="AO3423" s="450" t="n">
        <v>0</v>
      </c>
      <c r="AP3423" s="450" t="n">
        <v>0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0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0" t="n"/>
      <c r="N3424" s="450">
        <f>IF(W3424&lt;0,AH3424,I3424)</f>
        <v/>
      </c>
      <c r="O3424" s="450">
        <f>I3424-M3424</f>
        <v/>
      </c>
      <c r="P3424" s="414" t="n"/>
      <c r="Q3424" s="414" t="inlineStr">
        <is>
          <t>GR-TIN21/10-016</t>
        </is>
      </c>
      <c r="R3424" s="414" t="inlineStr">
        <is>
          <t>GR-TIN21/10-016</t>
        </is>
      </c>
      <c r="S3424" s="414">
        <f>Q3424=R3424</f>
        <v/>
      </c>
      <c r="T3424" s="414">
        <f>AND(MONTH(F3424)=MONTH(X3424), YEAR(F3424)=YEAR(X3424))</f>
        <v/>
      </c>
      <c r="U3424" s="414">
        <f>AND(AB3424&lt;&gt;"", 'Company information'!D$4&lt;&gt;"", RIGHT(SUBSTITUTE(AB3424,"-",""),9)=RIGHT(SUBSTITUTE('Company information'!D$4,"-",""),9))</f>
        <v/>
      </c>
      <c r="V3424" s="414">
        <f>AH3424-I3424</f>
        <v/>
      </c>
      <c r="W3424" s="450" t="n"/>
      <c r="X3424" s="415" t="n">
        <v>44498</v>
      </c>
      <c r="Y3424" s="414" t="inlineStr">
        <is>
          <t>GR-TIN21/10-016</t>
        </is>
      </c>
      <c r="Z3424" s="414" t="inlineStr"/>
      <c r="AA3424" s="414" t="inlineStr">
        <is>
          <t>បុគ្គលជាប់អាករ</t>
        </is>
      </c>
      <c r="AB3424" s="414" t="inlineStr">
        <is>
          <t>L001-901905215</t>
        </is>
      </c>
      <c r="AC3424" s="414" t="inlineStr">
        <is>
          <t>វីអ៊ីស៊ិន (ខេមបូឌា) អ៊ិនដាសស្ទ្រី ឯ.ក</t>
        </is>
      </c>
      <c r="AD3424" s="450" t="n">
        <v>178904</v>
      </c>
      <c r="AE3424" s="450" t="n">
        <v>162640</v>
      </c>
      <c r="AF3424" s="450" t="n">
        <v>0</v>
      </c>
      <c r="AG3424" s="450" t="n">
        <v>0</v>
      </c>
      <c r="AH3424" s="450" t="n">
        <v>16264</v>
      </c>
      <c r="AI3424" s="450" t="n">
        <v>0</v>
      </c>
      <c r="AJ3424" s="450" t="n">
        <v>0</v>
      </c>
      <c r="AK3424" s="450" t="n">
        <v>0</v>
      </c>
      <c r="AL3424" s="450" t="n">
        <v>0</v>
      </c>
      <c r="AM3424" s="450" t="n">
        <v>0</v>
      </c>
      <c r="AN3424" s="450" t="n">
        <v>0</v>
      </c>
      <c r="AO3424" s="450" t="n">
        <v>0</v>
      </c>
      <c r="AP3424" s="450" t="n">
        <v>0</v>
      </c>
      <c r="AQ3424" s="414" t="inlineStr"/>
      <c r="AR3424" s="414" t="inlineStr">
        <is>
          <t>waste Collection</t>
        </is>
      </c>
      <c r="AS3424" s="414" t="inlineStr">
        <is>
          <t>បានប្រកាសពន្ធ</t>
        </is>
      </c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0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0" t="n"/>
      <c r="N3425" s="450">
        <f>IF(W3425&lt;0,AH3425,I3425)</f>
        <v/>
      </c>
      <c r="O3425" s="450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AND(AB3425&lt;&gt;"", 'Company information'!D$4&lt;&gt;"", RIGHT(SUBSTITUTE(AB3425,"-",""),9)=RIGHT(SUBSTITUTE('Company information'!D$4,"-",""),9))</f>
        <v/>
      </c>
      <c r="V3425" s="414">
        <f>AH3425-I3425</f>
        <v/>
      </c>
      <c r="W3425" s="450" t="n"/>
      <c r="X3425" s="413" t="n"/>
      <c r="Y3425" s="414" t="n"/>
      <c r="Z3425" s="414" t="n"/>
      <c r="AA3425" s="414" t="n"/>
      <c r="AB3425" s="414" t="n"/>
      <c r="AC3425" s="414" t="n"/>
      <c r="AD3425" s="450" t="n"/>
      <c r="AE3425" s="450" t="n"/>
      <c r="AF3425" s="450" t="n"/>
      <c r="AG3425" s="450" t="n"/>
      <c r="AH3425" s="450" t="n"/>
      <c r="AI3425" s="450" t="n"/>
      <c r="AJ3425" s="450" t="n"/>
      <c r="AK3425" s="450" t="n"/>
      <c r="AL3425" s="450" t="n"/>
      <c r="AM3425" s="450" t="n"/>
      <c r="AN3425" s="450" t="n"/>
      <c r="AO3425" s="450" t="n"/>
      <c r="AP3425" s="450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0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0" t="n"/>
      <c r="N3426" s="450">
        <f>IF(W3426&lt;0,AH3426,I3426)</f>
        <v/>
      </c>
      <c r="O3426" s="450">
        <f>I3426-M3426</f>
        <v/>
      </c>
      <c r="P3426" s="414" t="n"/>
      <c r="Q3426" s="414" t="inlineStr">
        <is>
          <t>2021-0189</t>
        </is>
      </c>
      <c r="R3426" s="414" t="inlineStr"/>
      <c r="S3426" s="414">
        <f>Q3426=R3426</f>
        <v/>
      </c>
      <c r="T3426" s="414">
        <f>AND(MONTH(F3426)=MONTH(X3426), YEAR(F3426)=YEAR(X3426))</f>
        <v/>
      </c>
      <c r="U3426" s="414">
        <f>AND(AB3426&lt;&gt;"", 'Company information'!D$4&lt;&gt;"", RIGHT(SUBSTITUTE(AB3426,"-",""),9)=RIGHT(SUBSTITUTE('Company information'!D$4,"-",""),9))</f>
        <v/>
      </c>
      <c r="V3426" s="414">
        <f>AH3426-I3426</f>
        <v/>
      </c>
      <c r="W3426" s="450" t="n"/>
      <c r="X3426" s="413" t="n"/>
      <c r="Y3426" s="414" t="n"/>
      <c r="Z3426" s="414" t="n"/>
      <c r="AA3426" s="414" t="n"/>
      <c r="AB3426" s="414" t="n"/>
      <c r="AC3426" s="414" t="n"/>
      <c r="AD3426" s="450" t="n"/>
      <c r="AE3426" s="450" t="n"/>
      <c r="AF3426" s="450" t="n"/>
      <c r="AG3426" s="450" t="n"/>
      <c r="AH3426" s="450" t="n"/>
      <c r="AI3426" s="450" t="n"/>
      <c r="AJ3426" s="450" t="n"/>
      <c r="AK3426" s="450" t="n"/>
      <c r="AL3426" s="450" t="n"/>
      <c r="AM3426" s="450" t="n"/>
      <c r="AN3426" s="450" t="n"/>
      <c r="AO3426" s="450" t="n"/>
      <c r="AP3426" s="450" t="n"/>
      <c r="AQ3426" s="414" t="n"/>
      <c r="AR3426" s="414" t="n"/>
      <c r="AS3426" s="414" t="n"/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0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0" t="n"/>
      <c r="N3427" s="450">
        <f>IF(W3427&lt;0,AH3427,I3427)</f>
        <v/>
      </c>
      <c r="O3427" s="450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AND(AB3427&lt;&gt;"", 'Company information'!D$4&lt;&gt;"", RIGHT(SUBSTITUTE(AB3427,"-",""),9)=RIGHT(SUBSTITUTE('Company information'!D$4,"-",""),9))</f>
        <v/>
      </c>
      <c r="V3427" s="414">
        <f>AH3427-I3427</f>
        <v/>
      </c>
      <c r="W3427" s="450" t="n"/>
      <c r="X3427" s="415" t="n">
        <v>44499</v>
      </c>
      <c r="Y3427" s="414" t="inlineStr">
        <is>
          <t>2100133</t>
        </is>
      </c>
      <c r="Z3427" s="414" t="inlineStr"/>
      <c r="AA3427" s="414" t="inlineStr">
        <is>
          <t>បុគ្គលជាប់អាករ</t>
        </is>
      </c>
      <c r="AB3427" s="414" t="inlineStr">
        <is>
          <t>L001-901905215</t>
        </is>
      </c>
      <c r="AC3427" s="414" t="inlineStr">
        <is>
          <t>វីអ៊ីស៊ិន (ខេមបូឌា) អ៊ិនដាសស្ទ្រី ឯ.ក</t>
        </is>
      </c>
      <c r="AD3427" s="450" t="n">
        <v>24651325</v>
      </c>
      <c r="AE3427" s="450" t="n">
        <v>22410295</v>
      </c>
      <c r="AF3427" s="450" t="n">
        <v>0</v>
      </c>
      <c r="AG3427" s="450" t="n">
        <v>0</v>
      </c>
      <c r="AH3427" s="450" t="n">
        <v>2241030</v>
      </c>
      <c r="AI3427" s="450" t="n">
        <v>0</v>
      </c>
      <c r="AJ3427" s="450" t="n">
        <v>0</v>
      </c>
      <c r="AK3427" s="450" t="n">
        <v>0</v>
      </c>
      <c r="AL3427" s="450" t="n">
        <v>0</v>
      </c>
      <c r="AM3427" s="450" t="n">
        <v>0</v>
      </c>
      <c r="AN3427" s="450" t="n">
        <v>0</v>
      </c>
      <c r="AO3427" s="450" t="n">
        <v>0</v>
      </c>
      <c r="AP3427" s="450" t="n">
        <v>0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0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0" t="n"/>
      <c r="N3428" s="450">
        <f>IF(W3428&lt;0,AH3428,I3428)</f>
        <v/>
      </c>
      <c r="O3428" s="450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AND(AB3428&lt;&gt;"", 'Company information'!D$4&lt;&gt;"", RIGHT(SUBSTITUTE(AB3428,"-",""),9)=RIGHT(SUBSTITUTE('Company information'!D$4,"-",""),9))</f>
        <v/>
      </c>
      <c r="V3428" s="414">
        <f>AH3428-I3428</f>
        <v/>
      </c>
      <c r="W3428" s="450" t="n"/>
      <c r="X3428" s="413" t="n"/>
      <c r="Y3428" s="414" t="n"/>
      <c r="Z3428" s="414" t="n"/>
      <c r="AA3428" s="414" t="n"/>
      <c r="AB3428" s="414" t="n"/>
      <c r="AC3428" s="414" t="n"/>
      <c r="AD3428" s="450" t="n"/>
      <c r="AE3428" s="450" t="n"/>
      <c r="AF3428" s="450" t="n"/>
      <c r="AG3428" s="450" t="n"/>
      <c r="AH3428" s="450" t="n"/>
      <c r="AI3428" s="450" t="n"/>
      <c r="AJ3428" s="450" t="n"/>
      <c r="AK3428" s="450" t="n"/>
      <c r="AL3428" s="450" t="n"/>
      <c r="AM3428" s="450" t="n"/>
      <c r="AN3428" s="450" t="n"/>
      <c r="AO3428" s="450" t="n"/>
      <c r="AP3428" s="450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0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0" t="n"/>
      <c r="N3429" s="450">
        <f>IF(W3429&lt;0,AH3429,I3429)</f>
        <v/>
      </c>
      <c r="O3429" s="450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AND(AB3429&lt;&gt;"", 'Company information'!D$4&lt;&gt;"", RIGHT(SUBSTITUTE(AB3429,"-",""),9)=RIGHT(SUBSTITUTE('Company information'!D$4,"-",""),9))</f>
        <v/>
      </c>
      <c r="V3429" s="414">
        <f>AH3429-I3429</f>
        <v/>
      </c>
      <c r="W3429" s="450" t="n"/>
      <c r="X3429" s="413" t="n"/>
      <c r="Y3429" s="414" t="n"/>
      <c r="Z3429" s="414" t="n"/>
      <c r="AA3429" s="414" t="n"/>
      <c r="AB3429" s="414" t="n"/>
      <c r="AC3429" s="414" t="n"/>
      <c r="AD3429" s="450" t="n"/>
      <c r="AE3429" s="450" t="n"/>
      <c r="AF3429" s="450" t="n"/>
      <c r="AG3429" s="450" t="n"/>
      <c r="AH3429" s="450" t="n"/>
      <c r="AI3429" s="450" t="n"/>
      <c r="AJ3429" s="450" t="n"/>
      <c r="AK3429" s="450" t="n"/>
      <c r="AL3429" s="450" t="n"/>
      <c r="AM3429" s="450" t="n"/>
      <c r="AN3429" s="450" t="n"/>
      <c r="AO3429" s="450" t="n"/>
      <c r="AP3429" s="450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0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0" t="n"/>
      <c r="N3430" s="450">
        <f>IF(W3430&lt;0,AH3430,I3430)</f>
        <v/>
      </c>
      <c r="O3430" s="450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AND(AB3430&lt;&gt;"", 'Company information'!D$4&lt;&gt;"", RIGHT(SUBSTITUTE(AB3430,"-",""),9)=RIGHT(SUBSTITUTE('Company information'!D$4,"-",""),9))</f>
        <v/>
      </c>
      <c r="V3430" s="414">
        <f>AH3430-I3430</f>
        <v/>
      </c>
      <c r="W3430" s="450" t="n"/>
      <c r="X3430" s="413" t="n"/>
      <c r="Y3430" s="414" t="n"/>
      <c r="Z3430" s="414" t="n"/>
      <c r="AA3430" s="414" t="n"/>
      <c r="AB3430" s="414" t="n"/>
      <c r="AC3430" s="414" t="n"/>
      <c r="AD3430" s="450" t="n"/>
      <c r="AE3430" s="450" t="n"/>
      <c r="AF3430" s="450" t="n"/>
      <c r="AG3430" s="450" t="n"/>
      <c r="AH3430" s="450" t="n"/>
      <c r="AI3430" s="450" t="n"/>
      <c r="AJ3430" s="450" t="n"/>
      <c r="AK3430" s="450" t="n"/>
      <c r="AL3430" s="450" t="n"/>
      <c r="AM3430" s="450" t="n"/>
      <c r="AN3430" s="450" t="n"/>
      <c r="AO3430" s="450" t="n"/>
      <c r="AP3430" s="450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0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0" t="n"/>
      <c r="N3431" s="450">
        <f>IF(W3431&lt;0,AH3431,I3431)</f>
        <v/>
      </c>
      <c r="O3431" s="450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AND(AB3431&lt;&gt;"", 'Company information'!D$4&lt;&gt;"", RIGHT(SUBSTITUTE(AB3431,"-",""),9)=RIGHT(SUBSTITUTE('Company information'!D$4,"-",""),9))</f>
        <v/>
      </c>
      <c r="V3431" s="414">
        <f>AH3431-I3431</f>
        <v/>
      </c>
      <c r="W3431" s="450" t="n"/>
      <c r="X3431" s="413" t="n"/>
      <c r="Y3431" s="414" t="n"/>
      <c r="Z3431" s="414" t="n"/>
      <c r="AA3431" s="414" t="n"/>
      <c r="AB3431" s="414" t="n"/>
      <c r="AC3431" s="414" t="n"/>
      <c r="AD3431" s="450" t="n"/>
      <c r="AE3431" s="450" t="n"/>
      <c r="AF3431" s="450" t="n"/>
      <c r="AG3431" s="450" t="n"/>
      <c r="AH3431" s="450" t="n"/>
      <c r="AI3431" s="450" t="n"/>
      <c r="AJ3431" s="450" t="n"/>
      <c r="AK3431" s="450" t="n"/>
      <c r="AL3431" s="450" t="n"/>
      <c r="AM3431" s="450" t="n"/>
      <c r="AN3431" s="450" t="n"/>
      <c r="AO3431" s="450" t="n"/>
      <c r="AP3431" s="450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0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0" t="n"/>
      <c r="N3432" s="450">
        <f>IF(W3432&lt;0,AH3432,I3432)</f>
        <v/>
      </c>
      <c r="O3432" s="450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AND(AB3432&lt;&gt;"", 'Company information'!D$4&lt;&gt;"", RIGHT(SUBSTITUTE(AB3432,"-",""),9)=RIGHT(SUBSTITUTE('Company information'!D$4,"-",""),9))</f>
        <v/>
      </c>
      <c r="V3432" s="414">
        <f>AH3432-I3432</f>
        <v/>
      </c>
      <c r="W3432" s="450" t="n"/>
      <c r="X3432" s="413" t="n"/>
      <c r="Y3432" s="414" t="n"/>
      <c r="Z3432" s="414" t="n"/>
      <c r="AA3432" s="414" t="n"/>
      <c r="AB3432" s="414" t="n"/>
      <c r="AC3432" s="414" t="n"/>
      <c r="AD3432" s="450" t="n"/>
      <c r="AE3432" s="450" t="n"/>
      <c r="AF3432" s="450" t="n"/>
      <c r="AG3432" s="450" t="n"/>
      <c r="AH3432" s="450" t="n"/>
      <c r="AI3432" s="450" t="n"/>
      <c r="AJ3432" s="450" t="n"/>
      <c r="AK3432" s="450" t="n"/>
      <c r="AL3432" s="450" t="n"/>
      <c r="AM3432" s="450" t="n"/>
      <c r="AN3432" s="450" t="n"/>
      <c r="AO3432" s="450" t="n"/>
      <c r="AP3432" s="450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0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0" t="n"/>
      <c r="N3433" s="450">
        <f>IF(W3433&lt;0,AH3433,I3433)</f>
        <v/>
      </c>
      <c r="O3433" s="450">
        <f>I3433-M3433</f>
        <v/>
      </c>
      <c r="P3433" s="414" t="n"/>
      <c r="Q3433" s="414" t="inlineStr">
        <is>
          <t>PNHR000437770</t>
        </is>
      </c>
      <c r="R3433" s="414" t="inlineStr">
        <is>
          <t>PNHR000437770</t>
        </is>
      </c>
      <c r="S3433" s="414">
        <f>Q3433=R3433</f>
        <v/>
      </c>
      <c r="T3433" s="414">
        <f>AND(MONTH(F3433)=MONTH(X3433), YEAR(F3433)=YEAR(X3433))</f>
        <v/>
      </c>
      <c r="U3433" s="414">
        <f>AND(AB3433&lt;&gt;"", 'Company information'!D$4&lt;&gt;"", RIGHT(SUBSTITUTE(AB3433,"-",""),9)=RIGHT(SUBSTITUTE('Company information'!D$4,"-",""),9))</f>
        <v/>
      </c>
      <c r="V3433" s="414">
        <f>AH3433-I3433</f>
        <v/>
      </c>
      <c r="W3433" s="450" t="n"/>
      <c r="X3433" s="415" t="n">
        <v>44840</v>
      </c>
      <c r="Y3433" s="414" t="inlineStr">
        <is>
          <t>PNHR000437770</t>
        </is>
      </c>
      <c r="Z3433" s="414" t="inlineStr"/>
      <c r="AA3433" s="414" t="inlineStr">
        <is>
          <t>បុគ្គលជាប់អាករ</t>
        </is>
      </c>
      <c r="AB3433" s="414" t="inlineStr">
        <is>
          <t>L001-901905215</t>
        </is>
      </c>
      <c r="AC3433" s="414" t="inlineStr">
        <is>
          <t>វីអ៊ីស៊ិន (ខេមបូឌា) អ៊ិនដាសស្ទ្រី ឯ.ក</t>
        </is>
      </c>
      <c r="AD3433" s="450" t="n">
        <v>60755</v>
      </c>
      <c r="AE3433" s="450" t="n">
        <v>55232</v>
      </c>
      <c r="AF3433" s="450" t="n">
        <v>0</v>
      </c>
      <c r="AG3433" s="450" t="n">
        <v>0</v>
      </c>
      <c r="AH3433" s="450" t="n">
        <v>5523</v>
      </c>
      <c r="AI3433" s="450" t="n">
        <v>0</v>
      </c>
      <c r="AJ3433" s="450" t="n">
        <v>0</v>
      </c>
      <c r="AK3433" s="450" t="n">
        <v>0</v>
      </c>
      <c r="AL3433" s="450" t="n">
        <v>0</v>
      </c>
      <c r="AM3433" s="450" t="n">
        <v>0</v>
      </c>
      <c r="AN3433" s="450" t="n">
        <v>0</v>
      </c>
      <c r="AO3433" s="450" t="n">
        <v>0</v>
      </c>
      <c r="AP3433" s="450" t="n">
        <v>0</v>
      </c>
      <c r="AQ3433" s="414" t="inlineStr"/>
      <c r="AR3433" s="414" t="inlineStr">
        <is>
          <t>Revenue in October 2022</t>
        </is>
      </c>
      <c r="AS3433" s="414" t="inlineStr">
        <is>
          <t>បានប្រកាសពន្ធ</t>
        </is>
      </c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0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0" t="n"/>
      <c r="N3434" s="450">
        <f>IF(W3434&lt;0,AH3434,I3434)</f>
        <v/>
      </c>
      <c r="O3434" s="450">
        <f>I3434-M3434</f>
        <v/>
      </c>
      <c r="P3434" s="414" t="n"/>
      <c r="Q3434" s="414" t="inlineStr">
        <is>
          <t>KW2210/0046</t>
        </is>
      </c>
      <c r="R3434" s="414" t="inlineStr">
        <is>
          <t>KW2210/0046</t>
        </is>
      </c>
      <c r="S3434" s="414">
        <f>Q3434=R3434</f>
        <v/>
      </c>
      <c r="T3434" s="414">
        <f>AND(MONTH(F3434)=MONTH(X3434), YEAR(F3434)=YEAR(X3434))</f>
        <v/>
      </c>
      <c r="U3434" s="414">
        <f>AND(AB3434&lt;&gt;"", 'Company information'!D$4&lt;&gt;"", RIGHT(SUBSTITUTE(AB3434,"-",""),9)=RIGHT(SUBSTITUTE('Company information'!D$4,"-",""),9))</f>
        <v/>
      </c>
      <c r="V3434" s="414">
        <f>AH3434-I3434</f>
        <v/>
      </c>
      <c r="W3434" s="450" t="n"/>
      <c r="X3434" s="415" t="n">
        <v>44858</v>
      </c>
      <c r="Y3434" s="414" t="inlineStr">
        <is>
          <t>KW2210/0046</t>
        </is>
      </c>
      <c r="Z3434" s="414" t="inlineStr"/>
      <c r="AA3434" s="414" t="inlineStr">
        <is>
          <t>បុគ្គលជាប់អាករ</t>
        </is>
      </c>
      <c r="AB3434" s="414" t="inlineStr">
        <is>
          <t>L001-901905215</t>
        </is>
      </c>
      <c r="AC3434" s="414" t="inlineStr">
        <is>
          <t>វីអ៊ីស៊ិន (ខេមបូឌា) អ៊ិនដាសស្ទ្រី ឯ.ក</t>
        </is>
      </c>
      <c r="AD3434" s="450" t="n">
        <v>2598915</v>
      </c>
      <c r="AE3434" s="450" t="n">
        <v>2362650</v>
      </c>
      <c r="AF3434" s="450" t="n">
        <v>0</v>
      </c>
      <c r="AG3434" s="450" t="n">
        <v>0</v>
      </c>
      <c r="AH3434" s="450" t="n">
        <v>236265</v>
      </c>
      <c r="AI3434" s="450" t="n">
        <v>0</v>
      </c>
      <c r="AJ3434" s="450" t="n">
        <v>0</v>
      </c>
      <c r="AK3434" s="450" t="n">
        <v>0</v>
      </c>
      <c r="AL3434" s="450" t="n">
        <v>0</v>
      </c>
      <c r="AM3434" s="450" t="n">
        <v>0</v>
      </c>
      <c r="AN3434" s="450" t="n">
        <v>0</v>
      </c>
      <c r="AO3434" s="450" t="n">
        <v>0</v>
      </c>
      <c r="AP3434" s="450" t="n">
        <v>0</v>
      </c>
      <c r="AQ3434" s="414" t="inlineStr"/>
      <c r="AR3434" s="414" t="inlineStr">
        <is>
          <t>TRUCKING</t>
        </is>
      </c>
      <c r="AS3434" s="414" t="inlineStr">
        <is>
          <t>បានប្រកាសពន្ធ</t>
        </is>
      </c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0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0" t="n"/>
      <c r="N3435" s="450">
        <f>IF(W3435&lt;0,AH3435,I3435)</f>
        <v/>
      </c>
      <c r="O3435" s="450">
        <f>I3435-M3435</f>
        <v/>
      </c>
      <c r="P3435" s="414" t="n"/>
      <c r="Q3435" s="414" t="inlineStr">
        <is>
          <t>KW2210/0045</t>
        </is>
      </c>
      <c r="R3435" s="414" t="inlineStr">
        <is>
          <t>KW2210/0045</t>
        </is>
      </c>
      <c r="S3435" s="414">
        <f>Q3435=R3435</f>
        <v/>
      </c>
      <c r="T3435" s="414">
        <f>AND(MONTH(F3435)=MONTH(X3435), YEAR(F3435)=YEAR(X3435))</f>
        <v/>
      </c>
      <c r="U3435" s="414">
        <f>AND(AB3435&lt;&gt;"", 'Company information'!D$4&lt;&gt;"", RIGHT(SUBSTITUTE(AB3435,"-",""),9)=RIGHT(SUBSTITUTE('Company information'!D$4,"-",""),9))</f>
        <v/>
      </c>
      <c r="V3435" s="414">
        <f>AH3435-I3435</f>
        <v/>
      </c>
      <c r="W3435" s="450" t="n"/>
      <c r="X3435" s="415" t="n">
        <v>44858</v>
      </c>
      <c r="Y3435" s="414" t="inlineStr">
        <is>
          <t>KW2210/0045</t>
        </is>
      </c>
      <c r="Z3435" s="414" t="inlineStr"/>
      <c r="AA3435" s="414" t="inlineStr">
        <is>
          <t>បុគ្គលជាប់អាករ</t>
        </is>
      </c>
      <c r="AB3435" s="414" t="inlineStr">
        <is>
          <t>L001-901905215</t>
        </is>
      </c>
      <c r="AC3435" s="414" t="inlineStr">
        <is>
          <t>វីអ៊ីស៊ិន (ខេមបូឌា) អ៊ិនដាសស្ទ្រី ឯ.ក</t>
        </is>
      </c>
      <c r="AD3435" s="450" t="n">
        <v>5197830</v>
      </c>
      <c r="AE3435" s="450" t="n">
        <v>4725300</v>
      </c>
      <c r="AF3435" s="450" t="n">
        <v>0</v>
      </c>
      <c r="AG3435" s="450" t="n">
        <v>0</v>
      </c>
      <c r="AH3435" s="450" t="n">
        <v>472530</v>
      </c>
      <c r="AI3435" s="450" t="n">
        <v>0</v>
      </c>
      <c r="AJ3435" s="450" t="n">
        <v>0</v>
      </c>
      <c r="AK3435" s="450" t="n">
        <v>0</v>
      </c>
      <c r="AL3435" s="450" t="n">
        <v>0</v>
      </c>
      <c r="AM3435" s="450" t="n">
        <v>0</v>
      </c>
      <c r="AN3435" s="450" t="n">
        <v>0</v>
      </c>
      <c r="AO3435" s="450" t="n">
        <v>0</v>
      </c>
      <c r="AP3435" s="450" t="n">
        <v>0</v>
      </c>
      <c r="AQ3435" s="414" t="inlineStr"/>
      <c r="AR3435" s="414" t="inlineStr">
        <is>
          <t>TRUCKING</t>
        </is>
      </c>
      <c r="AS3435" s="414" t="inlineStr">
        <is>
          <t>បានប្រកាសពន្ធ</t>
        </is>
      </c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0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0" t="n"/>
      <c r="N3436" s="450">
        <f>IF(W3436&lt;0,AH3436,I3436)</f>
        <v/>
      </c>
      <c r="O3436" s="450">
        <f>I3436-M3436</f>
        <v/>
      </c>
      <c r="P3436" s="414" t="n"/>
      <c r="Q3436" s="414" t="inlineStr">
        <is>
          <t>KW2210/0044</t>
        </is>
      </c>
      <c r="R3436" s="414" t="inlineStr">
        <is>
          <t>KW2210/0044</t>
        </is>
      </c>
      <c r="S3436" s="414">
        <f>Q3436=R3436</f>
        <v/>
      </c>
      <c r="T3436" s="414">
        <f>AND(MONTH(F3436)=MONTH(X3436), YEAR(F3436)=YEAR(X3436))</f>
        <v/>
      </c>
      <c r="U3436" s="414">
        <f>AND(AB3436&lt;&gt;"", 'Company information'!D$4&lt;&gt;"", RIGHT(SUBSTITUTE(AB3436,"-",""),9)=RIGHT(SUBSTITUTE('Company information'!D$4,"-",""),9))</f>
        <v/>
      </c>
      <c r="V3436" s="414">
        <f>AH3436-I3436</f>
        <v/>
      </c>
      <c r="W3436" s="450" t="n"/>
      <c r="X3436" s="415" t="n">
        <v>44858</v>
      </c>
      <c r="Y3436" s="414" t="inlineStr">
        <is>
          <t>KW2210/0044</t>
        </is>
      </c>
      <c r="Z3436" s="414" t="inlineStr"/>
      <c r="AA3436" s="414" t="inlineStr">
        <is>
          <t>បុគ្គលជាប់អាករ</t>
        </is>
      </c>
      <c r="AB3436" s="414" t="inlineStr">
        <is>
          <t>L001-901905215</t>
        </is>
      </c>
      <c r="AC3436" s="414" t="inlineStr">
        <is>
          <t>វីអ៊ីស៊ិន (ខេមបូឌា) អ៊ិនដាសស្ទ្រី ឯ.ក</t>
        </is>
      </c>
      <c r="AD3436" s="450" t="n">
        <v>2598915</v>
      </c>
      <c r="AE3436" s="450" t="n">
        <v>2362650</v>
      </c>
      <c r="AF3436" s="450" t="n">
        <v>0</v>
      </c>
      <c r="AG3436" s="450" t="n">
        <v>0</v>
      </c>
      <c r="AH3436" s="450" t="n">
        <v>236265</v>
      </c>
      <c r="AI3436" s="450" t="n">
        <v>0</v>
      </c>
      <c r="AJ3436" s="450" t="n">
        <v>0</v>
      </c>
      <c r="AK3436" s="450" t="n">
        <v>0</v>
      </c>
      <c r="AL3436" s="450" t="n">
        <v>0</v>
      </c>
      <c r="AM3436" s="450" t="n">
        <v>0</v>
      </c>
      <c r="AN3436" s="450" t="n">
        <v>0</v>
      </c>
      <c r="AO3436" s="450" t="n">
        <v>0</v>
      </c>
      <c r="AP3436" s="450" t="n">
        <v>0</v>
      </c>
      <c r="AQ3436" s="414" t="inlineStr"/>
      <c r="AR3436" s="414" t="inlineStr">
        <is>
          <t>TRUCKING</t>
        </is>
      </c>
      <c r="AS3436" s="414" t="inlineStr">
        <is>
          <t>បានប្រកាសពន្ធ</t>
        </is>
      </c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0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0" t="n"/>
      <c r="N3437" s="450">
        <f>IF(W3437&lt;0,AH3437,I3437)</f>
        <v/>
      </c>
      <c r="O3437" s="450">
        <f>I3437-M3437</f>
        <v/>
      </c>
      <c r="P3437" s="414" t="n"/>
      <c r="Q3437" s="414" t="inlineStr">
        <is>
          <t>KW2210/0043</t>
        </is>
      </c>
      <c r="R3437" s="414" t="inlineStr">
        <is>
          <t>KW2210/0043</t>
        </is>
      </c>
      <c r="S3437" s="414">
        <f>Q3437=R3437</f>
        <v/>
      </c>
      <c r="T3437" s="414">
        <f>AND(MONTH(F3437)=MONTH(X3437), YEAR(F3437)=YEAR(X3437))</f>
        <v/>
      </c>
      <c r="U3437" s="414">
        <f>AND(AB3437&lt;&gt;"", 'Company information'!D$4&lt;&gt;"", RIGHT(SUBSTITUTE(AB3437,"-",""),9)=RIGHT(SUBSTITUTE('Company information'!D$4,"-",""),9))</f>
        <v/>
      </c>
      <c r="V3437" s="414">
        <f>AH3437-I3437</f>
        <v/>
      </c>
      <c r="W3437" s="450" t="n"/>
      <c r="X3437" s="415" t="n">
        <v>44858</v>
      </c>
      <c r="Y3437" s="414" t="inlineStr">
        <is>
          <t>KW2210/0043</t>
        </is>
      </c>
      <c r="Z3437" s="414" t="inlineStr"/>
      <c r="AA3437" s="414" t="inlineStr">
        <is>
          <t>បុគ្គលជាប់អាករ</t>
        </is>
      </c>
      <c r="AB3437" s="414" t="inlineStr">
        <is>
          <t>L001-901905215</t>
        </is>
      </c>
      <c r="AC3437" s="414" t="inlineStr">
        <is>
          <t>វីអ៊ីស៊ិន (ខេមបូឌា) អ៊ិនដាសស្ទ្រី ឯ.ក</t>
        </is>
      </c>
      <c r="AD3437" s="450" t="n">
        <v>2598915</v>
      </c>
      <c r="AE3437" s="450" t="n">
        <v>2362650</v>
      </c>
      <c r="AF3437" s="450" t="n">
        <v>0</v>
      </c>
      <c r="AG3437" s="450" t="n">
        <v>0</v>
      </c>
      <c r="AH3437" s="450" t="n">
        <v>236265</v>
      </c>
      <c r="AI3437" s="450" t="n">
        <v>0</v>
      </c>
      <c r="AJ3437" s="450" t="n">
        <v>0</v>
      </c>
      <c r="AK3437" s="450" t="n">
        <v>0</v>
      </c>
      <c r="AL3437" s="450" t="n">
        <v>0</v>
      </c>
      <c r="AM3437" s="450" t="n">
        <v>0</v>
      </c>
      <c r="AN3437" s="450" t="n">
        <v>0</v>
      </c>
      <c r="AO3437" s="450" t="n">
        <v>0</v>
      </c>
      <c r="AP3437" s="450" t="n">
        <v>0</v>
      </c>
      <c r="AQ3437" s="414" t="inlineStr"/>
      <c r="AR3437" s="414" t="inlineStr">
        <is>
          <t>TRUCKING</t>
        </is>
      </c>
      <c r="AS3437" s="414" t="inlineStr">
        <is>
          <t>បានប្រកាសពន្ធ</t>
        </is>
      </c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0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0" t="n"/>
      <c r="N3438" s="450">
        <f>IF(W3438&lt;0,AH3438,I3438)</f>
        <v/>
      </c>
      <c r="O3438" s="450">
        <f>I3438-M3438</f>
        <v/>
      </c>
      <c r="P3438" s="414" t="n"/>
      <c r="Q3438" s="414" t="inlineStr">
        <is>
          <t>XYF-YD20220163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AND(AB3438&lt;&gt;"", 'Company information'!D$4&lt;&gt;"", RIGHT(SUBSTITUTE(AB3438,"-",""),9)=RIGHT(SUBSTITUTE('Company information'!D$4,"-",""),9))</f>
        <v/>
      </c>
      <c r="V3438" s="414">
        <f>AH3438-I3438</f>
        <v/>
      </c>
      <c r="W3438" s="450" t="n"/>
      <c r="X3438" s="413" t="n"/>
      <c r="Y3438" s="414" t="n"/>
      <c r="Z3438" s="414" t="n"/>
      <c r="AA3438" s="414" t="n"/>
      <c r="AB3438" s="414" t="n"/>
      <c r="AC3438" s="414" t="n"/>
      <c r="AD3438" s="450" t="n"/>
      <c r="AE3438" s="450" t="n"/>
      <c r="AF3438" s="450" t="n"/>
      <c r="AG3438" s="450" t="n"/>
      <c r="AH3438" s="450" t="n"/>
      <c r="AI3438" s="450" t="n"/>
      <c r="AJ3438" s="450" t="n"/>
      <c r="AK3438" s="450" t="n"/>
      <c r="AL3438" s="450" t="n"/>
      <c r="AM3438" s="450" t="n"/>
      <c r="AN3438" s="450" t="n"/>
      <c r="AO3438" s="450" t="n"/>
      <c r="AP3438" s="450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0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0" t="n"/>
      <c r="N3439" s="450">
        <f>IF(W3439&lt;0,AH3439,I3439)</f>
        <v/>
      </c>
      <c r="O3439" s="450">
        <f>I3439-M3439</f>
        <v/>
      </c>
      <c r="P3439" s="414" t="n"/>
      <c r="Q3439" s="414" t="inlineStr">
        <is>
          <t>SITC2022-019506</t>
        </is>
      </c>
      <c r="R3439" s="414" t="inlineStr">
        <is>
          <t>SITC2022-019506</t>
        </is>
      </c>
      <c r="S3439" s="414">
        <f>Q3439=R3439</f>
        <v/>
      </c>
      <c r="T3439" s="414">
        <f>AND(MONTH(F3439)=MONTH(X3439), YEAR(F3439)=YEAR(X3439))</f>
        <v/>
      </c>
      <c r="U3439" s="414">
        <f>AND(AB3439&lt;&gt;"", 'Company information'!D$4&lt;&gt;"", RIGHT(SUBSTITUTE(AB3439,"-",""),9)=RIGHT(SUBSTITUTE('Company information'!D$4,"-",""),9))</f>
        <v/>
      </c>
      <c r="V3439" s="414">
        <f>AH3439-I3439</f>
        <v/>
      </c>
      <c r="W3439" s="450" t="n"/>
      <c r="X3439" s="415" t="n">
        <v>44818</v>
      </c>
      <c r="Y3439" s="414" t="inlineStr">
        <is>
          <t>SITC2022-019506</t>
        </is>
      </c>
      <c r="Z3439" s="414" t="inlineStr"/>
      <c r="AA3439" s="414" t="inlineStr">
        <is>
          <t>បុគ្គលជាប់អាករ</t>
        </is>
      </c>
      <c r="AB3439" s="414" t="inlineStr">
        <is>
          <t>L001-901905215</t>
        </is>
      </c>
      <c r="AC3439" s="414" t="inlineStr">
        <is>
          <t>វីអ៊ីស៊ិន (ខេមបូឌា) អ៊ិនដាសស្ទ្រី ឯ.ក</t>
        </is>
      </c>
      <c r="AD3439" s="450" t="n">
        <v>4777779</v>
      </c>
      <c r="AE3439" s="450" t="n">
        <v>4343435</v>
      </c>
      <c r="AF3439" s="450" t="n">
        <v>0</v>
      </c>
      <c r="AG3439" s="450" t="n">
        <v>0</v>
      </c>
      <c r="AH3439" s="450" t="n">
        <v>434344</v>
      </c>
      <c r="AI3439" s="450" t="n">
        <v>0</v>
      </c>
      <c r="AJ3439" s="450" t="n">
        <v>0</v>
      </c>
      <c r="AK3439" s="450" t="n">
        <v>0</v>
      </c>
      <c r="AL3439" s="450" t="n">
        <v>0</v>
      </c>
      <c r="AM3439" s="450" t="n">
        <v>0</v>
      </c>
      <c r="AN3439" s="450" t="n">
        <v>0</v>
      </c>
      <c r="AO3439" s="450" t="n">
        <v>0</v>
      </c>
      <c r="AP3439" s="450" t="n">
        <v>0</v>
      </c>
      <c r="AQ3439" s="414" t="inlineStr"/>
      <c r="AR3439" s="414" t="inlineStr">
        <is>
          <t>EMF,KHDOC,KHCIC,KHTHC,EIB</t>
        </is>
      </c>
      <c r="AS3439" s="414" t="inlineStr">
        <is>
          <t>បានប្រកាសពន្ធ</t>
        </is>
      </c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0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0" t="n"/>
      <c r="N3440" s="450">
        <f>IF(W3440&lt;0,AH3440,I3440)</f>
        <v/>
      </c>
      <c r="O3440" s="450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AND(AB3440&lt;&gt;"", 'Company information'!D$4&lt;&gt;"", RIGHT(SUBSTITUTE(AB3440,"-",""),9)=RIGHT(SUBSTITUTE('Company information'!D$4,"-",""),9))</f>
        <v/>
      </c>
      <c r="V3440" s="414">
        <f>AH3440-I3440</f>
        <v/>
      </c>
      <c r="W3440" s="450" t="n"/>
      <c r="X3440" s="413" t="n"/>
      <c r="Y3440" s="414" t="n"/>
      <c r="Z3440" s="414" t="n"/>
      <c r="AA3440" s="414" t="n"/>
      <c r="AB3440" s="414" t="n"/>
      <c r="AC3440" s="414" t="n"/>
      <c r="AD3440" s="450" t="n"/>
      <c r="AE3440" s="450" t="n"/>
      <c r="AF3440" s="450" t="n"/>
      <c r="AG3440" s="450" t="n"/>
      <c r="AH3440" s="450" t="n"/>
      <c r="AI3440" s="450" t="n"/>
      <c r="AJ3440" s="450" t="n"/>
      <c r="AK3440" s="450" t="n"/>
      <c r="AL3440" s="450" t="n"/>
      <c r="AM3440" s="450" t="n"/>
      <c r="AN3440" s="450" t="n"/>
      <c r="AO3440" s="450" t="n"/>
      <c r="AP3440" s="450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0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0" t="n"/>
      <c r="N3441" s="450">
        <f>IF(W3441&lt;0,AH3441,I3441)</f>
        <v/>
      </c>
      <c r="O3441" s="450">
        <f>I3441-M3441</f>
        <v/>
      </c>
      <c r="P3441" s="414" t="n"/>
      <c r="Q3441" s="414" t="inlineStr">
        <is>
          <t>HT220055</t>
        </is>
      </c>
      <c r="R3441" s="414" t="inlineStr">
        <is>
          <t>HT220055</t>
        </is>
      </c>
      <c r="S3441" s="414">
        <f>Q3441=R3441</f>
        <v/>
      </c>
      <c r="T3441" s="414">
        <f>AND(MONTH(F3441)=MONTH(X3441), YEAR(F3441)=YEAR(X3441))</f>
        <v/>
      </c>
      <c r="U3441" s="414">
        <f>AND(AB3441&lt;&gt;"", 'Company information'!D$4&lt;&gt;"", RIGHT(SUBSTITUTE(AB3441,"-",""),9)=RIGHT(SUBSTITUTE('Company information'!D$4,"-",""),9))</f>
        <v/>
      </c>
      <c r="V3441" s="414">
        <f>AH3441-I3441</f>
        <v/>
      </c>
      <c r="W3441" s="450" t="n"/>
      <c r="X3441" s="415" t="n">
        <v>44680</v>
      </c>
      <c r="Y3441" s="414" t="inlineStr">
        <is>
          <t>HT220055</t>
        </is>
      </c>
      <c r="Z3441" s="414" t="inlineStr"/>
      <c r="AA3441" s="414" t="inlineStr">
        <is>
          <t>បុគ្គលជាប់អាករ</t>
        </is>
      </c>
      <c r="AB3441" s="414" t="inlineStr">
        <is>
          <t>L001-901705067</t>
        </is>
      </c>
      <c r="AC3441" s="414" t="inlineStr">
        <is>
          <t>ស៊ូវ ហ្គូដ ហ្គាម៉ិន ឯ.ក</t>
        </is>
      </c>
      <c r="AD3441" s="450" t="n">
        <v>979132</v>
      </c>
      <c r="AE3441" s="450" t="n">
        <v>890120</v>
      </c>
      <c r="AF3441" s="450" t="n">
        <v>0</v>
      </c>
      <c r="AG3441" s="450" t="n">
        <v>0</v>
      </c>
      <c r="AH3441" s="450" t="n">
        <v>89012</v>
      </c>
      <c r="AI3441" s="450" t="n">
        <v>0</v>
      </c>
      <c r="AJ3441" s="450" t="n">
        <v>0</v>
      </c>
      <c r="AK3441" s="450" t="n">
        <v>0</v>
      </c>
      <c r="AL3441" s="450" t="n">
        <v>0</v>
      </c>
      <c r="AM3441" s="450" t="n">
        <v>0</v>
      </c>
      <c r="AN3441" s="450" t="n">
        <v>0</v>
      </c>
      <c r="AO3441" s="450" t="n">
        <v>0</v>
      </c>
      <c r="AP3441" s="450" t="n">
        <v>0</v>
      </c>
      <c r="AQ3441" s="414" t="inlineStr"/>
      <c r="AR3441" s="414" t="inlineStr">
        <is>
          <t>Trucking service</t>
        </is>
      </c>
      <c r="AS3441" s="414" t="inlineStr">
        <is>
          <t>បានប្រកាសពន្ធ</t>
        </is>
      </c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0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0" t="n"/>
      <c r="N3442" s="450">
        <f>IF(W3442&lt;0,AH3442,I3442)</f>
        <v/>
      </c>
      <c r="O3442" s="450">
        <f>I3442-M3442</f>
        <v/>
      </c>
      <c r="P3442" s="414" t="n"/>
      <c r="Q3442" s="414" t="inlineStr">
        <is>
          <t>SITC2022-020641</t>
        </is>
      </c>
      <c r="R3442" s="414" t="inlineStr">
        <is>
          <t>SITC2022-020641</t>
        </is>
      </c>
      <c r="S3442" s="414">
        <f>Q3442=R3442</f>
        <v/>
      </c>
      <c r="T3442" s="414">
        <f>AND(MONTH(F3442)=MONTH(X3442), YEAR(F3442)=YEAR(X3442))</f>
        <v/>
      </c>
      <c r="U3442" s="414">
        <f>AND(AB3442&lt;&gt;"", 'Company information'!D$4&lt;&gt;"", RIGHT(SUBSTITUTE(AB3442,"-",""),9)=RIGHT(SUBSTITUTE('Company information'!D$4,"-",""),9))</f>
        <v/>
      </c>
      <c r="V3442" s="414">
        <f>AH3442-I3442</f>
        <v/>
      </c>
      <c r="W3442" s="450" t="n"/>
      <c r="X3442" s="415" t="n">
        <v>44835</v>
      </c>
      <c r="Y3442" s="414" t="inlineStr">
        <is>
          <t>SITC2022-020641</t>
        </is>
      </c>
      <c r="Z3442" s="414" t="inlineStr"/>
      <c r="AA3442" s="414" t="inlineStr">
        <is>
          <t>បុគ្គលជាប់អាករ</t>
        </is>
      </c>
      <c r="AB3442" s="414" t="inlineStr">
        <is>
          <t>L001-901905215</t>
        </is>
      </c>
      <c r="AC3442" s="414" t="inlineStr">
        <is>
          <t>វីអ៊ីស៊ិន (ខេមបូឌា) អ៊ិនដាសស្ទ្រី ឯ.ក</t>
        </is>
      </c>
      <c r="AD3442" s="450" t="n">
        <v>2519534</v>
      </c>
      <c r="AE3442" s="450" t="n">
        <v>2290485</v>
      </c>
      <c r="AF3442" s="450" t="n">
        <v>0</v>
      </c>
      <c r="AG3442" s="450" t="n">
        <v>0</v>
      </c>
      <c r="AH3442" s="450" t="n">
        <v>229049</v>
      </c>
      <c r="AI3442" s="450" t="n">
        <v>0</v>
      </c>
      <c r="AJ3442" s="450" t="n">
        <v>0</v>
      </c>
      <c r="AK3442" s="450" t="n">
        <v>0</v>
      </c>
      <c r="AL3442" s="450" t="n">
        <v>0</v>
      </c>
      <c r="AM3442" s="450" t="n">
        <v>0</v>
      </c>
      <c r="AN3442" s="450" t="n">
        <v>0</v>
      </c>
      <c r="AO3442" s="450" t="n">
        <v>0</v>
      </c>
      <c r="AP3442" s="450" t="n">
        <v>0</v>
      </c>
      <c r="AQ3442" s="414" t="inlineStr"/>
      <c r="AR3442" s="414" t="inlineStr">
        <is>
          <t>KHDOC,KHCIC,EIB,EMF,KHTHC</t>
        </is>
      </c>
      <c r="AS3442" s="414" t="inlineStr">
        <is>
          <t>បានប្រកាសពន្ធ</t>
        </is>
      </c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0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0" t="n"/>
      <c r="N3443" s="450">
        <f>IF(W3443&lt;0,AH3443,I3443)</f>
        <v/>
      </c>
      <c r="O3443" s="450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AND(AB3443&lt;&gt;"", 'Company information'!D$4&lt;&gt;"", RIGHT(SUBSTITUTE(AB3443,"-",""),9)=RIGHT(SUBSTITUTE('Company information'!D$4,"-",""),9))</f>
        <v/>
      </c>
      <c r="V3443" s="414">
        <f>AH3443-I3443</f>
        <v/>
      </c>
      <c r="W3443" s="450" t="n"/>
      <c r="X3443" s="413" t="n"/>
      <c r="Y3443" s="414" t="n"/>
      <c r="Z3443" s="414" t="n"/>
      <c r="AA3443" s="414" t="n"/>
      <c r="AB3443" s="414" t="n"/>
      <c r="AC3443" s="414" t="n"/>
      <c r="AD3443" s="450" t="n"/>
      <c r="AE3443" s="450" t="n"/>
      <c r="AF3443" s="450" t="n"/>
      <c r="AG3443" s="450" t="n"/>
      <c r="AH3443" s="450" t="n"/>
      <c r="AI3443" s="450" t="n"/>
      <c r="AJ3443" s="450" t="n"/>
      <c r="AK3443" s="450" t="n"/>
      <c r="AL3443" s="450" t="n"/>
      <c r="AM3443" s="450" t="n"/>
      <c r="AN3443" s="450" t="n"/>
      <c r="AO3443" s="450" t="n"/>
      <c r="AP3443" s="450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0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0" t="n"/>
      <c r="N3444" s="450">
        <f>IF(W3444&lt;0,AH3444,I3444)</f>
        <v/>
      </c>
      <c r="O3444" s="450">
        <f>I3444-M3444</f>
        <v/>
      </c>
      <c r="P3444" s="414" t="n"/>
      <c r="Q3444" s="414" t="inlineStr">
        <is>
          <t>HT220054</t>
        </is>
      </c>
      <c r="R3444" s="414" t="inlineStr">
        <is>
          <t>HT220054</t>
        </is>
      </c>
      <c r="S3444" s="414">
        <f>Q3444=R3444</f>
        <v/>
      </c>
      <c r="T3444" s="414">
        <f>AND(MONTH(F3444)=MONTH(X3444), YEAR(F3444)=YEAR(X3444))</f>
        <v/>
      </c>
      <c r="U3444" s="414">
        <f>AND(AB3444&lt;&gt;"", 'Company information'!D$4&lt;&gt;"", RIGHT(SUBSTITUTE(AB3444,"-",""),9)=RIGHT(SUBSTITUTE('Company information'!D$4,"-",""),9))</f>
        <v/>
      </c>
      <c r="V3444" s="414">
        <f>AH3444-I3444</f>
        <v/>
      </c>
      <c r="W3444" s="450" t="n"/>
      <c r="X3444" s="415" t="n">
        <v>44865</v>
      </c>
      <c r="Y3444" s="414" t="inlineStr">
        <is>
          <t>HT220054</t>
        </is>
      </c>
      <c r="Z3444" s="414" t="inlineStr"/>
      <c r="AA3444" s="414" t="inlineStr">
        <is>
          <t>បុគ្គលជាប់អាករ</t>
        </is>
      </c>
      <c r="AB3444" s="414" t="inlineStr">
        <is>
          <t>L001-901905215</t>
        </is>
      </c>
      <c r="AC3444" s="414" t="inlineStr">
        <is>
          <t>វីអ៊ីស៊ិន (ខេមបូឌា) អ៊ិនដាសស្ទ្រី ឯ.ក</t>
        </is>
      </c>
      <c r="AD3444" s="450" t="n">
        <v>2778611</v>
      </c>
      <c r="AE3444" s="450" t="n">
        <v>2526010</v>
      </c>
      <c r="AF3444" s="450" t="n">
        <v>0</v>
      </c>
      <c r="AG3444" s="450" t="n">
        <v>0</v>
      </c>
      <c r="AH3444" s="450" t="n">
        <v>252601</v>
      </c>
      <c r="AI3444" s="450" t="n">
        <v>0</v>
      </c>
      <c r="AJ3444" s="450" t="n">
        <v>0</v>
      </c>
      <c r="AK3444" s="450" t="n">
        <v>0</v>
      </c>
      <c r="AL3444" s="450" t="n">
        <v>0</v>
      </c>
      <c r="AM3444" s="450" t="n">
        <v>0</v>
      </c>
      <c r="AN3444" s="450" t="n">
        <v>0</v>
      </c>
      <c r="AO3444" s="450" t="n">
        <v>0</v>
      </c>
      <c r="AP3444" s="450" t="n">
        <v>0</v>
      </c>
      <c r="AQ3444" s="414" t="inlineStr"/>
      <c r="AR3444" s="414" t="inlineStr">
        <is>
          <t>Trucking service</t>
        </is>
      </c>
      <c r="AS3444" s="414" t="inlineStr">
        <is>
          <t>បានប្រកាសពន្ធ</t>
        </is>
      </c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0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0" t="n"/>
      <c r="N3445" s="450">
        <f>IF(W3445&lt;0,AH3445,I3445)</f>
        <v/>
      </c>
      <c r="O3445" s="450">
        <f>I3445-M3445</f>
        <v/>
      </c>
      <c r="P3445" s="414" t="n"/>
      <c r="Q3445" s="414" t="inlineStr">
        <is>
          <t>SITC2022-021201</t>
        </is>
      </c>
      <c r="R3445" s="414" t="inlineStr">
        <is>
          <t>SITC2022-021201</t>
        </is>
      </c>
      <c r="S3445" s="414">
        <f>Q3445=R3445</f>
        <v/>
      </c>
      <c r="T3445" s="414">
        <f>AND(MONTH(F3445)=MONTH(X3445), YEAR(F3445)=YEAR(X3445))</f>
        <v/>
      </c>
      <c r="U3445" s="414">
        <f>AND(AB3445&lt;&gt;"", 'Company information'!D$4&lt;&gt;"", RIGHT(SUBSTITUTE(AB3445,"-",""),9)=RIGHT(SUBSTITUTE('Company information'!D$4,"-",""),9))</f>
        <v/>
      </c>
      <c r="V3445" s="414">
        <f>AH3445-I3445</f>
        <v/>
      </c>
      <c r="W3445" s="450" t="n"/>
      <c r="X3445" s="415" t="n">
        <v>44842</v>
      </c>
      <c r="Y3445" s="414" t="inlineStr">
        <is>
          <t>SITC2022-021201</t>
        </is>
      </c>
      <c r="Z3445" s="414" t="inlineStr"/>
      <c r="AA3445" s="414" t="inlineStr">
        <is>
          <t>បុគ្គលជាប់អាករ</t>
        </is>
      </c>
      <c r="AB3445" s="414" t="inlineStr">
        <is>
          <t>L001-901905215</t>
        </is>
      </c>
      <c r="AC3445" s="414" t="inlineStr">
        <is>
          <t>វីអ៊ីស៊ិន (ខេមបូឌា) អ៊ិនដាសស្ទ្រី ឯ.ក</t>
        </is>
      </c>
      <c r="AD3445" s="450" t="n">
        <v>1568474</v>
      </c>
      <c r="AE3445" s="450" t="n">
        <v>1425885</v>
      </c>
      <c r="AF3445" s="450" t="n">
        <v>0</v>
      </c>
      <c r="AG3445" s="450" t="n">
        <v>0</v>
      </c>
      <c r="AH3445" s="450" t="n">
        <v>142589</v>
      </c>
      <c r="AI3445" s="450" t="n">
        <v>0</v>
      </c>
      <c r="AJ3445" s="450" t="n">
        <v>0</v>
      </c>
      <c r="AK3445" s="450" t="n">
        <v>0</v>
      </c>
      <c r="AL3445" s="450" t="n">
        <v>0</v>
      </c>
      <c r="AM3445" s="450" t="n">
        <v>0</v>
      </c>
      <c r="AN3445" s="450" t="n">
        <v>0</v>
      </c>
      <c r="AO3445" s="450" t="n">
        <v>0</v>
      </c>
      <c r="AP3445" s="450" t="n">
        <v>0</v>
      </c>
      <c r="AQ3445" s="414" t="inlineStr"/>
      <c r="AR3445" s="414" t="inlineStr">
        <is>
          <t>EIB,KHTHC,EMF,KHDOC,KHCIC</t>
        </is>
      </c>
      <c r="AS3445" s="414" t="inlineStr">
        <is>
          <t>បានប្រកាសពន្ធ</t>
        </is>
      </c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0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0" t="n"/>
      <c r="N3446" s="450">
        <f>IF(W3446&lt;0,AH3446,I3446)</f>
        <v/>
      </c>
      <c r="O3446" s="450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AND(AB3446&lt;&gt;"", 'Company information'!D$4&lt;&gt;"", RIGHT(SUBSTITUTE(AB3446,"-",""),9)=RIGHT(SUBSTITUTE('Company information'!D$4,"-",""),9))</f>
        <v/>
      </c>
      <c r="V3446" s="414">
        <f>AH3446-I3446</f>
        <v/>
      </c>
      <c r="W3446" s="450" t="n"/>
      <c r="X3446" s="413" t="n"/>
      <c r="Y3446" s="414" t="n"/>
      <c r="Z3446" s="414" t="n"/>
      <c r="AA3446" s="414" t="n"/>
      <c r="AB3446" s="414" t="n"/>
      <c r="AC3446" s="414" t="n"/>
      <c r="AD3446" s="450" t="n"/>
      <c r="AE3446" s="450" t="n"/>
      <c r="AF3446" s="450" t="n"/>
      <c r="AG3446" s="450" t="n"/>
      <c r="AH3446" s="450" t="n"/>
      <c r="AI3446" s="450" t="n"/>
      <c r="AJ3446" s="450" t="n"/>
      <c r="AK3446" s="450" t="n"/>
      <c r="AL3446" s="450" t="n"/>
      <c r="AM3446" s="450" t="n"/>
      <c r="AN3446" s="450" t="n"/>
      <c r="AO3446" s="450" t="n"/>
      <c r="AP3446" s="450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0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0" t="n"/>
      <c r="N3447" s="450">
        <f>IF(W3447&lt;0,AH3447,I3447)</f>
        <v/>
      </c>
      <c r="O3447" s="450">
        <f>I3447-M3447</f>
        <v/>
      </c>
      <c r="P3447" s="414" t="n"/>
      <c r="Q3447" s="414" t="inlineStr">
        <is>
          <t>HT220053</t>
        </is>
      </c>
      <c r="R3447" s="414" t="inlineStr">
        <is>
          <t>HT220053</t>
        </is>
      </c>
      <c r="S3447" s="414">
        <f>Q3447=R3447</f>
        <v/>
      </c>
      <c r="T3447" s="414">
        <f>AND(MONTH(F3447)=MONTH(X3447), YEAR(F3447)=YEAR(X3447))</f>
        <v/>
      </c>
      <c r="U3447" s="414">
        <f>AND(AB3447&lt;&gt;"", 'Company information'!D$4&lt;&gt;"", RIGHT(SUBSTITUTE(AB3447,"-",""),9)=RIGHT(SUBSTITUTE('Company information'!D$4,"-",""),9))</f>
        <v/>
      </c>
      <c r="V3447" s="414">
        <f>AH3447-I3447</f>
        <v/>
      </c>
      <c r="W3447" s="450" t="n"/>
      <c r="X3447" s="415" t="n">
        <v>44865</v>
      </c>
      <c r="Y3447" s="414" t="inlineStr">
        <is>
          <t>HT220053</t>
        </is>
      </c>
      <c r="Z3447" s="414" t="inlineStr"/>
      <c r="AA3447" s="414" t="inlineStr">
        <is>
          <t>បុគ្គលជាប់អាករ</t>
        </is>
      </c>
      <c r="AB3447" s="414" t="inlineStr">
        <is>
          <t>L001-901905215</t>
        </is>
      </c>
      <c r="AC3447" s="414" t="inlineStr">
        <is>
          <t>វីអ៊ីស៊ិន (ខេមបូឌា) អ៊ិនដាសស្ទ្រី ឯ.ក</t>
        </is>
      </c>
      <c r="AD3447" s="450" t="n">
        <v>2687509</v>
      </c>
      <c r="AE3447" s="450" t="n">
        <v>2443190</v>
      </c>
      <c r="AF3447" s="450" t="n">
        <v>0</v>
      </c>
      <c r="AG3447" s="450" t="n">
        <v>0</v>
      </c>
      <c r="AH3447" s="450" t="n">
        <v>244319</v>
      </c>
      <c r="AI3447" s="450" t="n">
        <v>0</v>
      </c>
      <c r="AJ3447" s="450" t="n">
        <v>0</v>
      </c>
      <c r="AK3447" s="450" t="n">
        <v>0</v>
      </c>
      <c r="AL3447" s="450" t="n">
        <v>0</v>
      </c>
      <c r="AM3447" s="450" t="n">
        <v>0</v>
      </c>
      <c r="AN3447" s="450" t="n">
        <v>0</v>
      </c>
      <c r="AO3447" s="450" t="n">
        <v>0</v>
      </c>
      <c r="AP3447" s="450" t="n">
        <v>0</v>
      </c>
      <c r="AQ3447" s="414" t="inlineStr"/>
      <c r="AR3447" s="414" t="inlineStr">
        <is>
          <t>Trucking service</t>
        </is>
      </c>
      <c r="AS3447" s="414" t="inlineStr">
        <is>
          <t>បានប្រកាសពន្ធ</t>
        </is>
      </c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0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0" t="n"/>
      <c r="N3448" s="450">
        <f>IF(W3448&lt;0,AH3448,I3448)</f>
        <v/>
      </c>
      <c r="O3448" s="450">
        <f>I3448-M3448</f>
        <v/>
      </c>
      <c r="P3448" s="414" t="n"/>
      <c r="Q3448" s="414" t="inlineStr">
        <is>
          <t>5995901965</t>
        </is>
      </c>
      <c r="R3448" s="414" t="inlineStr">
        <is>
          <t>5995901965</t>
        </is>
      </c>
      <c r="S3448" s="414">
        <f>Q3448=R3448</f>
        <v/>
      </c>
      <c r="T3448" s="414">
        <f>AND(MONTH(F3448)=MONTH(X3448), YEAR(F3448)=YEAR(X3448))</f>
        <v/>
      </c>
      <c r="U3448" s="414">
        <f>AND(AB3448&lt;&gt;"", 'Company information'!D$4&lt;&gt;"", RIGHT(SUBSTITUTE(AB3448,"-",""),9)=RIGHT(SUBSTITUTE('Company information'!D$4,"-",""),9))</f>
        <v/>
      </c>
      <c r="V3448" s="414">
        <f>AH3448-I3448</f>
        <v/>
      </c>
      <c r="W3448" s="450" t="n"/>
      <c r="X3448" s="415" t="n">
        <v>44811</v>
      </c>
      <c r="Y3448" s="414" t="inlineStr">
        <is>
          <t>5995901965</t>
        </is>
      </c>
      <c r="Z3448" s="414" t="inlineStr"/>
      <c r="AA3448" s="414" t="inlineStr">
        <is>
          <t>បុគ្គលជាប់អាករ</t>
        </is>
      </c>
      <c r="AB3448" s="414" t="inlineStr">
        <is>
          <t>L001-901905215</t>
        </is>
      </c>
      <c r="AC3448" s="414" t="inlineStr">
        <is>
          <t>វីអ៊ីស៊ិន (ខេមបូឌា) អ៊ិនដាសស្ទ្រី ឯ.ក</t>
        </is>
      </c>
      <c r="AD3448" s="450" t="n">
        <v>1382931</v>
      </c>
      <c r="AE3448" s="450" t="n">
        <v>1257210</v>
      </c>
      <c r="AF3448" s="450" t="n">
        <v>0</v>
      </c>
      <c r="AG3448" s="450" t="n">
        <v>0</v>
      </c>
      <c r="AH3448" s="450" t="n">
        <v>125721</v>
      </c>
      <c r="AI3448" s="450" t="n">
        <v>0</v>
      </c>
      <c r="AJ3448" s="450" t="n">
        <v>0</v>
      </c>
      <c r="AK3448" s="450" t="n">
        <v>0</v>
      </c>
      <c r="AL3448" s="450" t="n">
        <v>0</v>
      </c>
      <c r="AM3448" s="450" t="n">
        <v>0</v>
      </c>
      <c r="AN3448" s="450" t="n">
        <v>0</v>
      </c>
      <c r="AO3448" s="450" t="n">
        <v>0</v>
      </c>
      <c r="AP3448" s="450" t="n">
        <v>0</v>
      </c>
      <c r="AQ3448" s="414" t="inlineStr"/>
      <c r="AR3448" s="414" t="inlineStr">
        <is>
          <t>Documentation fee - Destination</t>
        </is>
      </c>
      <c r="AS3448" s="414" t="inlineStr">
        <is>
          <t>បានប្រកាសពន្ធ</t>
        </is>
      </c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0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0" t="n"/>
      <c r="N3449" s="450">
        <f>IF(W3449&lt;0,AH3449,I3449)</f>
        <v/>
      </c>
      <c r="O3449" s="450">
        <f>I3449-M3449</f>
        <v/>
      </c>
      <c r="P3449" s="414" t="n"/>
      <c r="Q3449" s="414" t="inlineStr">
        <is>
          <t>167298</t>
        </is>
      </c>
      <c r="R3449" s="414" t="inlineStr">
        <is>
          <t>167298</t>
        </is>
      </c>
      <c r="S3449" s="414">
        <f>Q3449=R3449</f>
        <v/>
      </c>
      <c r="T3449" s="414">
        <f>AND(MONTH(F3449)=MONTH(X3449), YEAR(F3449)=YEAR(X3449))</f>
        <v/>
      </c>
      <c r="U3449" s="414">
        <f>AND(AB3449&lt;&gt;"", 'Company information'!D$4&lt;&gt;"", RIGHT(SUBSTITUTE(AB3449,"-",""),9)=RIGHT(SUBSTITUTE('Company information'!D$4,"-",""),9))</f>
        <v/>
      </c>
      <c r="V3449" s="414">
        <f>AH3449-I3449</f>
        <v/>
      </c>
      <c r="W3449" s="450" t="n"/>
      <c r="X3449" s="415" t="n">
        <v>44405</v>
      </c>
      <c r="Y3449" s="414" t="inlineStr">
        <is>
          <t>167298</t>
        </is>
      </c>
      <c r="Z3449" s="414" t="inlineStr"/>
      <c r="AA3449" s="414" t="inlineStr">
        <is>
          <t>បុគ្គលមិនជាប់អាករ</t>
        </is>
      </c>
      <c r="AB3449" s="414" t="inlineStr">
        <is>
          <t>GS0000001</t>
        </is>
      </c>
      <c r="AC3449" s="414" t="inlineStr">
        <is>
          <t>អ្នកផ្គត់ផ្គងទូទៅ</t>
        </is>
      </c>
      <c r="AD3449" s="450" t="n">
        <v>81420</v>
      </c>
      <c r="AE3449" s="450" t="n">
        <v>74018</v>
      </c>
      <c r="AF3449" s="450" t="n">
        <v>0</v>
      </c>
      <c r="AG3449" s="450" t="n">
        <v>0</v>
      </c>
      <c r="AH3449" s="450" t="n">
        <v>7402</v>
      </c>
      <c r="AI3449" s="450" t="n">
        <v>0</v>
      </c>
      <c r="AJ3449" s="450" t="n">
        <v>0</v>
      </c>
      <c r="AK3449" s="450" t="n">
        <v>0</v>
      </c>
      <c r="AL3449" s="450" t="n">
        <v>0</v>
      </c>
      <c r="AM3449" s="450" t="n">
        <v>0</v>
      </c>
      <c r="AN3449" s="450" t="n">
        <v>0</v>
      </c>
      <c r="AO3449" s="450" t="n">
        <v>0</v>
      </c>
      <c r="AP3449" s="450" t="n">
        <v>0</v>
      </c>
      <c r="AQ3449" s="414" t="inlineStr"/>
      <c r="AR3449" s="414" t="inlineStr">
        <is>
          <t>Lift on Empty 40F/45F
Lift on Empty 40F/45F</t>
        </is>
      </c>
      <c r="AS3449" s="414" t="inlineStr">
        <is>
          <t>បានប្រកាសពន្ធ</t>
        </is>
      </c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0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0" t="n"/>
      <c r="N3450" s="450">
        <f>IF(W3450&lt;0,AH3450,I3450)</f>
        <v/>
      </c>
      <c r="O3450" s="450">
        <f>I3450-M3450</f>
        <v/>
      </c>
      <c r="P3450" s="414" t="n"/>
      <c r="Q3450" s="414" t="inlineStr">
        <is>
          <t>HT220052</t>
        </is>
      </c>
      <c r="R3450" s="414" t="inlineStr">
        <is>
          <t>HT220052</t>
        </is>
      </c>
      <c r="S3450" s="414">
        <f>Q3450=R3450</f>
        <v/>
      </c>
      <c r="T3450" s="414">
        <f>AND(MONTH(F3450)=MONTH(X3450), YEAR(F3450)=YEAR(X3450))</f>
        <v/>
      </c>
      <c r="U3450" s="414">
        <f>AND(AB3450&lt;&gt;"", 'Company information'!D$4&lt;&gt;"", RIGHT(SUBSTITUTE(AB3450,"-",""),9)=RIGHT(SUBSTITUTE('Company information'!D$4,"-",""),9))</f>
        <v/>
      </c>
      <c r="V3450" s="414">
        <f>AH3450-I3450</f>
        <v/>
      </c>
      <c r="W3450" s="450" t="n"/>
      <c r="X3450" s="415" t="n">
        <v>44865</v>
      </c>
      <c r="Y3450" s="414" t="inlineStr">
        <is>
          <t>HT220052</t>
        </is>
      </c>
      <c r="Z3450" s="414" t="inlineStr"/>
      <c r="AA3450" s="414" t="inlineStr">
        <is>
          <t>បុគ្គលជាប់អាករ</t>
        </is>
      </c>
      <c r="AB3450" s="414" t="inlineStr">
        <is>
          <t>L001-901905215</t>
        </is>
      </c>
      <c r="AC3450" s="414" t="inlineStr">
        <is>
          <t>វីអ៊ីស៊ិន (ខេមបូឌា) អ៊ិនដាសស្ទ្រី ឯ.ក</t>
        </is>
      </c>
      <c r="AD3450" s="450" t="n">
        <v>2778611</v>
      </c>
      <c r="AE3450" s="450" t="n">
        <v>2526010</v>
      </c>
      <c r="AF3450" s="450" t="n">
        <v>0</v>
      </c>
      <c r="AG3450" s="450" t="n">
        <v>0</v>
      </c>
      <c r="AH3450" s="450" t="n">
        <v>252601</v>
      </c>
      <c r="AI3450" s="450" t="n">
        <v>0</v>
      </c>
      <c r="AJ3450" s="450" t="n">
        <v>0</v>
      </c>
      <c r="AK3450" s="450" t="n">
        <v>0</v>
      </c>
      <c r="AL3450" s="450" t="n">
        <v>0</v>
      </c>
      <c r="AM3450" s="450" t="n">
        <v>0</v>
      </c>
      <c r="AN3450" s="450" t="n">
        <v>0</v>
      </c>
      <c r="AO3450" s="450" t="n">
        <v>0</v>
      </c>
      <c r="AP3450" s="450" t="n">
        <v>0</v>
      </c>
      <c r="AQ3450" s="414" t="inlineStr"/>
      <c r="AR3450" s="414" t="inlineStr">
        <is>
          <t>Trucking service</t>
        </is>
      </c>
      <c r="AS3450" s="414" t="inlineStr">
        <is>
          <t>បានប្រកាសពន្ធ</t>
        </is>
      </c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0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0" t="n"/>
      <c r="N3451" s="450">
        <f>IF(W3451&lt;0,AH3451,I3451)</f>
        <v/>
      </c>
      <c r="O3451" s="450">
        <f>I3451-M3451</f>
        <v/>
      </c>
      <c r="P3451" s="414" t="n"/>
      <c r="Q3451" s="414" t="inlineStr">
        <is>
          <t>2219816</t>
        </is>
      </c>
      <c r="R3451" s="414" t="inlineStr">
        <is>
          <t>2219816</t>
        </is>
      </c>
      <c r="S3451" s="414">
        <f>Q3451=R3451</f>
        <v/>
      </c>
      <c r="T3451" s="414">
        <f>AND(MONTH(F3451)=MONTH(X3451), YEAR(F3451)=YEAR(X3451))</f>
        <v/>
      </c>
      <c r="U3451" s="414">
        <f>AND(AB3451&lt;&gt;"", 'Company information'!D$4&lt;&gt;"", RIGHT(SUBSTITUTE(AB3451,"-",""),9)=RIGHT(SUBSTITUTE('Company information'!D$4,"-",""),9))</f>
        <v/>
      </c>
      <c r="V3451" s="414">
        <f>AH3451-I3451</f>
        <v/>
      </c>
      <c r="W3451" s="450" t="n"/>
      <c r="X3451" s="415" t="n">
        <v>44853</v>
      </c>
      <c r="Y3451" s="414" t="inlineStr">
        <is>
          <t>2219816</t>
        </is>
      </c>
      <c r="Z3451" s="414" t="inlineStr"/>
      <c r="AA3451" s="414" t="inlineStr">
        <is>
          <t>បុគ្គលជាប់អាករ</t>
        </is>
      </c>
      <c r="AB3451" s="414" t="inlineStr">
        <is>
          <t>L001-901905215</t>
        </is>
      </c>
      <c r="AC3451" s="414" t="inlineStr">
        <is>
          <t>វីអ៊ីស៊ិន (ខេមបូឌា) អ៊ិនដាសស្ទ្រី ឯ.ក</t>
        </is>
      </c>
      <c r="AD3451" s="450" t="n">
        <v>1254165</v>
      </c>
      <c r="AE3451" s="450" t="n">
        <v>1140150</v>
      </c>
      <c r="AF3451" s="450" t="n">
        <v>0</v>
      </c>
      <c r="AG3451" s="450" t="n">
        <v>0</v>
      </c>
      <c r="AH3451" s="450" t="n">
        <v>114015</v>
      </c>
      <c r="AI3451" s="450" t="n">
        <v>0</v>
      </c>
      <c r="AJ3451" s="450" t="n">
        <v>0</v>
      </c>
      <c r="AK3451" s="450" t="n">
        <v>0</v>
      </c>
      <c r="AL3451" s="450" t="n">
        <v>0</v>
      </c>
      <c r="AM3451" s="450" t="n">
        <v>0</v>
      </c>
      <c r="AN3451" s="450" t="n">
        <v>0</v>
      </c>
      <c r="AO3451" s="450" t="n">
        <v>0</v>
      </c>
      <c r="AP3451" s="450" t="n">
        <v>0</v>
      </c>
      <c r="AQ3451" s="414" t="inlineStr"/>
      <c r="AR3451" s="414" t="inlineStr">
        <is>
          <t>ថ្លៃTHCនិងធ្វើឯកសារ</t>
        </is>
      </c>
      <c r="AS3451" s="414" t="inlineStr">
        <is>
          <t>បានប្រកាសពន្ធ</t>
        </is>
      </c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0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0" t="n"/>
      <c r="N3452" s="450">
        <f>IF(W3452&lt;0,AH3452,I3452)</f>
        <v/>
      </c>
      <c r="O3452" s="450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AND(AB3452&lt;&gt;"", 'Company information'!D$4&lt;&gt;"", RIGHT(SUBSTITUTE(AB3452,"-",""),9)=RIGHT(SUBSTITUTE('Company information'!D$4,"-",""),9))</f>
        <v/>
      </c>
      <c r="V3452" s="414">
        <f>AH3452-I3452</f>
        <v/>
      </c>
      <c r="W3452" s="450" t="n"/>
      <c r="X3452" s="413" t="n"/>
      <c r="Y3452" s="414" t="n"/>
      <c r="Z3452" s="414" t="n"/>
      <c r="AA3452" s="414" t="n"/>
      <c r="AB3452" s="414" t="n"/>
      <c r="AC3452" s="414" t="n"/>
      <c r="AD3452" s="450" t="n"/>
      <c r="AE3452" s="450" t="n"/>
      <c r="AF3452" s="450" t="n"/>
      <c r="AG3452" s="450" t="n"/>
      <c r="AH3452" s="450" t="n"/>
      <c r="AI3452" s="450" t="n"/>
      <c r="AJ3452" s="450" t="n"/>
      <c r="AK3452" s="450" t="n"/>
      <c r="AL3452" s="450" t="n"/>
      <c r="AM3452" s="450" t="n"/>
      <c r="AN3452" s="450" t="n"/>
      <c r="AO3452" s="450" t="n"/>
      <c r="AP3452" s="450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0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0" t="n"/>
      <c r="N3453" s="450">
        <f>IF(W3453&lt;0,AH3453,I3453)</f>
        <v/>
      </c>
      <c r="O3453" s="450">
        <f>I3453-M3453</f>
        <v/>
      </c>
      <c r="P3453" s="414" t="n"/>
      <c r="Q3453" s="414" t="inlineStr">
        <is>
          <t>HT220051</t>
        </is>
      </c>
      <c r="R3453" s="414" t="inlineStr">
        <is>
          <t>HT220051</t>
        </is>
      </c>
      <c r="S3453" s="414">
        <f>Q3453=R3453</f>
        <v/>
      </c>
      <c r="T3453" s="414">
        <f>AND(MONTH(F3453)=MONTH(X3453), YEAR(F3453)=YEAR(X3453))</f>
        <v/>
      </c>
      <c r="U3453" s="414">
        <f>AND(AB3453&lt;&gt;"", 'Company information'!D$4&lt;&gt;"", RIGHT(SUBSTITUTE(AB3453,"-",""),9)=RIGHT(SUBSTITUTE('Company information'!D$4,"-",""),9))</f>
        <v/>
      </c>
      <c r="V3453" s="414">
        <f>AH3453-I3453</f>
        <v/>
      </c>
      <c r="W3453" s="450" t="n"/>
      <c r="X3453" s="415" t="n">
        <v>44865</v>
      </c>
      <c r="Y3453" s="414" t="inlineStr">
        <is>
          <t>HT220051</t>
        </is>
      </c>
      <c r="Z3453" s="414" t="inlineStr"/>
      <c r="AA3453" s="414" t="inlineStr">
        <is>
          <t>បុគ្គលជាប់អាករ</t>
        </is>
      </c>
      <c r="AB3453" s="414" t="inlineStr">
        <is>
          <t>L001-901905215</t>
        </is>
      </c>
      <c r="AC3453" s="414" t="inlineStr">
        <is>
          <t>វីអ៊ីស៊ិន (ខេមបូឌា) អ៊ិនដាសស្ទ្រី ឯ.ក</t>
        </is>
      </c>
      <c r="AD3453" s="450" t="n">
        <v>2778611</v>
      </c>
      <c r="AE3453" s="450" t="n">
        <v>2526010</v>
      </c>
      <c r="AF3453" s="450" t="n">
        <v>0</v>
      </c>
      <c r="AG3453" s="450" t="n">
        <v>0</v>
      </c>
      <c r="AH3453" s="450" t="n">
        <v>252601</v>
      </c>
      <c r="AI3453" s="450" t="n">
        <v>0</v>
      </c>
      <c r="AJ3453" s="450" t="n">
        <v>0</v>
      </c>
      <c r="AK3453" s="450" t="n">
        <v>0</v>
      </c>
      <c r="AL3453" s="450" t="n">
        <v>0</v>
      </c>
      <c r="AM3453" s="450" t="n">
        <v>0</v>
      </c>
      <c r="AN3453" s="450" t="n">
        <v>0</v>
      </c>
      <c r="AO3453" s="450" t="n">
        <v>0</v>
      </c>
      <c r="AP3453" s="450" t="n">
        <v>0</v>
      </c>
      <c r="AQ3453" s="414" t="inlineStr"/>
      <c r="AR3453" s="414" t="inlineStr">
        <is>
          <t>Trucking service</t>
        </is>
      </c>
      <c r="AS3453" s="414" t="inlineStr">
        <is>
          <t>បានប្រកាសពន្ធ</t>
        </is>
      </c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0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0" t="n"/>
      <c r="N3454" s="450">
        <f>IF(W3454&lt;0,AH3454,I3454)</f>
        <v/>
      </c>
      <c r="O3454" s="450">
        <f>I3454-M3454</f>
        <v/>
      </c>
      <c r="P3454" s="414" t="n"/>
      <c r="Q3454" s="414" t="inlineStr">
        <is>
          <t>SITC2022-017948</t>
        </is>
      </c>
      <c r="R3454" s="414" t="inlineStr">
        <is>
          <t>SITC2022-017948</t>
        </is>
      </c>
      <c r="S3454" s="414">
        <f>Q3454=R3454</f>
        <v/>
      </c>
      <c r="T3454" s="414">
        <f>AND(MONTH(F3454)=MONTH(X3454), YEAR(F3454)=YEAR(X3454))</f>
        <v/>
      </c>
      <c r="U3454" s="414">
        <f>AND(AB3454&lt;&gt;"", 'Company information'!D$4&lt;&gt;"", RIGHT(SUBSTITUTE(AB3454,"-",""),9)=RIGHT(SUBSTITUTE('Company information'!D$4,"-",""),9))</f>
        <v/>
      </c>
      <c r="V3454" s="414">
        <f>AH3454-I3454</f>
        <v/>
      </c>
      <c r="W3454" s="450" t="n"/>
      <c r="X3454" s="415" t="n">
        <v>44789</v>
      </c>
      <c r="Y3454" s="414" t="inlineStr">
        <is>
          <t>SITC2022-017948</t>
        </is>
      </c>
      <c r="Z3454" s="414" t="inlineStr"/>
      <c r="AA3454" s="414" t="inlineStr">
        <is>
          <t>បុគ្គលជាប់អាករ</t>
        </is>
      </c>
      <c r="AB3454" s="414" t="inlineStr">
        <is>
          <t>L001-901905215</t>
        </is>
      </c>
      <c r="AC3454" s="414" t="inlineStr">
        <is>
          <t>វីអ៊ីស៊ិន (ខេមបូឌា) អ៊ិនដាសស្ទ្រី ឯ.ក</t>
        </is>
      </c>
      <c r="AD3454" s="450" t="n">
        <v>2507324</v>
      </c>
      <c r="AE3454" s="450" t="n">
        <v>2279385</v>
      </c>
      <c r="AF3454" s="450" t="n">
        <v>0</v>
      </c>
      <c r="AG3454" s="450" t="n">
        <v>0</v>
      </c>
      <c r="AH3454" s="450" t="n">
        <v>227939</v>
      </c>
      <c r="AI3454" s="450" t="n">
        <v>0</v>
      </c>
      <c r="AJ3454" s="450" t="n">
        <v>0</v>
      </c>
      <c r="AK3454" s="450" t="n">
        <v>0</v>
      </c>
      <c r="AL3454" s="450" t="n">
        <v>0</v>
      </c>
      <c r="AM3454" s="450" t="n">
        <v>0</v>
      </c>
      <c r="AN3454" s="450" t="n">
        <v>0</v>
      </c>
      <c r="AO3454" s="450" t="n">
        <v>0</v>
      </c>
      <c r="AP3454" s="450" t="n">
        <v>0</v>
      </c>
      <c r="AQ3454" s="414" t="inlineStr"/>
      <c r="AR3454" s="414" t="inlineStr">
        <is>
          <t>EMF,EIB,KHDOC,KHTHC,KHCIC</t>
        </is>
      </c>
      <c r="AS3454" s="414" t="inlineStr">
        <is>
          <t>បានប្រកាសពន្ធ</t>
        </is>
      </c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0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0" t="n"/>
      <c r="N3455" s="450">
        <f>IF(W3455&lt;0,AH3455,I3455)</f>
        <v/>
      </c>
      <c r="O3455" s="450">
        <f>I3455-M3455</f>
        <v/>
      </c>
      <c r="P3455" s="414" t="n"/>
      <c r="Q3455" s="414" t="inlineStr">
        <is>
          <t>155824</t>
        </is>
      </c>
      <c r="R3455" s="414" t="inlineStr">
        <is>
          <t>155824</t>
        </is>
      </c>
      <c r="S3455" s="414">
        <f>Q3455=R3455</f>
        <v/>
      </c>
      <c r="T3455" s="414">
        <f>AND(MONTH(F3455)=MONTH(X3455), YEAR(F3455)=YEAR(X3455))</f>
        <v/>
      </c>
      <c r="U3455" s="414">
        <f>AND(AB3455&lt;&gt;"", 'Company information'!D$4&lt;&gt;"", RIGHT(SUBSTITUTE(AB3455,"-",""),9)=RIGHT(SUBSTITUTE('Company information'!D$4,"-",""),9))</f>
        <v/>
      </c>
      <c r="V3455" s="414">
        <f>AH3455-I3455</f>
        <v/>
      </c>
      <c r="W3455" s="450" t="n"/>
      <c r="X3455" s="415" t="n">
        <v>44225</v>
      </c>
      <c r="Y3455" s="414" t="inlineStr">
        <is>
          <t>155824</t>
        </is>
      </c>
      <c r="Z3455" s="414" t="inlineStr"/>
      <c r="AA3455" s="414" t="inlineStr">
        <is>
          <t>បុគ្គលមិនជាប់អាករ</t>
        </is>
      </c>
      <c r="AB3455" s="414" t="inlineStr">
        <is>
          <t>GC0000001</t>
        </is>
      </c>
      <c r="AC3455" s="414" t="inlineStr">
        <is>
          <t>អតិថិជនទូទៅ</t>
        </is>
      </c>
      <c r="AD3455" s="450" t="n">
        <v>81300</v>
      </c>
      <c r="AE3455" s="450" t="n">
        <v>73909</v>
      </c>
      <c r="AF3455" s="450" t="n">
        <v>0</v>
      </c>
      <c r="AG3455" s="450" t="n">
        <v>0</v>
      </c>
      <c r="AH3455" s="450" t="n">
        <v>7391</v>
      </c>
      <c r="AI3455" s="450" t="n">
        <v>0</v>
      </c>
      <c r="AJ3455" s="450" t="n">
        <v>0</v>
      </c>
      <c r="AK3455" s="450" t="n">
        <v>0</v>
      </c>
      <c r="AL3455" s="450" t="n">
        <v>0</v>
      </c>
      <c r="AM3455" s="450" t="n">
        <v>0</v>
      </c>
      <c r="AN3455" s="450" t="n">
        <v>0</v>
      </c>
      <c r="AO3455" s="450" t="n">
        <v>0</v>
      </c>
      <c r="AP3455" s="450" t="n">
        <v>0</v>
      </c>
      <c r="AQ3455" s="414" t="inlineStr"/>
      <c r="AR3455" s="414" t="inlineStr"/>
      <c r="AS3455" s="414" t="inlineStr">
        <is>
          <t>បានប្រកាសពន្ធ</t>
        </is>
      </c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0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0" t="n"/>
      <c r="N3456" s="450">
        <f>IF(W3456&lt;0,AH3456,I3456)</f>
        <v/>
      </c>
      <c r="O3456" s="450">
        <f>I3456-M3456</f>
        <v/>
      </c>
      <c r="P3456" s="414" t="n"/>
      <c r="Q3456" s="414" t="inlineStr">
        <is>
          <t>HT220050</t>
        </is>
      </c>
      <c r="R3456" s="414" t="inlineStr">
        <is>
          <t>HT220050</t>
        </is>
      </c>
      <c r="S3456" s="414">
        <f>Q3456=R3456</f>
        <v/>
      </c>
      <c r="T3456" s="414">
        <f>AND(MONTH(F3456)=MONTH(X3456), YEAR(F3456)=YEAR(X3456))</f>
        <v/>
      </c>
      <c r="U3456" s="414">
        <f>AND(AB3456&lt;&gt;"", 'Company information'!D$4&lt;&gt;"", RIGHT(SUBSTITUTE(AB3456,"-",""),9)=RIGHT(SUBSTITUTE('Company information'!D$4,"-",""),9))</f>
        <v/>
      </c>
      <c r="V3456" s="414">
        <f>AH3456-I3456</f>
        <v/>
      </c>
      <c r="W3456" s="450" t="n"/>
      <c r="X3456" s="415" t="n">
        <v>44865</v>
      </c>
      <c r="Y3456" s="414" t="inlineStr">
        <is>
          <t>HT220050</t>
        </is>
      </c>
      <c r="Z3456" s="414" t="inlineStr"/>
      <c r="AA3456" s="414" t="inlineStr">
        <is>
          <t>បុគ្គលជាប់អាករ</t>
        </is>
      </c>
      <c r="AB3456" s="414" t="inlineStr">
        <is>
          <t>L001-901905215</t>
        </is>
      </c>
      <c r="AC3456" s="414" t="inlineStr">
        <is>
          <t>វីអ៊ីស៊ិន (ខេមបូឌា) អ៊ិនដាសស្ទ្រី ឯ.ក</t>
        </is>
      </c>
      <c r="AD3456" s="450" t="n">
        <v>2778611</v>
      </c>
      <c r="AE3456" s="450" t="n">
        <v>2526010</v>
      </c>
      <c r="AF3456" s="450" t="n">
        <v>0</v>
      </c>
      <c r="AG3456" s="450" t="n">
        <v>0</v>
      </c>
      <c r="AH3456" s="450" t="n">
        <v>252601</v>
      </c>
      <c r="AI3456" s="450" t="n">
        <v>0</v>
      </c>
      <c r="AJ3456" s="450" t="n">
        <v>0</v>
      </c>
      <c r="AK3456" s="450" t="n">
        <v>0</v>
      </c>
      <c r="AL3456" s="450" t="n">
        <v>0</v>
      </c>
      <c r="AM3456" s="450" t="n">
        <v>0</v>
      </c>
      <c r="AN3456" s="450" t="n">
        <v>0</v>
      </c>
      <c r="AO3456" s="450" t="n">
        <v>0</v>
      </c>
      <c r="AP3456" s="450" t="n">
        <v>0</v>
      </c>
      <c r="AQ3456" s="414" t="inlineStr"/>
      <c r="AR3456" s="414" t="inlineStr">
        <is>
          <t>Trucking service</t>
        </is>
      </c>
      <c r="AS3456" s="414" t="inlineStr">
        <is>
          <t>បានប្រកាសពន្ធ</t>
        </is>
      </c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0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0" t="n"/>
      <c r="N3457" s="450">
        <f>IF(W3457&lt;0,AH3457,I3457)</f>
        <v/>
      </c>
      <c r="O3457" s="450">
        <f>I3457-M3457</f>
        <v/>
      </c>
      <c r="P3457" s="414" t="n"/>
      <c r="Q3457" s="414" t="inlineStr">
        <is>
          <t>SITC2022-020388</t>
        </is>
      </c>
      <c r="R3457" s="414" t="inlineStr">
        <is>
          <t>SITC2022-020388</t>
        </is>
      </c>
      <c r="S3457" s="414">
        <f>Q3457=R3457</f>
        <v/>
      </c>
      <c r="T3457" s="414">
        <f>AND(MONTH(F3457)=MONTH(X3457), YEAR(F3457)=YEAR(X3457))</f>
        <v/>
      </c>
      <c r="U3457" s="414">
        <f>AND(AB3457&lt;&gt;"", 'Company information'!D$4&lt;&gt;"", RIGHT(SUBSTITUTE(AB3457,"-",""),9)=RIGHT(SUBSTITUTE('Company information'!D$4,"-",""),9))</f>
        <v/>
      </c>
      <c r="V3457" s="414">
        <f>AH3457-I3457</f>
        <v/>
      </c>
      <c r="W3457" s="450" t="n"/>
      <c r="X3457" s="415" t="n">
        <v>44827</v>
      </c>
      <c r="Y3457" s="414" t="inlineStr">
        <is>
          <t>SITC2022-020388</t>
        </is>
      </c>
      <c r="Z3457" s="414" t="inlineStr"/>
      <c r="AA3457" s="414" t="inlineStr">
        <is>
          <t>បុគ្គលជាប់អាករ</t>
        </is>
      </c>
      <c r="AB3457" s="414" t="inlineStr">
        <is>
          <t>L001-901905215</t>
        </is>
      </c>
      <c r="AC3457" s="414" t="inlineStr">
        <is>
          <t>វីអ៊ីស៊ិន (ខេមបូឌា) អ៊ិនដាសស្ទ្រី ឯ.ក</t>
        </is>
      </c>
      <c r="AD3457" s="450" t="n">
        <v>7054102</v>
      </c>
      <c r="AE3457" s="450" t="n">
        <v>6412820</v>
      </c>
      <c r="AF3457" s="450" t="n">
        <v>0</v>
      </c>
      <c r="AG3457" s="450" t="n">
        <v>0</v>
      </c>
      <c r="AH3457" s="450" t="n">
        <v>641282</v>
      </c>
      <c r="AI3457" s="450" t="n">
        <v>0</v>
      </c>
      <c r="AJ3457" s="450" t="n">
        <v>0</v>
      </c>
      <c r="AK3457" s="450" t="n">
        <v>0</v>
      </c>
      <c r="AL3457" s="450" t="n">
        <v>0</v>
      </c>
      <c r="AM3457" s="450" t="n">
        <v>0</v>
      </c>
      <c r="AN3457" s="450" t="n">
        <v>0</v>
      </c>
      <c r="AO3457" s="450" t="n">
        <v>0</v>
      </c>
      <c r="AP3457" s="450" t="n">
        <v>0</v>
      </c>
      <c r="AQ3457" s="414" t="inlineStr"/>
      <c r="AR3457" s="414" t="inlineStr">
        <is>
          <t>KHDOC,KHCIC,EIB,KHTHC,EMF</t>
        </is>
      </c>
      <c r="AS3457" s="414" t="inlineStr">
        <is>
          <t>បានប្រកាសពន្ធ</t>
        </is>
      </c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0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0" t="n"/>
      <c r="N3458" s="450">
        <f>IF(W3458&lt;0,AH3458,I3458)</f>
        <v/>
      </c>
      <c r="O3458" s="450">
        <f>I3458-M3458</f>
        <v/>
      </c>
      <c r="P3458" s="414" t="n"/>
      <c r="Q3458" s="414" t="inlineStr">
        <is>
          <t>SITC2022-020650</t>
        </is>
      </c>
      <c r="R3458" s="414" t="inlineStr">
        <is>
          <t>SITC2022-020650</t>
        </is>
      </c>
      <c r="S3458" s="414">
        <f>Q3458=R3458</f>
        <v/>
      </c>
      <c r="T3458" s="414">
        <f>AND(MONTH(F3458)=MONTH(X3458), YEAR(F3458)=YEAR(X3458))</f>
        <v/>
      </c>
      <c r="U3458" s="414">
        <f>AND(AB3458&lt;&gt;"", 'Company information'!D$4&lt;&gt;"", RIGHT(SUBSTITUTE(AB3458,"-",""),9)=RIGHT(SUBSTITUTE('Company information'!D$4,"-",""),9))</f>
        <v/>
      </c>
      <c r="V3458" s="414">
        <f>AH3458-I3458</f>
        <v/>
      </c>
      <c r="W3458" s="450" t="n"/>
      <c r="X3458" s="415" t="n">
        <v>44835</v>
      </c>
      <c r="Y3458" s="414" t="inlineStr">
        <is>
          <t>SITC2022-020650</t>
        </is>
      </c>
      <c r="Z3458" s="414" t="inlineStr"/>
      <c r="AA3458" s="414" t="inlineStr">
        <is>
          <t>បុគ្គលជាប់អាករ</t>
        </is>
      </c>
      <c r="AB3458" s="414" t="inlineStr">
        <is>
          <t>L001-901905215</t>
        </is>
      </c>
      <c r="AC3458" s="414" t="inlineStr">
        <is>
          <t>វីអ៊ីស៊ិន (ខេមបូឌា) អ៊ិនដាសស្ទ្រី ឯ.ក</t>
        </is>
      </c>
      <c r="AD3458" s="450" t="n">
        <v>2882710</v>
      </c>
      <c r="AE3458" s="450" t="n">
        <v>2620645</v>
      </c>
      <c r="AF3458" s="450" t="n">
        <v>0</v>
      </c>
      <c r="AG3458" s="450" t="n">
        <v>0</v>
      </c>
      <c r="AH3458" s="450" t="n">
        <v>262065</v>
      </c>
      <c r="AI3458" s="450" t="n">
        <v>0</v>
      </c>
      <c r="AJ3458" s="450" t="n">
        <v>0</v>
      </c>
      <c r="AK3458" s="450" t="n">
        <v>0</v>
      </c>
      <c r="AL3458" s="450" t="n">
        <v>0</v>
      </c>
      <c r="AM3458" s="450" t="n">
        <v>0</v>
      </c>
      <c r="AN3458" s="450" t="n">
        <v>0</v>
      </c>
      <c r="AO3458" s="450" t="n">
        <v>0</v>
      </c>
      <c r="AP3458" s="450" t="n">
        <v>0</v>
      </c>
      <c r="AQ3458" s="414" t="inlineStr"/>
      <c r="AR3458" s="414" t="inlineStr">
        <is>
          <t>EIB,KHCIC,KHTHC,EMF,KHDOC</t>
        </is>
      </c>
      <c r="AS3458" s="414" t="inlineStr">
        <is>
          <t>បានប្រកាសពន្ធ</t>
        </is>
      </c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0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0" t="n"/>
      <c r="N3459" s="450">
        <f>IF(W3459&lt;0,AH3459,I3459)</f>
        <v/>
      </c>
      <c r="O3459" s="450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AND(AB3459&lt;&gt;"", 'Company information'!D$4&lt;&gt;"", RIGHT(SUBSTITUTE(AB3459,"-",""),9)=RIGHT(SUBSTITUTE('Company information'!D$4,"-",""),9))</f>
        <v/>
      </c>
      <c r="V3459" s="414">
        <f>AH3459-I3459</f>
        <v/>
      </c>
      <c r="W3459" s="450" t="n"/>
      <c r="X3459" s="413" t="n"/>
      <c r="Y3459" s="414" t="n"/>
      <c r="Z3459" s="414" t="n"/>
      <c r="AA3459" s="414" t="n"/>
      <c r="AB3459" s="414" t="n"/>
      <c r="AC3459" s="414" t="n"/>
      <c r="AD3459" s="450" t="n"/>
      <c r="AE3459" s="450" t="n"/>
      <c r="AF3459" s="450" t="n"/>
      <c r="AG3459" s="450" t="n"/>
      <c r="AH3459" s="450" t="n"/>
      <c r="AI3459" s="450" t="n"/>
      <c r="AJ3459" s="450" t="n"/>
      <c r="AK3459" s="450" t="n"/>
      <c r="AL3459" s="450" t="n"/>
      <c r="AM3459" s="450" t="n"/>
      <c r="AN3459" s="450" t="n"/>
      <c r="AO3459" s="450" t="n"/>
      <c r="AP3459" s="450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0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0" t="n"/>
      <c r="N3460" s="450">
        <f>IF(W3460&lt;0,AH3460,I3460)</f>
        <v/>
      </c>
      <c r="O3460" s="450">
        <f>I3460-M3460</f>
        <v/>
      </c>
      <c r="P3460" s="414" t="n"/>
      <c r="Q3460" s="414" t="inlineStr">
        <is>
          <t>HT220049</t>
        </is>
      </c>
      <c r="R3460" s="414" t="inlineStr">
        <is>
          <t>HT220049</t>
        </is>
      </c>
      <c r="S3460" s="414">
        <f>Q3460=R3460</f>
        <v/>
      </c>
      <c r="T3460" s="414">
        <f>AND(MONTH(F3460)=MONTH(X3460), YEAR(F3460)=YEAR(X3460))</f>
        <v/>
      </c>
      <c r="U3460" s="414">
        <f>AND(AB3460&lt;&gt;"", 'Company information'!D$4&lt;&gt;"", RIGHT(SUBSTITUTE(AB3460,"-",""),9)=RIGHT(SUBSTITUTE('Company information'!D$4,"-",""),9))</f>
        <v/>
      </c>
      <c r="V3460" s="414">
        <f>AH3460-I3460</f>
        <v/>
      </c>
      <c r="W3460" s="450" t="n"/>
      <c r="X3460" s="415" t="n">
        <v>44865</v>
      </c>
      <c r="Y3460" s="414" t="inlineStr">
        <is>
          <t>HT220049</t>
        </is>
      </c>
      <c r="Z3460" s="414" t="inlineStr"/>
      <c r="AA3460" s="414" t="inlineStr">
        <is>
          <t>បុគ្គលជាប់អាករ</t>
        </is>
      </c>
      <c r="AB3460" s="414" t="inlineStr">
        <is>
          <t>L001-901905215</t>
        </is>
      </c>
      <c r="AC3460" s="414" t="inlineStr">
        <is>
          <t>វីអ៊ីស៊ិន (ខេមបូឌា) អ៊ិនដាសស្ទ្រី ឯ.ក</t>
        </is>
      </c>
      <c r="AD3460" s="450" t="n">
        <v>5375018</v>
      </c>
      <c r="AE3460" s="450" t="n">
        <v>4886380</v>
      </c>
      <c r="AF3460" s="450" t="n">
        <v>0</v>
      </c>
      <c r="AG3460" s="450" t="n">
        <v>0</v>
      </c>
      <c r="AH3460" s="450" t="n">
        <v>488638</v>
      </c>
      <c r="AI3460" s="450" t="n">
        <v>0</v>
      </c>
      <c r="AJ3460" s="450" t="n">
        <v>0</v>
      </c>
      <c r="AK3460" s="450" t="n">
        <v>0</v>
      </c>
      <c r="AL3460" s="450" t="n">
        <v>0</v>
      </c>
      <c r="AM3460" s="450" t="n">
        <v>0</v>
      </c>
      <c r="AN3460" s="450" t="n">
        <v>0</v>
      </c>
      <c r="AO3460" s="450" t="n">
        <v>0</v>
      </c>
      <c r="AP3460" s="450" t="n">
        <v>0</v>
      </c>
      <c r="AQ3460" s="414" t="inlineStr"/>
      <c r="AR3460" s="414" t="inlineStr">
        <is>
          <t>Trucking service</t>
        </is>
      </c>
      <c r="AS3460" s="414" t="inlineStr">
        <is>
          <t>បានប្រកាសពន្ធ</t>
        </is>
      </c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0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0" t="n"/>
      <c r="N3461" s="450">
        <f>IF(W3461&lt;0,AH3461,I3461)</f>
        <v/>
      </c>
      <c r="O3461" s="450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AND(AB3461&lt;&gt;"", 'Company information'!D$4&lt;&gt;"", RIGHT(SUBSTITUTE(AB3461,"-",""),9)=RIGHT(SUBSTITUTE('Company information'!D$4,"-",""),9))</f>
        <v/>
      </c>
      <c r="V3461" s="414">
        <f>AH3461-I3461</f>
        <v/>
      </c>
      <c r="W3461" s="450" t="n"/>
      <c r="X3461" s="413" t="n"/>
      <c r="Y3461" s="414" t="n"/>
      <c r="Z3461" s="414" t="n"/>
      <c r="AA3461" s="414" t="n"/>
      <c r="AB3461" s="414" t="n"/>
      <c r="AC3461" s="414" t="n"/>
      <c r="AD3461" s="450" t="n"/>
      <c r="AE3461" s="450" t="n"/>
      <c r="AF3461" s="450" t="n"/>
      <c r="AG3461" s="450" t="n"/>
      <c r="AH3461" s="450" t="n"/>
      <c r="AI3461" s="450" t="n"/>
      <c r="AJ3461" s="450" t="n"/>
      <c r="AK3461" s="450" t="n"/>
      <c r="AL3461" s="450" t="n"/>
      <c r="AM3461" s="450" t="n"/>
      <c r="AN3461" s="450" t="n"/>
      <c r="AO3461" s="450" t="n"/>
      <c r="AP3461" s="450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0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0" t="n"/>
      <c r="N3462" s="450">
        <f>IF(W3462&lt;0,AH3462,I3462)</f>
        <v/>
      </c>
      <c r="O3462" s="450">
        <f>I3462-M3462</f>
        <v/>
      </c>
      <c r="P3462" s="414" t="n"/>
      <c r="Q3462" s="414" t="inlineStr">
        <is>
          <t>HT220048</t>
        </is>
      </c>
      <c r="R3462" s="414" t="inlineStr">
        <is>
          <t>HT220048</t>
        </is>
      </c>
      <c r="S3462" s="414">
        <f>Q3462=R3462</f>
        <v/>
      </c>
      <c r="T3462" s="414">
        <f>AND(MONTH(F3462)=MONTH(X3462), YEAR(F3462)=YEAR(X3462))</f>
        <v/>
      </c>
      <c r="U3462" s="414">
        <f>AND(AB3462&lt;&gt;"", 'Company information'!D$4&lt;&gt;"", RIGHT(SUBSTITUTE(AB3462,"-",""),9)=RIGHT(SUBSTITUTE('Company information'!D$4,"-",""),9))</f>
        <v/>
      </c>
      <c r="V3462" s="414">
        <f>AH3462-I3462</f>
        <v/>
      </c>
      <c r="W3462" s="450" t="n"/>
      <c r="X3462" s="415" t="n">
        <v>44865</v>
      </c>
      <c r="Y3462" s="414" t="inlineStr">
        <is>
          <t>HT220048</t>
        </is>
      </c>
      <c r="Z3462" s="414" t="inlineStr"/>
      <c r="AA3462" s="414" t="inlineStr">
        <is>
          <t>បុគ្គលជាប់អាករ</t>
        </is>
      </c>
      <c r="AB3462" s="414" t="inlineStr">
        <is>
          <t>L001-901905215</t>
        </is>
      </c>
      <c r="AC3462" s="414" t="inlineStr">
        <is>
          <t>វីអ៊ីស៊ិន (ខេមបូឌា) អ៊ិនដាសស្ទ្រី ឯ.ក</t>
        </is>
      </c>
      <c r="AD3462" s="450" t="n">
        <v>8335833</v>
      </c>
      <c r="AE3462" s="450" t="n">
        <v>7578030</v>
      </c>
      <c r="AF3462" s="450" t="n">
        <v>0</v>
      </c>
      <c r="AG3462" s="450" t="n">
        <v>0</v>
      </c>
      <c r="AH3462" s="450" t="n">
        <v>757803</v>
      </c>
      <c r="AI3462" s="450" t="n">
        <v>0</v>
      </c>
      <c r="AJ3462" s="450" t="n">
        <v>0</v>
      </c>
      <c r="AK3462" s="450" t="n">
        <v>0</v>
      </c>
      <c r="AL3462" s="450" t="n">
        <v>0</v>
      </c>
      <c r="AM3462" s="450" t="n">
        <v>0</v>
      </c>
      <c r="AN3462" s="450" t="n">
        <v>0</v>
      </c>
      <c r="AO3462" s="450" t="n">
        <v>0</v>
      </c>
      <c r="AP3462" s="450" t="n">
        <v>0</v>
      </c>
      <c r="AQ3462" s="414" t="inlineStr"/>
      <c r="AR3462" s="414" t="inlineStr">
        <is>
          <t>Trucking service</t>
        </is>
      </c>
      <c r="AS3462" s="414" t="inlineStr">
        <is>
          <t>បានប្រកាសពន្ធ</t>
        </is>
      </c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0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0" t="n"/>
      <c r="N3463" s="450">
        <f>IF(W3463&lt;0,AH3463,I3463)</f>
        <v/>
      </c>
      <c r="O3463" s="450">
        <f>I3463-M3463</f>
        <v/>
      </c>
      <c r="P3463" s="414" t="n"/>
      <c r="Q3463" s="414" t="inlineStr">
        <is>
          <t>SITC2022-019284</t>
        </is>
      </c>
      <c r="R3463" s="414" t="inlineStr">
        <is>
          <t>SITC2022-019284</t>
        </is>
      </c>
      <c r="S3463" s="414">
        <f>Q3463=R3463</f>
        <v/>
      </c>
      <c r="T3463" s="414">
        <f>AND(MONTH(F3463)=MONTH(X3463), YEAR(F3463)=YEAR(X3463))</f>
        <v/>
      </c>
      <c r="U3463" s="414">
        <f>AND(AB3463&lt;&gt;"", 'Company information'!D$4&lt;&gt;"", RIGHT(SUBSTITUTE(AB3463,"-",""),9)=RIGHT(SUBSTITUTE('Company information'!D$4,"-",""),9))</f>
        <v/>
      </c>
      <c r="V3463" s="414">
        <f>AH3463-I3463</f>
        <v/>
      </c>
      <c r="W3463" s="450" t="n"/>
      <c r="X3463" s="415" t="n">
        <v>44809</v>
      </c>
      <c r="Y3463" s="414" t="inlineStr">
        <is>
          <t>SITC2022-019284</t>
        </is>
      </c>
      <c r="Z3463" s="414" t="inlineStr"/>
      <c r="AA3463" s="414" t="inlineStr">
        <is>
          <t>បុគ្គលជាប់អាករ</t>
        </is>
      </c>
      <c r="AB3463" s="414" t="inlineStr">
        <is>
          <t>L001-901905215</t>
        </is>
      </c>
      <c r="AC3463" s="414" t="inlineStr">
        <is>
          <t>វីអ៊ីស៊ិន (ខេមបូឌា) អ៊ិនដាសស្ទ្រី ឯ.ក</t>
        </is>
      </c>
      <c r="AD3463" s="450" t="n">
        <v>4784742</v>
      </c>
      <c r="AE3463" s="450" t="n">
        <v>4349765</v>
      </c>
      <c r="AF3463" s="450" t="n">
        <v>0</v>
      </c>
      <c r="AG3463" s="450" t="n">
        <v>0</v>
      </c>
      <c r="AH3463" s="450" t="n">
        <v>434977</v>
      </c>
      <c r="AI3463" s="450" t="n">
        <v>0</v>
      </c>
      <c r="AJ3463" s="450" t="n">
        <v>0</v>
      </c>
      <c r="AK3463" s="450" t="n">
        <v>0</v>
      </c>
      <c r="AL3463" s="450" t="n">
        <v>0</v>
      </c>
      <c r="AM3463" s="450" t="n">
        <v>0</v>
      </c>
      <c r="AN3463" s="450" t="n">
        <v>0</v>
      </c>
      <c r="AO3463" s="450" t="n">
        <v>0</v>
      </c>
      <c r="AP3463" s="450" t="n">
        <v>0</v>
      </c>
      <c r="AQ3463" s="414" t="inlineStr"/>
      <c r="AR3463" s="414" t="inlineStr">
        <is>
          <t>EMF,EIB,KHCIC,KHDOC,KHTHC</t>
        </is>
      </c>
      <c r="AS3463" s="414" t="inlineStr">
        <is>
          <t>បានប្រកាសពន្ធ</t>
        </is>
      </c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0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0" t="n"/>
      <c r="N3464" s="450">
        <f>IF(W3464&lt;0,AH3464,I3464)</f>
        <v/>
      </c>
      <c r="O3464" s="450">
        <f>I3464-M3464</f>
        <v/>
      </c>
      <c r="P3464" s="414" t="n"/>
      <c r="Q3464" s="414" t="inlineStr">
        <is>
          <t>165180</t>
        </is>
      </c>
      <c r="R3464" s="414" t="inlineStr">
        <is>
          <t>165180</t>
        </is>
      </c>
      <c r="S3464" s="414">
        <f>Q3464=R3464</f>
        <v/>
      </c>
      <c r="T3464" s="414">
        <f>AND(MONTH(F3464)=MONTH(X3464), YEAR(F3464)=YEAR(X3464))</f>
        <v/>
      </c>
      <c r="U3464" s="414">
        <f>AND(AB3464&lt;&gt;"", 'Company information'!D$4&lt;&gt;"", RIGHT(SUBSTITUTE(AB3464,"-",""),9)=RIGHT(SUBSTITUTE('Company information'!D$4,"-",""),9))</f>
        <v/>
      </c>
      <c r="V3464" s="414">
        <f>AH3464-I3464</f>
        <v/>
      </c>
      <c r="W3464" s="450" t="n"/>
      <c r="X3464" s="415" t="n">
        <v>44378</v>
      </c>
      <c r="Y3464" s="414" t="inlineStr">
        <is>
          <t>165180</t>
        </is>
      </c>
      <c r="Z3464" s="414" t="inlineStr"/>
      <c r="AA3464" s="414" t="inlineStr">
        <is>
          <t>បុគ្គលមិនជាប់អាករ</t>
        </is>
      </c>
      <c r="AB3464" s="414" t="inlineStr">
        <is>
          <t>GS0000001</t>
        </is>
      </c>
      <c r="AC3464" s="414" t="inlineStr">
        <is>
          <t>អ្នកផ្គត់ផ្គងទូទៅ</t>
        </is>
      </c>
      <c r="AD3464" s="450" t="n">
        <v>8154</v>
      </c>
      <c r="AE3464" s="450" t="n">
        <v>7413</v>
      </c>
      <c r="AF3464" s="450" t="n">
        <v>0</v>
      </c>
      <c r="AG3464" s="450" t="n">
        <v>0</v>
      </c>
      <c r="AH3464" s="450" t="n">
        <v>741</v>
      </c>
      <c r="AI3464" s="450" t="n">
        <v>0</v>
      </c>
      <c r="AJ3464" s="450" t="n">
        <v>0</v>
      </c>
      <c r="AK3464" s="450" t="n">
        <v>0</v>
      </c>
      <c r="AL3464" s="450" t="n">
        <v>0</v>
      </c>
      <c r="AM3464" s="450" t="n">
        <v>0</v>
      </c>
      <c r="AN3464" s="450" t="n">
        <v>0</v>
      </c>
      <c r="AO3464" s="450" t="n">
        <v>0</v>
      </c>
      <c r="AP3464" s="450" t="n">
        <v>0</v>
      </c>
      <c r="AQ3464" s="414" t="inlineStr"/>
      <c r="AR3464" s="414" t="inlineStr">
        <is>
          <t>Gate Fee 2-3T</t>
        </is>
      </c>
      <c r="AS3464" s="414" t="inlineStr">
        <is>
          <t>បានប្រកាសពន្ធ</t>
        </is>
      </c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0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0" t="n"/>
      <c r="N3465" s="450">
        <f>IF(W3465&lt;0,AH3465,I3465)</f>
        <v/>
      </c>
      <c r="O3465" s="450">
        <f>I3465-M3465</f>
        <v/>
      </c>
      <c r="P3465" s="414" t="n"/>
      <c r="Q3465" s="414" t="inlineStr">
        <is>
          <t>HT220047</t>
        </is>
      </c>
      <c r="R3465" s="414" t="inlineStr">
        <is>
          <t>HT220047</t>
        </is>
      </c>
      <c r="S3465" s="414">
        <f>Q3465=R3465</f>
        <v/>
      </c>
      <c r="T3465" s="414">
        <f>AND(MONTH(F3465)=MONTH(X3465), YEAR(F3465)=YEAR(X3465))</f>
        <v/>
      </c>
      <c r="U3465" s="414">
        <f>AND(AB3465&lt;&gt;"", 'Company information'!D$4&lt;&gt;"", RIGHT(SUBSTITUTE(AB3465,"-",""),9)=RIGHT(SUBSTITUTE('Company information'!D$4,"-",""),9))</f>
        <v/>
      </c>
      <c r="V3465" s="414">
        <f>AH3465-I3465</f>
        <v/>
      </c>
      <c r="W3465" s="450" t="n"/>
      <c r="X3465" s="415" t="n">
        <v>44865</v>
      </c>
      <c r="Y3465" s="414" t="inlineStr">
        <is>
          <t>HT220047</t>
        </is>
      </c>
      <c r="Z3465" s="414" t="inlineStr"/>
      <c r="AA3465" s="414" t="inlineStr">
        <is>
          <t>បុគ្គលជាប់អាករ</t>
        </is>
      </c>
      <c r="AB3465" s="414" t="inlineStr">
        <is>
          <t>L001-901905215</t>
        </is>
      </c>
      <c r="AC3465" s="414" t="inlineStr">
        <is>
          <t>វីអ៊ីស៊ិន (ខេមបូឌា) អ៊ិនដាសស្ទ្រី ឯ.ក</t>
        </is>
      </c>
      <c r="AD3465" s="450" t="n">
        <v>5557222</v>
      </c>
      <c r="AE3465" s="450" t="n">
        <v>5052020</v>
      </c>
      <c r="AF3465" s="450" t="n">
        <v>0</v>
      </c>
      <c r="AG3465" s="450" t="n">
        <v>0</v>
      </c>
      <c r="AH3465" s="450" t="n">
        <v>505202</v>
      </c>
      <c r="AI3465" s="450" t="n">
        <v>0</v>
      </c>
      <c r="AJ3465" s="450" t="n">
        <v>0</v>
      </c>
      <c r="AK3465" s="450" t="n">
        <v>0</v>
      </c>
      <c r="AL3465" s="450" t="n">
        <v>0</v>
      </c>
      <c r="AM3465" s="450" t="n">
        <v>0</v>
      </c>
      <c r="AN3465" s="450" t="n">
        <v>0</v>
      </c>
      <c r="AO3465" s="450" t="n">
        <v>0</v>
      </c>
      <c r="AP3465" s="450" t="n">
        <v>0</v>
      </c>
      <c r="AQ3465" s="414" t="inlineStr"/>
      <c r="AR3465" s="414" t="inlineStr">
        <is>
          <t>Trucking service</t>
        </is>
      </c>
      <c r="AS3465" s="414" t="inlineStr">
        <is>
          <t>បានប្រកាសពន្ធ</t>
        </is>
      </c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0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0" t="n"/>
      <c r="N3466" s="450">
        <f>IF(W3466&lt;0,AH3466,I3466)</f>
        <v/>
      </c>
      <c r="O3466" s="450">
        <f>I3466-M3466</f>
        <v/>
      </c>
      <c r="P3466" s="414" t="n"/>
      <c r="Q3466" s="414" t="inlineStr">
        <is>
          <t>SITC2022-021206</t>
        </is>
      </c>
      <c r="R3466" s="414" t="inlineStr">
        <is>
          <t>SITC2022-021206</t>
        </is>
      </c>
      <c r="S3466" s="414">
        <f>Q3466=R3466</f>
        <v/>
      </c>
      <c r="T3466" s="414">
        <f>AND(MONTH(F3466)=MONTH(X3466), YEAR(F3466)=YEAR(X3466))</f>
        <v/>
      </c>
      <c r="U3466" s="414">
        <f>AND(AB3466&lt;&gt;"", 'Company information'!D$4&lt;&gt;"", RIGHT(SUBSTITUTE(AB3466,"-",""),9)=RIGHT(SUBSTITUTE('Company information'!D$4,"-",""),9))</f>
        <v/>
      </c>
      <c r="V3466" s="414">
        <f>AH3466-I3466</f>
        <v/>
      </c>
      <c r="W3466" s="450" t="n"/>
      <c r="X3466" s="415" t="n">
        <v>44842</v>
      </c>
      <c r="Y3466" s="414" t="inlineStr">
        <is>
          <t>SITC2022-021206</t>
        </is>
      </c>
      <c r="Z3466" s="414" t="inlineStr"/>
      <c r="AA3466" s="414" t="inlineStr">
        <is>
          <t>បុគ្គលជាប់អាករ</t>
        </is>
      </c>
      <c r="AB3466" s="414" t="inlineStr">
        <is>
          <t>L001-901905215</t>
        </is>
      </c>
      <c r="AC3466" s="414" t="inlineStr">
        <is>
          <t>វីអ៊ីស៊ិន (ខេមបូឌា) អ៊ិនដាសស្ទ្រី ឯ.ក</t>
        </is>
      </c>
      <c r="AD3466" s="450" t="n">
        <v>4796347</v>
      </c>
      <c r="AE3466" s="450" t="n">
        <v>4360315</v>
      </c>
      <c r="AF3466" s="450" t="n">
        <v>0</v>
      </c>
      <c r="AG3466" s="450" t="n">
        <v>0</v>
      </c>
      <c r="AH3466" s="450" t="n">
        <v>436032</v>
      </c>
      <c r="AI3466" s="450" t="n">
        <v>0</v>
      </c>
      <c r="AJ3466" s="450" t="n">
        <v>0</v>
      </c>
      <c r="AK3466" s="450" t="n">
        <v>0</v>
      </c>
      <c r="AL3466" s="450" t="n">
        <v>0</v>
      </c>
      <c r="AM3466" s="450" t="n">
        <v>0</v>
      </c>
      <c r="AN3466" s="450" t="n">
        <v>0</v>
      </c>
      <c r="AO3466" s="450" t="n">
        <v>0</v>
      </c>
      <c r="AP3466" s="450" t="n">
        <v>0</v>
      </c>
      <c r="AQ3466" s="414" t="inlineStr"/>
      <c r="AR3466" s="414" t="inlineStr">
        <is>
          <t>KHTHC,KHDOC,EMF,EIB,KHCIC</t>
        </is>
      </c>
      <c r="AS3466" s="414" t="inlineStr">
        <is>
          <t>បានប្រកាសពន្ធ</t>
        </is>
      </c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0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0" t="n"/>
      <c r="N3467" s="450">
        <f>IF(W3467&lt;0,AH3467,I3467)</f>
        <v/>
      </c>
      <c r="O3467" s="450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AND(AB3467&lt;&gt;"", 'Company information'!D$4&lt;&gt;"", RIGHT(SUBSTITUTE(AB3467,"-",""),9)=RIGHT(SUBSTITUTE('Company information'!D$4,"-",""),9))</f>
        <v/>
      </c>
      <c r="V3467" s="414">
        <f>AH3467-I3467</f>
        <v/>
      </c>
      <c r="W3467" s="450" t="n"/>
      <c r="X3467" s="413" t="n"/>
      <c r="Y3467" s="414" t="n"/>
      <c r="Z3467" s="414" t="n"/>
      <c r="AA3467" s="414" t="n"/>
      <c r="AB3467" s="414" t="n"/>
      <c r="AC3467" s="414" t="n"/>
      <c r="AD3467" s="450" t="n"/>
      <c r="AE3467" s="450" t="n"/>
      <c r="AF3467" s="450" t="n"/>
      <c r="AG3467" s="450" t="n"/>
      <c r="AH3467" s="450" t="n"/>
      <c r="AI3467" s="450" t="n"/>
      <c r="AJ3467" s="450" t="n"/>
      <c r="AK3467" s="450" t="n"/>
      <c r="AL3467" s="450" t="n"/>
      <c r="AM3467" s="450" t="n"/>
      <c r="AN3467" s="450" t="n"/>
      <c r="AO3467" s="450" t="n"/>
      <c r="AP3467" s="450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0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0" t="n"/>
      <c r="N3468" s="450">
        <f>IF(W3468&lt;0,AH3468,I3468)</f>
        <v/>
      </c>
      <c r="O3468" s="450">
        <f>I3468-M3468</f>
        <v/>
      </c>
      <c r="P3468" s="414" t="n"/>
      <c r="Q3468" s="414" t="inlineStr">
        <is>
          <t>HT220044</t>
        </is>
      </c>
      <c r="R3468" s="414" t="inlineStr">
        <is>
          <t>HT220044</t>
        </is>
      </c>
      <c r="S3468" s="414">
        <f>Q3468=R3468</f>
        <v/>
      </c>
      <c r="T3468" s="414">
        <f>AND(MONTH(F3468)=MONTH(X3468), YEAR(F3468)=YEAR(X3468))</f>
        <v/>
      </c>
      <c r="U3468" s="414">
        <f>AND(AB3468&lt;&gt;"", 'Company information'!D$4&lt;&gt;"", RIGHT(SUBSTITUTE(AB3468,"-",""),9)=RIGHT(SUBSTITUTE('Company information'!D$4,"-",""),9))</f>
        <v/>
      </c>
      <c r="V3468" s="414">
        <f>AH3468-I3468</f>
        <v/>
      </c>
      <c r="W3468" s="450" t="n"/>
      <c r="X3468" s="415" t="n">
        <v>44865</v>
      </c>
      <c r="Y3468" s="414" t="inlineStr">
        <is>
          <t>HT220044</t>
        </is>
      </c>
      <c r="Z3468" s="414" t="inlineStr"/>
      <c r="AA3468" s="414" t="inlineStr">
        <is>
          <t>បុគ្គលជាប់អាករ</t>
        </is>
      </c>
      <c r="AB3468" s="414" t="inlineStr">
        <is>
          <t>L001-901905215</t>
        </is>
      </c>
      <c r="AC3468" s="414" t="inlineStr">
        <is>
          <t>វីអ៊ីស៊ិន (ខេមបូឌា) អ៊ិនដាសស្ទ្រី ឯ.ក</t>
        </is>
      </c>
      <c r="AD3468" s="450" t="n">
        <v>5557222</v>
      </c>
      <c r="AE3468" s="450" t="n">
        <v>5052020</v>
      </c>
      <c r="AF3468" s="450" t="n">
        <v>0</v>
      </c>
      <c r="AG3468" s="450" t="n">
        <v>0</v>
      </c>
      <c r="AH3468" s="450" t="n">
        <v>505202</v>
      </c>
      <c r="AI3468" s="450" t="n">
        <v>0</v>
      </c>
      <c r="AJ3468" s="450" t="n">
        <v>0</v>
      </c>
      <c r="AK3468" s="450" t="n">
        <v>0</v>
      </c>
      <c r="AL3468" s="450" t="n">
        <v>0</v>
      </c>
      <c r="AM3468" s="450" t="n">
        <v>0</v>
      </c>
      <c r="AN3468" s="450" t="n">
        <v>0</v>
      </c>
      <c r="AO3468" s="450" t="n">
        <v>0</v>
      </c>
      <c r="AP3468" s="450" t="n">
        <v>0</v>
      </c>
      <c r="AQ3468" s="414" t="inlineStr"/>
      <c r="AR3468" s="414" t="inlineStr">
        <is>
          <t>Trucking service</t>
        </is>
      </c>
      <c r="AS3468" s="414" t="inlineStr">
        <is>
          <t>បានប្រកាសពន្ធ</t>
        </is>
      </c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0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0" t="n"/>
      <c r="N3469" s="450">
        <f>IF(W3469&lt;0,AH3469,I3469)</f>
        <v/>
      </c>
      <c r="O3469" s="450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AND(AB3469&lt;&gt;"", 'Company information'!D$4&lt;&gt;"", RIGHT(SUBSTITUTE(AB3469,"-",""),9)=RIGHT(SUBSTITUTE('Company information'!D$4,"-",""),9))</f>
        <v/>
      </c>
      <c r="V3469" s="414">
        <f>AH3469-I3469</f>
        <v/>
      </c>
      <c r="W3469" s="450" t="n"/>
      <c r="X3469" s="413" t="n"/>
      <c r="Y3469" s="414" t="n"/>
      <c r="Z3469" s="414" t="n"/>
      <c r="AA3469" s="414" t="n"/>
      <c r="AB3469" s="414" t="n"/>
      <c r="AC3469" s="414" t="n"/>
      <c r="AD3469" s="450" t="n"/>
      <c r="AE3469" s="450" t="n"/>
      <c r="AF3469" s="450" t="n"/>
      <c r="AG3469" s="450" t="n"/>
      <c r="AH3469" s="450" t="n"/>
      <c r="AI3469" s="450" t="n"/>
      <c r="AJ3469" s="450" t="n"/>
      <c r="AK3469" s="450" t="n"/>
      <c r="AL3469" s="450" t="n"/>
      <c r="AM3469" s="450" t="n"/>
      <c r="AN3469" s="450" t="n"/>
      <c r="AO3469" s="450" t="n"/>
      <c r="AP3469" s="450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0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0" t="n"/>
      <c r="N3470" s="450">
        <f>IF(W3470&lt;0,AH3470,I3470)</f>
        <v/>
      </c>
      <c r="O3470" s="450">
        <f>I3470-M3470</f>
        <v/>
      </c>
      <c r="P3470" s="414" t="n"/>
      <c r="Q3470" s="414" t="inlineStr">
        <is>
          <t>HT220043</t>
        </is>
      </c>
      <c r="R3470" s="414" t="inlineStr">
        <is>
          <t>HT220043</t>
        </is>
      </c>
      <c r="S3470" s="414">
        <f>Q3470=R3470</f>
        <v/>
      </c>
      <c r="T3470" s="414">
        <f>AND(MONTH(F3470)=MONTH(X3470), YEAR(F3470)=YEAR(X3470))</f>
        <v/>
      </c>
      <c r="U3470" s="414">
        <f>AND(AB3470&lt;&gt;"", 'Company information'!D$4&lt;&gt;"", RIGHT(SUBSTITUTE(AB3470,"-",""),9)=RIGHT(SUBSTITUTE('Company information'!D$4,"-",""),9))</f>
        <v/>
      </c>
      <c r="V3470" s="414">
        <f>AH3470-I3470</f>
        <v/>
      </c>
      <c r="W3470" s="450" t="n"/>
      <c r="X3470" s="415" t="n">
        <v>44865</v>
      </c>
      <c r="Y3470" s="414" t="inlineStr">
        <is>
          <t>HT220043</t>
        </is>
      </c>
      <c r="Z3470" s="414" t="inlineStr"/>
      <c r="AA3470" s="414" t="inlineStr">
        <is>
          <t>បុគ្គលជាប់អាករ</t>
        </is>
      </c>
      <c r="AB3470" s="414" t="inlineStr">
        <is>
          <t>L001-901905215</t>
        </is>
      </c>
      <c r="AC3470" s="414" t="inlineStr">
        <is>
          <t>វីអ៊ីស៊ិន (ខេមបូឌា) អ៊ិនដាសស្ទ្រី ឯ.ក</t>
        </is>
      </c>
      <c r="AD3470" s="450" t="n">
        <v>1548734</v>
      </c>
      <c r="AE3470" s="450" t="n">
        <v>1407940</v>
      </c>
      <c r="AF3470" s="450" t="n">
        <v>0</v>
      </c>
      <c r="AG3470" s="450" t="n">
        <v>0</v>
      </c>
      <c r="AH3470" s="450" t="n">
        <v>140794</v>
      </c>
      <c r="AI3470" s="450" t="n">
        <v>0</v>
      </c>
      <c r="AJ3470" s="450" t="n">
        <v>0</v>
      </c>
      <c r="AK3470" s="450" t="n">
        <v>0</v>
      </c>
      <c r="AL3470" s="450" t="n">
        <v>0</v>
      </c>
      <c r="AM3470" s="450" t="n">
        <v>0</v>
      </c>
      <c r="AN3470" s="450" t="n">
        <v>0</v>
      </c>
      <c r="AO3470" s="450" t="n">
        <v>0</v>
      </c>
      <c r="AP3470" s="450" t="n">
        <v>0</v>
      </c>
      <c r="AQ3470" s="414" t="inlineStr"/>
      <c r="AR3470" s="414" t="inlineStr">
        <is>
          <t>Trucking service</t>
        </is>
      </c>
      <c r="AS3470" s="414" t="inlineStr">
        <is>
          <t>បានប្រកាសពន្ធ</t>
        </is>
      </c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0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0" t="n"/>
      <c r="N3471" s="450">
        <f>IF(W3471&lt;0,AH3471,I3471)</f>
        <v/>
      </c>
      <c r="O3471" s="450">
        <f>I3471-M3471</f>
        <v/>
      </c>
      <c r="P3471" s="414" t="n"/>
      <c r="Q3471" s="414" t="inlineStr">
        <is>
          <t>5995903946</t>
        </is>
      </c>
      <c r="R3471" s="414" t="inlineStr">
        <is>
          <t>5995903946</t>
        </is>
      </c>
      <c r="S3471" s="414">
        <f>Q3471=R3471</f>
        <v/>
      </c>
      <c r="T3471" s="414">
        <f>AND(MONTH(F3471)=MONTH(X3471), YEAR(F3471)=YEAR(X3471))</f>
        <v/>
      </c>
      <c r="U3471" s="414">
        <f>AND(AB3471&lt;&gt;"", 'Company information'!D$4&lt;&gt;"", RIGHT(SUBSTITUTE(AB3471,"-",""),9)=RIGHT(SUBSTITUTE('Company information'!D$4,"-",""),9))</f>
        <v/>
      </c>
      <c r="V3471" s="414">
        <f>AH3471-I3471</f>
        <v/>
      </c>
      <c r="W3471" s="450" t="n"/>
      <c r="X3471" s="415" t="n">
        <v>44840</v>
      </c>
      <c r="Y3471" s="414" t="inlineStr">
        <is>
          <t>5995903946</t>
        </is>
      </c>
      <c r="Z3471" s="414" t="inlineStr"/>
      <c r="AA3471" s="414" t="inlineStr">
        <is>
          <t>បុគ្គលជាប់អាករ</t>
        </is>
      </c>
      <c r="AB3471" s="414" t="inlineStr">
        <is>
          <t>L001-901905215</t>
        </is>
      </c>
      <c r="AC3471" s="414" t="inlineStr">
        <is>
          <t>វីអ៊ីស៊ិន (ខេមបូឌា) អ៊ិនដាសស្ទ្រី ឯ.ក</t>
        </is>
      </c>
      <c r="AD3471" s="450" t="n">
        <v>1068381</v>
      </c>
      <c r="AE3471" s="450" t="n">
        <v>971255</v>
      </c>
      <c r="AF3471" s="450" t="n">
        <v>0</v>
      </c>
      <c r="AG3471" s="450" t="n">
        <v>0</v>
      </c>
      <c r="AH3471" s="450" t="n">
        <v>97126</v>
      </c>
      <c r="AI3471" s="450" t="n">
        <v>0</v>
      </c>
      <c r="AJ3471" s="450" t="n">
        <v>0</v>
      </c>
      <c r="AK3471" s="450" t="n">
        <v>0</v>
      </c>
      <c r="AL3471" s="450" t="n">
        <v>0</v>
      </c>
      <c r="AM3471" s="450" t="n">
        <v>0</v>
      </c>
      <c r="AN3471" s="450" t="n">
        <v>0</v>
      </c>
      <c r="AO3471" s="450" t="n">
        <v>0</v>
      </c>
      <c r="AP3471" s="450" t="n">
        <v>0</v>
      </c>
      <c r="AQ3471" s="414" t="inlineStr"/>
      <c r="AR3471" s="414" t="inlineStr">
        <is>
          <t>Documentation fee - Destination</t>
        </is>
      </c>
      <c r="AS3471" s="414" t="inlineStr">
        <is>
          <t>បានប្រកាសពន្ធ</t>
        </is>
      </c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0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0" t="n"/>
      <c r="N3472" s="450">
        <f>IF(W3472&lt;0,AH3472,I3472)</f>
        <v/>
      </c>
      <c r="O3472" s="450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AND(AB3472&lt;&gt;"", 'Company information'!D$4&lt;&gt;"", RIGHT(SUBSTITUTE(AB3472,"-",""),9)=RIGHT(SUBSTITUTE('Company information'!D$4,"-",""),9))</f>
        <v/>
      </c>
      <c r="V3472" s="414">
        <f>AH3472-I3472</f>
        <v/>
      </c>
      <c r="W3472" s="450" t="n"/>
      <c r="X3472" s="413" t="n"/>
      <c r="Y3472" s="414" t="n"/>
      <c r="Z3472" s="414" t="n"/>
      <c r="AA3472" s="414" t="n"/>
      <c r="AB3472" s="414" t="n"/>
      <c r="AC3472" s="414" t="n"/>
      <c r="AD3472" s="450" t="n"/>
      <c r="AE3472" s="450" t="n"/>
      <c r="AF3472" s="450" t="n"/>
      <c r="AG3472" s="450" t="n"/>
      <c r="AH3472" s="450" t="n"/>
      <c r="AI3472" s="450" t="n"/>
      <c r="AJ3472" s="450" t="n"/>
      <c r="AK3472" s="450" t="n"/>
      <c r="AL3472" s="450" t="n"/>
      <c r="AM3472" s="450" t="n"/>
      <c r="AN3472" s="450" t="n"/>
      <c r="AO3472" s="450" t="n"/>
      <c r="AP3472" s="450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0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0" t="n"/>
      <c r="N3473" s="450">
        <f>IF(W3473&lt;0,AH3473,I3473)</f>
        <v/>
      </c>
      <c r="O3473" s="450">
        <f>I3473-M3473</f>
        <v/>
      </c>
      <c r="P3473" s="414" t="n"/>
      <c r="Q3473" s="414" t="inlineStr">
        <is>
          <t>HT220042</t>
        </is>
      </c>
      <c r="R3473" s="414" t="inlineStr">
        <is>
          <t>HT220042</t>
        </is>
      </c>
      <c r="S3473" s="414">
        <f>Q3473=R3473</f>
        <v/>
      </c>
      <c r="T3473" s="414">
        <f>AND(MONTH(F3473)=MONTH(X3473), YEAR(F3473)=YEAR(X3473))</f>
        <v/>
      </c>
      <c r="U3473" s="414">
        <f>AND(AB3473&lt;&gt;"", 'Company information'!D$4&lt;&gt;"", RIGHT(SUBSTITUTE(AB3473,"-",""),9)=RIGHT(SUBSTITUTE('Company information'!D$4,"-",""),9))</f>
        <v/>
      </c>
      <c r="V3473" s="414">
        <f>AH3473-I3473</f>
        <v/>
      </c>
      <c r="W3473" s="450" t="n"/>
      <c r="X3473" s="415" t="n">
        <v>44865</v>
      </c>
      <c r="Y3473" s="414" t="inlineStr">
        <is>
          <t>HT220042</t>
        </is>
      </c>
      <c r="Z3473" s="414" t="inlineStr"/>
      <c r="AA3473" s="414" t="inlineStr">
        <is>
          <t>បុគ្គលជាប់អាករ</t>
        </is>
      </c>
      <c r="AB3473" s="414" t="inlineStr">
        <is>
          <t>L001-901905215</t>
        </is>
      </c>
      <c r="AC3473" s="414" t="inlineStr">
        <is>
          <t>វីអ៊ីស៊ិន (ខេមបូឌា) អ៊ិនដាសស្ទ្រី ឯ.ក</t>
        </is>
      </c>
      <c r="AD3473" s="450" t="n">
        <v>2687509</v>
      </c>
      <c r="AE3473" s="450" t="n">
        <v>2443190</v>
      </c>
      <c r="AF3473" s="450" t="n">
        <v>0</v>
      </c>
      <c r="AG3473" s="450" t="n">
        <v>0</v>
      </c>
      <c r="AH3473" s="450" t="n">
        <v>244319</v>
      </c>
      <c r="AI3473" s="450" t="n">
        <v>0</v>
      </c>
      <c r="AJ3473" s="450" t="n">
        <v>0</v>
      </c>
      <c r="AK3473" s="450" t="n">
        <v>0</v>
      </c>
      <c r="AL3473" s="450" t="n">
        <v>0</v>
      </c>
      <c r="AM3473" s="450" t="n">
        <v>0</v>
      </c>
      <c r="AN3473" s="450" t="n">
        <v>0</v>
      </c>
      <c r="AO3473" s="450" t="n">
        <v>0</v>
      </c>
      <c r="AP3473" s="450" t="n">
        <v>0</v>
      </c>
      <c r="AQ3473" s="414" t="inlineStr"/>
      <c r="AR3473" s="414" t="inlineStr">
        <is>
          <t>Trucking service</t>
        </is>
      </c>
      <c r="AS3473" s="414" t="inlineStr">
        <is>
          <t>បានប្រកាសពន្ធ</t>
        </is>
      </c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0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0" t="n"/>
      <c r="N3474" s="450">
        <f>IF(W3474&lt;0,AH3474,I3474)</f>
        <v/>
      </c>
      <c r="O3474" s="450">
        <f>I3474-M3474</f>
        <v/>
      </c>
      <c r="P3474" s="414" t="n"/>
      <c r="Q3474" s="414" t="inlineStr">
        <is>
          <t>5995902483</t>
        </is>
      </c>
      <c r="R3474" s="414" t="inlineStr">
        <is>
          <t>5995902483</t>
        </is>
      </c>
      <c r="S3474" s="414">
        <f>Q3474=R3474</f>
        <v/>
      </c>
      <c r="T3474" s="414">
        <f>AND(MONTH(F3474)=MONTH(X3474), YEAR(F3474)=YEAR(X3474))</f>
        <v/>
      </c>
      <c r="U3474" s="414">
        <f>AND(AB3474&lt;&gt;"", 'Company information'!D$4&lt;&gt;"", RIGHT(SUBSTITUTE(AB3474,"-",""),9)=RIGHT(SUBSTITUTE('Company information'!D$4,"-",""),9))</f>
        <v/>
      </c>
      <c r="V3474" s="414">
        <f>AH3474-I3474</f>
        <v/>
      </c>
      <c r="W3474" s="450" t="n"/>
      <c r="X3474" s="415" t="n">
        <v>44819</v>
      </c>
      <c r="Y3474" s="414" t="inlineStr">
        <is>
          <t>5995902483</t>
        </is>
      </c>
      <c r="Z3474" s="414" t="inlineStr"/>
      <c r="AA3474" s="414" t="inlineStr">
        <is>
          <t>បុគ្គលជាប់អាករ</t>
        </is>
      </c>
      <c r="AB3474" s="414" t="inlineStr">
        <is>
          <t>L001-901905215</t>
        </is>
      </c>
      <c r="AC3474" s="414" t="inlineStr">
        <is>
          <t>វីអ៊ីស៊ិន (ខេមបូឌា) អ៊ិនដាសស្ទ្រី ឯ.ក</t>
        </is>
      </c>
      <c r="AD3474" s="450" t="n">
        <v>1381925</v>
      </c>
      <c r="AE3474" s="450" t="n">
        <v>1256295</v>
      </c>
      <c r="AF3474" s="450" t="n">
        <v>0</v>
      </c>
      <c r="AG3474" s="450" t="n">
        <v>0</v>
      </c>
      <c r="AH3474" s="450" t="n">
        <v>125630</v>
      </c>
      <c r="AI3474" s="450" t="n">
        <v>0</v>
      </c>
      <c r="AJ3474" s="450" t="n">
        <v>0</v>
      </c>
      <c r="AK3474" s="450" t="n">
        <v>0</v>
      </c>
      <c r="AL3474" s="450" t="n">
        <v>0</v>
      </c>
      <c r="AM3474" s="450" t="n">
        <v>0</v>
      </c>
      <c r="AN3474" s="450" t="n">
        <v>0</v>
      </c>
      <c r="AO3474" s="450" t="n">
        <v>0</v>
      </c>
      <c r="AP3474" s="450" t="n">
        <v>0</v>
      </c>
      <c r="AQ3474" s="414" t="inlineStr"/>
      <c r="AR3474" s="414" t="inlineStr">
        <is>
          <t>Documentation fee - Destination</t>
        </is>
      </c>
      <c r="AS3474" s="414" t="inlineStr">
        <is>
          <t>បានប្រកាសពន្ធ</t>
        </is>
      </c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0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0" t="n"/>
      <c r="N3475" s="450">
        <f>IF(W3475&lt;0,AH3475,I3475)</f>
        <v/>
      </c>
      <c r="O3475" s="450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AND(AB3475&lt;&gt;"", 'Company information'!D$4&lt;&gt;"", RIGHT(SUBSTITUTE(AB3475,"-",""),9)=RIGHT(SUBSTITUTE('Company information'!D$4,"-",""),9))</f>
        <v/>
      </c>
      <c r="V3475" s="414">
        <f>AH3475-I3475</f>
        <v/>
      </c>
      <c r="W3475" s="450" t="n"/>
      <c r="X3475" s="413" t="n"/>
      <c r="Y3475" s="414" t="n"/>
      <c r="Z3475" s="414" t="n"/>
      <c r="AA3475" s="414" t="n"/>
      <c r="AB3475" s="414" t="n"/>
      <c r="AC3475" s="414" t="n"/>
      <c r="AD3475" s="450" t="n"/>
      <c r="AE3475" s="450" t="n"/>
      <c r="AF3475" s="450" t="n"/>
      <c r="AG3475" s="450" t="n"/>
      <c r="AH3475" s="450" t="n"/>
      <c r="AI3475" s="450" t="n"/>
      <c r="AJ3475" s="450" t="n"/>
      <c r="AK3475" s="450" t="n"/>
      <c r="AL3475" s="450" t="n"/>
      <c r="AM3475" s="450" t="n"/>
      <c r="AN3475" s="450" t="n"/>
      <c r="AO3475" s="450" t="n"/>
      <c r="AP3475" s="450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0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0" t="n"/>
      <c r="N3476" s="450">
        <f>IF(W3476&lt;0,AH3476,I3476)</f>
        <v/>
      </c>
      <c r="O3476" s="450">
        <f>I3476-M3476</f>
        <v/>
      </c>
      <c r="P3476" s="414" t="n"/>
      <c r="Q3476" s="414" t="inlineStr">
        <is>
          <t>HT220041</t>
        </is>
      </c>
      <c r="R3476" s="414" t="inlineStr">
        <is>
          <t>HT220041</t>
        </is>
      </c>
      <c r="S3476" s="414">
        <f>Q3476=R3476</f>
        <v/>
      </c>
      <c r="T3476" s="414">
        <f>AND(MONTH(F3476)=MONTH(X3476), YEAR(F3476)=YEAR(X3476))</f>
        <v/>
      </c>
      <c r="U3476" s="414">
        <f>AND(AB3476&lt;&gt;"", 'Company information'!D$4&lt;&gt;"", RIGHT(SUBSTITUTE(AB3476,"-",""),9)=RIGHT(SUBSTITUTE('Company information'!D$4,"-",""),9))</f>
        <v/>
      </c>
      <c r="V3476" s="414">
        <f>AH3476-I3476</f>
        <v/>
      </c>
      <c r="W3476" s="450" t="n"/>
      <c r="X3476" s="415" t="n">
        <v>44858</v>
      </c>
      <c r="Y3476" s="414" t="inlineStr">
        <is>
          <t>HT220041</t>
        </is>
      </c>
      <c r="Z3476" s="414" t="inlineStr"/>
      <c r="AA3476" s="414" t="inlineStr">
        <is>
          <t>បុគ្គលជាប់អាករ</t>
        </is>
      </c>
      <c r="AB3476" s="414" t="inlineStr">
        <is>
          <t>L001-901905215</t>
        </is>
      </c>
      <c r="AC3476" s="414" t="inlineStr">
        <is>
          <t>វីអ៊ីស៊ិន (ខេមបូឌា) អ៊ិនដាសស្ទ្រី ឯ.ក</t>
        </is>
      </c>
      <c r="AD3476" s="450" t="n">
        <v>2781295</v>
      </c>
      <c r="AE3476" s="450" t="n">
        <v>2528450</v>
      </c>
      <c r="AF3476" s="450" t="n">
        <v>0</v>
      </c>
      <c r="AG3476" s="450" t="n">
        <v>0</v>
      </c>
      <c r="AH3476" s="450" t="n">
        <v>252845</v>
      </c>
      <c r="AI3476" s="450" t="n">
        <v>0</v>
      </c>
      <c r="AJ3476" s="450" t="n">
        <v>0</v>
      </c>
      <c r="AK3476" s="450" t="n">
        <v>0</v>
      </c>
      <c r="AL3476" s="450" t="n">
        <v>0</v>
      </c>
      <c r="AM3476" s="450" t="n">
        <v>0</v>
      </c>
      <c r="AN3476" s="450" t="n">
        <v>0</v>
      </c>
      <c r="AO3476" s="450" t="n">
        <v>0</v>
      </c>
      <c r="AP3476" s="450" t="n">
        <v>0</v>
      </c>
      <c r="AQ3476" s="414" t="inlineStr"/>
      <c r="AR3476" s="414" t="inlineStr">
        <is>
          <t>Trucking service</t>
        </is>
      </c>
      <c r="AS3476" s="414" t="inlineStr">
        <is>
          <t>បានប្រកាសពន្ធ</t>
        </is>
      </c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0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0" t="n"/>
      <c r="N3477" s="450">
        <f>IF(W3477&lt;0,AH3477,I3477)</f>
        <v/>
      </c>
      <c r="O3477" s="450">
        <f>I3477-M3477</f>
        <v/>
      </c>
      <c r="P3477" s="414" t="n"/>
      <c r="Q3477" s="414" t="inlineStr">
        <is>
          <t>STIC2022-019927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AND(AB3477&lt;&gt;"", 'Company information'!D$4&lt;&gt;"", RIGHT(SUBSTITUTE(AB3477,"-",""),9)=RIGHT(SUBSTITUTE('Company information'!D$4,"-",""),9))</f>
        <v/>
      </c>
      <c r="V3477" s="414">
        <f>AH3477-I3477</f>
        <v/>
      </c>
      <c r="W3477" s="450" t="n"/>
      <c r="X3477" s="413" t="n"/>
      <c r="Y3477" s="414" t="n"/>
      <c r="Z3477" s="414" t="n"/>
      <c r="AA3477" s="414" t="n"/>
      <c r="AB3477" s="414" t="n"/>
      <c r="AC3477" s="414" t="n"/>
      <c r="AD3477" s="450" t="n"/>
      <c r="AE3477" s="450" t="n"/>
      <c r="AF3477" s="450" t="n"/>
      <c r="AG3477" s="450" t="n"/>
      <c r="AH3477" s="450" t="n"/>
      <c r="AI3477" s="450" t="n"/>
      <c r="AJ3477" s="450" t="n"/>
      <c r="AK3477" s="450" t="n"/>
      <c r="AL3477" s="450" t="n"/>
      <c r="AM3477" s="450" t="n"/>
      <c r="AN3477" s="450" t="n"/>
      <c r="AO3477" s="450" t="n"/>
      <c r="AP3477" s="450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0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0" t="n"/>
      <c r="N3478" s="450">
        <f>IF(W3478&lt;0,AH3478,I3478)</f>
        <v/>
      </c>
      <c r="O3478" s="450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AND(AB3478&lt;&gt;"", 'Company information'!D$4&lt;&gt;"", RIGHT(SUBSTITUTE(AB3478,"-",""),9)=RIGHT(SUBSTITUTE('Company information'!D$4,"-",""),9))</f>
        <v/>
      </c>
      <c r="V3478" s="414">
        <f>AH3478-I3478</f>
        <v/>
      </c>
      <c r="W3478" s="450" t="n"/>
      <c r="X3478" s="413" t="n"/>
      <c r="Y3478" s="414" t="n"/>
      <c r="Z3478" s="414" t="n"/>
      <c r="AA3478" s="414" t="n"/>
      <c r="AB3478" s="414" t="n"/>
      <c r="AC3478" s="414" t="n"/>
      <c r="AD3478" s="450" t="n"/>
      <c r="AE3478" s="450" t="n"/>
      <c r="AF3478" s="450" t="n"/>
      <c r="AG3478" s="450" t="n"/>
      <c r="AH3478" s="450" t="n"/>
      <c r="AI3478" s="450" t="n"/>
      <c r="AJ3478" s="450" t="n"/>
      <c r="AK3478" s="450" t="n"/>
      <c r="AL3478" s="450" t="n"/>
      <c r="AM3478" s="450" t="n"/>
      <c r="AN3478" s="450" t="n"/>
      <c r="AO3478" s="450" t="n"/>
      <c r="AP3478" s="450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0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0" t="n"/>
      <c r="N3479" s="450">
        <f>IF(W3479&lt;0,AH3479,I3479)</f>
        <v/>
      </c>
      <c r="O3479" s="450">
        <f>I3479-M3479</f>
        <v/>
      </c>
      <c r="P3479" s="414" t="n"/>
      <c r="Q3479" s="414" t="inlineStr">
        <is>
          <t>HT220040</t>
        </is>
      </c>
      <c r="R3479" s="414" t="inlineStr">
        <is>
          <t>HT220040</t>
        </is>
      </c>
      <c r="S3479" s="414">
        <f>Q3479=R3479</f>
        <v/>
      </c>
      <c r="T3479" s="414">
        <f>AND(MONTH(F3479)=MONTH(X3479), YEAR(F3479)=YEAR(X3479))</f>
        <v/>
      </c>
      <c r="U3479" s="414">
        <f>AND(AB3479&lt;&gt;"", 'Company information'!D$4&lt;&gt;"", RIGHT(SUBSTITUTE(AB3479,"-",""),9)=RIGHT(SUBSTITUTE('Company information'!D$4,"-",""),9))</f>
        <v/>
      </c>
      <c r="V3479" s="414">
        <f>AH3479-I3479</f>
        <v/>
      </c>
      <c r="W3479" s="450" t="n"/>
      <c r="X3479" s="415" t="n">
        <v>44855</v>
      </c>
      <c r="Y3479" s="414" t="inlineStr">
        <is>
          <t>HT220040</t>
        </is>
      </c>
      <c r="Z3479" s="414" t="inlineStr"/>
      <c r="AA3479" s="414" t="inlineStr">
        <is>
          <t>បុគ្គលជាប់អាករ</t>
        </is>
      </c>
      <c r="AB3479" s="414" t="inlineStr">
        <is>
          <t>L001-901905215</t>
        </is>
      </c>
      <c r="AC3479" s="414" t="inlineStr">
        <is>
          <t>វីអ៊ីស៊ិន (ខេមបូឌា) អ៊ិនដាសស្ទ្រី ឯ.ក</t>
        </is>
      </c>
      <c r="AD3479" s="450" t="n">
        <v>2781966</v>
      </c>
      <c r="AE3479" s="450" t="n">
        <v>2529060</v>
      </c>
      <c r="AF3479" s="450" t="n">
        <v>0</v>
      </c>
      <c r="AG3479" s="450" t="n">
        <v>0</v>
      </c>
      <c r="AH3479" s="450" t="n">
        <v>252906</v>
      </c>
      <c r="AI3479" s="450" t="n">
        <v>0</v>
      </c>
      <c r="AJ3479" s="450" t="n">
        <v>0</v>
      </c>
      <c r="AK3479" s="450" t="n">
        <v>0</v>
      </c>
      <c r="AL3479" s="450" t="n">
        <v>0</v>
      </c>
      <c r="AM3479" s="450" t="n">
        <v>0</v>
      </c>
      <c r="AN3479" s="450" t="n">
        <v>0</v>
      </c>
      <c r="AO3479" s="450" t="n">
        <v>0</v>
      </c>
      <c r="AP3479" s="450" t="n">
        <v>0</v>
      </c>
      <c r="AQ3479" s="414" t="inlineStr"/>
      <c r="AR3479" s="414" t="inlineStr">
        <is>
          <t>Trucking service</t>
        </is>
      </c>
      <c r="AS3479" s="414" t="inlineStr">
        <is>
          <t>បានប្រកាសពន្ធ</t>
        </is>
      </c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0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0" t="n"/>
      <c r="N3480" s="450">
        <f>IF(W3480&lt;0,AH3480,I3480)</f>
        <v/>
      </c>
      <c r="O3480" s="450">
        <f>I3480-M3480</f>
        <v/>
      </c>
      <c r="P3480" s="414" t="n"/>
      <c r="Q3480" s="414" t="inlineStr">
        <is>
          <t>SITC2022-019896</t>
        </is>
      </c>
      <c r="R3480" s="414" t="inlineStr">
        <is>
          <t>SITC2022-019896</t>
        </is>
      </c>
      <c r="S3480" s="414">
        <f>Q3480=R3480</f>
        <v/>
      </c>
      <c r="T3480" s="414">
        <f>AND(MONTH(F3480)=MONTH(X3480), YEAR(F3480)=YEAR(X3480))</f>
        <v/>
      </c>
      <c r="U3480" s="414">
        <f>AND(AB3480&lt;&gt;"", 'Company information'!D$4&lt;&gt;"", RIGHT(SUBSTITUTE(AB3480,"-",""),9)=RIGHT(SUBSTITUTE('Company information'!D$4,"-",""),9))</f>
        <v/>
      </c>
      <c r="V3480" s="414">
        <f>AH3480-I3480</f>
        <v/>
      </c>
      <c r="W3480" s="450" t="n"/>
      <c r="X3480" s="415" t="n">
        <v>44821</v>
      </c>
      <c r="Y3480" s="414" t="inlineStr">
        <is>
          <t>SITC2022-019896</t>
        </is>
      </c>
      <c r="Z3480" s="414" t="inlineStr"/>
      <c r="AA3480" s="414" t="inlineStr">
        <is>
          <t>បុគ្គលជាប់អាករ</t>
        </is>
      </c>
      <c r="AB3480" s="414" t="inlineStr">
        <is>
          <t>L001-901905215</t>
        </is>
      </c>
      <c r="AC3480" s="414" t="inlineStr">
        <is>
          <t>វីអ៊ីស៊ិន (ខេមបូឌា) អ៊ិនដាសស្ទ្រី ឯ.ក</t>
        </is>
      </c>
      <c r="AD3480" s="450" t="n">
        <v>2515260</v>
      </c>
      <c r="AE3480" s="450" t="n">
        <v>2286600</v>
      </c>
      <c r="AF3480" s="450" t="n">
        <v>0</v>
      </c>
      <c r="AG3480" s="450" t="n">
        <v>0</v>
      </c>
      <c r="AH3480" s="450" t="n">
        <v>228660</v>
      </c>
      <c r="AI3480" s="450" t="n">
        <v>0</v>
      </c>
      <c r="AJ3480" s="450" t="n">
        <v>0</v>
      </c>
      <c r="AK3480" s="450" t="n">
        <v>0</v>
      </c>
      <c r="AL3480" s="450" t="n">
        <v>0</v>
      </c>
      <c r="AM3480" s="450" t="n">
        <v>0</v>
      </c>
      <c r="AN3480" s="450" t="n">
        <v>0</v>
      </c>
      <c r="AO3480" s="450" t="n">
        <v>0</v>
      </c>
      <c r="AP3480" s="450" t="n">
        <v>0</v>
      </c>
      <c r="AQ3480" s="414" t="inlineStr"/>
      <c r="AR3480" s="414" t="inlineStr">
        <is>
          <t>KHCIC,EMF,KHTHC,EIB,KHDOC</t>
        </is>
      </c>
      <c r="AS3480" s="414" t="inlineStr">
        <is>
          <t>បានប្រកាសពន្ធ</t>
        </is>
      </c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0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0" t="n"/>
      <c r="N3481" s="450">
        <f>IF(W3481&lt;0,AH3481,I3481)</f>
        <v/>
      </c>
      <c r="O3481" s="450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AND(AB3481&lt;&gt;"", 'Company information'!D$4&lt;&gt;"", RIGHT(SUBSTITUTE(AB3481,"-",""),9)=RIGHT(SUBSTITUTE('Company information'!D$4,"-",""),9))</f>
        <v/>
      </c>
      <c r="V3481" s="414">
        <f>AH3481-I3481</f>
        <v/>
      </c>
      <c r="W3481" s="450" t="n"/>
      <c r="X3481" s="413" t="n"/>
      <c r="Y3481" s="414" t="n"/>
      <c r="Z3481" s="414" t="n"/>
      <c r="AA3481" s="414" t="n"/>
      <c r="AB3481" s="414" t="n"/>
      <c r="AC3481" s="414" t="n"/>
      <c r="AD3481" s="450" t="n"/>
      <c r="AE3481" s="450" t="n"/>
      <c r="AF3481" s="450" t="n"/>
      <c r="AG3481" s="450" t="n"/>
      <c r="AH3481" s="450" t="n"/>
      <c r="AI3481" s="450" t="n"/>
      <c r="AJ3481" s="450" t="n"/>
      <c r="AK3481" s="450" t="n"/>
      <c r="AL3481" s="450" t="n"/>
      <c r="AM3481" s="450" t="n"/>
      <c r="AN3481" s="450" t="n"/>
      <c r="AO3481" s="450" t="n"/>
      <c r="AP3481" s="450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0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0" t="n"/>
      <c r="N3482" s="450">
        <f>IF(W3482&lt;0,AH3482,I3482)</f>
        <v/>
      </c>
      <c r="O3482" s="450">
        <f>I3482-M3482</f>
        <v/>
      </c>
      <c r="P3482" s="414" t="n"/>
      <c r="Q3482" s="414" t="inlineStr">
        <is>
          <t>HT220039</t>
        </is>
      </c>
      <c r="R3482" s="414" t="inlineStr">
        <is>
          <t>HT220039</t>
        </is>
      </c>
      <c r="S3482" s="414">
        <f>Q3482=R3482</f>
        <v/>
      </c>
      <c r="T3482" s="414">
        <f>AND(MONTH(F3482)=MONTH(X3482), YEAR(F3482)=YEAR(X3482))</f>
        <v/>
      </c>
      <c r="U3482" s="414">
        <f>AND(AB3482&lt;&gt;"", 'Company information'!D$4&lt;&gt;"", RIGHT(SUBSTITUTE(AB3482,"-",""),9)=RIGHT(SUBSTITUTE('Company information'!D$4,"-",""),9))</f>
        <v/>
      </c>
      <c r="V3482" s="414">
        <f>AH3482-I3482</f>
        <v/>
      </c>
      <c r="W3482" s="450" t="n"/>
      <c r="X3482" s="415" t="n">
        <v>44855</v>
      </c>
      <c r="Y3482" s="414" t="inlineStr">
        <is>
          <t>HT220039</t>
        </is>
      </c>
      <c r="Z3482" s="414" t="inlineStr"/>
      <c r="AA3482" s="414" t="inlineStr">
        <is>
          <t>បុគ្គលជាប់អាករ</t>
        </is>
      </c>
      <c r="AB3482" s="414" t="inlineStr">
        <is>
          <t>L001-901905215</t>
        </is>
      </c>
      <c r="AC3482" s="414" t="inlineStr">
        <is>
          <t>វីអ៊ីស៊ិន (ខេមបូឌា) អ៊ិនដាសស្ទ្រី ឯ.ក</t>
        </is>
      </c>
      <c r="AD3482" s="450" t="n">
        <v>2781966</v>
      </c>
      <c r="AE3482" s="450" t="n">
        <v>2529060</v>
      </c>
      <c r="AF3482" s="450" t="n">
        <v>0</v>
      </c>
      <c r="AG3482" s="450" t="n">
        <v>0</v>
      </c>
      <c r="AH3482" s="450" t="n">
        <v>252906</v>
      </c>
      <c r="AI3482" s="450" t="n">
        <v>0</v>
      </c>
      <c r="AJ3482" s="450" t="n">
        <v>0</v>
      </c>
      <c r="AK3482" s="450" t="n">
        <v>0</v>
      </c>
      <c r="AL3482" s="450" t="n">
        <v>0</v>
      </c>
      <c r="AM3482" s="450" t="n">
        <v>0</v>
      </c>
      <c r="AN3482" s="450" t="n">
        <v>0</v>
      </c>
      <c r="AO3482" s="450" t="n">
        <v>0</v>
      </c>
      <c r="AP3482" s="450" t="n">
        <v>0</v>
      </c>
      <c r="AQ3482" s="414" t="inlineStr"/>
      <c r="AR3482" s="414" t="inlineStr">
        <is>
          <t>Trucking service</t>
        </is>
      </c>
      <c r="AS3482" s="414" t="inlineStr">
        <is>
          <t>បានប្រកាសពន្ធ</t>
        </is>
      </c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0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0" t="n"/>
      <c r="N3483" s="450">
        <f>IF(W3483&lt;0,AH3483,I3483)</f>
        <v/>
      </c>
      <c r="O3483" s="450">
        <f>I3483-M3483</f>
        <v/>
      </c>
      <c r="P3483" s="414" t="n"/>
      <c r="Q3483" s="414" t="inlineStr">
        <is>
          <t>SITC2022-020387</t>
        </is>
      </c>
      <c r="R3483" s="414" t="inlineStr">
        <is>
          <t>SITC2022-020387</t>
        </is>
      </c>
      <c r="S3483" s="414">
        <f>Q3483=R3483</f>
        <v/>
      </c>
      <c r="T3483" s="414">
        <f>AND(MONTH(F3483)=MONTH(X3483), YEAR(F3483)=YEAR(X3483))</f>
        <v/>
      </c>
      <c r="U3483" s="414">
        <f>AND(AB3483&lt;&gt;"", 'Company information'!D$4&lt;&gt;"", RIGHT(SUBSTITUTE(AB3483,"-",""),9)=RIGHT(SUBSTITUTE('Company information'!D$4,"-",""),9))</f>
        <v/>
      </c>
      <c r="V3483" s="414">
        <f>AH3483-I3483</f>
        <v/>
      </c>
      <c r="W3483" s="450" t="n"/>
      <c r="X3483" s="415" t="n">
        <v>44827</v>
      </c>
      <c r="Y3483" s="414" t="inlineStr">
        <is>
          <t>SITC2022-020387</t>
        </is>
      </c>
      <c r="Z3483" s="414" t="inlineStr"/>
      <c r="AA3483" s="414" t="inlineStr">
        <is>
          <t>បុគ្គលជាប់អាករ</t>
        </is>
      </c>
      <c r="AB3483" s="414" t="inlineStr">
        <is>
          <t>L001-901905215</t>
        </is>
      </c>
      <c r="AC3483" s="414" t="inlineStr">
        <is>
          <t>វីអ៊ីស៊ិន (ខេមបូឌា) អ៊ិនដាសស្ទ្រី ឯ.ក</t>
        </is>
      </c>
      <c r="AD3483" s="450" t="n">
        <v>2517702</v>
      </c>
      <c r="AE3483" s="450" t="n">
        <v>2288820</v>
      </c>
      <c r="AF3483" s="450" t="n">
        <v>0</v>
      </c>
      <c r="AG3483" s="450" t="n">
        <v>0</v>
      </c>
      <c r="AH3483" s="450" t="n">
        <v>228882</v>
      </c>
      <c r="AI3483" s="450" t="n">
        <v>0</v>
      </c>
      <c r="AJ3483" s="450" t="n">
        <v>0</v>
      </c>
      <c r="AK3483" s="450" t="n">
        <v>0</v>
      </c>
      <c r="AL3483" s="450" t="n">
        <v>0</v>
      </c>
      <c r="AM3483" s="450" t="n">
        <v>0</v>
      </c>
      <c r="AN3483" s="450" t="n">
        <v>0</v>
      </c>
      <c r="AO3483" s="450" t="n">
        <v>0</v>
      </c>
      <c r="AP3483" s="450" t="n">
        <v>0</v>
      </c>
      <c r="AQ3483" s="414" t="inlineStr"/>
      <c r="AR3483" s="414" t="inlineStr">
        <is>
          <t>KHTHC,EMF,KHCIC,KHDOC,EIB</t>
        </is>
      </c>
      <c r="AS3483" s="414" t="inlineStr">
        <is>
          <t>បានប្រកាសពន្ធ</t>
        </is>
      </c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0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0" t="n"/>
      <c r="N3484" s="450">
        <f>IF(W3484&lt;0,AH3484,I3484)</f>
        <v/>
      </c>
      <c r="O3484" s="450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AND(AB3484&lt;&gt;"", 'Company information'!D$4&lt;&gt;"", RIGHT(SUBSTITUTE(AB3484,"-",""),9)=RIGHT(SUBSTITUTE('Company information'!D$4,"-",""),9))</f>
        <v/>
      </c>
      <c r="V3484" s="414">
        <f>AH3484-I3484</f>
        <v/>
      </c>
      <c r="W3484" s="450" t="n"/>
      <c r="X3484" s="413" t="n"/>
      <c r="Y3484" s="414" t="n"/>
      <c r="Z3484" s="414" t="n"/>
      <c r="AA3484" s="414" t="n"/>
      <c r="AB3484" s="414" t="n"/>
      <c r="AC3484" s="414" t="n"/>
      <c r="AD3484" s="450" t="n"/>
      <c r="AE3484" s="450" t="n"/>
      <c r="AF3484" s="450" t="n"/>
      <c r="AG3484" s="450" t="n"/>
      <c r="AH3484" s="450" t="n"/>
      <c r="AI3484" s="450" t="n"/>
      <c r="AJ3484" s="450" t="n"/>
      <c r="AK3484" s="450" t="n"/>
      <c r="AL3484" s="450" t="n"/>
      <c r="AM3484" s="450" t="n"/>
      <c r="AN3484" s="450" t="n"/>
      <c r="AO3484" s="450" t="n"/>
      <c r="AP3484" s="450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0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0" t="n"/>
      <c r="N3485" s="450">
        <f>IF(W3485&lt;0,AH3485,I3485)</f>
        <v/>
      </c>
      <c r="O3485" s="450">
        <f>I3485-M3485</f>
        <v/>
      </c>
      <c r="P3485" s="414" t="n"/>
      <c r="Q3485" s="414" t="inlineStr">
        <is>
          <t>HT220038</t>
        </is>
      </c>
      <c r="R3485" s="414" t="inlineStr">
        <is>
          <t>HT220038</t>
        </is>
      </c>
      <c r="S3485" s="414">
        <f>Q3485=R3485</f>
        <v/>
      </c>
      <c r="T3485" s="414">
        <f>AND(MONTH(F3485)=MONTH(X3485), YEAR(F3485)=YEAR(X3485))</f>
        <v/>
      </c>
      <c r="U3485" s="414">
        <f>AND(AB3485&lt;&gt;"", 'Company information'!D$4&lt;&gt;"", RIGHT(SUBSTITUTE(AB3485,"-",""),9)=RIGHT(SUBSTITUTE('Company information'!D$4,"-",""),9))</f>
        <v/>
      </c>
      <c r="V3485" s="414">
        <f>AH3485-I3485</f>
        <v/>
      </c>
      <c r="W3485" s="450" t="n"/>
      <c r="X3485" s="415" t="n">
        <v>44855</v>
      </c>
      <c r="Y3485" s="414" t="inlineStr">
        <is>
          <t>HT220038</t>
        </is>
      </c>
      <c r="Z3485" s="414" t="inlineStr"/>
      <c r="AA3485" s="414" t="inlineStr">
        <is>
          <t>បុគ្គលជាប់អាករ</t>
        </is>
      </c>
      <c r="AB3485" s="414" t="inlineStr">
        <is>
          <t>L001-901905215</t>
        </is>
      </c>
      <c r="AC3485" s="414" t="inlineStr">
        <is>
          <t>វីអ៊ីស៊ិន (ខេមបូឌា) អ៊ិនដាសស្ទ្រី ឯ.ក</t>
        </is>
      </c>
      <c r="AD3485" s="450" t="n">
        <v>2781966</v>
      </c>
      <c r="AE3485" s="450" t="n">
        <v>2529060</v>
      </c>
      <c r="AF3485" s="450" t="n">
        <v>0</v>
      </c>
      <c r="AG3485" s="450" t="n">
        <v>0</v>
      </c>
      <c r="AH3485" s="450" t="n">
        <v>252906</v>
      </c>
      <c r="AI3485" s="450" t="n">
        <v>0</v>
      </c>
      <c r="AJ3485" s="450" t="n">
        <v>0</v>
      </c>
      <c r="AK3485" s="450" t="n">
        <v>0</v>
      </c>
      <c r="AL3485" s="450" t="n">
        <v>0</v>
      </c>
      <c r="AM3485" s="450" t="n">
        <v>0</v>
      </c>
      <c r="AN3485" s="450" t="n">
        <v>0</v>
      </c>
      <c r="AO3485" s="450" t="n">
        <v>0</v>
      </c>
      <c r="AP3485" s="450" t="n">
        <v>0</v>
      </c>
      <c r="AQ3485" s="414" t="inlineStr"/>
      <c r="AR3485" s="414" t="inlineStr">
        <is>
          <t>Trucking service</t>
        </is>
      </c>
      <c r="AS3485" s="414" t="inlineStr">
        <is>
          <t>បានប្រកាសពន្ធ</t>
        </is>
      </c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0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0" t="n"/>
      <c r="N3486" s="450">
        <f>IF(W3486&lt;0,AH3486,I3486)</f>
        <v/>
      </c>
      <c r="O3486" s="450">
        <f>I3486-M3486</f>
        <v/>
      </c>
      <c r="P3486" s="414" t="n"/>
      <c r="Q3486" s="414" t="inlineStr">
        <is>
          <t>TI-0238617</t>
        </is>
      </c>
      <c r="R3486" s="414" t="inlineStr">
        <is>
          <t>TI-0238617</t>
        </is>
      </c>
      <c r="S3486" s="414">
        <f>Q3486=R3486</f>
        <v/>
      </c>
      <c r="T3486" s="414">
        <f>AND(MONTH(F3486)=MONTH(X3486), YEAR(F3486)=YEAR(X3486))</f>
        <v/>
      </c>
      <c r="U3486" s="414">
        <f>AND(AB3486&lt;&gt;"", 'Company information'!D$4&lt;&gt;"", RIGHT(SUBSTITUTE(AB3486,"-",""),9)=RIGHT(SUBSTITUTE('Company information'!D$4,"-",""),9))</f>
        <v/>
      </c>
      <c r="V3486" s="414">
        <f>AH3486-I3486</f>
        <v/>
      </c>
      <c r="W3486" s="450" t="n"/>
      <c r="X3486" s="415" t="n">
        <v>44865</v>
      </c>
      <c r="Y3486" s="414" t="inlineStr">
        <is>
          <t>TI-0238617</t>
        </is>
      </c>
      <c r="Z3486" s="414" t="inlineStr"/>
      <c r="AA3486" s="414" t="inlineStr">
        <is>
          <t>បុគ្គលជាប់អាករ</t>
        </is>
      </c>
      <c r="AB3486" s="414" t="inlineStr">
        <is>
          <t>L001-901905215</t>
        </is>
      </c>
      <c r="AC3486" s="414" t="inlineStr">
        <is>
          <t>វីអ៊ីស៊ិន (ខេមបូឌា) អ៊ិនដាសស្ទ្រី ឯ.ក</t>
        </is>
      </c>
      <c r="AD3486" s="450" t="n">
        <v>2086236</v>
      </c>
      <c r="AE3486" s="450" t="n">
        <v>1896578</v>
      </c>
      <c r="AF3486" s="450" t="n">
        <v>0</v>
      </c>
      <c r="AG3486" s="450" t="n">
        <v>0</v>
      </c>
      <c r="AH3486" s="450" t="n">
        <v>189658</v>
      </c>
      <c r="AI3486" s="450" t="n">
        <v>0</v>
      </c>
      <c r="AJ3486" s="450" t="n">
        <v>0</v>
      </c>
      <c r="AK3486" s="450" t="n">
        <v>0</v>
      </c>
      <c r="AL3486" s="450" t="n">
        <v>0</v>
      </c>
      <c r="AM3486" s="450" t="n">
        <v>0</v>
      </c>
      <c r="AN3486" s="450" t="n">
        <v>0</v>
      </c>
      <c r="AO3486" s="450" t="n">
        <v>0</v>
      </c>
      <c r="AP3486" s="450" t="n">
        <v>0</v>
      </c>
      <c r="AQ3486" s="414" t="inlineStr"/>
      <c r="AR3486" s="414" t="inlineStr">
        <is>
          <t>Local Charge</t>
        </is>
      </c>
      <c r="AS3486" s="414" t="inlineStr">
        <is>
          <t>បានប្រកាសពន្ធ</t>
        </is>
      </c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0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0" t="n"/>
      <c r="N3487" s="450">
        <f>IF(W3487&lt;0,AH3487,I3487)</f>
        <v/>
      </c>
      <c r="O3487" s="450">
        <f>I3487-M3487</f>
        <v/>
      </c>
      <c r="P3487" s="414" t="n"/>
      <c r="Q3487" s="414" t="inlineStr">
        <is>
          <t>TI-0238606</t>
        </is>
      </c>
      <c r="R3487" s="414" t="inlineStr">
        <is>
          <t>TI-0238606</t>
        </is>
      </c>
      <c r="S3487" s="414">
        <f>Q3487=R3487</f>
        <v/>
      </c>
      <c r="T3487" s="414">
        <f>AND(MONTH(F3487)=MONTH(X3487), YEAR(F3487)=YEAR(X3487))</f>
        <v/>
      </c>
      <c r="U3487" s="414">
        <f>AND(AB3487&lt;&gt;"", 'Company information'!D$4&lt;&gt;"", RIGHT(SUBSTITUTE(AB3487,"-",""),9)=RIGHT(SUBSTITUTE('Company information'!D$4,"-",""),9))</f>
        <v/>
      </c>
      <c r="V3487" s="414">
        <f>AH3487-I3487</f>
        <v/>
      </c>
      <c r="W3487" s="450" t="n"/>
      <c r="X3487" s="415" t="n">
        <v>44865</v>
      </c>
      <c r="Y3487" s="414" t="inlineStr">
        <is>
          <t>TI-0238606</t>
        </is>
      </c>
      <c r="Z3487" s="414" t="inlineStr"/>
      <c r="AA3487" s="414" t="inlineStr">
        <is>
          <t>បុគ្គលជាប់អាករ</t>
        </is>
      </c>
      <c r="AB3487" s="414" t="inlineStr">
        <is>
          <t>L001-901905215</t>
        </is>
      </c>
      <c r="AC3487" s="414" t="inlineStr">
        <is>
          <t>វីអ៊ីស៊ិន (ខេមបូឌា) អ៊ិនដាសស្ទ្រី ឯ.ក</t>
        </is>
      </c>
      <c r="AD3487" s="450" t="n">
        <v>1195714</v>
      </c>
      <c r="AE3487" s="450" t="n">
        <v>1087013</v>
      </c>
      <c r="AF3487" s="450" t="n">
        <v>0</v>
      </c>
      <c r="AG3487" s="450" t="n">
        <v>0</v>
      </c>
      <c r="AH3487" s="450" t="n">
        <v>108701</v>
      </c>
      <c r="AI3487" s="450" t="n">
        <v>0</v>
      </c>
      <c r="AJ3487" s="450" t="n">
        <v>0</v>
      </c>
      <c r="AK3487" s="450" t="n">
        <v>0</v>
      </c>
      <c r="AL3487" s="450" t="n">
        <v>0</v>
      </c>
      <c r="AM3487" s="450" t="n">
        <v>0</v>
      </c>
      <c r="AN3487" s="450" t="n">
        <v>0</v>
      </c>
      <c r="AO3487" s="450" t="n">
        <v>0</v>
      </c>
      <c r="AP3487" s="450" t="n">
        <v>0</v>
      </c>
      <c r="AQ3487" s="414" t="inlineStr"/>
      <c r="AR3487" s="414" t="inlineStr">
        <is>
          <t>Local Charge</t>
        </is>
      </c>
      <c r="AS3487" s="414" t="inlineStr">
        <is>
          <t>បានប្រកាសពន្ធ</t>
        </is>
      </c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0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0" t="n"/>
      <c r="N3488" s="450">
        <f>IF(W3488&lt;0,AH3488,I3488)</f>
        <v/>
      </c>
      <c r="O3488" s="450">
        <f>I3488-M3488</f>
        <v/>
      </c>
      <c r="P3488" s="414" t="n"/>
      <c r="Q3488" s="414" t="inlineStr">
        <is>
          <t>TI-0238605</t>
        </is>
      </c>
      <c r="R3488" s="414" t="inlineStr">
        <is>
          <t>TI-0238605</t>
        </is>
      </c>
      <c r="S3488" s="414">
        <f>Q3488=R3488</f>
        <v/>
      </c>
      <c r="T3488" s="414">
        <f>AND(MONTH(F3488)=MONTH(X3488), YEAR(F3488)=YEAR(X3488))</f>
        <v/>
      </c>
      <c r="U3488" s="414">
        <f>AND(AB3488&lt;&gt;"", 'Company information'!D$4&lt;&gt;"", RIGHT(SUBSTITUTE(AB3488,"-",""),9)=RIGHT(SUBSTITUTE('Company information'!D$4,"-",""),9))</f>
        <v/>
      </c>
      <c r="V3488" s="414">
        <f>AH3488-I3488</f>
        <v/>
      </c>
      <c r="W3488" s="450" t="n"/>
      <c r="X3488" s="415" t="n">
        <v>44865</v>
      </c>
      <c r="Y3488" s="414" t="inlineStr">
        <is>
          <t>TI-0238605</t>
        </is>
      </c>
      <c r="Z3488" s="414" t="inlineStr"/>
      <c r="AA3488" s="414" t="inlineStr">
        <is>
          <t>បុគ្គលជាប់អាករ</t>
        </is>
      </c>
      <c r="AB3488" s="414" t="inlineStr">
        <is>
          <t>L001-901905215</t>
        </is>
      </c>
      <c r="AC3488" s="414" t="inlineStr">
        <is>
          <t>វីអ៊ីស៊ិន (ខេមបូឌា) អ៊ិនដាសស្ទ្រី ឯ.ក</t>
        </is>
      </c>
      <c r="AD3488" s="450" t="n">
        <v>1446700</v>
      </c>
      <c r="AE3488" s="450" t="n">
        <v>1315182</v>
      </c>
      <c r="AF3488" s="450" t="n">
        <v>0</v>
      </c>
      <c r="AG3488" s="450" t="n">
        <v>0</v>
      </c>
      <c r="AH3488" s="450" t="n">
        <v>131518</v>
      </c>
      <c r="AI3488" s="450" t="n">
        <v>0</v>
      </c>
      <c r="AJ3488" s="450" t="n">
        <v>0</v>
      </c>
      <c r="AK3488" s="450" t="n">
        <v>0</v>
      </c>
      <c r="AL3488" s="450" t="n">
        <v>0</v>
      </c>
      <c r="AM3488" s="450" t="n">
        <v>0</v>
      </c>
      <c r="AN3488" s="450" t="n">
        <v>0</v>
      </c>
      <c r="AO3488" s="450" t="n">
        <v>0</v>
      </c>
      <c r="AP3488" s="450" t="n">
        <v>0</v>
      </c>
      <c r="AQ3488" s="414" t="inlineStr"/>
      <c r="AR3488" s="414" t="inlineStr">
        <is>
          <t>Local Charge</t>
        </is>
      </c>
      <c r="AS3488" s="414" t="inlineStr">
        <is>
          <t>បានប្រកាសពន្ធ</t>
        </is>
      </c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0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0" t="n"/>
      <c r="N3489" s="450">
        <f>IF(W3489&lt;0,AH3489,I3489)</f>
        <v/>
      </c>
      <c r="O3489" s="450">
        <f>I3489-M3489</f>
        <v/>
      </c>
      <c r="P3489" s="414" t="n"/>
      <c r="Q3489" s="414" t="inlineStr">
        <is>
          <t>TI-0238602</t>
        </is>
      </c>
      <c r="R3489" s="414" t="inlineStr">
        <is>
          <t>TI-0238602</t>
        </is>
      </c>
      <c r="S3489" s="414">
        <f>Q3489=R3489</f>
        <v/>
      </c>
      <c r="T3489" s="414">
        <f>AND(MONTH(F3489)=MONTH(X3489), YEAR(F3489)=YEAR(X3489))</f>
        <v/>
      </c>
      <c r="U3489" s="414">
        <f>AND(AB3489&lt;&gt;"", 'Company information'!D$4&lt;&gt;"", RIGHT(SUBSTITUTE(AB3489,"-",""),9)=RIGHT(SUBSTITUTE('Company information'!D$4,"-",""),9))</f>
        <v/>
      </c>
      <c r="V3489" s="414">
        <f>AH3489-I3489</f>
        <v/>
      </c>
      <c r="W3489" s="450" t="n"/>
      <c r="X3489" s="415" t="n">
        <v>44865</v>
      </c>
      <c r="Y3489" s="414" t="inlineStr">
        <is>
          <t>TI-0238602</t>
        </is>
      </c>
      <c r="Z3489" s="414" t="inlineStr"/>
      <c r="AA3489" s="414" t="inlineStr">
        <is>
          <t>បុគ្គលជាប់អាករ</t>
        </is>
      </c>
      <c r="AB3489" s="414" t="inlineStr">
        <is>
          <t>L001-901905215</t>
        </is>
      </c>
      <c r="AC3489" s="414" t="inlineStr">
        <is>
          <t>វីអ៊ីស៊ិន (ខេមបូឌា) អ៊ិនដាសស្ទ្រី ឯ.ក</t>
        </is>
      </c>
      <c r="AD3489" s="450" t="n">
        <v>1005311</v>
      </c>
      <c r="AE3489" s="450" t="n">
        <v>913919</v>
      </c>
      <c r="AF3489" s="450" t="n">
        <v>0</v>
      </c>
      <c r="AG3489" s="450" t="n">
        <v>0</v>
      </c>
      <c r="AH3489" s="450" t="n">
        <v>91392</v>
      </c>
      <c r="AI3489" s="450" t="n">
        <v>0</v>
      </c>
      <c r="AJ3489" s="450" t="n">
        <v>0</v>
      </c>
      <c r="AK3489" s="450" t="n">
        <v>0</v>
      </c>
      <c r="AL3489" s="450" t="n">
        <v>0</v>
      </c>
      <c r="AM3489" s="450" t="n">
        <v>0</v>
      </c>
      <c r="AN3489" s="450" t="n">
        <v>0</v>
      </c>
      <c r="AO3489" s="450" t="n">
        <v>0</v>
      </c>
      <c r="AP3489" s="450" t="n">
        <v>0</v>
      </c>
      <c r="AQ3489" s="414" t="inlineStr"/>
      <c r="AR3489" s="414" t="inlineStr">
        <is>
          <t>Local Charge</t>
        </is>
      </c>
      <c r="AS3489" s="414" t="inlineStr">
        <is>
          <t>បានប្រកាសពន្ធ</t>
        </is>
      </c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0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0" t="n"/>
      <c r="N3490" s="450">
        <f>IF(W3490&lt;0,AH3490,I3490)</f>
        <v/>
      </c>
      <c r="O3490" s="450">
        <f>I3490-M3490</f>
        <v/>
      </c>
      <c r="P3490" s="414" t="n"/>
      <c r="Q3490" s="414" t="inlineStr">
        <is>
          <t>TI-0238596</t>
        </is>
      </c>
      <c r="R3490" s="414" t="inlineStr">
        <is>
          <t>TI-0238596</t>
        </is>
      </c>
      <c r="S3490" s="414">
        <f>Q3490=R3490</f>
        <v/>
      </c>
      <c r="T3490" s="414">
        <f>AND(MONTH(F3490)=MONTH(X3490), YEAR(F3490)=YEAR(X3490))</f>
        <v/>
      </c>
      <c r="U3490" s="414">
        <f>AND(AB3490&lt;&gt;"", 'Company information'!D$4&lt;&gt;"", RIGHT(SUBSTITUTE(AB3490,"-",""),9)=RIGHT(SUBSTITUTE('Company information'!D$4,"-",""),9))</f>
        <v/>
      </c>
      <c r="V3490" s="414">
        <f>AH3490-I3490</f>
        <v/>
      </c>
      <c r="W3490" s="450" t="n"/>
      <c r="X3490" s="415" t="n">
        <v>44865</v>
      </c>
      <c r="Y3490" s="414" t="inlineStr">
        <is>
          <t>TI-0238596</t>
        </is>
      </c>
      <c r="Z3490" s="414" t="inlineStr"/>
      <c r="AA3490" s="414" t="inlineStr">
        <is>
          <t>បុគ្គលជាប់អាករ</t>
        </is>
      </c>
      <c r="AB3490" s="414" t="inlineStr">
        <is>
          <t>L001-901905215</t>
        </is>
      </c>
      <c r="AC3490" s="414" t="inlineStr">
        <is>
          <t>វីអ៊ីស៊ិន (ខេមបូឌា) អ៊ិនដាសស្ទ្រី ឯ.ក</t>
        </is>
      </c>
      <c r="AD3490" s="450" t="n">
        <v>1475852</v>
      </c>
      <c r="AE3490" s="450" t="n">
        <v>1341684</v>
      </c>
      <c r="AF3490" s="450" t="n">
        <v>0</v>
      </c>
      <c r="AG3490" s="450" t="n">
        <v>0</v>
      </c>
      <c r="AH3490" s="450" t="n">
        <v>134168</v>
      </c>
      <c r="AI3490" s="450" t="n">
        <v>0</v>
      </c>
      <c r="AJ3490" s="450" t="n">
        <v>0</v>
      </c>
      <c r="AK3490" s="450" t="n">
        <v>0</v>
      </c>
      <c r="AL3490" s="450" t="n">
        <v>0</v>
      </c>
      <c r="AM3490" s="450" t="n">
        <v>0</v>
      </c>
      <c r="AN3490" s="450" t="n">
        <v>0</v>
      </c>
      <c r="AO3490" s="450" t="n">
        <v>0</v>
      </c>
      <c r="AP3490" s="450" t="n">
        <v>0</v>
      </c>
      <c r="AQ3490" s="414" t="inlineStr"/>
      <c r="AR3490" s="414" t="inlineStr">
        <is>
          <t>Local Charge</t>
        </is>
      </c>
      <c r="AS3490" s="414" t="inlineStr">
        <is>
          <t>បានប្រកាសពន្ធ</t>
        </is>
      </c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0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0" t="n"/>
      <c r="N3491" s="450">
        <f>IF(W3491&lt;0,AH3491,I3491)</f>
        <v/>
      </c>
      <c r="O3491" s="450">
        <f>I3491-M3491</f>
        <v/>
      </c>
      <c r="P3491" s="414" t="n"/>
      <c r="Q3491" s="414" t="inlineStr">
        <is>
          <t>TI-0238595</t>
        </is>
      </c>
      <c r="R3491" s="414" t="inlineStr">
        <is>
          <t>TI-0238595</t>
        </is>
      </c>
      <c r="S3491" s="414">
        <f>Q3491=R3491</f>
        <v/>
      </c>
      <c r="T3491" s="414">
        <f>AND(MONTH(F3491)=MONTH(X3491), YEAR(F3491)=YEAR(X3491))</f>
        <v/>
      </c>
      <c r="U3491" s="414">
        <f>AND(AB3491&lt;&gt;"", 'Company information'!D$4&lt;&gt;"", RIGHT(SUBSTITUTE(AB3491,"-",""),9)=RIGHT(SUBSTITUTE('Company information'!D$4,"-",""),9))</f>
        <v/>
      </c>
      <c r="V3491" s="414">
        <f>AH3491-I3491</f>
        <v/>
      </c>
      <c r="W3491" s="450" t="n"/>
      <c r="X3491" s="415" t="n">
        <v>44865</v>
      </c>
      <c r="Y3491" s="414" t="inlineStr">
        <is>
          <t>TI-0238595</t>
        </is>
      </c>
      <c r="Z3491" s="414" t="inlineStr"/>
      <c r="AA3491" s="414" t="inlineStr">
        <is>
          <t>បុគ្គលជាប់អាករ</t>
        </is>
      </c>
      <c r="AB3491" s="414" t="inlineStr">
        <is>
          <t>L001-901905215</t>
        </is>
      </c>
      <c r="AC3491" s="414" t="inlineStr">
        <is>
          <t>វីអ៊ីស៊ិន (ខេមបូឌា) អ៊ិនដាសស្ទ្រី ឯ.ក</t>
        </is>
      </c>
      <c r="AD3491" s="450" t="n">
        <v>2805942</v>
      </c>
      <c r="AE3491" s="450" t="n">
        <v>2550856</v>
      </c>
      <c r="AF3491" s="450" t="n">
        <v>0</v>
      </c>
      <c r="AG3491" s="450" t="n">
        <v>0</v>
      </c>
      <c r="AH3491" s="450" t="n">
        <v>255086</v>
      </c>
      <c r="AI3491" s="450" t="n">
        <v>0</v>
      </c>
      <c r="AJ3491" s="450" t="n">
        <v>0</v>
      </c>
      <c r="AK3491" s="450" t="n">
        <v>0</v>
      </c>
      <c r="AL3491" s="450" t="n">
        <v>0</v>
      </c>
      <c r="AM3491" s="450" t="n">
        <v>0</v>
      </c>
      <c r="AN3491" s="450" t="n">
        <v>0</v>
      </c>
      <c r="AO3491" s="450" t="n">
        <v>0</v>
      </c>
      <c r="AP3491" s="450" t="n">
        <v>0</v>
      </c>
      <c r="AQ3491" s="414" t="inlineStr"/>
      <c r="AR3491" s="414" t="inlineStr">
        <is>
          <t>Local Charge</t>
        </is>
      </c>
      <c r="AS3491" s="414" t="inlineStr">
        <is>
          <t>បានប្រកាសពន្ធ</t>
        </is>
      </c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0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0" t="n"/>
      <c r="N3492" s="450">
        <f>IF(W3492&lt;0,AH3492,I3492)</f>
        <v/>
      </c>
      <c r="O3492" s="450">
        <f>I3492-M3492</f>
        <v/>
      </c>
      <c r="P3492" s="414" t="n"/>
      <c r="Q3492" s="414" t="inlineStr">
        <is>
          <t>TI-0238593</t>
        </is>
      </c>
      <c r="R3492" s="414" t="inlineStr">
        <is>
          <t>TI-0238593</t>
        </is>
      </c>
      <c r="S3492" s="414">
        <f>Q3492=R3492</f>
        <v/>
      </c>
      <c r="T3492" s="414">
        <f>AND(MONTH(F3492)=MONTH(X3492), YEAR(F3492)=YEAR(X3492))</f>
        <v/>
      </c>
      <c r="U3492" s="414">
        <f>AND(AB3492&lt;&gt;"", 'Company information'!D$4&lt;&gt;"", RIGHT(SUBSTITUTE(AB3492,"-",""),9)=RIGHT(SUBSTITUTE('Company information'!D$4,"-",""),9))</f>
        <v/>
      </c>
      <c r="V3492" s="414">
        <f>AH3492-I3492</f>
        <v/>
      </c>
      <c r="W3492" s="450" t="n"/>
      <c r="X3492" s="415" t="n">
        <v>44865</v>
      </c>
      <c r="Y3492" s="414" t="inlineStr">
        <is>
          <t>TI-0238593</t>
        </is>
      </c>
      <c r="Z3492" s="414" t="inlineStr"/>
      <c r="AA3492" s="414" t="inlineStr">
        <is>
          <t>បុគ្គលជាប់អាករ</t>
        </is>
      </c>
      <c r="AB3492" s="414" t="inlineStr">
        <is>
          <t>L001-901905215</t>
        </is>
      </c>
      <c r="AC3492" s="414" t="inlineStr">
        <is>
          <t>វីអ៊ីស៊ិន (ខេមបូឌា) អ៊ិនដាសស្ទ្រី ឯ.ក</t>
        </is>
      </c>
      <c r="AD3492" s="450" t="n">
        <v>608106</v>
      </c>
      <c r="AE3492" s="450" t="n">
        <v>552824</v>
      </c>
      <c r="AF3492" s="450" t="n">
        <v>0</v>
      </c>
      <c r="AG3492" s="450" t="n">
        <v>0</v>
      </c>
      <c r="AH3492" s="450" t="n">
        <v>55282</v>
      </c>
      <c r="AI3492" s="450" t="n">
        <v>0</v>
      </c>
      <c r="AJ3492" s="450" t="n">
        <v>0</v>
      </c>
      <c r="AK3492" s="450" t="n">
        <v>0</v>
      </c>
      <c r="AL3492" s="450" t="n">
        <v>0</v>
      </c>
      <c r="AM3492" s="450" t="n">
        <v>0</v>
      </c>
      <c r="AN3492" s="450" t="n">
        <v>0</v>
      </c>
      <c r="AO3492" s="450" t="n">
        <v>0</v>
      </c>
      <c r="AP3492" s="450" t="n">
        <v>0</v>
      </c>
      <c r="AQ3492" s="414" t="inlineStr"/>
      <c r="AR3492" s="414" t="inlineStr">
        <is>
          <t>Local Charge</t>
        </is>
      </c>
      <c r="AS3492" s="414" t="inlineStr">
        <is>
          <t>បានប្រកាសពន្ធ</t>
        </is>
      </c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0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0" t="n"/>
      <c r="N3493" s="450">
        <f>IF(W3493&lt;0,AH3493,I3493)</f>
        <v/>
      </c>
      <c r="O3493" s="450">
        <f>I3493-M3493</f>
        <v/>
      </c>
      <c r="P3493" s="414" t="n"/>
      <c r="Q3493" s="414" t="inlineStr">
        <is>
          <t>TI-0238589</t>
        </is>
      </c>
      <c r="R3493" s="414" t="inlineStr">
        <is>
          <t>TI-0238589</t>
        </is>
      </c>
      <c r="S3493" s="414">
        <f>Q3493=R3493</f>
        <v/>
      </c>
      <c r="T3493" s="414">
        <f>AND(MONTH(F3493)=MONTH(X3493), YEAR(F3493)=YEAR(X3493))</f>
        <v/>
      </c>
      <c r="U3493" s="414">
        <f>AND(AB3493&lt;&gt;"", 'Company information'!D$4&lt;&gt;"", RIGHT(SUBSTITUTE(AB3493,"-",""),9)=RIGHT(SUBSTITUTE('Company information'!D$4,"-",""),9))</f>
        <v/>
      </c>
      <c r="V3493" s="414">
        <f>AH3493-I3493</f>
        <v/>
      </c>
      <c r="W3493" s="450" t="n"/>
      <c r="X3493" s="415" t="n">
        <v>44865</v>
      </c>
      <c r="Y3493" s="414" t="inlineStr">
        <is>
          <t>TI-0238589</t>
        </is>
      </c>
      <c r="Z3493" s="414" t="inlineStr"/>
      <c r="AA3493" s="414" t="inlineStr">
        <is>
          <t>បុគ្គលជាប់អាករ</t>
        </is>
      </c>
      <c r="AB3493" s="414" t="inlineStr">
        <is>
          <t>L001-901905215</t>
        </is>
      </c>
      <c r="AC3493" s="414" t="inlineStr">
        <is>
          <t>វីអ៊ីស៊ិន (ខេមបូឌា) អ៊ិនដាសស្ទ្រី ឯ.ក</t>
        </is>
      </c>
      <c r="AD3493" s="450" t="n">
        <v>6996634</v>
      </c>
      <c r="AE3493" s="450" t="n">
        <v>6360576</v>
      </c>
      <c r="AF3493" s="450" t="n">
        <v>0</v>
      </c>
      <c r="AG3493" s="450" t="n">
        <v>0</v>
      </c>
      <c r="AH3493" s="450" t="n">
        <v>636058</v>
      </c>
      <c r="AI3493" s="450" t="n">
        <v>0</v>
      </c>
      <c r="AJ3493" s="450" t="n">
        <v>0</v>
      </c>
      <c r="AK3493" s="450" t="n">
        <v>0</v>
      </c>
      <c r="AL3493" s="450" t="n">
        <v>0</v>
      </c>
      <c r="AM3493" s="450" t="n">
        <v>0</v>
      </c>
      <c r="AN3493" s="450" t="n">
        <v>0</v>
      </c>
      <c r="AO3493" s="450" t="n">
        <v>0</v>
      </c>
      <c r="AP3493" s="450" t="n">
        <v>0</v>
      </c>
      <c r="AQ3493" s="414" t="inlineStr"/>
      <c r="AR3493" s="414" t="inlineStr">
        <is>
          <t>Local Charge</t>
        </is>
      </c>
      <c r="AS3493" s="414" t="inlineStr">
        <is>
          <t>បានប្រកាសពន្ធ</t>
        </is>
      </c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0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0" t="n"/>
      <c r="N3494" s="450">
        <f>IF(W3494&lt;0,AH3494,I3494)</f>
        <v/>
      </c>
      <c r="O3494" s="450">
        <f>I3494-M3494</f>
        <v/>
      </c>
      <c r="P3494" s="414" t="n"/>
      <c r="Q3494" s="414" t="inlineStr">
        <is>
          <t>TI-0238356</t>
        </is>
      </c>
      <c r="R3494" s="414" t="inlineStr">
        <is>
          <t>TI-0238356</t>
        </is>
      </c>
      <c r="S3494" s="414">
        <f>Q3494=R3494</f>
        <v/>
      </c>
      <c r="T3494" s="414">
        <f>AND(MONTH(F3494)=MONTH(X3494), YEAR(F3494)=YEAR(X3494))</f>
        <v/>
      </c>
      <c r="U3494" s="414">
        <f>AND(AB3494&lt;&gt;"", 'Company information'!D$4&lt;&gt;"", RIGHT(SUBSTITUTE(AB3494,"-",""),9)=RIGHT(SUBSTITUTE('Company information'!D$4,"-",""),9))</f>
        <v/>
      </c>
      <c r="V3494" s="414">
        <f>AH3494-I3494</f>
        <v/>
      </c>
      <c r="W3494" s="450" t="n"/>
      <c r="X3494" s="415" t="n">
        <v>44859</v>
      </c>
      <c r="Y3494" s="414" t="inlineStr">
        <is>
          <t>TI-0238356</t>
        </is>
      </c>
      <c r="Z3494" s="414" t="inlineStr"/>
      <c r="AA3494" s="414" t="inlineStr">
        <is>
          <t>បុគ្គលជាប់អាករ</t>
        </is>
      </c>
      <c r="AB3494" s="414" t="inlineStr">
        <is>
          <t>L001-901905215</t>
        </is>
      </c>
      <c r="AC3494" s="414" t="inlineStr">
        <is>
          <t>វីអ៊ីស៊ិន (ខេមបូឌា) អ៊ិនដាសស្ទ្រី ឯ.ក</t>
        </is>
      </c>
      <c r="AD3494" s="450" t="n">
        <v>5991183</v>
      </c>
      <c r="AE3494" s="450" t="n">
        <v>5446530</v>
      </c>
      <c r="AF3494" s="450" t="n">
        <v>0</v>
      </c>
      <c r="AG3494" s="450" t="n">
        <v>0</v>
      </c>
      <c r="AH3494" s="450" t="n">
        <v>544653</v>
      </c>
      <c r="AI3494" s="450" t="n">
        <v>0</v>
      </c>
      <c r="AJ3494" s="450" t="n">
        <v>0</v>
      </c>
      <c r="AK3494" s="450" t="n">
        <v>0</v>
      </c>
      <c r="AL3494" s="450" t="n">
        <v>0</v>
      </c>
      <c r="AM3494" s="450" t="n">
        <v>0</v>
      </c>
      <c r="AN3494" s="450" t="n">
        <v>0</v>
      </c>
      <c r="AO3494" s="450" t="n">
        <v>0</v>
      </c>
      <c r="AP3494" s="450" t="n">
        <v>0</v>
      </c>
      <c r="AQ3494" s="414" t="inlineStr"/>
      <c r="AR3494" s="414" t="inlineStr">
        <is>
          <t>Local Charge</t>
        </is>
      </c>
      <c r="AS3494" s="414" t="inlineStr">
        <is>
          <t>បានប្រកាសពន្ធ</t>
        </is>
      </c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0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0" t="n"/>
      <c r="N3495" s="450">
        <f>IF(W3495&lt;0,AH3495,I3495)</f>
        <v/>
      </c>
      <c r="O3495" s="450">
        <f>I3495-M3495</f>
        <v/>
      </c>
      <c r="P3495" s="414" t="n"/>
      <c r="Q3495" s="414" t="inlineStr">
        <is>
          <t>TI-0238355</t>
        </is>
      </c>
      <c r="R3495" s="414" t="inlineStr">
        <is>
          <t>TI-0238355</t>
        </is>
      </c>
      <c r="S3495" s="414">
        <f>Q3495=R3495</f>
        <v/>
      </c>
      <c r="T3495" s="414">
        <f>AND(MONTH(F3495)=MONTH(X3495), YEAR(F3495)=YEAR(X3495))</f>
        <v/>
      </c>
      <c r="U3495" s="414">
        <f>AND(AB3495&lt;&gt;"", 'Company information'!D$4&lt;&gt;"", RIGHT(SUBSTITUTE(AB3495,"-",""),9)=RIGHT(SUBSTITUTE('Company information'!D$4,"-",""),9))</f>
        <v/>
      </c>
      <c r="V3495" s="414">
        <f>AH3495-I3495</f>
        <v/>
      </c>
      <c r="W3495" s="450" t="n"/>
      <c r="X3495" s="415" t="n">
        <v>44859</v>
      </c>
      <c r="Y3495" s="414" t="inlineStr">
        <is>
          <t>TI-0238355</t>
        </is>
      </c>
      <c r="Z3495" s="414" t="inlineStr"/>
      <c r="AA3495" s="414" t="inlineStr">
        <is>
          <t>បុគ្គលជាប់អាករ</t>
        </is>
      </c>
      <c r="AB3495" s="414" t="inlineStr">
        <is>
          <t>L001-901905215</t>
        </is>
      </c>
      <c r="AC3495" s="414" t="inlineStr">
        <is>
          <t>វីអ៊ីស៊ិន (ខេមបូឌា) អ៊ិនដាសស្ទ្រី ឯ.ក</t>
        </is>
      </c>
      <c r="AD3495" s="450" t="n">
        <v>3839099</v>
      </c>
      <c r="AE3495" s="450" t="n">
        <v>3490090</v>
      </c>
      <c r="AF3495" s="450" t="n">
        <v>0</v>
      </c>
      <c r="AG3495" s="450" t="n">
        <v>0</v>
      </c>
      <c r="AH3495" s="450" t="n">
        <v>349009</v>
      </c>
      <c r="AI3495" s="450" t="n">
        <v>0</v>
      </c>
      <c r="AJ3495" s="450" t="n">
        <v>0</v>
      </c>
      <c r="AK3495" s="450" t="n">
        <v>0</v>
      </c>
      <c r="AL3495" s="450" t="n">
        <v>0</v>
      </c>
      <c r="AM3495" s="450" t="n">
        <v>0</v>
      </c>
      <c r="AN3495" s="450" t="n">
        <v>0</v>
      </c>
      <c r="AO3495" s="450" t="n">
        <v>0</v>
      </c>
      <c r="AP3495" s="450" t="n">
        <v>0</v>
      </c>
      <c r="AQ3495" s="414" t="inlineStr"/>
      <c r="AR3495" s="414" t="inlineStr">
        <is>
          <t>Local Charge</t>
        </is>
      </c>
      <c r="AS3495" s="414" t="inlineStr">
        <is>
          <t>បានប្រកាសពន្ធ</t>
        </is>
      </c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0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0" t="n"/>
      <c r="N3496" s="450">
        <f>IF(W3496&lt;0,AH3496,I3496)</f>
        <v/>
      </c>
      <c r="O3496" s="450">
        <f>I3496-M3496</f>
        <v/>
      </c>
      <c r="P3496" s="414" t="n"/>
      <c r="Q3496" s="414" t="inlineStr">
        <is>
          <t>TI-0238350</t>
        </is>
      </c>
      <c r="R3496" s="414" t="inlineStr">
        <is>
          <t>TI-0238350</t>
        </is>
      </c>
      <c r="S3496" s="414">
        <f>Q3496=R3496</f>
        <v/>
      </c>
      <c r="T3496" s="414">
        <f>AND(MONTH(F3496)=MONTH(X3496), YEAR(F3496)=YEAR(X3496))</f>
        <v/>
      </c>
      <c r="U3496" s="414">
        <f>AND(AB3496&lt;&gt;"", 'Company information'!D$4&lt;&gt;"", RIGHT(SUBSTITUTE(AB3496,"-",""),9)=RIGHT(SUBSTITUTE('Company information'!D$4,"-",""),9))</f>
        <v/>
      </c>
      <c r="V3496" s="414">
        <f>AH3496-I3496</f>
        <v/>
      </c>
      <c r="W3496" s="450" t="n"/>
      <c r="X3496" s="415" t="n">
        <v>44859</v>
      </c>
      <c r="Y3496" s="414" t="inlineStr">
        <is>
          <t>TI-0238350</t>
        </is>
      </c>
      <c r="Z3496" s="414" t="inlineStr"/>
      <c r="AA3496" s="414" t="inlineStr">
        <is>
          <t>បុគ្គលជាប់អាករ</t>
        </is>
      </c>
      <c r="AB3496" s="414" t="inlineStr">
        <is>
          <t>L001-901905215</t>
        </is>
      </c>
      <c r="AC3496" s="414" t="inlineStr">
        <is>
          <t>វីអ៊ីស៊ិន (ខេមបូឌា) អ៊ិនដាសស្ទ្រី ឯ.ក</t>
        </is>
      </c>
      <c r="AD3496" s="450" t="n">
        <v>10441255</v>
      </c>
      <c r="AE3496" s="450" t="n">
        <v>9492050</v>
      </c>
      <c r="AF3496" s="450" t="n">
        <v>0</v>
      </c>
      <c r="AG3496" s="450" t="n">
        <v>0</v>
      </c>
      <c r="AH3496" s="450" t="n">
        <v>949205</v>
      </c>
      <c r="AI3496" s="450" t="n">
        <v>0</v>
      </c>
      <c r="AJ3496" s="450" t="n">
        <v>0</v>
      </c>
      <c r="AK3496" s="450" t="n">
        <v>0</v>
      </c>
      <c r="AL3496" s="450" t="n">
        <v>0</v>
      </c>
      <c r="AM3496" s="450" t="n">
        <v>0</v>
      </c>
      <c r="AN3496" s="450" t="n">
        <v>0</v>
      </c>
      <c r="AO3496" s="450" t="n">
        <v>0</v>
      </c>
      <c r="AP3496" s="450" t="n">
        <v>0</v>
      </c>
      <c r="AQ3496" s="414" t="inlineStr"/>
      <c r="AR3496" s="414" t="inlineStr">
        <is>
          <t>Local Charge</t>
        </is>
      </c>
      <c r="AS3496" s="414" t="inlineStr">
        <is>
          <t>បានប្រកាសពន្ធ</t>
        </is>
      </c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0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0" t="n"/>
      <c r="N3497" s="450">
        <f>IF(W3497&lt;0,AH3497,I3497)</f>
        <v/>
      </c>
      <c r="O3497" s="450">
        <f>I3497-M3497</f>
        <v/>
      </c>
      <c r="P3497" s="414" t="n"/>
      <c r="Q3497" s="414" t="inlineStr">
        <is>
          <t>TI-0237959</t>
        </is>
      </c>
      <c r="R3497" s="414" t="inlineStr">
        <is>
          <t>TI-0237959</t>
        </is>
      </c>
      <c r="S3497" s="414">
        <f>Q3497=R3497</f>
        <v/>
      </c>
      <c r="T3497" s="414">
        <f>AND(MONTH(F3497)=MONTH(X3497), YEAR(F3497)=YEAR(X3497))</f>
        <v/>
      </c>
      <c r="U3497" s="414">
        <f>AND(AB3497&lt;&gt;"", 'Company information'!D$4&lt;&gt;"", RIGHT(SUBSTITUTE(AB3497,"-",""),9)=RIGHT(SUBSTITUTE('Company information'!D$4,"-",""),9))</f>
        <v/>
      </c>
      <c r="V3497" s="414">
        <f>AH3497-I3497</f>
        <v/>
      </c>
      <c r="W3497" s="450" t="n"/>
      <c r="X3497" s="415" t="n">
        <v>44851</v>
      </c>
      <c r="Y3497" s="414" t="inlineStr">
        <is>
          <t>TI-0237959</t>
        </is>
      </c>
      <c r="Z3497" s="414" t="inlineStr"/>
      <c r="AA3497" s="414" t="inlineStr">
        <is>
          <t>បុគ្គលជាប់អាករ</t>
        </is>
      </c>
      <c r="AB3497" s="414" t="inlineStr">
        <is>
          <t>L001-901905215</t>
        </is>
      </c>
      <c r="AC3497" s="414" t="inlineStr">
        <is>
          <t>វីអ៊ីស៊ិន (ខេមបូឌា) អ៊ិនដាសស្ទ្រី ឯ.ក</t>
        </is>
      </c>
      <c r="AD3497" s="450" t="n">
        <v>1065298</v>
      </c>
      <c r="AE3497" s="450" t="n">
        <v>968453</v>
      </c>
      <c r="AF3497" s="450" t="n">
        <v>0</v>
      </c>
      <c r="AG3497" s="450" t="n">
        <v>0</v>
      </c>
      <c r="AH3497" s="450" t="n">
        <v>96845</v>
      </c>
      <c r="AI3497" s="450" t="n">
        <v>0</v>
      </c>
      <c r="AJ3497" s="450" t="n">
        <v>0</v>
      </c>
      <c r="AK3497" s="450" t="n">
        <v>0</v>
      </c>
      <c r="AL3497" s="450" t="n">
        <v>0</v>
      </c>
      <c r="AM3497" s="450" t="n">
        <v>0</v>
      </c>
      <c r="AN3497" s="450" t="n">
        <v>0</v>
      </c>
      <c r="AO3497" s="450" t="n">
        <v>0</v>
      </c>
      <c r="AP3497" s="450" t="n">
        <v>0</v>
      </c>
      <c r="AQ3497" s="414" t="inlineStr"/>
      <c r="AR3497" s="414" t="inlineStr">
        <is>
          <t>Local Charge</t>
        </is>
      </c>
      <c r="AS3497" s="414" t="inlineStr">
        <is>
          <t>បានប្រកាសពន្ធ</t>
        </is>
      </c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0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0" t="n"/>
      <c r="N3498" s="450">
        <f>IF(W3498&lt;0,AH3498,I3498)</f>
        <v/>
      </c>
      <c r="O3498" s="450">
        <f>I3498-M3498</f>
        <v/>
      </c>
      <c r="P3498" s="414" t="n"/>
      <c r="Q3498" s="414" t="inlineStr">
        <is>
          <t>TI-0237958</t>
        </is>
      </c>
      <c r="R3498" s="414" t="inlineStr">
        <is>
          <t>TI-0237958</t>
        </is>
      </c>
      <c r="S3498" s="414">
        <f>Q3498=R3498</f>
        <v/>
      </c>
      <c r="T3498" s="414">
        <f>AND(MONTH(F3498)=MONTH(X3498), YEAR(F3498)=YEAR(X3498))</f>
        <v/>
      </c>
      <c r="U3498" s="414">
        <f>AND(AB3498&lt;&gt;"", 'Company information'!D$4&lt;&gt;"", RIGHT(SUBSTITUTE(AB3498,"-",""),9)=RIGHT(SUBSTITUTE('Company information'!D$4,"-",""),9))</f>
        <v/>
      </c>
      <c r="V3498" s="414">
        <f>AH3498-I3498</f>
        <v/>
      </c>
      <c r="W3498" s="450" t="n"/>
      <c r="X3498" s="415" t="n">
        <v>44851</v>
      </c>
      <c r="Y3498" s="414" t="inlineStr">
        <is>
          <t>TI-0237958</t>
        </is>
      </c>
      <c r="Z3498" s="414" t="inlineStr"/>
      <c r="AA3498" s="414" t="inlineStr">
        <is>
          <t>បុគ្គលជាប់អាករ</t>
        </is>
      </c>
      <c r="AB3498" s="414" t="inlineStr">
        <is>
          <t>L001-901905215</t>
        </is>
      </c>
      <c r="AC3498" s="414" t="inlineStr">
        <is>
          <t>វីអ៊ីស៊ិន (ខេមបូឌា) អ៊ិនដាសស្ទ្រី ឯ.ក</t>
        </is>
      </c>
      <c r="AD3498" s="450" t="n">
        <v>5050707</v>
      </c>
      <c r="AE3498" s="450" t="n">
        <v>4591552</v>
      </c>
      <c r="AF3498" s="450" t="n">
        <v>0</v>
      </c>
      <c r="AG3498" s="450" t="n">
        <v>0</v>
      </c>
      <c r="AH3498" s="450" t="n">
        <v>459155</v>
      </c>
      <c r="AI3498" s="450" t="n">
        <v>0</v>
      </c>
      <c r="AJ3498" s="450" t="n">
        <v>0</v>
      </c>
      <c r="AK3498" s="450" t="n">
        <v>0</v>
      </c>
      <c r="AL3498" s="450" t="n">
        <v>0</v>
      </c>
      <c r="AM3498" s="450" t="n">
        <v>0</v>
      </c>
      <c r="AN3498" s="450" t="n">
        <v>0</v>
      </c>
      <c r="AO3498" s="450" t="n">
        <v>0</v>
      </c>
      <c r="AP3498" s="450" t="n">
        <v>0</v>
      </c>
      <c r="AQ3498" s="414" t="inlineStr"/>
      <c r="AR3498" s="414" t="inlineStr">
        <is>
          <t>Local Charge</t>
        </is>
      </c>
      <c r="AS3498" s="414" t="inlineStr">
        <is>
          <t>បានប្រកាសពន្ធ</t>
        </is>
      </c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0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0" t="n"/>
      <c r="N3499" s="450">
        <f>IF(W3499&lt;0,AH3499,I3499)</f>
        <v/>
      </c>
      <c r="O3499" s="450">
        <f>I3499-M3499</f>
        <v/>
      </c>
      <c r="P3499" s="414" t="n"/>
      <c r="Q3499" s="414" t="inlineStr">
        <is>
          <t>TI-0237957</t>
        </is>
      </c>
      <c r="R3499" s="414" t="inlineStr">
        <is>
          <t>TI-0237957</t>
        </is>
      </c>
      <c r="S3499" s="414">
        <f>Q3499=R3499</f>
        <v/>
      </c>
      <c r="T3499" s="414">
        <f>AND(MONTH(F3499)=MONTH(X3499), YEAR(F3499)=YEAR(X3499))</f>
        <v/>
      </c>
      <c r="U3499" s="414">
        <f>AND(AB3499&lt;&gt;"", 'Company information'!D$4&lt;&gt;"", RIGHT(SUBSTITUTE(AB3499,"-",""),9)=RIGHT(SUBSTITUTE('Company information'!D$4,"-",""),9))</f>
        <v/>
      </c>
      <c r="V3499" s="414">
        <f>AH3499-I3499</f>
        <v/>
      </c>
      <c r="W3499" s="450" t="n"/>
      <c r="X3499" s="415" t="n">
        <v>44851</v>
      </c>
      <c r="Y3499" s="414" t="inlineStr">
        <is>
          <t>TI-0237957</t>
        </is>
      </c>
      <c r="Z3499" s="414" t="inlineStr"/>
      <c r="AA3499" s="414" t="inlineStr">
        <is>
          <t>បុគ្គលជាប់អាករ</t>
        </is>
      </c>
      <c r="AB3499" s="414" t="inlineStr">
        <is>
          <t>L001-901905215</t>
        </is>
      </c>
      <c r="AC3499" s="414" t="inlineStr">
        <is>
          <t>វីអ៊ីស៊ិន (ខេមបូឌា) អ៊ិនដាសស្ទ្រី ឯ.ក</t>
        </is>
      </c>
      <c r="AD3499" s="450" t="n">
        <v>4713386</v>
      </c>
      <c r="AE3499" s="450" t="n">
        <v>4284896</v>
      </c>
      <c r="AF3499" s="450" t="n">
        <v>0</v>
      </c>
      <c r="AG3499" s="450" t="n">
        <v>0</v>
      </c>
      <c r="AH3499" s="450" t="n">
        <v>428490</v>
      </c>
      <c r="AI3499" s="450" t="n">
        <v>0</v>
      </c>
      <c r="AJ3499" s="450" t="n">
        <v>0</v>
      </c>
      <c r="AK3499" s="450" t="n">
        <v>0</v>
      </c>
      <c r="AL3499" s="450" t="n">
        <v>0</v>
      </c>
      <c r="AM3499" s="450" t="n">
        <v>0</v>
      </c>
      <c r="AN3499" s="450" t="n">
        <v>0</v>
      </c>
      <c r="AO3499" s="450" t="n">
        <v>0</v>
      </c>
      <c r="AP3499" s="450" t="n">
        <v>0</v>
      </c>
      <c r="AQ3499" s="414" t="inlineStr"/>
      <c r="AR3499" s="414" t="inlineStr">
        <is>
          <t>Local Charge</t>
        </is>
      </c>
      <c r="AS3499" s="414" t="inlineStr">
        <is>
          <t>បានប្រកាសពន្ធ</t>
        </is>
      </c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0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0" t="n"/>
      <c r="N3500" s="450">
        <f>IF(W3500&lt;0,AH3500,I3500)</f>
        <v/>
      </c>
      <c r="O3500" s="450">
        <f>I3500-M3500</f>
        <v/>
      </c>
      <c r="P3500" s="414" t="n"/>
      <c r="Q3500" s="414" t="inlineStr">
        <is>
          <t>TI-0237955</t>
        </is>
      </c>
      <c r="R3500" s="414" t="inlineStr">
        <is>
          <t>TI-0237955</t>
        </is>
      </c>
      <c r="S3500" s="414">
        <f>Q3500=R3500</f>
        <v/>
      </c>
      <c r="T3500" s="414">
        <f>AND(MONTH(F3500)=MONTH(X3500), YEAR(F3500)=YEAR(X3500))</f>
        <v/>
      </c>
      <c r="U3500" s="414">
        <f>AND(AB3500&lt;&gt;"", 'Company information'!D$4&lt;&gt;"", RIGHT(SUBSTITUTE(AB3500,"-",""),9)=RIGHT(SUBSTITUTE('Company information'!D$4,"-",""),9))</f>
        <v/>
      </c>
      <c r="V3500" s="414">
        <f>AH3500-I3500</f>
        <v/>
      </c>
      <c r="W3500" s="450" t="n"/>
      <c r="X3500" s="415" t="n">
        <v>44851</v>
      </c>
      <c r="Y3500" s="414" t="inlineStr">
        <is>
          <t>TI-0237955</t>
        </is>
      </c>
      <c r="Z3500" s="414" t="inlineStr"/>
      <c r="AA3500" s="414" t="inlineStr">
        <is>
          <t>បុគ្គលជាប់អាករ</t>
        </is>
      </c>
      <c r="AB3500" s="414" t="inlineStr">
        <is>
          <t>L001-901905215</t>
        </is>
      </c>
      <c r="AC3500" s="414" t="inlineStr">
        <is>
          <t>វីអ៊ីស៊ិន (ខេមបូឌា) អ៊ិនដាសស្ទ្រី ឯ.ក</t>
        </is>
      </c>
      <c r="AD3500" s="450" t="n">
        <v>1996123</v>
      </c>
      <c r="AE3500" s="450" t="n">
        <v>1814657</v>
      </c>
      <c r="AF3500" s="450" t="n">
        <v>0</v>
      </c>
      <c r="AG3500" s="450" t="n">
        <v>0</v>
      </c>
      <c r="AH3500" s="450" t="n">
        <v>181466</v>
      </c>
      <c r="AI3500" s="450" t="n">
        <v>0</v>
      </c>
      <c r="AJ3500" s="450" t="n">
        <v>0</v>
      </c>
      <c r="AK3500" s="450" t="n">
        <v>0</v>
      </c>
      <c r="AL3500" s="450" t="n">
        <v>0</v>
      </c>
      <c r="AM3500" s="450" t="n">
        <v>0</v>
      </c>
      <c r="AN3500" s="450" t="n">
        <v>0</v>
      </c>
      <c r="AO3500" s="450" t="n">
        <v>0</v>
      </c>
      <c r="AP3500" s="450" t="n">
        <v>0</v>
      </c>
      <c r="AQ3500" s="414" t="inlineStr"/>
      <c r="AR3500" s="414" t="inlineStr">
        <is>
          <t>Local Charge</t>
        </is>
      </c>
      <c r="AS3500" s="414" t="inlineStr">
        <is>
          <t>បានប្រកាសពន្ធ</t>
        </is>
      </c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0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0" t="n"/>
      <c r="N3501" s="450">
        <f>IF(W3501&lt;0,AH3501,I3501)</f>
        <v/>
      </c>
      <c r="O3501" s="450">
        <f>I3501-M3501</f>
        <v/>
      </c>
      <c r="P3501" s="414" t="n"/>
      <c r="Q3501" s="414" t="inlineStr">
        <is>
          <t>TI-0237950</t>
        </is>
      </c>
      <c r="R3501" s="414" t="inlineStr">
        <is>
          <t>TI-0237950</t>
        </is>
      </c>
      <c r="S3501" s="414">
        <f>Q3501=R3501</f>
        <v/>
      </c>
      <c r="T3501" s="414">
        <f>AND(MONTH(F3501)=MONTH(X3501), YEAR(F3501)=YEAR(X3501))</f>
        <v/>
      </c>
      <c r="U3501" s="414">
        <f>AND(AB3501&lt;&gt;"", 'Company information'!D$4&lt;&gt;"", RIGHT(SUBSTITUTE(AB3501,"-",""),9)=RIGHT(SUBSTITUTE('Company information'!D$4,"-",""),9))</f>
        <v/>
      </c>
      <c r="V3501" s="414">
        <f>AH3501-I3501</f>
        <v/>
      </c>
      <c r="W3501" s="450" t="n"/>
      <c r="X3501" s="415" t="n">
        <v>44851</v>
      </c>
      <c r="Y3501" s="414" t="inlineStr">
        <is>
          <t>TI-0237950</t>
        </is>
      </c>
      <c r="Z3501" s="414" t="inlineStr"/>
      <c r="AA3501" s="414" t="inlineStr">
        <is>
          <t>បុគ្គលជាប់អាករ</t>
        </is>
      </c>
      <c r="AB3501" s="414" t="inlineStr">
        <is>
          <t>L001-901905215</t>
        </is>
      </c>
      <c r="AC3501" s="414" t="inlineStr">
        <is>
          <t>វីអ៊ីស៊ិន (ខេមបូឌា) អ៊ិនដាសស្ទ្រី ឯ.ក</t>
        </is>
      </c>
      <c r="AD3501" s="450" t="n">
        <v>3500851</v>
      </c>
      <c r="AE3501" s="450" t="n">
        <v>3182592</v>
      </c>
      <c r="AF3501" s="450" t="n">
        <v>0</v>
      </c>
      <c r="AG3501" s="450" t="n">
        <v>0</v>
      </c>
      <c r="AH3501" s="450" t="n">
        <v>318259</v>
      </c>
      <c r="AI3501" s="450" t="n">
        <v>0</v>
      </c>
      <c r="AJ3501" s="450" t="n">
        <v>0</v>
      </c>
      <c r="AK3501" s="450" t="n">
        <v>0</v>
      </c>
      <c r="AL3501" s="450" t="n">
        <v>0</v>
      </c>
      <c r="AM3501" s="450" t="n">
        <v>0</v>
      </c>
      <c r="AN3501" s="450" t="n">
        <v>0</v>
      </c>
      <c r="AO3501" s="450" t="n">
        <v>0</v>
      </c>
      <c r="AP3501" s="450" t="n">
        <v>0</v>
      </c>
      <c r="AQ3501" s="414" t="inlineStr"/>
      <c r="AR3501" s="414" t="inlineStr">
        <is>
          <t>Local Charge</t>
        </is>
      </c>
      <c r="AS3501" s="414" t="inlineStr">
        <is>
          <t>បានប្រកាសពន្ធ</t>
        </is>
      </c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0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0" t="n"/>
      <c r="N3502" s="450">
        <f>IF(W3502&lt;0,AH3502,I3502)</f>
        <v/>
      </c>
      <c r="O3502" s="450">
        <f>I3502-M3502</f>
        <v/>
      </c>
      <c r="P3502" s="414" t="n"/>
      <c r="Q3502" s="414" t="inlineStr">
        <is>
          <t>TI-0237949</t>
        </is>
      </c>
      <c r="R3502" s="414" t="inlineStr">
        <is>
          <t>TI-0237949</t>
        </is>
      </c>
      <c r="S3502" s="414">
        <f>Q3502=R3502</f>
        <v/>
      </c>
      <c r="T3502" s="414">
        <f>AND(MONTH(F3502)=MONTH(X3502), YEAR(F3502)=YEAR(X3502))</f>
        <v/>
      </c>
      <c r="U3502" s="414">
        <f>AND(AB3502&lt;&gt;"", 'Company information'!D$4&lt;&gt;"", RIGHT(SUBSTITUTE(AB3502,"-",""),9)=RIGHT(SUBSTITUTE('Company information'!D$4,"-",""),9))</f>
        <v/>
      </c>
      <c r="V3502" s="414">
        <f>AH3502-I3502</f>
        <v/>
      </c>
      <c r="W3502" s="450" t="n"/>
      <c r="X3502" s="415" t="n">
        <v>44851</v>
      </c>
      <c r="Y3502" s="414" t="inlineStr">
        <is>
          <t>TI-0237949</t>
        </is>
      </c>
      <c r="Z3502" s="414" t="inlineStr"/>
      <c r="AA3502" s="414" t="inlineStr">
        <is>
          <t>បុគ្គលជាប់អាករ</t>
        </is>
      </c>
      <c r="AB3502" s="414" t="inlineStr">
        <is>
          <t>L001-901905215</t>
        </is>
      </c>
      <c r="AC3502" s="414" t="inlineStr">
        <is>
          <t>វីអ៊ីស៊ិន (ខេមបូឌា) អ៊ិនដាសស្ទ្រី ឯ.ក</t>
        </is>
      </c>
      <c r="AD3502" s="450" t="n">
        <v>3163530</v>
      </c>
      <c r="AE3502" s="450" t="n">
        <v>2875936</v>
      </c>
      <c r="AF3502" s="450" t="n">
        <v>0</v>
      </c>
      <c r="AG3502" s="450" t="n">
        <v>0</v>
      </c>
      <c r="AH3502" s="450" t="n">
        <v>287594</v>
      </c>
      <c r="AI3502" s="450" t="n">
        <v>0</v>
      </c>
      <c r="AJ3502" s="450" t="n">
        <v>0</v>
      </c>
      <c r="AK3502" s="450" t="n">
        <v>0</v>
      </c>
      <c r="AL3502" s="450" t="n">
        <v>0</v>
      </c>
      <c r="AM3502" s="450" t="n">
        <v>0</v>
      </c>
      <c r="AN3502" s="450" t="n">
        <v>0</v>
      </c>
      <c r="AO3502" s="450" t="n">
        <v>0</v>
      </c>
      <c r="AP3502" s="450" t="n">
        <v>0</v>
      </c>
      <c r="AQ3502" s="414" t="inlineStr"/>
      <c r="AR3502" s="414" t="inlineStr">
        <is>
          <t>Local Charge</t>
        </is>
      </c>
      <c r="AS3502" s="414" t="inlineStr">
        <is>
          <t>បានប្រកាសពន្ធ</t>
        </is>
      </c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0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0" t="n"/>
      <c r="N3503" s="450">
        <f>IF(W3503&lt;0,AH3503,I3503)</f>
        <v/>
      </c>
      <c r="O3503" s="450">
        <f>I3503-M3503</f>
        <v/>
      </c>
      <c r="P3503" s="414" t="n"/>
      <c r="Q3503" s="414" t="inlineStr">
        <is>
          <t>TI-0237947</t>
        </is>
      </c>
      <c r="R3503" s="414" t="inlineStr">
        <is>
          <t>TI-0237947</t>
        </is>
      </c>
      <c r="S3503" s="414">
        <f>Q3503=R3503</f>
        <v/>
      </c>
      <c r="T3503" s="414">
        <f>AND(MONTH(F3503)=MONTH(X3503), YEAR(F3503)=YEAR(X3503))</f>
        <v/>
      </c>
      <c r="U3503" s="414">
        <f>AND(AB3503&lt;&gt;"", 'Company information'!D$4&lt;&gt;"", RIGHT(SUBSTITUTE(AB3503,"-",""),9)=RIGHT(SUBSTITUTE('Company information'!D$4,"-",""),9))</f>
        <v/>
      </c>
      <c r="V3503" s="414">
        <f>AH3503-I3503</f>
        <v/>
      </c>
      <c r="W3503" s="450" t="n"/>
      <c r="X3503" s="415" t="n">
        <v>44851</v>
      </c>
      <c r="Y3503" s="414" t="inlineStr">
        <is>
          <t>TI-0237947</t>
        </is>
      </c>
      <c r="Z3503" s="414" t="inlineStr"/>
      <c r="AA3503" s="414" t="inlineStr">
        <is>
          <t>បុគ្គលជាប់អាករ</t>
        </is>
      </c>
      <c r="AB3503" s="414" t="inlineStr">
        <is>
          <t>L001-901905215</t>
        </is>
      </c>
      <c r="AC3503" s="414" t="inlineStr">
        <is>
          <t>វីអ៊ីស៊ិន (ខេមបូឌា) អ៊ិនដាសស្ទ្រី ឯ.ក</t>
        </is>
      </c>
      <c r="AD3503" s="450" t="n">
        <v>3278857</v>
      </c>
      <c r="AE3503" s="450" t="n">
        <v>2980779</v>
      </c>
      <c r="AF3503" s="450" t="n">
        <v>0</v>
      </c>
      <c r="AG3503" s="450" t="n">
        <v>0</v>
      </c>
      <c r="AH3503" s="450" t="n">
        <v>298078</v>
      </c>
      <c r="AI3503" s="450" t="n">
        <v>0</v>
      </c>
      <c r="AJ3503" s="450" t="n">
        <v>0</v>
      </c>
      <c r="AK3503" s="450" t="n">
        <v>0</v>
      </c>
      <c r="AL3503" s="450" t="n">
        <v>0</v>
      </c>
      <c r="AM3503" s="450" t="n">
        <v>0</v>
      </c>
      <c r="AN3503" s="450" t="n">
        <v>0</v>
      </c>
      <c r="AO3503" s="450" t="n">
        <v>0</v>
      </c>
      <c r="AP3503" s="450" t="n">
        <v>0</v>
      </c>
      <c r="AQ3503" s="414" t="inlineStr"/>
      <c r="AR3503" s="414" t="inlineStr">
        <is>
          <t>Local Charge</t>
        </is>
      </c>
      <c r="AS3503" s="414" t="inlineStr">
        <is>
          <t>បានប្រកាសពន្ធ</t>
        </is>
      </c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0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0" t="n"/>
      <c r="N3504" s="450">
        <f>IF(W3504&lt;0,AH3504,I3504)</f>
        <v/>
      </c>
      <c r="O3504" s="450">
        <f>I3504-M3504</f>
        <v/>
      </c>
      <c r="P3504" s="414" t="n"/>
      <c r="Q3504" s="414" t="inlineStr">
        <is>
          <t>TI-0237945</t>
        </is>
      </c>
      <c r="R3504" s="414" t="inlineStr">
        <is>
          <t>TI-0237945</t>
        </is>
      </c>
      <c r="S3504" s="414">
        <f>Q3504=R3504</f>
        <v/>
      </c>
      <c r="T3504" s="414">
        <f>AND(MONTH(F3504)=MONTH(X3504), YEAR(F3504)=YEAR(X3504))</f>
        <v/>
      </c>
      <c r="U3504" s="414">
        <f>AND(AB3504&lt;&gt;"", 'Company information'!D$4&lt;&gt;"", RIGHT(SUBSTITUTE(AB3504,"-",""),9)=RIGHT(SUBSTITUTE('Company information'!D$4,"-",""),9))</f>
        <v/>
      </c>
      <c r="V3504" s="414">
        <f>AH3504-I3504</f>
        <v/>
      </c>
      <c r="W3504" s="450" t="n"/>
      <c r="X3504" s="415" t="n">
        <v>44851</v>
      </c>
      <c r="Y3504" s="414" t="inlineStr">
        <is>
          <t>TI-0237945</t>
        </is>
      </c>
      <c r="Z3504" s="414" t="inlineStr"/>
      <c r="AA3504" s="414" t="inlineStr">
        <is>
          <t>បុគ្គលជាប់អាករ</t>
        </is>
      </c>
      <c r="AB3504" s="414" t="inlineStr">
        <is>
          <t>L001-901905215</t>
        </is>
      </c>
      <c r="AC3504" s="414" t="inlineStr">
        <is>
          <t>វីអ៊ីស៊ិន (ខេមបូឌា) អ៊ិនដាសស្ទ្រី ឯ.ក</t>
        </is>
      </c>
      <c r="AD3504" s="450" t="n">
        <v>3500851</v>
      </c>
      <c r="AE3504" s="450" t="n">
        <v>3182592</v>
      </c>
      <c r="AF3504" s="450" t="n">
        <v>0</v>
      </c>
      <c r="AG3504" s="450" t="n">
        <v>0</v>
      </c>
      <c r="AH3504" s="450" t="n">
        <v>318259</v>
      </c>
      <c r="AI3504" s="450" t="n">
        <v>0</v>
      </c>
      <c r="AJ3504" s="450" t="n">
        <v>0</v>
      </c>
      <c r="AK3504" s="450" t="n">
        <v>0</v>
      </c>
      <c r="AL3504" s="450" t="n">
        <v>0</v>
      </c>
      <c r="AM3504" s="450" t="n">
        <v>0</v>
      </c>
      <c r="AN3504" s="450" t="n">
        <v>0</v>
      </c>
      <c r="AO3504" s="450" t="n">
        <v>0</v>
      </c>
      <c r="AP3504" s="450" t="n">
        <v>0</v>
      </c>
      <c r="AQ3504" s="414" t="inlineStr"/>
      <c r="AR3504" s="414" t="inlineStr">
        <is>
          <t>Local Charge</t>
        </is>
      </c>
      <c r="AS3504" s="414" t="inlineStr">
        <is>
          <t>បានប្រកាសពន្ធ</t>
        </is>
      </c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0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0" t="n"/>
      <c r="N3505" s="450">
        <f>IF(W3505&lt;0,AH3505,I3505)</f>
        <v/>
      </c>
      <c r="O3505" s="450">
        <f>I3505-M3505</f>
        <v/>
      </c>
      <c r="P3505" s="414" t="n"/>
      <c r="Q3505" s="414" t="inlineStr">
        <is>
          <t>TI-0237749</t>
        </is>
      </c>
      <c r="R3505" s="414" t="inlineStr">
        <is>
          <t>TI-0237749</t>
        </is>
      </c>
      <c r="S3505" s="414">
        <f>Q3505=R3505</f>
        <v/>
      </c>
      <c r="T3505" s="414">
        <f>AND(MONTH(F3505)=MONTH(X3505), YEAR(F3505)=YEAR(X3505))</f>
        <v/>
      </c>
      <c r="U3505" s="414">
        <f>AND(AB3505&lt;&gt;"", 'Company information'!D$4&lt;&gt;"", RIGHT(SUBSTITUTE(AB3505,"-",""),9)=RIGHT(SUBSTITUTE('Company information'!D$4,"-",""),9))</f>
        <v/>
      </c>
      <c r="V3505" s="414">
        <f>AH3505-I3505</f>
        <v/>
      </c>
      <c r="W3505" s="450" t="n"/>
      <c r="X3505" s="415" t="n">
        <v>44845</v>
      </c>
      <c r="Y3505" s="414" t="inlineStr">
        <is>
          <t>TI-0237749</t>
        </is>
      </c>
      <c r="Z3505" s="414" t="inlineStr"/>
      <c r="AA3505" s="414" t="inlineStr">
        <is>
          <t>បុគ្គលជាប់អាករ</t>
        </is>
      </c>
      <c r="AB3505" s="414" t="inlineStr">
        <is>
          <t>L001-901905215</t>
        </is>
      </c>
      <c r="AC3505" s="414" t="inlineStr">
        <is>
          <t>វីអ៊ីស៊ិន (ខេមបូឌា) អ៊ិនដាសស្ទ្រី ឯ.ក</t>
        </is>
      </c>
      <c r="AD3505" s="450" t="n">
        <v>3388633</v>
      </c>
      <c r="AE3505" s="450" t="n">
        <v>3080575</v>
      </c>
      <c r="AF3505" s="450" t="n">
        <v>0</v>
      </c>
      <c r="AG3505" s="450" t="n">
        <v>0</v>
      </c>
      <c r="AH3505" s="450" t="n">
        <v>308058</v>
      </c>
      <c r="AI3505" s="450" t="n">
        <v>0</v>
      </c>
      <c r="AJ3505" s="450" t="n">
        <v>0</v>
      </c>
      <c r="AK3505" s="450" t="n">
        <v>0</v>
      </c>
      <c r="AL3505" s="450" t="n">
        <v>0</v>
      </c>
      <c r="AM3505" s="450" t="n">
        <v>0</v>
      </c>
      <c r="AN3505" s="450" t="n">
        <v>0</v>
      </c>
      <c r="AO3505" s="450" t="n">
        <v>0</v>
      </c>
      <c r="AP3505" s="450" t="n">
        <v>0</v>
      </c>
      <c r="AQ3505" s="414" t="inlineStr"/>
      <c r="AR3505" s="414" t="inlineStr">
        <is>
          <t>Local Charge</t>
        </is>
      </c>
      <c r="AS3505" s="414" t="inlineStr">
        <is>
          <t>បានប្រកាសពន្ធ</t>
        </is>
      </c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0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0" t="n"/>
      <c r="N3506" s="450">
        <f>IF(W3506&lt;0,AH3506,I3506)</f>
        <v/>
      </c>
      <c r="O3506" s="450">
        <f>I3506-M3506</f>
        <v/>
      </c>
      <c r="P3506" s="414" t="n"/>
      <c r="Q3506" s="414" t="inlineStr">
        <is>
          <t>TI-0237748</t>
        </is>
      </c>
      <c r="R3506" s="414" t="inlineStr">
        <is>
          <t>TI-0237748</t>
        </is>
      </c>
      <c r="S3506" s="414">
        <f>Q3506=R3506</f>
        <v/>
      </c>
      <c r="T3506" s="414">
        <f>AND(MONTH(F3506)=MONTH(X3506), YEAR(F3506)=YEAR(X3506))</f>
        <v/>
      </c>
      <c r="U3506" s="414">
        <f>AND(AB3506&lt;&gt;"", 'Company information'!D$4&lt;&gt;"", RIGHT(SUBSTITUTE(AB3506,"-",""),9)=RIGHT(SUBSTITUTE('Company information'!D$4,"-",""),9))</f>
        <v/>
      </c>
      <c r="V3506" s="414">
        <f>AH3506-I3506</f>
        <v/>
      </c>
      <c r="W3506" s="450" t="n"/>
      <c r="X3506" s="415" t="n">
        <v>44845</v>
      </c>
      <c r="Y3506" s="414" t="inlineStr">
        <is>
          <t>TI-0237748</t>
        </is>
      </c>
      <c r="Z3506" s="414" t="inlineStr"/>
      <c r="AA3506" s="414" t="inlineStr">
        <is>
          <t>បុគ្គលជាប់អាករ</t>
        </is>
      </c>
      <c r="AB3506" s="414" t="inlineStr">
        <is>
          <t>L001-901905215</t>
        </is>
      </c>
      <c r="AC3506" s="414" t="inlineStr">
        <is>
          <t>វីអ៊ីស៊ិន (ខេមបូឌា) អ៊ិនដាសស្ទ្រី ឯ.ក</t>
        </is>
      </c>
      <c r="AD3506" s="450" t="n">
        <v>3702479</v>
      </c>
      <c r="AE3506" s="450" t="n">
        <v>3365890</v>
      </c>
      <c r="AF3506" s="450" t="n">
        <v>0</v>
      </c>
      <c r="AG3506" s="450" t="n">
        <v>0</v>
      </c>
      <c r="AH3506" s="450" t="n">
        <v>336589</v>
      </c>
      <c r="AI3506" s="450" t="n">
        <v>0</v>
      </c>
      <c r="AJ3506" s="450" t="n">
        <v>0</v>
      </c>
      <c r="AK3506" s="450" t="n">
        <v>0</v>
      </c>
      <c r="AL3506" s="450" t="n">
        <v>0</v>
      </c>
      <c r="AM3506" s="450" t="n">
        <v>0</v>
      </c>
      <c r="AN3506" s="450" t="n">
        <v>0</v>
      </c>
      <c r="AO3506" s="450" t="n">
        <v>0</v>
      </c>
      <c r="AP3506" s="450" t="n">
        <v>0</v>
      </c>
      <c r="AQ3506" s="414" t="inlineStr"/>
      <c r="AR3506" s="414" t="inlineStr">
        <is>
          <t>Local Charge</t>
        </is>
      </c>
      <c r="AS3506" s="414" t="inlineStr">
        <is>
          <t>បានប្រកាសពន្ធ</t>
        </is>
      </c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0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0" t="n"/>
      <c r="N3507" s="450">
        <f>IF(W3507&lt;0,AH3507,I3507)</f>
        <v/>
      </c>
      <c r="O3507" s="450">
        <f>I3507-M3507</f>
        <v/>
      </c>
      <c r="P3507" s="414" t="n"/>
      <c r="Q3507" s="414" t="inlineStr">
        <is>
          <t>TI-0237746</t>
        </is>
      </c>
      <c r="R3507" s="414" t="inlineStr">
        <is>
          <t>TI-0237746</t>
        </is>
      </c>
      <c r="S3507" s="414">
        <f>Q3507=R3507</f>
        <v/>
      </c>
      <c r="T3507" s="414">
        <f>AND(MONTH(F3507)=MONTH(X3507), YEAR(F3507)=YEAR(X3507))</f>
        <v/>
      </c>
      <c r="U3507" s="414">
        <f>AND(AB3507&lt;&gt;"", 'Company information'!D$4&lt;&gt;"", RIGHT(SUBSTITUTE(AB3507,"-",""),9)=RIGHT(SUBSTITUTE('Company information'!D$4,"-",""),9))</f>
        <v/>
      </c>
      <c r="V3507" s="414">
        <f>AH3507-I3507</f>
        <v/>
      </c>
      <c r="W3507" s="450" t="n"/>
      <c r="X3507" s="415" t="n">
        <v>44845</v>
      </c>
      <c r="Y3507" s="414" t="inlineStr">
        <is>
          <t>TI-0237746</t>
        </is>
      </c>
      <c r="Z3507" s="414" t="inlineStr"/>
      <c r="AA3507" s="414" t="inlineStr">
        <is>
          <t>បុគ្គលជាប់អាករ</t>
        </is>
      </c>
      <c r="AB3507" s="414" t="inlineStr">
        <is>
          <t>L001-901905215</t>
        </is>
      </c>
      <c r="AC3507" s="414" t="inlineStr">
        <is>
          <t>វីអ៊ីស៊ិន (ខេមបូឌា) អ៊ិនដាសស្ទ្រី ឯ.ក</t>
        </is>
      </c>
      <c r="AD3507" s="450" t="n">
        <v>1782557</v>
      </c>
      <c r="AE3507" s="450" t="n">
        <v>1620506</v>
      </c>
      <c r="AF3507" s="450" t="n">
        <v>0</v>
      </c>
      <c r="AG3507" s="450" t="n">
        <v>0</v>
      </c>
      <c r="AH3507" s="450" t="n">
        <v>162051</v>
      </c>
      <c r="AI3507" s="450" t="n">
        <v>0</v>
      </c>
      <c r="AJ3507" s="450" t="n">
        <v>0</v>
      </c>
      <c r="AK3507" s="450" t="n">
        <v>0</v>
      </c>
      <c r="AL3507" s="450" t="n">
        <v>0</v>
      </c>
      <c r="AM3507" s="450" t="n">
        <v>0</v>
      </c>
      <c r="AN3507" s="450" t="n">
        <v>0</v>
      </c>
      <c r="AO3507" s="450" t="n">
        <v>0</v>
      </c>
      <c r="AP3507" s="450" t="n">
        <v>0</v>
      </c>
      <c r="AQ3507" s="414" t="inlineStr"/>
      <c r="AR3507" s="414" t="inlineStr">
        <is>
          <t>Local Charge</t>
        </is>
      </c>
      <c r="AS3507" s="414" t="inlineStr">
        <is>
          <t>បានប្រកាសពន្ធ</t>
        </is>
      </c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0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0" t="n"/>
      <c r="N3508" s="450">
        <f>IF(W3508&lt;0,AH3508,I3508)</f>
        <v/>
      </c>
      <c r="O3508" s="450">
        <f>I3508-M3508</f>
        <v/>
      </c>
      <c r="P3508" s="414" t="n"/>
      <c r="Q3508" s="414" t="inlineStr">
        <is>
          <t>TI-0237741</t>
        </is>
      </c>
      <c r="R3508" s="414" t="inlineStr">
        <is>
          <t>TI-0237741</t>
        </is>
      </c>
      <c r="S3508" s="414">
        <f>Q3508=R3508</f>
        <v/>
      </c>
      <c r="T3508" s="414">
        <f>AND(MONTH(F3508)=MONTH(X3508), YEAR(F3508)=YEAR(X3508))</f>
        <v/>
      </c>
      <c r="U3508" s="414">
        <f>AND(AB3508&lt;&gt;"", 'Company information'!D$4&lt;&gt;"", RIGHT(SUBSTITUTE(AB3508,"-",""),9)=RIGHT(SUBSTITUTE('Company information'!D$4,"-",""),9))</f>
        <v/>
      </c>
      <c r="V3508" s="414">
        <f>AH3508-I3508</f>
        <v/>
      </c>
      <c r="W3508" s="450" t="n"/>
      <c r="X3508" s="415" t="n">
        <v>44845</v>
      </c>
      <c r="Y3508" s="414" t="inlineStr">
        <is>
          <t>TI-0237741</t>
        </is>
      </c>
      <c r="Z3508" s="414" t="inlineStr"/>
      <c r="AA3508" s="414" t="inlineStr">
        <is>
          <t>បុគ្គលជាប់អាករ</t>
        </is>
      </c>
      <c r="AB3508" s="414" t="inlineStr">
        <is>
          <t>L001-901905215</t>
        </is>
      </c>
      <c r="AC3508" s="414" t="inlineStr">
        <is>
          <t>វីអ៊ីស៊ិន (ខេមបូឌា) អ៊ិនដាសស្ទ្រី ឯ.ក</t>
        </is>
      </c>
      <c r="AD3508" s="450" t="n">
        <v>7887099</v>
      </c>
      <c r="AE3508" s="450" t="n">
        <v>7170090</v>
      </c>
      <c r="AF3508" s="450" t="n">
        <v>0</v>
      </c>
      <c r="AG3508" s="450" t="n">
        <v>0</v>
      </c>
      <c r="AH3508" s="450" t="n">
        <v>717009</v>
      </c>
      <c r="AI3508" s="450" t="n">
        <v>0</v>
      </c>
      <c r="AJ3508" s="450" t="n">
        <v>0</v>
      </c>
      <c r="AK3508" s="450" t="n">
        <v>0</v>
      </c>
      <c r="AL3508" s="450" t="n">
        <v>0</v>
      </c>
      <c r="AM3508" s="450" t="n">
        <v>0</v>
      </c>
      <c r="AN3508" s="450" t="n">
        <v>0</v>
      </c>
      <c r="AO3508" s="450" t="n">
        <v>0</v>
      </c>
      <c r="AP3508" s="450" t="n">
        <v>0</v>
      </c>
      <c r="AQ3508" s="414" t="inlineStr"/>
      <c r="AR3508" s="414" t="inlineStr">
        <is>
          <t>Local Charge</t>
        </is>
      </c>
      <c r="AS3508" s="414" t="inlineStr">
        <is>
          <t>បានប្រកាសពន្ធ</t>
        </is>
      </c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0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0" t="n"/>
      <c r="N3509" s="450">
        <f>IF(W3509&lt;0,AH3509,I3509)</f>
        <v/>
      </c>
      <c r="O3509" s="450">
        <f>I3509-M3509</f>
        <v/>
      </c>
      <c r="P3509" s="414" t="n"/>
      <c r="Q3509" s="414" t="inlineStr">
        <is>
          <t>TI-0237736</t>
        </is>
      </c>
      <c r="R3509" s="414" t="inlineStr">
        <is>
          <t>TI-0237736</t>
        </is>
      </c>
      <c r="S3509" s="414">
        <f>Q3509=R3509</f>
        <v/>
      </c>
      <c r="T3509" s="414">
        <f>AND(MONTH(F3509)=MONTH(X3509), YEAR(F3509)=YEAR(X3509))</f>
        <v/>
      </c>
      <c r="U3509" s="414">
        <f>AND(AB3509&lt;&gt;"", 'Company information'!D$4&lt;&gt;"", RIGHT(SUBSTITUTE(AB3509,"-",""),9)=RIGHT(SUBSTITUTE('Company information'!D$4,"-",""),9))</f>
        <v/>
      </c>
      <c r="V3509" s="414">
        <f>AH3509-I3509</f>
        <v/>
      </c>
      <c r="W3509" s="450" t="n"/>
      <c r="X3509" s="415" t="n">
        <v>44845</v>
      </c>
      <c r="Y3509" s="414" t="inlineStr">
        <is>
          <t>TI-0237736</t>
        </is>
      </c>
      <c r="Z3509" s="414" t="inlineStr"/>
      <c r="AA3509" s="414" t="inlineStr">
        <is>
          <t>បុគ្គលជាប់អាករ</t>
        </is>
      </c>
      <c r="AB3509" s="414" t="inlineStr">
        <is>
          <t>L001-901905215</t>
        </is>
      </c>
      <c r="AC3509" s="414" t="inlineStr">
        <is>
          <t>វីអ៊ីស៊ិន (ខេមបូឌា) អ៊ិនដាសស្ទ្រី ឯ.ក</t>
        </is>
      </c>
      <c r="AD3509" s="450" t="n">
        <v>3584218</v>
      </c>
      <c r="AE3509" s="450" t="n">
        <v>3258380</v>
      </c>
      <c r="AF3509" s="450" t="n">
        <v>0</v>
      </c>
      <c r="AG3509" s="450" t="n">
        <v>0</v>
      </c>
      <c r="AH3509" s="450" t="n">
        <v>325838</v>
      </c>
      <c r="AI3509" s="450" t="n">
        <v>0</v>
      </c>
      <c r="AJ3509" s="450" t="n">
        <v>0</v>
      </c>
      <c r="AK3509" s="450" t="n">
        <v>0</v>
      </c>
      <c r="AL3509" s="450" t="n">
        <v>0</v>
      </c>
      <c r="AM3509" s="450" t="n">
        <v>0</v>
      </c>
      <c r="AN3509" s="450" t="n">
        <v>0</v>
      </c>
      <c r="AO3509" s="450" t="n">
        <v>0</v>
      </c>
      <c r="AP3509" s="450" t="n">
        <v>0</v>
      </c>
      <c r="AQ3509" s="414" t="inlineStr"/>
      <c r="AR3509" s="414" t="inlineStr">
        <is>
          <t>Local Charge</t>
        </is>
      </c>
      <c r="AS3509" s="414" t="inlineStr">
        <is>
          <t>បានប្រកាសពន្ធ</t>
        </is>
      </c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0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0" t="n"/>
      <c r="N3510" s="450">
        <f>IF(W3510&lt;0,AH3510,I3510)</f>
        <v/>
      </c>
      <c r="O3510" s="450">
        <f>I3510-M3510</f>
        <v/>
      </c>
      <c r="P3510" s="414" t="n"/>
      <c r="Q3510" s="414" t="inlineStr">
        <is>
          <t>TI-0237735</t>
        </is>
      </c>
      <c r="R3510" s="414" t="inlineStr">
        <is>
          <t>TI-0237735</t>
        </is>
      </c>
      <c r="S3510" s="414">
        <f>Q3510=R3510</f>
        <v/>
      </c>
      <c r="T3510" s="414">
        <f>AND(MONTH(F3510)=MONTH(X3510), YEAR(F3510)=YEAR(X3510))</f>
        <v/>
      </c>
      <c r="U3510" s="414">
        <f>AND(AB3510&lt;&gt;"", 'Company information'!D$4&lt;&gt;"", RIGHT(SUBSTITUTE(AB3510,"-",""),9)=RIGHT(SUBSTITUTE('Company information'!D$4,"-",""),9))</f>
        <v/>
      </c>
      <c r="V3510" s="414">
        <f>AH3510-I3510</f>
        <v/>
      </c>
      <c r="W3510" s="450" t="n"/>
      <c r="X3510" s="415" t="n">
        <v>44845</v>
      </c>
      <c r="Y3510" s="414" t="inlineStr">
        <is>
          <t>TI-0237735</t>
        </is>
      </c>
      <c r="Z3510" s="414" t="inlineStr"/>
      <c r="AA3510" s="414" t="inlineStr">
        <is>
          <t>បុគ្គលជាប់អាករ</t>
        </is>
      </c>
      <c r="AB3510" s="414" t="inlineStr">
        <is>
          <t>L001-901905215</t>
        </is>
      </c>
      <c r="AC3510" s="414" t="inlineStr">
        <is>
          <t>វីអ៊ីស៊ិន (ខេមបូឌា) អ៊ិនដាសស្ទ្រី ឯ.ក</t>
        </is>
      </c>
      <c r="AD3510" s="450" t="n">
        <v>4475724</v>
      </c>
      <c r="AE3510" s="450" t="n">
        <v>4068840</v>
      </c>
      <c r="AF3510" s="450" t="n">
        <v>0</v>
      </c>
      <c r="AG3510" s="450" t="n">
        <v>0</v>
      </c>
      <c r="AH3510" s="450" t="n">
        <v>406884</v>
      </c>
      <c r="AI3510" s="450" t="n">
        <v>0</v>
      </c>
      <c r="AJ3510" s="450" t="n">
        <v>0</v>
      </c>
      <c r="AK3510" s="450" t="n">
        <v>0</v>
      </c>
      <c r="AL3510" s="450" t="n">
        <v>0</v>
      </c>
      <c r="AM3510" s="450" t="n">
        <v>0</v>
      </c>
      <c r="AN3510" s="450" t="n">
        <v>0</v>
      </c>
      <c r="AO3510" s="450" t="n">
        <v>0</v>
      </c>
      <c r="AP3510" s="450" t="n">
        <v>0</v>
      </c>
      <c r="AQ3510" s="414" t="inlineStr"/>
      <c r="AR3510" s="414" t="inlineStr">
        <is>
          <t>Local Charge</t>
        </is>
      </c>
      <c r="AS3510" s="414" t="inlineStr">
        <is>
          <t>បានប្រកាសពន្ធ</t>
        </is>
      </c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0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0" t="n"/>
      <c r="N3511" s="450">
        <f>IF(W3511&lt;0,AH3511,I3511)</f>
        <v/>
      </c>
      <c r="O3511" s="450">
        <f>I3511-M3511</f>
        <v/>
      </c>
      <c r="P3511" s="414" t="n"/>
      <c r="Q3511" s="414" t="inlineStr">
        <is>
          <t>TI-0237733</t>
        </is>
      </c>
      <c r="R3511" s="414" t="inlineStr">
        <is>
          <t>TI-0237733</t>
        </is>
      </c>
      <c r="S3511" s="414">
        <f>Q3511=R3511</f>
        <v/>
      </c>
      <c r="T3511" s="414">
        <f>AND(MONTH(F3511)=MONTH(X3511), YEAR(F3511)=YEAR(X3511))</f>
        <v/>
      </c>
      <c r="U3511" s="414">
        <f>AND(AB3511&lt;&gt;"", 'Company information'!D$4&lt;&gt;"", RIGHT(SUBSTITUTE(AB3511,"-",""),9)=RIGHT(SUBSTITUTE('Company information'!D$4,"-",""),9))</f>
        <v/>
      </c>
      <c r="V3511" s="414">
        <f>AH3511-I3511</f>
        <v/>
      </c>
      <c r="W3511" s="450" t="n"/>
      <c r="X3511" s="415" t="n">
        <v>44845</v>
      </c>
      <c r="Y3511" s="414" t="inlineStr">
        <is>
          <t>TI-0237733</t>
        </is>
      </c>
      <c r="Z3511" s="414" t="inlineStr"/>
      <c r="AA3511" s="414" t="inlineStr">
        <is>
          <t>បុគ្គលជាប់អាករ</t>
        </is>
      </c>
      <c r="AB3511" s="414" t="inlineStr">
        <is>
          <t>L001-901905215</t>
        </is>
      </c>
      <c r="AC3511" s="414" t="inlineStr">
        <is>
          <t>វីអ៊ីស៊ិន (ខេមបូឌា) អ៊ិនដាសស្ទ្រី ឯ.ក</t>
        </is>
      </c>
      <c r="AD3511" s="450" t="n">
        <v>2936966</v>
      </c>
      <c r="AE3511" s="450" t="n">
        <v>2669969</v>
      </c>
      <c r="AF3511" s="450" t="n">
        <v>0</v>
      </c>
      <c r="AG3511" s="450" t="n">
        <v>0</v>
      </c>
      <c r="AH3511" s="450" t="n">
        <v>266997</v>
      </c>
      <c r="AI3511" s="450" t="n">
        <v>0</v>
      </c>
      <c r="AJ3511" s="450" t="n">
        <v>0</v>
      </c>
      <c r="AK3511" s="450" t="n">
        <v>0</v>
      </c>
      <c r="AL3511" s="450" t="n">
        <v>0</v>
      </c>
      <c r="AM3511" s="450" t="n">
        <v>0</v>
      </c>
      <c r="AN3511" s="450" t="n">
        <v>0</v>
      </c>
      <c r="AO3511" s="450" t="n">
        <v>0</v>
      </c>
      <c r="AP3511" s="450" t="n">
        <v>0</v>
      </c>
      <c r="AQ3511" s="414" t="inlineStr"/>
      <c r="AR3511" s="414" t="inlineStr">
        <is>
          <t>Local Charge</t>
        </is>
      </c>
      <c r="AS3511" s="414" t="inlineStr">
        <is>
          <t>បានប្រកាសពន្ធ</t>
        </is>
      </c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0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0" t="n"/>
      <c r="N3512" s="450">
        <f>IF(W3512&lt;0,AH3512,I3512)</f>
        <v/>
      </c>
      <c r="O3512" s="450">
        <f>I3512-M3512</f>
        <v/>
      </c>
      <c r="P3512" s="414" t="n"/>
      <c r="Q3512" s="414" t="inlineStr">
        <is>
          <t>2210012272</t>
        </is>
      </c>
      <c r="R3512" s="414" t="inlineStr">
        <is>
          <t>2210012272</t>
        </is>
      </c>
      <c r="S3512" s="414">
        <f>Q3512=R3512</f>
        <v/>
      </c>
      <c r="T3512" s="414">
        <f>AND(MONTH(F3512)=MONTH(X3512), YEAR(F3512)=YEAR(X3512))</f>
        <v/>
      </c>
      <c r="U3512" s="414">
        <f>AND(AB3512&lt;&gt;"", 'Company information'!D$4&lt;&gt;"", RIGHT(SUBSTITUTE(AB3512,"-",""),9)=RIGHT(SUBSTITUTE('Company information'!D$4,"-",""),9))</f>
        <v/>
      </c>
      <c r="V3512" s="414">
        <f>AH3512-I3512</f>
        <v/>
      </c>
      <c r="W3512" s="450" t="n"/>
      <c r="X3512" s="415" t="n">
        <v>44851</v>
      </c>
      <c r="Y3512" s="414" t="inlineStr">
        <is>
          <t>2210012272</t>
        </is>
      </c>
      <c r="Z3512" s="414" t="inlineStr"/>
      <c r="AA3512" s="414" t="inlineStr">
        <is>
          <t>បុគ្គលជាប់អាករ</t>
        </is>
      </c>
      <c r="AB3512" s="414" t="inlineStr">
        <is>
          <t>L001-901905215</t>
        </is>
      </c>
      <c r="AC3512" s="414" t="inlineStr">
        <is>
          <t>វីអ៊ីស៊ិន (ខេមបូឌា) អ៊ិនដាសស្ទ្រី ឯ.ក</t>
        </is>
      </c>
      <c r="AD3512" s="450" t="n">
        <v>159544</v>
      </c>
      <c r="AE3512" s="450" t="n">
        <v>145040</v>
      </c>
      <c r="AF3512" s="450" t="n">
        <v>0</v>
      </c>
      <c r="AG3512" s="450" t="n">
        <v>0</v>
      </c>
      <c r="AH3512" s="450" t="n">
        <v>14504</v>
      </c>
      <c r="AI3512" s="450" t="n">
        <v>0</v>
      </c>
      <c r="AJ3512" s="450" t="n">
        <v>0</v>
      </c>
      <c r="AK3512" s="450" t="n">
        <v>0</v>
      </c>
      <c r="AL3512" s="450" t="n">
        <v>0</v>
      </c>
      <c r="AM3512" s="450" t="n">
        <v>0</v>
      </c>
      <c r="AN3512" s="450" t="n">
        <v>0</v>
      </c>
      <c r="AO3512" s="450" t="n">
        <v>0</v>
      </c>
      <c r="AP3512" s="450" t="n">
        <v>0</v>
      </c>
      <c r="AQ3512" s="414" t="inlineStr"/>
      <c r="AR3512" s="414" t="inlineStr">
        <is>
          <t>Worker Fee</t>
        </is>
      </c>
      <c r="AS3512" s="414" t="inlineStr">
        <is>
          <t>បានប្រកាសពន្ធ</t>
        </is>
      </c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0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0" t="n"/>
      <c r="N3513" s="450">
        <f>IF(W3513&lt;0,AH3513,I3513)</f>
        <v/>
      </c>
      <c r="O3513" s="450">
        <f>I3513-M3513</f>
        <v/>
      </c>
      <c r="P3513" s="414" t="n"/>
      <c r="Q3513" s="414" t="inlineStr">
        <is>
          <t>2210012250</t>
        </is>
      </c>
      <c r="R3513" s="414" t="inlineStr">
        <is>
          <t>2210012250</t>
        </is>
      </c>
      <c r="S3513" s="414">
        <f>Q3513=R3513</f>
        <v/>
      </c>
      <c r="T3513" s="414">
        <f>AND(MONTH(F3513)=MONTH(X3513), YEAR(F3513)=YEAR(X3513))</f>
        <v/>
      </c>
      <c r="U3513" s="414">
        <f>AND(AB3513&lt;&gt;"", 'Company information'!D$4&lt;&gt;"", RIGHT(SUBSTITUTE(AB3513,"-",""),9)=RIGHT(SUBSTITUTE('Company information'!D$4,"-",""),9))</f>
        <v/>
      </c>
      <c r="V3513" s="414">
        <f>AH3513-I3513</f>
        <v/>
      </c>
      <c r="W3513" s="450" t="n"/>
      <c r="X3513" s="415" t="n">
        <v>44851</v>
      </c>
      <c r="Y3513" s="414" t="inlineStr">
        <is>
          <t>2210012250</t>
        </is>
      </c>
      <c r="Z3513" s="414" t="inlineStr"/>
      <c r="AA3513" s="414" t="inlineStr">
        <is>
          <t>បុគ្គលជាប់អាករ</t>
        </is>
      </c>
      <c r="AB3513" s="414" t="inlineStr">
        <is>
          <t>L001-901905215</t>
        </is>
      </c>
      <c r="AC3513" s="414" t="inlineStr">
        <is>
          <t>វីអ៊ីស៊ិន (ខេមបូឌា) អ៊ិនដាសស្ទ្រី ឯ.ក</t>
        </is>
      </c>
      <c r="AD3513" s="450" t="n">
        <v>998290</v>
      </c>
      <c r="AE3513" s="450" t="n">
        <v>907536</v>
      </c>
      <c r="AF3513" s="450" t="n">
        <v>0</v>
      </c>
      <c r="AG3513" s="450" t="n">
        <v>0</v>
      </c>
      <c r="AH3513" s="450" t="n">
        <v>90754</v>
      </c>
      <c r="AI3513" s="450" t="n">
        <v>0</v>
      </c>
      <c r="AJ3513" s="450" t="n">
        <v>0</v>
      </c>
      <c r="AK3513" s="450" t="n">
        <v>0</v>
      </c>
      <c r="AL3513" s="450" t="n">
        <v>0</v>
      </c>
      <c r="AM3513" s="450" t="n">
        <v>0</v>
      </c>
      <c r="AN3513" s="450" t="n">
        <v>0</v>
      </c>
      <c r="AO3513" s="450" t="n">
        <v>0</v>
      </c>
      <c r="AP3513" s="450" t="n">
        <v>0</v>
      </c>
      <c r="AQ3513" s="414" t="inlineStr"/>
      <c r="AR3513" s="414" t="inlineStr">
        <is>
          <t>Export Administration Fee</t>
        </is>
      </c>
      <c r="AS3513" s="414" t="inlineStr">
        <is>
          <t>បានប្រកាសពន្ធ</t>
        </is>
      </c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0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0" t="n"/>
      <c r="N3514" s="450">
        <f>IF(W3514&lt;0,AH3514,I3514)</f>
        <v/>
      </c>
      <c r="O3514" s="450">
        <f>I3514-M3514</f>
        <v/>
      </c>
      <c r="P3514" s="414" t="n"/>
      <c r="Q3514" s="414" t="inlineStr">
        <is>
          <t>2210012241</t>
        </is>
      </c>
      <c r="R3514" s="414" t="inlineStr">
        <is>
          <t>2210012241</t>
        </is>
      </c>
      <c r="S3514" s="414">
        <f>Q3514=R3514</f>
        <v/>
      </c>
      <c r="T3514" s="414">
        <f>AND(MONTH(F3514)=MONTH(X3514), YEAR(F3514)=YEAR(X3514))</f>
        <v/>
      </c>
      <c r="U3514" s="414">
        <f>AND(AB3514&lt;&gt;"", 'Company information'!D$4&lt;&gt;"", RIGHT(SUBSTITUTE(AB3514,"-",""),9)=RIGHT(SUBSTITUTE('Company information'!D$4,"-",""),9))</f>
        <v/>
      </c>
      <c r="V3514" s="414">
        <f>AH3514-I3514</f>
        <v/>
      </c>
      <c r="W3514" s="450" t="n"/>
      <c r="X3514" s="415" t="n">
        <v>44851</v>
      </c>
      <c r="Y3514" s="414" t="inlineStr">
        <is>
          <t>2210012241</t>
        </is>
      </c>
      <c r="Z3514" s="414" t="inlineStr"/>
      <c r="AA3514" s="414" t="inlineStr">
        <is>
          <t>បុគ្គលជាប់អាករ</t>
        </is>
      </c>
      <c r="AB3514" s="414" t="inlineStr">
        <is>
          <t>L001-901905215</t>
        </is>
      </c>
      <c r="AC3514" s="414" t="inlineStr">
        <is>
          <t>វីអ៊ីស៊ិន (ខេមបូឌា) អ៊ិនដាសស្ទ្រី ឯ.ក</t>
        </is>
      </c>
      <c r="AD3514" s="450" t="n">
        <v>998290</v>
      </c>
      <c r="AE3514" s="450" t="n">
        <v>907536</v>
      </c>
      <c r="AF3514" s="450" t="n">
        <v>0</v>
      </c>
      <c r="AG3514" s="450" t="n">
        <v>0</v>
      </c>
      <c r="AH3514" s="450" t="n">
        <v>90754</v>
      </c>
      <c r="AI3514" s="450" t="n">
        <v>0</v>
      </c>
      <c r="AJ3514" s="450" t="n">
        <v>0</v>
      </c>
      <c r="AK3514" s="450" t="n">
        <v>0</v>
      </c>
      <c r="AL3514" s="450" t="n">
        <v>0</v>
      </c>
      <c r="AM3514" s="450" t="n">
        <v>0</v>
      </c>
      <c r="AN3514" s="450" t="n">
        <v>0</v>
      </c>
      <c r="AO3514" s="450" t="n">
        <v>0</v>
      </c>
      <c r="AP3514" s="450" t="n">
        <v>0</v>
      </c>
      <c r="AQ3514" s="414" t="inlineStr"/>
      <c r="AR3514" s="414" t="inlineStr">
        <is>
          <t>Export Administration Fee</t>
        </is>
      </c>
      <c r="AS3514" s="414" t="inlineStr">
        <is>
          <t>បានប្រកាសពន្ធ</t>
        </is>
      </c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0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0" t="n"/>
      <c r="N3515" s="450">
        <f>IF(W3515&lt;0,AH3515,I3515)</f>
        <v/>
      </c>
      <c r="O3515" s="450">
        <f>I3515-M3515</f>
        <v/>
      </c>
      <c r="P3515" s="414" t="n"/>
      <c r="Q3515" s="414" t="inlineStr">
        <is>
          <t>2210012238</t>
        </is>
      </c>
      <c r="R3515" s="414" t="inlineStr">
        <is>
          <t>2210012238</t>
        </is>
      </c>
      <c r="S3515" s="414">
        <f>Q3515=R3515</f>
        <v/>
      </c>
      <c r="T3515" s="414">
        <f>AND(MONTH(F3515)=MONTH(X3515), YEAR(F3515)=YEAR(X3515))</f>
        <v/>
      </c>
      <c r="U3515" s="414">
        <f>AND(AB3515&lt;&gt;"", 'Company information'!D$4&lt;&gt;"", RIGHT(SUBSTITUTE(AB3515,"-",""),9)=RIGHT(SUBSTITUTE('Company information'!D$4,"-",""),9))</f>
        <v/>
      </c>
      <c r="V3515" s="414">
        <f>AH3515-I3515</f>
        <v/>
      </c>
      <c r="W3515" s="450" t="n"/>
      <c r="X3515" s="415" t="n">
        <v>44851</v>
      </c>
      <c r="Y3515" s="414" t="inlineStr">
        <is>
          <t>2210012238</t>
        </is>
      </c>
      <c r="Z3515" s="414" t="inlineStr"/>
      <c r="AA3515" s="414" t="inlineStr">
        <is>
          <t>បុគ្គលជាប់អាករ</t>
        </is>
      </c>
      <c r="AB3515" s="414" t="inlineStr">
        <is>
          <t>L001-901905215</t>
        </is>
      </c>
      <c r="AC3515" s="414" t="inlineStr">
        <is>
          <t>វីអ៊ីស៊ិន (ខេមបូឌា) អ៊ិនដាសស្ទ្រី ឯ.ក</t>
        </is>
      </c>
      <c r="AD3515" s="450" t="n">
        <v>998290</v>
      </c>
      <c r="AE3515" s="450" t="n">
        <v>907536</v>
      </c>
      <c r="AF3515" s="450" t="n">
        <v>0</v>
      </c>
      <c r="AG3515" s="450" t="n">
        <v>0</v>
      </c>
      <c r="AH3515" s="450" t="n">
        <v>90754</v>
      </c>
      <c r="AI3515" s="450" t="n">
        <v>0</v>
      </c>
      <c r="AJ3515" s="450" t="n">
        <v>0</v>
      </c>
      <c r="AK3515" s="450" t="n">
        <v>0</v>
      </c>
      <c r="AL3515" s="450" t="n">
        <v>0</v>
      </c>
      <c r="AM3515" s="450" t="n">
        <v>0</v>
      </c>
      <c r="AN3515" s="450" t="n">
        <v>0</v>
      </c>
      <c r="AO3515" s="450" t="n">
        <v>0</v>
      </c>
      <c r="AP3515" s="450" t="n">
        <v>0</v>
      </c>
      <c r="AQ3515" s="414" t="inlineStr"/>
      <c r="AR3515" s="414" t="inlineStr">
        <is>
          <t>Export Administration Fee</t>
        </is>
      </c>
      <c r="AS3515" s="414" t="inlineStr">
        <is>
          <t>បានប្រកាសពន្ធ</t>
        </is>
      </c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0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0" t="n"/>
      <c r="N3516" s="450">
        <f>IF(W3516&lt;0,AH3516,I3516)</f>
        <v/>
      </c>
      <c r="O3516" s="450">
        <f>I3516-M3516</f>
        <v/>
      </c>
      <c r="P3516" s="414" t="n"/>
      <c r="Q3516" s="414" t="inlineStr">
        <is>
          <t>2210012009</t>
        </is>
      </c>
      <c r="R3516" s="414" t="inlineStr">
        <is>
          <t>2210012009</t>
        </is>
      </c>
      <c r="S3516" s="414">
        <f>Q3516=R3516</f>
        <v/>
      </c>
      <c r="T3516" s="414">
        <f>AND(MONTH(F3516)=MONTH(X3516), YEAR(F3516)=YEAR(X3516))</f>
        <v/>
      </c>
      <c r="U3516" s="414">
        <f>AND(AB3516&lt;&gt;"", 'Company information'!D$4&lt;&gt;"", RIGHT(SUBSTITUTE(AB3516,"-",""),9)=RIGHT(SUBSTITUTE('Company information'!D$4,"-",""),9))</f>
        <v/>
      </c>
      <c r="V3516" s="414">
        <f>AH3516-I3516</f>
        <v/>
      </c>
      <c r="W3516" s="450" t="n"/>
      <c r="X3516" s="415" t="n">
        <v>44844</v>
      </c>
      <c r="Y3516" s="414" t="inlineStr">
        <is>
          <t>2210012009</t>
        </is>
      </c>
      <c r="Z3516" s="414" t="inlineStr"/>
      <c r="AA3516" s="414" t="inlineStr">
        <is>
          <t>បុគ្គលជាប់អាករ</t>
        </is>
      </c>
      <c r="AB3516" s="414" t="inlineStr">
        <is>
          <t>L001-901905215</t>
        </is>
      </c>
      <c r="AC3516" s="414" t="inlineStr">
        <is>
          <t>វីអ៊ីស៊ិន (ខេមបូឌា) អ៊ិនដាសស្ទ្រី ឯ.ក</t>
        </is>
      </c>
      <c r="AD3516" s="450" t="n">
        <v>136455</v>
      </c>
      <c r="AE3516" s="450" t="n">
        <v>124050</v>
      </c>
      <c r="AF3516" s="450" t="n">
        <v>0</v>
      </c>
      <c r="AG3516" s="450" t="n">
        <v>0</v>
      </c>
      <c r="AH3516" s="450" t="n">
        <v>12405</v>
      </c>
      <c r="AI3516" s="450" t="n">
        <v>0</v>
      </c>
      <c r="AJ3516" s="450" t="n">
        <v>0</v>
      </c>
      <c r="AK3516" s="450" t="n">
        <v>0</v>
      </c>
      <c r="AL3516" s="450" t="n">
        <v>0</v>
      </c>
      <c r="AM3516" s="450" t="n">
        <v>0</v>
      </c>
      <c r="AN3516" s="450" t="n">
        <v>0</v>
      </c>
      <c r="AO3516" s="450" t="n">
        <v>0</v>
      </c>
      <c r="AP3516" s="450" t="n">
        <v>0</v>
      </c>
      <c r="AQ3516" s="414" t="inlineStr"/>
      <c r="AR3516" s="414" t="inlineStr">
        <is>
          <t>Worker Fee</t>
        </is>
      </c>
      <c r="AS3516" s="414" t="inlineStr">
        <is>
          <t>បានប្រកាសពន្ធ</t>
        </is>
      </c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0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0" t="n"/>
      <c r="N3517" s="450">
        <f>IF(W3517&lt;0,AH3517,I3517)</f>
        <v/>
      </c>
      <c r="O3517" s="450">
        <f>I3517-M3517</f>
        <v/>
      </c>
      <c r="P3517" s="414" t="n"/>
      <c r="Q3517" s="414" t="inlineStr">
        <is>
          <t>2210011976</t>
        </is>
      </c>
      <c r="R3517" s="414" t="inlineStr">
        <is>
          <t>2210011976</t>
        </is>
      </c>
      <c r="S3517" s="414">
        <f>Q3517=R3517</f>
        <v/>
      </c>
      <c r="T3517" s="414">
        <f>AND(MONTH(F3517)=MONTH(X3517), YEAR(F3517)=YEAR(X3517))</f>
        <v/>
      </c>
      <c r="U3517" s="414">
        <f>AND(AB3517&lt;&gt;"", 'Company information'!D$4&lt;&gt;"", RIGHT(SUBSTITUTE(AB3517,"-",""),9)=RIGHT(SUBSTITUTE('Company information'!D$4,"-",""),9))</f>
        <v/>
      </c>
      <c r="V3517" s="414">
        <f>AH3517-I3517</f>
        <v/>
      </c>
      <c r="W3517" s="450" t="n"/>
      <c r="X3517" s="415" t="n">
        <v>44844</v>
      </c>
      <c r="Y3517" s="414" t="inlineStr">
        <is>
          <t>2210011976</t>
        </is>
      </c>
      <c r="Z3517" s="414" t="inlineStr"/>
      <c r="AA3517" s="414" t="inlineStr">
        <is>
          <t>បុគ្គលជាប់អាករ</t>
        </is>
      </c>
      <c r="AB3517" s="414" t="inlineStr">
        <is>
          <t>L001-901905215</t>
        </is>
      </c>
      <c r="AC3517" s="414" t="inlineStr">
        <is>
          <t>វីអ៊ីស៊ិន (ខេមបូឌា) អ៊ិនដាសស្ទ្រី ឯ.ក</t>
        </is>
      </c>
      <c r="AD3517" s="450" t="n">
        <v>996122</v>
      </c>
      <c r="AE3517" s="450" t="n">
        <v>905565</v>
      </c>
      <c r="AF3517" s="450" t="n">
        <v>0</v>
      </c>
      <c r="AG3517" s="450" t="n">
        <v>0</v>
      </c>
      <c r="AH3517" s="450" t="n">
        <v>90557</v>
      </c>
      <c r="AI3517" s="450" t="n">
        <v>0</v>
      </c>
      <c r="AJ3517" s="450" t="n">
        <v>0</v>
      </c>
      <c r="AK3517" s="450" t="n">
        <v>0</v>
      </c>
      <c r="AL3517" s="450" t="n">
        <v>0</v>
      </c>
      <c r="AM3517" s="450" t="n">
        <v>0</v>
      </c>
      <c r="AN3517" s="450" t="n">
        <v>0</v>
      </c>
      <c r="AO3517" s="450" t="n">
        <v>0</v>
      </c>
      <c r="AP3517" s="450" t="n">
        <v>0</v>
      </c>
      <c r="AQ3517" s="414" t="inlineStr"/>
      <c r="AR3517" s="414" t="inlineStr">
        <is>
          <t>Export Administration Fee</t>
        </is>
      </c>
      <c r="AS3517" s="414" t="inlineStr">
        <is>
          <t>បានប្រកាសពន្ធ</t>
        </is>
      </c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0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0" t="n"/>
      <c r="N3518" s="450">
        <f>IF(W3518&lt;0,AH3518,I3518)</f>
        <v/>
      </c>
      <c r="O3518" s="450">
        <f>I3518-M3518</f>
        <v/>
      </c>
      <c r="P3518" s="414" t="n"/>
      <c r="Q3518" s="414" t="inlineStr">
        <is>
          <t>2210011973</t>
        </is>
      </c>
      <c r="R3518" s="414" t="inlineStr">
        <is>
          <t>2210011973</t>
        </is>
      </c>
      <c r="S3518" s="414">
        <f>Q3518=R3518</f>
        <v/>
      </c>
      <c r="T3518" s="414">
        <f>AND(MONTH(F3518)=MONTH(X3518), YEAR(F3518)=YEAR(X3518))</f>
        <v/>
      </c>
      <c r="U3518" s="414">
        <f>AND(AB3518&lt;&gt;"", 'Company information'!D$4&lt;&gt;"", RIGHT(SUBSTITUTE(AB3518,"-",""),9)=RIGHT(SUBSTITUTE('Company information'!D$4,"-",""),9))</f>
        <v/>
      </c>
      <c r="V3518" s="414">
        <f>AH3518-I3518</f>
        <v/>
      </c>
      <c r="W3518" s="450" t="n"/>
      <c r="X3518" s="415" t="n">
        <v>44844</v>
      </c>
      <c r="Y3518" s="414" t="inlineStr">
        <is>
          <t>2210011973</t>
        </is>
      </c>
      <c r="Z3518" s="414" t="inlineStr"/>
      <c r="AA3518" s="414" t="inlineStr">
        <is>
          <t>បុគ្គលជាប់អាករ</t>
        </is>
      </c>
      <c r="AB3518" s="414" t="inlineStr">
        <is>
          <t>L001-901905215</t>
        </is>
      </c>
      <c r="AC3518" s="414" t="inlineStr">
        <is>
          <t>វីអ៊ីស៊ិន (ខេមបូឌា) អ៊ិនដាសស្ទ្រី ឯ.ក</t>
        </is>
      </c>
      <c r="AD3518" s="450" t="n">
        <v>996122</v>
      </c>
      <c r="AE3518" s="450" t="n">
        <v>905565</v>
      </c>
      <c r="AF3518" s="450" t="n">
        <v>0</v>
      </c>
      <c r="AG3518" s="450" t="n">
        <v>0</v>
      </c>
      <c r="AH3518" s="450" t="n">
        <v>90557</v>
      </c>
      <c r="AI3518" s="450" t="n">
        <v>0</v>
      </c>
      <c r="AJ3518" s="450" t="n">
        <v>0</v>
      </c>
      <c r="AK3518" s="450" t="n">
        <v>0</v>
      </c>
      <c r="AL3518" s="450" t="n">
        <v>0</v>
      </c>
      <c r="AM3518" s="450" t="n">
        <v>0</v>
      </c>
      <c r="AN3518" s="450" t="n">
        <v>0</v>
      </c>
      <c r="AO3518" s="450" t="n">
        <v>0</v>
      </c>
      <c r="AP3518" s="450" t="n">
        <v>0</v>
      </c>
      <c r="AQ3518" s="414" t="inlineStr"/>
      <c r="AR3518" s="414" t="inlineStr">
        <is>
          <t>Export Administration Fee</t>
        </is>
      </c>
      <c r="AS3518" s="414" t="inlineStr">
        <is>
          <t>បានប្រកាសពន្ធ</t>
        </is>
      </c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0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0" t="n"/>
      <c r="N3519" s="450">
        <f>IF(W3519&lt;0,AH3519,I3519)</f>
        <v/>
      </c>
      <c r="O3519" s="450">
        <f>I3519-M3519</f>
        <v/>
      </c>
      <c r="P3519" s="414" t="n"/>
      <c r="Q3519" s="414" t="inlineStr">
        <is>
          <t>2210011969</t>
        </is>
      </c>
      <c r="R3519" s="414" t="inlineStr">
        <is>
          <t>2210011969</t>
        </is>
      </c>
      <c r="S3519" s="414">
        <f>Q3519=R3519</f>
        <v/>
      </c>
      <c r="T3519" s="414">
        <f>AND(MONTH(F3519)=MONTH(X3519), YEAR(F3519)=YEAR(X3519))</f>
        <v/>
      </c>
      <c r="U3519" s="414">
        <f>AND(AB3519&lt;&gt;"", 'Company information'!D$4&lt;&gt;"", RIGHT(SUBSTITUTE(AB3519,"-",""),9)=RIGHT(SUBSTITUTE('Company information'!D$4,"-",""),9))</f>
        <v/>
      </c>
      <c r="V3519" s="414">
        <f>AH3519-I3519</f>
        <v/>
      </c>
      <c r="W3519" s="450" t="n"/>
      <c r="X3519" s="415" t="n">
        <v>44844</v>
      </c>
      <c r="Y3519" s="414" t="inlineStr">
        <is>
          <t>2210011969</t>
        </is>
      </c>
      <c r="Z3519" s="414" t="inlineStr"/>
      <c r="AA3519" s="414" t="inlineStr">
        <is>
          <t>បុគ្គលជាប់អាករ</t>
        </is>
      </c>
      <c r="AB3519" s="414" t="inlineStr">
        <is>
          <t>L001-901905215</t>
        </is>
      </c>
      <c r="AC3519" s="414" t="inlineStr">
        <is>
          <t>វីអ៊ីស៊ិន (ខេមបូឌា) អ៊ិនដាសស្ទ្រី ឯ.ក</t>
        </is>
      </c>
      <c r="AD3519" s="450" t="n">
        <v>996122</v>
      </c>
      <c r="AE3519" s="450" t="n">
        <v>905565</v>
      </c>
      <c r="AF3519" s="450" t="n">
        <v>0</v>
      </c>
      <c r="AG3519" s="450" t="n">
        <v>0</v>
      </c>
      <c r="AH3519" s="450" t="n">
        <v>90557</v>
      </c>
      <c r="AI3519" s="450" t="n">
        <v>0</v>
      </c>
      <c r="AJ3519" s="450" t="n">
        <v>0</v>
      </c>
      <c r="AK3519" s="450" t="n">
        <v>0</v>
      </c>
      <c r="AL3519" s="450" t="n">
        <v>0</v>
      </c>
      <c r="AM3519" s="450" t="n">
        <v>0</v>
      </c>
      <c r="AN3519" s="450" t="n">
        <v>0</v>
      </c>
      <c r="AO3519" s="450" t="n">
        <v>0</v>
      </c>
      <c r="AP3519" s="450" t="n">
        <v>0</v>
      </c>
      <c r="AQ3519" s="414" t="inlineStr"/>
      <c r="AR3519" s="414" t="inlineStr">
        <is>
          <t>Export Administration Fee</t>
        </is>
      </c>
      <c r="AS3519" s="414" t="inlineStr">
        <is>
          <t>បានប្រកាសពន្ធ</t>
        </is>
      </c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0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0" t="n"/>
      <c r="N3520" s="450">
        <f>IF(W3520&lt;0,AH3520,I3520)</f>
        <v/>
      </c>
      <c r="O3520" s="450">
        <f>I3520-M3520</f>
        <v/>
      </c>
      <c r="P3520" s="414" t="n"/>
      <c r="Q3520" s="414" t="inlineStr">
        <is>
          <t>TI2022-0806</t>
        </is>
      </c>
      <c r="R3520" s="414" t="inlineStr">
        <is>
          <t>TI2022-0806</t>
        </is>
      </c>
      <c r="S3520" s="414">
        <f>Q3520=R3520</f>
        <v/>
      </c>
      <c r="T3520" s="414">
        <f>AND(MONTH(F3520)=MONTH(X3520), YEAR(F3520)=YEAR(X3520))</f>
        <v/>
      </c>
      <c r="U3520" s="414">
        <f>AND(AB3520&lt;&gt;"", 'Company information'!D$4&lt;&gt;"", RIGHT(SUBSTITUTE(AB3520,"-",""),9)=RIGHT(SUBSTITUTE('Company information'!D$4,"-",""),9))</f>
        <v/>
      </c>
      <c r="V3520" s="414">
        <f>AH3520-I3520</f>
        <v/>
      </c>
      <c r="W3520" s="450" t="n"/>
      <c r="X3520" s="415" t="n">
        <v>44861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L001-901905215</t>
        </is>
      </c>
      <c r="AC3520" s="414" t="inlineStr">
        <is>
          <t>វីអ៊ីស៊ិន (ខេមបូឌា) អ៊ិនដាសស្ទ្រី ឯ.ក</t>
        </is>
      </c>
      <c r="AD3520" s="450" t="n">
        <v>2073071</v>
      </c>
      <c r="AE3520" s="450" t="n">
        <v>1884610</v>
      </c>
      <c r="AF3520" s="450" t="n">
        <v>0</v>
      </c>
      <c r="AG3520" s="450" t="n">
        <v>0</v>
      </c>
      <c r="AH3520" s="450" t="n">
        <v>188461</v>
      </c>
      <c r="AI3520" s="450" t="n">
        <v>0</v>
      </c>
      <c r="AJ3520" s="450" t="n">
        <v>0</v>
      </c>
      <c r="AK3520" s="450" t="n">
        <v>0</v>
      </c>
      <c r="AL3520" s="450" t="n">
        <v>0</v>
      </c>
      <c r="AM3520" s="450" t="n">
        <v>0</v>
      </c>
      <c r="AN3520" s="450" t="n">
        <v>0</v>
      </c>
      <c r="AO3520" s="450" t="n">
        <v>0</v>
      </c>
      <c r="AP3520" s="450" t="n">
        <v>0</v>
      </c>
      <c r="AQ3520" s="414" t="inlineStr"/>
      <c r="AR3520" s="414" t="inlineStr">
        <is>
          <t>CLEARANCE &amp; TRUCKING FEE</t>
        </is>
      </c>
      <c r="AS3520" s="414" t="inlineStr">
        <is>
          <t>បានប្រកាសពន្ធ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0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0" t="n"/>
      <c r="N3521" s="450">
        <f>IF(W3521&lt;0,AH3521,I3521)</f>
        <v/>
      </c>
      <c r="O3521" s="450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AND(AB3521&lt;&gt;"", 'Company information'!D$4&lt;&gt;"", RIGHT(SUBSTITUTE(AB3521,"-",""),9)=RIGHT(SUBSTITUTE('Company information'!D$4,"-",""),9))</f>
        <v/>
      </c>
      <c r="V3521" s="414">
        <f>AH3521-I3521</f>
        <v/>
      </c>
      <c r="W3521" s="450" t="n"/>
      <c r="X3521" s="413" t="n"/>
      <c r="Y3521" s="414" t="n"/>
      <c r="Z3521" s="414" t="n"/>
      <c r="AA3521" s="414" t="n"/>
      <c r="AB3521" s="414" t="n"/>
      <c r="AC3521" s="414" t="n"/>
      <c r="AD3521" s="450" t="n"/>
      <c r="AE3521" s="450" t="n"/>
      <c r="AF3521" s="450" t="n"/>
      <c r="AG3521" s="450" t="n"/>
      <c r="AH3521" s="450" t="n"/>
      <c r="AI3521" s="450" t="n"/>
      <c r="AJ3521" s="450" t="n"/>
      <c r="AK3521" s="450" t="n"/>
      <c r="AL3521" s="450" t="n"/>
      <c r="AM3521" s="450" t="n"/>
      <c r="AN3521" s="450" t="n"/>
      <c r="AO3521" s="450" t="n"/>
      <c r="AP3521" s="450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0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0" t="n"/>
      <c r="N3522" s="450">
        <f>IF(W3522&lt;0,AH3522,I3522)</f>
        <v/>
      </c>
      <c r="O3522" s="450">
        <f>I3522-M3522</f>
        <v/>
      </c>
      <c r="P3522" s="414" t="n"/>
      <c r="Q3522" s="414" t="inlineStr">
        <is>
          <t>TI2022-0828</t>
        </is>
      </c>
      <c r="R3522" s="414" t="inlineStr">
        <is>
          <t>TI2022-0828</t>
        </is>
      </c>
      <c r="S3522" s="414">
        <f>Q3522=R3522</f>
        <v/>
      </c>
      <c r="T3522" s="414">
        <f>AND(MONTH(F3522)=MONTH(X3522), YEAR(F3522)=YEAR(X3522))</f>
        <v/>
      </c>
      <c r="U3522" s="414">
        <f>AND(AB3522&lt;&gt;"", 'Company information'!D$4&lt;&gt;"", RIGHT(SUBSTITUTE(AB3522,"-",""),9)=RIGHT(SUBSTITUTE('Company information'!D$4,"-",""),9))</f>
        <v/>
      </c>
      <c r="V3522" s="414">
        <f>AH3522-I3522</f>
        <v/>
      </c>
      <c r="W3522" s="450" t="n"/>
      <c r="X3522" s="415" t="n">
        <v>44835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L001-901905215</t>
        </is>
      </c>
      <c r="AC3522" s="414" t="inlineStr">
        <is>
          <t>វីអ៊ីស៊ិន (ខេមបូឌា) អ៊ិនដាសស្ទ្រី ឯ.ក</t>
        </is>
      </c>
      <c r="AD3522" s="450" t="n">
        <v>10203424</v>
      </c>
      <c r="AE3522" s="450" t="n">
        <v>9275840</v>
      </c>
      <c r="AF3522" s="450" t="n">
        <v>0</v>
      </c>
      <c r="AG3522" s="450" t="n">
        <v>0</v>
      </c>
      <c r="AH3522" s="450" t="n">
        <v>927584</v>
      </c>
      <c r="AI3522" s="450" t="n">
        <v>0</v>
      </c>
      <c r="AJ3522" s="450" t="n">
        <v>0</v>
      </c>
      <c r="AK3522" s="450" t="n">
        <v>0</v>
      </c>
      <c r="AL3522" s="450" t="n">
        <v>0</v>
      </c>
      <c r="AM3522" s="450" t="n">
        <v>0</v>
      </c>
      <c r="AN3522" s="450" t="n">
        <v>0</v>
      </c>
      <c r="AO3522" s="450" t="n">
        <v>0</v>
      </c>
      <c r="AP3522" s="450" t="n">
        <v>0</v>
      </c>
      <c r="AQ3522" s="414" t="inlineStr"/>
      <c r="AR3522" s="414" t="inlineStr">
        <is>
          <t>CLEARANCE &amp; TRUCKING FEE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0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0" t="n"/>
      <c r="N3523" s="450">
        <f>IF(W3523&lt;0,AH3523,I3523)</f>
        <v/>
      </c>
      <c r="O3523" s="450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AND(AB3523&lt;&gt;"", 'Company information'!D$4&lt;&gt;"", RIGHT(SUBSTITUTE(AB3523,"-",""),9)=RIGHT(SUBSTITUTE('Company information'!D$4,"-",""),9))</f>
        <v/>
      </c>
      <c r="V3523" s="414">
        <f>AH3523-I3523</f>
        <v/>
      </c>
      <c r="W3523" s="450" t="n"/>
      <c r="X3523" s="413" t="n"/>
      <c r="Y3523" s="414" t="n"/>
      <c r="Z3523" s="414" t="n"/>
      <c r="AA3523" s="414" t="n"/>
      <c r="AB3523" s="414" t="n"/>
      <c r="AC3523" s="414" t="n"/>
      <c r="AD3523" s="450" t="n"/>
      <c r="AE3523" s="450" t="n"/>
      <c r="AF3523" s="450" t="n"/>
      <c r="AG3523" s="450" t="n"/>
      <c r="AH3523" s="450" t="n"/>
      <c r="AI3523" s="450" t="n"/>
      <c r="AJ3523" s="450" t="n"/>
      <c r="AK3523" s="450" t="n"/>
      <c r="AL3523" s="450" t="n"/>
      <c r="AM3523" s="450" t="n"/>
      <c r="AN3523" s="450" t="n"/>
      <c r="AO3523" s="450" t="n"/>
      <c r="AP3523" s="450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0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0" t="n"/>
      <c r="N3524" s="450">
        <f>IF(W3524&lt;0,AH3524,I3524)</f>
        <v/>
      </c>
      <c r="O3524" s="450">
        <f>I3524-M3524</f>
        <v/>
      </c>
      <c r="P3524" s="414" t="n"/>
      <c r="Q3524" s="414" t="inlineStr">
        <is>
          <t>TI2022-0813</t>
        </is>
      </c>
      <c r="R3524" s="414" t="inlineStr">
        <is>
          <t>TI2022-0813</t>
        </is>
      </c>
      <c r="S3524" s="414">
        <f>Q3524=R3524</f>
        <v/>
      </c>
      <c r="T3524" s="414">
        <f>AND(MONTH(F3524)=MONTH(X3524), YEAR(F3524)=YEAR(X3524))</f>
        <v/>
      </c>
      <c r="U3524" s="414">
        <f>AND(AB3524&lt;&gt;"", 'Company information'!D$4&lt;&gt;"", RIGHT(SUBSTITUTE(AB3524,"-",""),9)=RIGHT(SUBSTITUTE('Company information'!D$4,"-",""),9))</f>
        <v/>
      </c>
      <c r="V3524" s="414">
        <f>AH3524-I3524</f>
        <v/>
      </c>
      <c r="W3524" s="450" t="n"/>
      <c r="X3524" s="415" t="n">
        <v>44861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L001-901905215</t>
        </is>
      </c>
      <c r="AC3524" s="414" t="inlineStr">
        <is>
          <t>វីអ៊ីស៊ិន (ខេមបូឌា) អ៊ិនដាសស្ទ្រី ឯ.ក</t>
        </is>
      </c>
      <c r="AD3524" s="450" t="n">
        <v>3348807</v>
      </c>
      <c r="AE3524" s="450" t="n">
        <v>3044370</v>
      </c>
      <c r="AF3524" s="450" t="n">
        <v>0</v>
      </c>
      <c r="AG3524" s="450" t="n">
        <v>0</v>
      </c>
      <c r="AH3524" s="450" t="n">
        <v>304437</v>
      </c>
      <c r="AI3524" s="450" t="n">
        <v>0</v>
      </c>
      <c r="AJ3524" s="450" t="n">
        <v>0</v>
      </c>
      <c r="AK3524" s="450" t="n">
        <v>0</v>
      </c>
      <c r="AL3524" s="450" t="n">
        <v>0</v>
      </c>
      <c r="AM3524" s="450" t="n">
        <v>0</v>
      </c>
      <c r="AN3524" s="450" t="n">
        <v>0</v>
      </c>
      <c r="AO3524" s="450" t="n">
        <v>0</v>
      </c>
      <c r="AP3524" s="450" t="n">
        <v>0</v>
      </c>
      <c r="AQ3524" s="414" t="inlineStr"/>
      <c r="AR3524" s="414" t="inlineStr">
        <is>
          <t>CLEARANCE &amp; TRUCKING FEE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0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0" t="n"/>
      <c r="N3525" s="450">
        <f>IF(W3525&lt;0,AH3525,I3525)</f>
        <v/>
      </c>
      <c r="O3525" s="450">
        <f>I3525-M3525</f>
        <v/>
      </c>
      <c r="P3525" s="414" t="n"/>
      <c r="Q3525" s="414" t="inlineStr">
        <is>
          <t>TI2022-0812</t>
        </is>
      </c>
      <c r="R3525" s="414" t="inlineStr">
        <is>
          <t>TI2022-0812</t>
        </is>
      </c>
      <c r="S3525" s="414">
        <f>Q3525=R3525</f>
        <v/>
      </c>
      <c r="T3525" s="414">
        <f>AND(MONTH(F3525)=MONTH(X3525), YEAR(F3525)=YEAR(X3525))</f>
        <v/>
      </c>
      <c r="U3525" s="414">
        <f>AND(AB3525&lt;&gt;"", 'Company information'!D$4&lt;&gt;"", RIGHT(SUBSTITUTE(AB3525,"-",""),9)=RIGHT(SUBSTITUTE('Company information'!D$4,"-",""),9))</f>
        <v/>
      </c>
      <c r="V3525" s="414">
        <f>AH3525-I3525</f>
        <v/>
      </c>
      <c r="W3525" s="450" t="n"/>
      <c r="X3525" s="415" t="n">
        <v>44861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L001-901905215</t>
        </is>
      </c>
      <c r="AC3525" s="414" t="inlineStr">
        <is>
          <t>វីអ៊ីស៊ិន (ខេមបូឌា) អ៊ិនដាសស្ទ្រី ឯ.ក</t>
        </is>
      </c>
      <c r="AD3525" s="450" t="n">
        <v>10205888</v>
      </c>
      <c r="AE3525" s="450" t="n">
        <v>9278080</v>
      </c>
      <c r="AF3525" s="450" t="n">
        <v>0</v>
      </c>
      <c r="AG3525" s="450" t="n">
        <v>0</v>
      </c>
      <c r="AH3525" s="450" t="n">
        <v>927808</v>
      </c>
      <c r="AI3525" s="450" t="n">
        <v>0</v>
      </c>
      <c r="AJ3525" s="450" t="n">
        <v>0</v>
      </c>
      <c r="AK3525" s="450" t="n">
        <v>0</v>
      </c>
      <c r="AL3525" s="450" t="n">
        <v>0</v>
      </c>
      <c r="AM3525" s="450" t="n">
        <v>0</v>
      </c>
      <c r="AN3525" s="450" t="n">
        <v>0</v>
      </c>
      <c r="AO3525" s="450" t="n">
        <v>0</v>
      </c>
      <c r="AP3525" s="450" t="n">
        <v>0</v>
      </c>
      <c r="AQ3525" s="414" t="inlineStr"/>
      <c r="AR3525" s="414" t="inlineStr">
        <is>
          <t>CLEARANCE &amp; TRUCKING FEE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0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0" t="n"/>
      <c r="N3526" s="450">
        <f>IF(W3526&lt;0,AH3526,I3526)</f>
        <v/>
      </c>
      <c r="O3526" s="450">
        <f>I3526-M3526</f>
        <v/>
      </c>
      <c r="P3526" s="414" t="n"/>
      <c r="Q3526" s="414" t="inlineStr">
        <is>
          <t>TI2022-0811</t>
        </is>
      </c>
      <c r="R3526" s="414" t="inlineStr">
        <is>
          <t>TI2022-0811</t>
        </is>
      </c>
      <c r="S3526" s="414">
        <f>Q3526=R3526</f>
        <v/>
      </c>
      <c r="T3526" s="414">
        <f>AND(MONTH(F3526)=MONTH(X3526), YEAR(F3526)=YEAR(X3526))</f>
        <v/>
      </c>
      <c r="U3526" s="414">
        <f>AND(AB3526&lt;&gt;"", 'Company information'!D$4&lt;&gt;"", RIGHT(SUBSTITUTE(AB3526,"-",""),9)=RIGHT(SUBSTITUTE('Company information'!D$4,"-",""),9))</f>
        <v/>
      </c>
      <c r="V3526" s="414">
        <f>AH3526-I3526</f>
        <v/>
      </c>
      <c r="W3526" s="450" t="n"/>
      <c r="X3526" s="415" t="n">
        <v>44861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L001-901905215</t>
        </is>
      </c>
      <c r="AC3526" s="414" t="inlineStr">
        <is>
          <t>វីអ៊ីស៊ិន (ខេមបូឌា) អ៊ិនដាសស្ទ្រី ឯ.ក</t>
        </is>
      </c>
      <c r="AD3526" s="450" t="n">
        <v>3029873</v>
      </c>
      <c r="AE3526" s="450" t="n">
        <v>2754430</v>
      </c>
      <c r="AF3526" s="450" t="n">
        <v>0</v>
      </c>
      <c r="AG3526" s="450" t="n">
        <v>0</v>
      </c>
      <c r="AH3526" s="450" t="n">
        <v>275443</v>
      </c>
      <c r="AI3526" s="450" t="n">
        <v>0</v>
      </c>
      <c r="AJ3526" s="450" t="n">
        <v>0</v>
      </c>
      <c r="AK3526" s="450" t="n">
        <v>0</v>
      </c>
      <c r="AL3526" s="450" t="n">
        <v>0</v>
      </c>
      <c r="AM3526" s="450" t="n">
        <v>0</v>
      </c>
      <c r="AN3526" s="450" t="n">
        <v>0</v>
      </c>
      <c r="AO3526" s="450" t="n">
        <v>0</v>
      </c>
      <c r="AP3526" s="450" t="n">
        <v>0</v>
      </c>
      <c r="AQ3526" s="414" t="inlineStr"/>
      <c r="AR3526" s="414" t="inlineStr">
        <is>
          <t>CLEARANCE &amp; TRUCKING FEE</t>
        </is>
      </c>
      <c r="AS3526" s="414" t="inlineStr">
        <is>
          <t>បានប្រកាសពន្ធ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0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0" t="n"/>
      <c r="N3527" s="450">
        <f>IF(W3527&lt;0,AH3527,I3527)</f>
        <v/>
      </c>
      <c r="O3527" s="450">
        <f>I3527-M3527</f>
        <v/>
      </c>
      <c r="P3527" s="414" t="n"/>
      <c r="Q3527" s="414" t="inlineStr">
        <is>
          <t>TI2022-0810</t>
        </is>
      </c>
      <c r="R3527" s="414" t="inlineStr">
        <is>
          <t>TI2022-0810</t>
        </is>
      </c>
      <c r="S3527" s="414">
        <f>Q3527=R3527</f>
        <v/>
      </c>
      <c r="T3527" s="414">
        <f>AND(MONTH(F3527)=MONTH(X3527), YEAR(F3527)=YEAR(X3527))</f>
        <v/>
      </c>
      <c r="U3527" s="414">
        <f>AND(AB3527&lt;&gt;"", 'Company information'!D$4&lt;&gt;"", RIGHT(SUBSTITUTE(AB3527,"-",""),9)=RIGHT(SUBSTITUTE('Company information'!D$4,"-",""),9))</f>
        <v/>
      </c>
      <c r="V3527" s="414">
        <f>AH3527-I3527</f>
        <v/>
      </c>
      <c r="W3527" s="450" t="n"/>
      <c r="X3527" s="415" t="n">
        <v>44861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L001-901905215</t>
        </is>
      </c>
      <c r="AC3527" s="414" t="inlineStr">
        <is>
          <t>វីអ៊ីស៊ិន (ខេមបូឌា) អ៊ិនដាសស្ទ្រី ឯ.ក</t>
        </is>
      </c>
      <c r="AD3527" s="450" t="n">
        <v>2893187</v>
      </c>
      <c r="AE3527" s="450" t="n">
        <v>2630170</v>
      </c>
      <c r="AF3527" s="450" t="n">
        <v>0</v>
      </c>
      <c r="AG3527" s="450" t="n">
        <v>0</v>
      </c>
      <c r="AH3527" s="450" t="n">
        <v>263017</v>
      </c>
      <c r="AI3527" s="450" t="n">
        <v>0</v>
      </c>
      <c r="AJ3527" s="450" t="n">
        <v>0</v>
      </c>
      <c r="AK3527" s="450" t="n">
        <v>0</v>
      </c>
      <c r="AL3527" s="450" t="n">
        <v>0</v>
      </c>
      <c r="AM3527" s="450" t="n">
        <v>0</v>
      </c>
      <c r="AN3527" s="450" t="n">
        <v>0</v>
      </c>
      <c r="AO3527" s="450" t="n">
        <v>0</v>
      </c>
      <c r="AP3527" s="450" t="n">
        <v>0</v>
      </c>
      <c r="AQ3527" s="414" t="inlineStr"/>
      <c r="AR3527" s="414" t="inlineStr">
        <is>
          <t>CLEARANCE &amp; TRUCKING FEE</t>
        </is>
      </c>
      <c r="AS3527" s="414" t="inlineStr">
        <is>
          <t>បានប្រកាសពន្ធ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0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0" t="n"/>
      <c r="N3528" s="450">
        <f>IF(W3528&lt;0,AH3528,I3528)</f>
        <v/>
      </c>
      <c r="O3528" s="450">
        <f>I3528-M3528</f>
        <v/>
      </c>
      <c r="P3528" s="414" t="n"/>
      <c r="Q3528" s="414" t="inlineStr">
        <is>
          <t>TI2022-0809</t>
        </is>
      </c>
      <c r="R3528" s="414" t="inlineStr">
        <is>
          <t>TI2022-0809</t>
        </is>
      </c>
      <c r="S3528" s="414">
        <f>Q3528=R3528</f>
        <v/>
      </c>
      <c r="T3528" s="414">
        <f>AND(MONTH(F3528)=MONTH(X3528), YEAR(F3528)=YEAR(X3528))</f>
        <v/>
      </c>
      <c r="U3528" s="414">
        <f>AND(AB3528&lt;&gt;"", 'Company information'!D$4&lt;&gt;"", RIGHT(SUBSTITUTE(AB3528,"-",""),9)=RIGHT(SUBSTITUTE('Company information'!D$4,"-",""),9))</f>
        <v/>
      </c>
      <c r="V3528" s="414">
        <f>AH3528-I3528</f>
        <v/>
      </c>
      <c r="W3528" s="450" t="n"/>
      <c r="X3528" s="415" t="n">
        <v>44861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L001-901905215</t>
        </is>
      </c>
      <c r="AC3528" s="414" t="inlineStr">
        <is>
          <t>វីអ៊ីស៊ិន (ខេមបូឌា) អ៊ិនដាសស្ទ្រី ឯ.ក</t>
        </is>
      </c>
      <c r="AD3528" s="450" t="n">
        <v>2164195</v>
      </c>
      <c r="AE3528" s="450" t="n">
        <v>1967450</v>
      </c>
      <c r="AF3528" s="450" t="n">
        <v>0</v>
      </c>
      <c r="AG3528" s="450" t="n">
        <v>0</v>
      </c>
      <c r="AH3528" s="450" t="n">
        <v>196745</v>
      </c>
      <c r="AI3528" s="450" t="n">
        <v>0</v>
      </c>
      <c r="AJ3528" s="450" t="n">
        <v>0</v>
      </c>
      <c r="AK3528" s="450" t="n">
        <v>0</v>
      </c>
      <c r="AL3528" s="450" t="n">
        <v>0</v>
      </c>
      <c r="AM3528" s="450" t="n">
        <v>0</v>
      </c>
      <c r="AN3528" s="450" t="n">
        <v>0</v>
      </c>
      <c r="AO3528" s="450" t="n">
        <v>0</v>
      </c>
      <c r="AP3528" s="450" t="n">
        <v>0</v>
      </c>
      <c r="AQ3528" s="414" t="inlineStr"/>
      <c r="AR3528" s="414" t="inlineStr">
        <is>
          <t>CLEARANCE &amp; TRUCKING FEE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0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0" t="n"/>
      <c r="N3529" s="450">
        <f>IF(W3529&lt;0,AH3529,I3529)</f>
        <v/>
      </c>
      <c r="O3529" s="450">
        <f>I3529-M3529</f>
        <v/>
      </c>
      <c r="P3529" s="414" t="n"/>
      <c r="Q3529" s="414" t="inlineStr">
        <is>
          <t>TI2022-0808</t>
        </is>
      </c>
      <c r="R3529" s="414" t="inlineStr">
        <is>
          <t>TI2022-0808</t>
        </is>
      </c>
      <c r="S3529" s="414">
        <f>Q3529=R3529</f>
        <v/>
      </c>
      <c r="T3529" s="414">
        <f>AND(MONTH(F3529)=MONTH(X3529), YEAR(F3529)=YEAR(X3529))</f>
        <v/>
      </c>
      <c r="U3529" s="414">
        <f>AND(AB3529&lt;&gt;"", 'Company information'!D$4&lt;&gt;"", RIGHT(SUBSTITUTE(AB3529,"-",""),9)=RIGHT(SUBSTITUTE('Company information'!D$4,"-",""),9))</f>
        <v/>
      </c>
      <c r="V3529" s="414">
        <f>AH3529-I3529</f>
        <v/>
      </c>
      <c r="W3529" s="450" t="n"/>
      <c r="X3529" s="415" t="n">
        <v>44861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L001-901905215</t>
        </is>
      </c>
      <c r="AC3529" s="414" t="inlineStr">
        <is>
          <t>វីអ៊ីស៊ិន (ខេមបូឌា) អ៊ិនដាសស្ទ្រី ឯ.ក</t>
        </is>
      </c>
      <c r="AD3529" s="450" t="n">
        <v>2073071</v>
      </c>
      <c r="AE3529" s="450" t="n">
        <v>1884610</v>
      </c>
      <c r="AF3529" s="450" t="n">
        <v>0</v>
      </c>
      <c r="AG3529" s="450" t="n">
        <v>0</v>
      </c>
      <c r="AH3529" s="450" t="n">
        <v>188461</v>
      </c>
      <c r="AI3529" s="450" t="n">
        <v>0</v>
      </c>
      <c r="AJ3529" s="450" t="n">
        <v>0</v>
      </c>
      <c r="AK3529" s="450" t="n">
        <v>0</v>
      </c>
      <c r="AL3529" s="450" t="n">
        <v>0</v>
      </c>
      <c r="AM3529" s="450" t="n">
        <v>0</v>
      </c>
      <c r="AN3529" s="450" t="n">
        <v>0</v>
      </c>
      <c r="AO3529" s="450" t="n">
        <v>0</v>
      </c>
      <c r="AP3529" s="450" t="n">
        <v>0</v>
      </c>
      <c r="AQ3529" s="414" t="inlineStr"/>
      <c r="AR3529" s="414" t="inlineStr">
        <is>
          <t>CLEARANCE &amp; TRUCKING FEE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0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0" t="n"/>
      <c r="N3530" s="450">
        <f>IF(W3530&lt;0,AH3530,I3530)</f>
        <v/>
      </c>
      <c r="O3530" s="450">
        <f>I3530-M3530</f>
        <v/>
      </c>
      <c r="P3530" s="414" t="n"/>
      <c r="Q3530" s="414" t="inlineStr">
        <is>
          <t>TI2022-0807</t>
        </is>
      </c>
      <c r="R3530" s="414" t="inlineStr">
        <is>
          <t>TI2022-0807</t>
        </is>
      </c>
      <c r="S3530" s="414">
        <f>Q3530=R3530</f>
        <v/>
      </c>
      <c r="T3530" s="414">
        <f>AND(MONTH(F3530)=MONTH(X3530), YEAR(F3530)=YEAR(X3530))</f>
        <v/>
      </c>
      <c r="U3530" s="414">
        <f>AND(AB3530&lt;&gt;"", 'Company information'!D$4&lt;&gt;"", RIGHT(SUBSTITUTE(AB3530,"-",""),9)=RIGHT(SUBSTITUTE('Company information'!D$4,"-",""),9))</f>
        <v/>
      </c>
      <c r="V3530" s="414">
        <f>AH3530-I3530</f>
        <v/>
      </c>
      <c r="W3530" s="450" t="n"/>
      <c r="X3530" s="415" t="n">
        <v>44861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L001-901905215</t>
        </is>
      </c>
      <c r="AC3530" s="414" t="inlineStr">
        <is>
          <t>វីអ៊ីស៊ិន (ខេមបូឌា) អ៊ិនដាសស្ទ្រី ឯ.ក</t>
        </is>
      </c>
      <c r="AD3530" s="450" t="n">
        <v>2073071</v>
      </c>
      <c r="AE3530" s="450" t="n">
        <v>1884610</v>
      </c>
      <c r="AF3530" s="450" t="n">
        <v>0</v>
      </c>
      <c r="AG3530" s="450" t="n">
        <v>0</v>
      </c>
      <c r="AH3530" s="450" t="n">
        <v>188461</v>
      </c>
      <c r="AI3530" s="450" t="n">
        <v>0</v>
      </c>
      <c r="AJ3530" s="450" t="n">
        <v>0</v>
      </c>
      <c r="AK3530" s="450" t="n">
        <v>0</v>
      </c>
      <c r="AL3530" s="450" t="n">
        <v>0</v>
      </c>
      <c r="AM3530" s="450" t="n">
        <v>0</v>
      </c>
      <c r="AN3530" s="450" t="n">
        <v>0</v>
      </c>
      <c r="AO3530" s="450" t="n">
        <v>0</v>
      </c>
      <c r="AP3530" s="450" t="n">
        <v>0</v>
      </c>
      <c r="AQ3530" s="414" t="inlineStr"/>
      <c r="AR3530" s="414" t="inlineStr">
        <is>
          <t>CLEARANCE &amp; TRUCKING FEE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0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0" t="n"/>
      <c r="N3531" s="450">
        <f>IF(W3531&lt;0,AH3531,I3531)</f>
        <v/>
      </c>
      <c r="O3531" s="450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AND(AB3531&lt;&gt;"", 'Company information'!D$4&lt;&gt;"", RIGHT(SUBSTITUTE(AB3531,"-",""),9)=RIGHT(SUBSTITUTE('Company information'!D$4,"-",""),9))</f>
        <v/>
      </c>
      <c r="V3531" s="414">
        <f>AH3531-I3531</f>
        <v/>
      </c>
      <c r="W3531" s="450" t="n"/>
      <c r="X3531" s="413" t="n"/>
      <c r="Y3531" s="414" t="n"/>
      <c r="Z3531" s="414" t="n"/>
      <c r="AA3531" s="414" t="n"/>
      <c r="AB3531" s="414" t="n"/>
      <c r="AC3531" s="414" t="n"/>
      <c r="AD3531" s="450" t="n"/>
      <c r="AE3531" s="450" t="n"/>
      <c r="AF3531" s="450" t="n"/>
      <c r="AG3531" s="450" t="n"/>
      <c r="AH3531" s="450" t="n"/>
      <c r="AI3531" s="450" t="n"/>
      <c r="AJ3531" s="450" t="n"/>
      <c r="AK3531" s="450" t="n"/>
      <c r="AL3531" s="450" t="n"/>
      <c r="AM3531" s="450" t="n"/>
      <c r="AN3531" s="450" t="n"/>
      <c r="AO3531" s="450" t="n"/>
      <c r="AP3531" s="450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0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0" t="n"/>
      <c r="N3532" s="450">
        <f>IF(W3532&lt;0,AH3532,I3532)</f>
        <v/>
      </c>
      <c r="O3532" s="450">
        <f>I3532-M3532</f>
        <v/>
      </c>
      <c r="P3532" s="414" t="n"/>
      <c r="Q3532" s="414" t="inlineStr">
        <is>
          <t>TI2022-0800</t>
        </is>
      </c>
      <c r="R3532" s="414" t="inlineStr">
        <is>
          <t>TI2022-0800</t>
        </is>
      </c>
      <c r="S3532" s="414">
        <f>Q3532=R3532</f>
        <v/>
      </c>
      <c r="T3532" s="414">
        <f>AND(MONTH(F3532)=MONTH(X3532), YEAR(F3532)=YEAR(X3532))</f>
        <v/>
      </c>
      <c r="U3532" s="414">
        <f>AND(AB3532&lt;&gt;"", 'Company information'!D$4&lt;&gt;"", RIGHT(SUBSTITUTE(AB3532,"-",""),9)=RIGHT(SUBSTITUTE('Company information'!D$4,"-",""),9))</f>
        <v/>
      </c>
      <c r="V3532" s="414">
        <f>AH3532-I3532</f>
        <v/>
      </c>
      <c r="W3532" s="450" t="n"/>
      <c r="X3532" s="415" t="n">
        <v>44855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L001-901905215</t>
        </is>
      </c>
      <c r="AC3532" s="414" t="inlineStr">
        <is>
          <t>វីអ៊ីស៊ិន (ខេមបូឌា) អ៊ិនដាសស្ទ្រី ឯ.ក</t>
        </is>
      </c>
      <c r="AD3532" s="450" t="n">
        <v>7821429</v>
      </c>
      <c r="AE3532" s="450" t="n">
        <v>7110390</v>
      </c>
      <c r="AF3532" s="450" t="n">
        <v>0</v>
      </c>
      <c r="AG3532" s="450" t="n">
        <v>0</v>
      </c>
      <c r="AH3532" s="450" t="n">
        <v>711039</v>
      </c>
      <c r="AI3532" s="450" t="n">
        <v>0</v>
      </c>
      <c r="AJ3532" s="450" t="n">
        <v>0</v>
      </c>
      <c r="AK3532" s="450" t="n">
        <v>0</v>
      </c>
      <c r="AL3532" s="450" t="n">
        <v>0</v>
      </c>
      <c r="AM3532" s="450" t="n">
        <v>0</v>
      </c>
      <c r="AN3532" s="450" t="n">
        <v>0</v>
      </c>
      <c r="AO3532" s="450" t="n">
        <v>0</v>
      </c>
      <c r="AP3532" s="450" t="n">
        <v>0</v>
      </c>
      <c r="AQ3532" s="414" t="inlineStr"/>
      <c r="AR3532" s="414" t="inlineStr">
        <is>
          <t>CLEARANCE &amp; TRUCKING FEE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0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0" t="n"/>
      <c r="N3533" s="450">
        <f>IF(W3533&lt;0,AH3533,I3533)</f>
        <v/>
      </c>
      <c r="O3533" s="450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AND(AB3533&lt;&gt;"", 'Company information'!D$4&lt;&gt;"", RIGHT(SUBSTITUTE(AB3533,"-",""),9)=RIGHT(SUBSTITUTE('Company information'!D$4,"-",""),9))</f>
        <v/>
      </c>
      <c r="V3533" s="414">
        <f>AH3533-I3533</f>
        <v/>
      </c>
      <c r="W3533" s="450" t="n"/>
      <c r="X3533" s="413" t="n"/>
      <c r="Y3533" s="414" t="n"/>
      <c r="Z3533" s="414" t="n"/>
      <c r="AA3533" s="414" t="n"/>
      <c r="AB3533" s="414" t="n"/>
      <c r="AC3533" s="414" t="n"/>
      <c r="AD3533" s="450" t="n"/>
      <c r="AE3533" s="450" t="n"/>
      <c r="AF3533" s="450" t="n"/>
      <c r="AG3533" s="450" t="n"/>
      <c r="AH3533" s="450" t="n"/>
      <c r="AI3533" s="450" t="n"/>
      <c r="AJ3533" s="450" t="n"/>
      <c r="AK3533" s="450" t="n"/>
      <c r="AL3533" s="450" t="n"/>
      <c r="AM3533" s="450" t="n"/>
      <c r="AN3533" s="450" t="n"/>
      <c r="AO3533" s="450" t="n"/>
      <c r="AP3533" s="450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0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0" t="n"/>
      <c r="N3534" s="450">
        <f>IF(W3534&lt;0,AH3534,I3534)</f>
        <v/>
      </c>
      <c r="O3534" s="450">
        <f>I3534-M3534</f>
        <v/>
      </c>
      <c r="P3534" s="414" t="n"/>
      <c r="Q3534" s="414" t="inlineStr">
        <is>
          <t>TI2022-0799</t>
        </is>
      </c>
      <c r="R3534" s="414" t="inlineStr">
        <is>
          <t>TI2022-0799</t>
        </is>
      </c>
      <c r="S3534" s="414">
        <f>Q3534=R3534</f>
        <v/>
      </c>
      <c r="T3534" s="414">
        <f>AND(MONTH(F3534)=MONTH(X3534), YEAR(F3534)=YEAR(X3534))</f>
        <v/>
      </c>
      <c r="U3534" s="414">
        <f>AND(AB3534&lt;&gt;"", 'Company information'!D$4&lt;&gt;"", RIGHT(SUBSTITUTE(AB3534,"-",""),9)=RIGHT(SUBSTITUTE('Company information'!D$4,"-",""),9))</f>
        <v/>
      </c>
      <c r="V3534" s="414">
        <f>AH3534-I3534</f>
        <v/>
      </c>
      <c r="W3534" s="450" t="n"/>
      <c r="X3534" s="415" t="n">
        <v>44855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L001-901905215</t>
        </is>
      </c>
      <c r="AC3534" s="414" t="inlineStr">
        <is>
          <t>វីអ៊ីស៊ិន (ខេមបូឌា) អ៊ិនដាសស្ទ្រី ឯ.ក</t>
        </is>
      </c>
      <c r="AD3534" s="450" t="n">
        <v>7821429</v>
      </c>
      <c r="AE3534" s="450" t="n">
        <v>7110390</v>
      </c>
      <c r="AF3534" s="450" t="n">
        <v>0</v>
      </c>
      <c r="AG3534" s="450" t="n">
        <v>0</v>
      </c>
      <c r="AH3534" s="450" t="n">
        <v>711039</v>
      </c>
      <c r="AI3534" s="450" t="n">
        <v>0</v>
      </c>
      <c r="AJ3534" s="450" t="n">
        <v>0</v>
      </c>
      <c r="AK3534" s="450" t="n">
        <v>0</v>
      </c>
      <c r="AL3534" s="450" t="n">
        <v>0</v>
      </c>
      <c r="AM3534" s="450" t="n">
        <v>0</v>
      </c>
      <c r="AN3534" s="450" t="n">
        <v>0</v>
      </c>
      <c r="AO3534" s="450" t="n">
        <v>0</v>
      </c>
      <c r="AP3534" s="450" t="n">
        <v>0</v>
      </c>
      <c r="AQ3534" s="414" t="inlineStr"/>
      <c r="AR3534" s="414" t="inlineStr">
        <is>
          <t>CLEARANCE &amp; TRUCKING FEE</t>
        </is>
      </c>
      <c r="AS3534" s="414" t="inlineStr">
        <is>
          <t>បានប្រកាសពន្ធ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0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0" t="n"/>
      <c r="N3535" s="450">
        <f>IF(W3535&lt;0,AH3535,I3535)</f>
        <v/>
      </c>
      <c r="O3535" s="450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AND(AB3535&lt;&gt;"", 'Company information'!D$4&lt;&gt;"", RIGHT(SUBSTITUTE(AB3535,"-",""),9)=RIGHT(SUBSTITUTE('Company information'!D$4,"-",""),9))</f>
        <v/>
      </c>
      <c r="V3535" s="414">
        <f>AH3535-I3535</f>
        <v/>
      </c>
      <c r="W3535" s="450" t="n"/>
      <c r="X3535" s="413" t="n"/>
      <c r="Y3535" s="414" t="n"/>
      <c r="Z3535" s="414" t="n"/>
      <c r="AA3535" s="414" t="n"/>
      <c r="AB3535" s="414" t="n"/>
      <c r="AC3535" s="414" t="n"/>
      <c r="AD3535" s="450" t="n"/>
      <c r="AE3535" s="450" t="n"/>
      <c r="AF3535" s="450" t="n"/>
      <c r="AG3535" s="450" t="n"/>
      <c r="AH3535" s="450" t="n"/>
      <c r="AI3535" s="450" t="n"/>
      <c r="AJ3535" s="450" t="n"/>
      <c r="AK3535" s="450" t="n"/>
      <c r="AL3535" s="450" t="n"/>
      <c r="AM3535" s="450" t="n"/>
      <c r="AN3535" s="450" t="n"/>
      <c r="AO3535" s="450" t="n"/>
      <c r="AP3535" s="450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0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0" t="n"/>
      <c r="N3536" s="450">
        <f>IF(W3536&lt;0,AH3536,I3536)</f>
        <v/>
      </c>
      <c r="O3536" s="450">
        <f>I3536-M3536</f>
        <v/>
      </c>
      <c r="P3536" s="414" t="n"/>
      <c r="Q3536" s="414" t="inlineStr">
        <is>
          <t>TI2022-0798</t>
        </is>
      </c>
      <c r="R3536" s="414" t="inlineStr">
        <is>
          <t>TI2022-0798</t>
        </is>
      </c>
      <c r="S3536" s="414">
        <f>Q3536=R3536</f>
        <v/>
      </c>
      <c r="T3536" s="414">
        <f>AND(MONTH(F3536)=MONTH(X3536), YEAR(F3536)=YEAR(X3536))</f>
        <v/>
      </c>
      <c r="U3536" s="414">
        <f>AND(AB3536&lt;&gt;"", 'Company information'!D$4&lt;&gt;"", RIGHT(SUBSTITUTE(AB3536,"-",""),9)=RIGHT(SUBSTITUTE('Company information'!D$4,"-",""),9))</f>
        <v/>
      </c>
      <c r="V3536" s="414">
        <f>AH3536-I3536</f>
        <v/>
      </c>
      <c r="W3536" s="450" t="n"/>
      <c r="X3536" s="415" t="n">
        <v>44855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L001-901905215</t>
        </is>
      </c>
      <c r="AC3536" s="414" t="inlineStr">
        <is>
          <t>វីអ៊ីស៊ិន (ខេមបូឌា) អ៊ិនដាសស្ទ្រី ឯ.ក</t>
        </is>
      </c>
      <c r="AD3536" s="450" t="n">
        <v>5427114</v>
      </c>
      <c r="AE3536" s="450" t="n">
        <v>4933740</v>
      </c>
      <c r="AF3536" s="450" t="n">
        <v>0</v>
      </c>
      <c r="AG3536" s="450" t="n">
        <v>0</v>
      </c>
      <c r="AH3536" s="450" t="n">
        <v>493374</v>
      </c>
      <c r="AI3536" s="450" t="n">
        <v>0</v>
      </c>
      <c r="AJ3536" s="450" t="n">
        <v>0</v>
      </c>
      <c r="AK3536" s="450" t="n">
        <v>0</v>
      </c>
      <c r="AL3536" s="450" t="n">
        <v>0</v>
      </c>
      <c r="AM3536" s="450" t="n">
        <v>0</v>
      </c>
      <c r="AN3536" s="450" t="n">
        <v>0</v>
      </c>
      <c r="AO3536" s="450" t="n">
        <v>0</v>
      </c>
      <c r="AP3536" s="450" t="n">
        <v>0</v>
      </c>
      <c r="AQ3536" s="414" t="inlineStr"/>
      <c r="AR3536" s="414" t="inlineStr">
        <is>
          <t>CLEARANCE &amp; TRUCKING FEE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0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0" t="n"/>
      <c r="N3537" s="450">
        <f>IF(W3537&lt;0,AH3537,I3537)</f>
        <v/>
      </c>
      <c r="O3537" s="450">
        <f>I3537-M3537</f>
        <v/>
      </c>
      <c r="P3537" s="414" t="n"/>
      <c r="Q3537" s="414" t="inlineStr">
        <is>
          <t>TI2022-0789</t>
        </is>
      </c>
      <c r="R3537" s="414" t="inlineStr">
        <is>
          <t>TI2022-0789</t>
        </is>
      </c>
      <c r="S3537" s="414">
        <f>Q3537=R3537</f>
        <v/>
      </c>
      <c r="T3537" s="414">
        <f>AND(MONTH(F3537)=MONTH(X3537), YEAR(F3537)=YEAR(X3537))</f>
        <v/>
      </c>
      <c r="U3537" s="414">
        <f>AND(AB3537&lt;&gt;"", 'Company information'!D$4&lt;&gt;"", RIGHT(SUBSTITUTE(AB3537,"-",""),9)=RIGHT(SUBSTITUTE('Company information'!D$4,"-",""),9))</f>
        <v/>
      </c>
      <c r="V3537" s="414">
        <f>AH3537-I3537</f>
        <v/>
      </c>
      <c r="W3537" s="450" t="n"/>
      <c r="X3537" s="415" t="n">
        <v>44847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L001-901905215</t>
        </is>
      </c>
      <c r="AC3537" s="414" t="inlineStr">
        <is>
          <t>វីអ៊ីស៊ិន (ខេមបូឌា) អ៊ិនដាសស្ទ្រី ឯ.ក</t>
        </is>
      </c>
      <c r="AD3537" s="450" t="n">
        <v>2621837</v>
      </c>
      <c r="AE3537" s="450" t="n">
        <v>2383488</v>
      </c>
      <c r="AF3537" s="450" t="n">
        <v>0</v>
      </c>
      <c r="AG3537" s="450" t="n">
        <v>0</v>
      </c>
      <c r="AH3537" s="450" t="n">
        <v>238349</v>
      </c>
      <c r="AI3537" s="450" t="n">
        <v>0</v>
      </c>
      <c r="AJ3537" s="450" t="n">
        <v>0</v>
      </c>
      <c r="AK3537" s="450" t="n">
        <v>0</v>
      </c>
      <c r="AL3537" s="450" t="n">
        <v>0</v>
      </c>
      <c r="AM3537" s="450" t="n">
        <v>0</v>
      </c>
      <c r="AN3537" s="450" t="n">
        <v>0</v>
      </c>
      <c r="AO3537" s="450" t="n">
        <v>0</v>
      </c>
      <c r="AP3537" s="450" t="n">
        <v>0</v>
      </c>
      <c r="AQ3537" s="414" t="inlineStr"/>
      <c r="AR3537" s="414" t="inlineStr">
        <is>
          <t>TRUCKING FEE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0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0" t="n"/>
      <c r="N3538" s="450">
        <f>IF(W3538&lt;0,AH3538,I3538)</f>
        <v/>
      </c>
      <c r="O3538" s="450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AND(AB3538&lt;&gt;"", 'Company information'!D$4&lt;&gt;"", RIGHT(SUBSTITUTE(AB3538,"-",""),9)=RIGHT(SUBSTITUTE('Company information'!D$4,"-",""),9))</f>
        <v/>
      </c>
      <c r="V3538" s="414">
        <f>AH3538-I3538</f>
        <v/>
      </c>
      <c r="W3538" s="450" t="n"/>
      <c r="X3538" s="413" t="n"/>
      <c r="Y3538" s="414" t="n"/>
      <c r="Z3538" s="414" t="n"/>
      <c r="AA3538" s="414" t="n"/>
      <c r="AB3538" s="414" t="n"/>
      <c r="AC3538" s="414" t="n"/>
      <c r="AD3538" s="450" t="n"/>
      <c r="AE3538" s="450" t="n"/>
      <c r="AF3538" s="450" t="n"/>
      <c r="AG3538" s="450" t="n"/>
      <c r="AH3538" s="450" t="n"/>
      <c r="AI3538" s="450" t="n"/>
      <c r="AJ3538" s="450" t="n"/>
      <c r="AK3538" s="450" t="n"/>
      <c r="AL3538" s="450" t="n"/>
      <c r="AM3538" s="450" t="n"/>
      <c r="AN3538" s="450" t="n"/>
      <c r="AO3538" s="450" t="n"/>
      <c r="AP3538" s="450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0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0" t="n"/>
      <c r="N3539" s="450">
        <f>IF(W3539&lt;0,AH3539,I3539)</f>
        <v/>
      </c>
      <c r="O3539" s="450">
        <f>I3539-M3539</f>
        <v/>
      </c>
      <c r="P3539" s="414" t="n"/>
      <c r="Q3539" s="414" t="inlineStr">
        <is>
          <t>TI2022-0788</t>
        </is>
      </c>
      <c r="R3539" s="414" t="inlineStr">
        <is>
          <t>TI2022-0788</t>
        </is>
      </c>
      <c r="S3539" s="414">
        <f>Q3539=R3539</f>
        <v/>
      </c>
      <c r="T3539" s="414">
        <f>AND(MONTH(F3539)=MONTH(X3539), YEAR(F3539)=YEAR(X3539))</f>
        <v/>
      </c>
      <c r="U3539" s="414">
        <f>AND(AB3539&lt;&gt;"", 'Company information'!D$4&lt;&gt;"", RIGHT(SUBSTITUTE(AB3539,"-",""),9)=RIGHT(SUBSTITUTE('Company information'!D$4,"-",""),9))</f>
        <v/>
      </c>
      <c r="V3539" s="414">
        <f>AH3539-I3539</f>
        <v/>
      </c>
      <c r="W3539" s="450" t="n"/>
      <c r="X3539" s="415" t="n">
        <v>44847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L001-901905215</t>
        </is>
      </c>
      <c r="AC3539" s="414" t="inlineStr">
        <is>
          <t>វីអ៊ីស៊ិន (ខេមបូឌា) អ៊ិនដាសស្ទ្រី ឯ.ក</t>
        </is>
      </c>
      <c r="AD3539" s="450" t="n">
        <v>7806337</v>
      </c>
      <c r="AE3539" s="450" t="n">
        <v>7096670</v>
      </c>
      <c r="AF3539" s="450" t="n">
        <v>0</v>
      </c>
      <c r="AG3539" s="450" t="n">
        <v>0</v>
      </c>
      <c r="AH3539" s="450" t="n">
        <v>709667</v>
      </c>
      <c r="AI3539" s="450" t="n">
        <v>0</v>
      </c>
      <c r="AJ3539" s="450" t="n">
        <v>0</v>
      </c>
      <c r="AK3539" s="450" t="n">
        <v>0</v>
      </c>
      <c r="AL3539" s="450" t="n">
        <v>0</v>
      </c>
      <c r="AM3539" s="450" t="n">
        <v>0</v>
      </c>
      <c r="AN3539" s="450" t="n">
        <v>0</v>
      </c>
      <c r="AO3539" s="450" t="n">
        <v>0</v>
      </c>
      <c r="AP3539" s="450" t="n">
        <v>0</v>
      </c>
      <c r="AQ3539" s="414" t="inlineStr"/>
      <c r="AR3539" s="414" t="inlineStr">
        <is>
          <t>CLEARANCE &amp; TRUCKING FEE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0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0" t="n"/>
      <c r="N3540" s="450">
        <f>IF(W3540&lt;0,AH3540,I3540)</f>
        <v/>
      </c>
      <c r="O3540" s="450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AND(AB3540&lt;&gt;"", 'Company information'!D$4&lt;&gt;"", RIGHT(SUBSTITUTE(AB3540,"-",""),9)=RIGHT(SUBSTITUTE('Company information'!D$4,"-",""),9))</f>
        <v/>
      </c>
      <c r="V3540" s="414">
        <f>AH3540-I3540</f>
        <v/>
      </c>
      <c r="W3540" s="450" t="n"/>
      <c r="X3540" s="413" t="n"/>
      <c r="Y3540" s="414" t="n"/>
      <c r="Z3540" s="414" t="n"/>
      <c r="AA3540" s="414" t="n"/>
      <c r="AB3540" s="414" t="n"/>
      <c r="AC3540" s="414" t="n"/>
      <c r="AD3540" s="450" t="n"/>
      <c r="AE3540" s="450" t="n"/>
      <c r="AF3540" s="450" t="n"/>
      <c r="AG3540" s="450" t="n"/>
      <c r="AH3540" s="450" t="n"/>
      <c r="AI3540" s="450" t="n"/>
      <c r="AJ3540" s="450" t="n"/>
      <c r="AK3540" s="450" t="n"/>
      <c r="AL3540" s="450" t="n"/>
      <c r="AM3540" s="450" t="n"/>
      <c r="AN3540" s="450" t="n"/>
      <c r="AO3540" s="450" t="n"/>
      <c r="AP3540" s="450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0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0" t="n"/>
      <c r="N3541" s="450">
        <f>IF(W3541&lt;0,AH3541,I3541)</f>
        <v/>
      </c>
      <c r="O3541" s="450">
        <f>I3541-M3541</f>
        <v/>
      </c>
      <c r="P3541" s="414" t="n"/>
      <c r="Q3541" s="414" t="inlineStr">
        <is>
          <t>TI2022-0787</t>
        </is>
      </c>
      <c r="R3541" s="414" t="inlineStr">
        <is>
          <t>TI2022-0787</t>
        </is>
      </c>
      <c r="S3541" s="414">
        <f>Q3541=R3541</f>
        <v/>
      </c>
      <c r="T3541" s="414">
        <f>AND(MONTH(F3541)=MONTH(X3541), YEAR(F3541)=YEAR(X3541))</f>
        <v/>
      </c>
      <c r="U3541" s="414">
        <f>AND(AB3541&lt;&gt;"", 'Company information'!D$4&lt;&gt;"", RIGHT(SUBSTITUTE(AB3541,"-",""),9)=RIGHT(SUBSTITUTE('Company information'!D$4,"-",""),9))</f>
        <v/>
      </c>
      <c r="V3541" s="414">
        <f>AH3541-I3541</f>
        <v/>
      </c>
      <c r="W3541" s="450" t="n"/>
      <c r="X3541" s="415" t="n">
        <v>44847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L001-901905215</t>
        </is>
      </c>
      <c r="AC3541" s="414" t="inlineStr">
        <is>
          <t>វីអ៊ីស៊ិន (ខេមបូឌា) អ៊ិនដាសស្ទ្រី ឯ.ក</t>
        </is>
      </c>
      <c r="AD3541" s="450" t="n">
        <v>5416642</v>
      </c>
      <c r="AE3541" s="450" t="n">
        <v>4924220</v>
      </c>
      <c r="AF3541" s="450" t="n">
        <v>0</v>
      </c>
      <c r="AG3541" s="450" t="n">
        <v>0</v>
      </c>
      <c r="AH3541" s="450" t="n">
        <v>492422</v>
      </c>
      <c r="AI3541" s="450" t="n">
        <v>0</v>
      </c>
      <c r="AJ3541" s="450" t="n">
        <v>0</v>
      </c>
      <c r="AK3541" s="450" t="n">
        <v>0</v>
      </c>
      <c r="AL3541" s="450" t="n">
        <v>0</v>
      </c>
      <c r="AM3541" s="450" t="n">
        <v>0</v>
      </c>
      <c r="AN3541" s="450" t="n">
        <v>0</v>
      </c>
      <c r="AO3541" s="450" t="n">
        <v>0</v>
      </c>
      <c r="AP3541" s="450" t="n">
        <v>0</v>
      </c>
      <c r="AQ3541" s="414" t="inlineStr"/>
      <c r="AR3541" s="414" t="inlineStr">
        <is>
          <t>CLEARANCE &amp; TRUCKING FEE</t>
        </is>
      </c>
      <c r="AS3541" s="414" t="inlineStr">
        <is>
          <t>បានប្រកាសពន្ធ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0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0" t="n"/>
      <c r="N3542" s="450">
        <f>IF(W3542&lt;0,AH3542,I3542)</f>
        <v/>
      </c>
      <c r="O3542" s="450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AND(AB3542&lt;&gt;"", 'Company information'!D$4&lt;&gt;"", RIGHT(SUBSTITUTE(AB3542,"-",""),9)=RIGHT(SUBSTITUTE('Company information'!D$4,"-",""),9))</f>
        <v/>
      </c>
      <c r="V3542" s="414">
        <f>AH3542-I3542</f>
        <v/>
      </c>
      <c r="W3542" s="450" t="n"/>
      <c r="X3542" s="413" t="n"/>
      <c r="Y3542" s="414" t="n"/>
      <c r="Z3542" s="414" t="n"/>
      <c r="AA3542" s="414" t="n"/>
      <c r="AB3542" s="414" t="n"/>
      <c r="AC3542" s="414" t="n"/>
      <c r="AD3542" s="450" t="n"/>
      <c r="AE3542" s="450" t="n"/>
      <c r="AF3542" s="450" t="n"/>
      <c r="AG3542" s="450" t="n"/>
      <c r="AH3542" s="450" t="n"/>
      <c r="AI3542" s="450" t="n"/>
      <c r="AJ3542" s="450" t="n"/>
      <c r="AK3542" s="450" t="n"/>
      <c r="AL3542" s="450" t="n"/>
      <c r="AM3542" s="450" t="n"/>
      <c r="AN3542" s="450" t="n"/>
      <c r="AO3542" s="450" t="n"/>
      <c r="AP3542" s="450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0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0" t="n"/>
      <c r="N3543" s="450">
        <f>IF(W3543&lt;0,AH3543,I3543)</f>
        <v/>
      </c>
      <c r="O3543" s="450">
        <f>I3543-M3543</f>
        <v/>
      </c>
      <c r="P3543" s="414" t="n"/>
      <c r="Q3543" s="414" t="inlineStr">
        <is>
          <t>TI2022-0786</t>
        </is>
      </c>
      <c r="R3543" s="414" t="inlineStr">
        <is>
          <t>TI2022-0786</t>
        </is>
      </c>
      <c r="S3543" s="414">
        <f>Q3543=R3543</f>
        <v/>
      </c>
      <c r="T3543" s="414">
        <f>AND(MONTH(F3543)=MONTH(X3543), YEAR(F3543)=YEAR(X3543))</f>
        <v/>
      </c>
      <c r="U3543" s="414">
        <f>AND(AB3543&lt;&gt;"", 'Company information'!D$4&lt;&gt;"", RIGHT(SUBSTITUTE(AB3543,"-",""),9)=RIGHT(SUBSTITUTE('Company information'!D$4,"-",""),9))</f>
        <v/>
      </c>
      <c r="V3543" s="414">
        <f>AH3543-I3543</f>
        <v/>
      </c>
      <c r="W3543" s="450" t="n"/>
      <c r="X3543" s="415" t="n">
        <v>44847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L001-901905215</t>
        </is>
      </c>
      <c r="AC3543" s="414" t="inlineStr">
        <is>
          <t>វីអ៊ីស៊ិន (ខេមបូឌា) អ៊ិនដាសស្ទ្រី ឯ.ក</t>
        </is>
      </c>
      <c r="AD3543" s="450" t="n">
        <v>5416642</v>
      </c>
      <c r="AE3543" s="450" t="n">
        <v>4924220</v>
      </c>
      <c r="AF3543" s="450" t="n">
        <v>0</v>
      </c>
      <c r="AG3543" s="450" t="n">
        <v>0</v>
      </c>
      <c r="AH3543" s="450" t="n">
        <v>492422</v>
      </c>
      <c r="AI3543" s="450" t="n">
        <v>0</v>
      </c>
      <c r="AJ3543" s="450" t="n">
        <v>0</v>
      </c>
      <c r="AK3543" s="450" t="n">
        <v>0</v>
      </c>
      <c r="AL3543" s="450" t="n">
        <v>0</v>
      </c>
      <c r="AM3543" s="450" t="n">
        <v>0</v>
      </c>
      <c r="AN3543" s="450" t="n">
        <v>0</v>
      </c>
      <c r="AO3543" s="450" t="n">
        <v>0</v>
      </c>
      <c r="AP3543" s="450" t="n">
        <v>0</v>
      </c>
      <c r="AQ3543" s="414" t="inlineStr"/>
      <c r="AR3543" s="414" t="inlineStr">
        <is>
          <t>CLEARANCE &amp; TRUCKING FEE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0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0" t="n"/>
      <c r="N3544" s="450">
        <f>IF(W3544&lt;0,AH3544,I3544)</f>
        <v/>
      </c>
      <c r="O3544" s="450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AND(AB3544&lt;&gt;"", 'Company information'!D$4&lt;&gt;"", RIGHT(SUBSTITUTE(AB3544,"-",""),9)=RIGHT(SUBSTITUTE('Company information'!D$4,"-",""),9))</f>
        <v/>
      </c>
      <c r="V3544" s="414">
        <f>AH3544-I3544</f>
        <v/>
      </c>
      <c r="W3544" s="450" t="n"/>
      <c r="X3544" s="413" t="n"/>
      <c r="Y3544" s="414" t="n"/>
      <c r="Z3544" s="414" t="n"/>
      <c r="AA3544" s="414" t="n"/>
      <c r="AB3544" s="414" t="n"/>
      <c r="AC3544" s="414" t="n"/>
      <c r="AD3544" s="450" t="n"/>
      <c r="AE3544" s="450" t="n"/>
      <c r="AF3544" s="450" t="n"/>
      <c r="AG3544" s="450" t="n"/>
      <c r="AH3544" s="450" t="n"/>
      <c r="AI3544" s="450" t="n"/>
      <c r="AJ3544" s="450" t="n"/>
      <c r="AK3544" s="450" t="n"/>
      <c r="AL3544" s="450" t="n"/>
      <c r="AM3544" s="450" t="n"/>
      <c r="AN3544" s="450" t="n"/>
      <c r="AO3544" s="450" t="n"/>
      <c r="AP3544" s="450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0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0" t="n"/>
      <c r="N3545" s="450">
        <f>IF(W3545&lt;0,AH3545,I3545)</f>
        <v/>
      </c>
      <c r="O3545" s="450">
        <f>I3545-M3545</f>
        <v/>
      </c>
      <c r="P3545" s="414" t="n"/>
      <c r="Q3545" s="414" t="inlineStr">
        <is>
          <t>TI2022-0785</t>
        </is>
      </c>
      <c r="R3545" s="414" t="inlineStr">
        <is>
          <t>TI2022-0785</t>
        </is>
      </c>
      <c r="S3545" s="414">
        <f>Q3545=R3545</f>
        <v/>
      </c>
      <c r="T3545" s="414">
        <f>AND(MONTH(F3545)=MONTH(X3545), YEAR(F3545)=YEAR(X3545))</f>
        <v/>
      </c>
      <c r="U3545" s="414">
        <f>AND(AB3545&lt;&gt;"", 'Company information'!D$4&lt;&gt;"", RIGHT(SUBSTITUTE(AB3545,"-",""),9)=RIGHT(SUBSTITUTE('Company information'!D$4,"-",""),9))</f>
        <v/>
      </c>
      <c r="V3545" s="414">
        <f>AH3545-I3545</f>
        <v/>
      </c>
      <c r="W3545" s="450" t="n"/>
      <c r="X3545" s="415" t="n">
        <v>44847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L001-901905215</t>
        </is>
      </c>
      <c r="AC3545" s="414" t="inlineStr">
        <is>
          <t>វីអ៊ីស៊ិន (ខេមបូឌា) អ៊ិនដាសស្ទ្រី ឯ.ក</t>
        </is>
      </c>
      <c r="AD3545" s="450" t="n">
        <v>5416642</v>
      </c>
      <c r="AE3545" s="450" t="n">
        <v>4924220</v>
      </c>
      <c r="AF3545" s="450" t="n">
        <v>0</v>
      </c>
      <c r="AG3545" s="450" t="n">
        <v>0</v>
      </c>
      <c r="AH3545" s="450" t="n">
        <v>492422</v>
      </c>
      <c r="AI3545" s="450" t="n">
        <v>0</v>
      </c>
      <c r="AJ3545" s="450" t="n">
        <v>0</v>
      </c>
      <c r="AK3545" s="450" t="n">
        <v>0</v>
      </c>
      <c r="AL3545" s="450" t="n">
        <v>0</v>
      </c>
      <c r="AM3545" s="450" t="n">
        <v>0</v>
      </c>
      <c r="AN3545" s="450" t="n">
        <v>0</v>
      </c>
      <c r="AO3545" s="450" t="n">
        <v>0</v>
      </c>
      <c r="AP3545" s="450" t="n">
        <v>0</v>
      </c>
      <c r="AQ3545" s="414" t="inlineStr"/>
      <c r="AR3545" s="414" t="inlineStr">
        <is>
          <t>CLEARANCE &amp; TRUCKING FEE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0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0" t="n"/>
      <c r="N3546" s="450">
        <f>IF(W3546&lt;0,AH3546,I3546)</f>
        <v/>
      </c>
      <c r="O3546" s="450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AND(AB3546&lt;&gt;"", 'Company information'!D$4&lt;&gt;"", RIGHT(SUBSTITUTE(AB3546,"-",""),9)=RIGHT(SUBSTITUTE('Company information'!D$4,"-",""),9))</f>
        <v/>
      </c>
      <c r="V3546" s="414">
        <f>AH3546-I3546</f>
        <v/>
      </c>
      <c r="W3546" s="450" t="n"/>
      <c r="X3546" s="413" t="n"/>
      <c r="Y3546" s="414" t="n"/>
      <c r="Z3546" s="414" t="n"/>
      <c r="AA3546" s="414" t="n"/>
      <c r="AB3546" s="414" t="n"/>
      <c r="AC3546" s="414" t="n"/>
      <c r="AD3546" s="450" t="n"/>
      <c r="AE3546" s="450" t="n"/>
      <c r="AF3546" s="450" t="n"/>
      <c r="AG3546" s="450" t="n"/>
      <c r="AH3546" s="450" t="n"/>
      <c r="AI3546" s="450" t="n"/>
      <c r="AJ3546" s="450" t="n"/>
      <c r="AK3546" s="450" t="n"/>
      <c r="AL3546" s="450" t="n"/>
      <c r="AM3546" s="450" t="n"/>
      <c r="AN3546" s="450" t="n"/>
      <c r="AO3546" s="450" t="n"/>
      <c r="AP3546" s="450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0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0" t="n"/>
      <c r="N3547" s="450">
        <f>IF(W3547&lt;0,AH3547,I3547)</f>
        <v/>
      </c>
      <c r="O3547" s="450">
        <f>I3547-M3547</f>
        <v/>
      </c>
      <c r="P3547" s="414" t="n"/>
      <c r="Q3547" s="414" t="inlineStr">
        <is>
          <t>TI2022-0784</t>
        </is>
      </c>
      <c r="R3547" s="414" t="inlineStr">
        <is>
          <t>TI2022-0784</t>
        </is>
      </c>
      <c r="S3547" s="414">
        <f>Q3547=R3547</f>
        <v/>
      </c>
      <c r="T3547" s="414">
        <f>AND(MONTH(F3547)=MONTH(X3547), YEAR(F3547)=YEAR(X3547))</f>
        <v/>
      </c>
      <c r="U3547" s="414">
        <f>AND(AB3547&lt;&gt;"", 'Company information'!D$4&lt;&gt;"", RIGHT(SUBSTITUTE(AB3547,"-",""),9)=RIGHT(SUBSTITUTE('Company information'!D$4,"-",""),9))</f>
        <v/>
      </c>
      <c r="V3547" s="414">
        <f>AH3547-I3547</f>
        <v/>
      </c>
      <c r="W3547" s="450" t="n"/>
      <c r="X3547" s="415" t="n">
        <v>44847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L001-901905215</t>
        </is>
      </c>
      <c r="AC3547" s="414" t="inlineStr">
        <is>
          <t>វីអ៊ីស៊ិន (ខេមបូឌា) អ៊ិនដាសស្ទ្រី ឯ.ក</t>
        </is>
      </c>
      <c r="AD3547" s="450" t="n">
        <v>7806337</v>
      </c>
      <c r="AE3547" s="450" t="n">
        <v>7096670</v>
      </c>
      <c r="AF3547" s="450" t="n">
        <v>0</v>
      </c>
      <c r="AG3547" s="450" t="n">
        <v>0</v>
      </c>
      <c r="AH3547" s="450" t="n">
        <v>709667</v>
      </c>
      <c r="AI3547" s="450" t="n">
        <v>0</v>
      </c>
      <c r="AJ3547" s="450" t="n">
        <v>0</v>
      </c>
      <c r="AK3547" s="450" t="n">
        <v>0</v>
      </c>
      <c r="AL3547" s="450" t="n">
        <v>0</v>
      </c>
      <c r="AM3547" s="450" t="n">
        <v>0</v>
      </c>
      <c r="AN3547" s="450" t="n">
        <v>0</v>
      </c>
      <c r="AO3547" s="450" t="n">
        <v>0</v>
      </c>
      <c r="AP3547" s="450" t="n">
        <v>0</v>
      </c>
      <c r="AQ3547" s="414" t="inlineStr"/>
      <c r="AR3547" s="414" t="inlineStr">
        <is>
          <t>CLEARANCE &amp; TRUCKING FEE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0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0" t="n"/>
      <c r="N3548" s="450">
        <f>IF(W3548&lt;0,AH3548,I3548)</f>
        <v/>
      </c>
      <c r="O3548" s="450">
        <f>I3548-M3548</f>
        <v/>
      </c>
      <c r="P3548" s="414" t="n"/>
      <c r="Q3548" s="414" t="inlineStr">
        <is>
          <t>TI2022-0783</t>
        </is>
      </c>
      <c r="R3548" s="414" t="inlineStr">
        <is>
          <t>TI2022-0783</t>
        </is>
      </c>
      <c r="S3548" s="414">
        <f>Q3548=R3548</f>
        <v/>
      </c>
      <c r="T3548" s="414">
        <f>AND(MONTH(F3548)=MONTH(X3548), YEAR(F3548)=YEAR(X3548))</f>
        <v/>
      </c>
      <c r="U3548" s="414">
        <f>AND(AB3548&lt;&gt;"", 'Company information'!D$4&lt;&gt;"", RIGHT(SUBSTITUTE(AB3548,"-",""),9)=RIGHT(SUBSTITUTE('Company information'!D$4,"-",""),9))</f>
        <v/>
      </c>
      <c r="V3548" s="414">
        <f>AH3548-I3548</f>
        <v/>
      </c>
      <c r="W3548" s="450" t="n"/>
      <c r="X3548" s="415" t="n">
        <v>44847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L001-901905215</t>
        </is>
      </c>
      <c r="AC3548" s="414" t="inlineStr">
        <is>
          <t>វីអ៊ីស៊ិន (ខេមបូឌា) អ៊ិនដាសស្ទ្រី ឯ.ក</t>
        </is>
      </c>
      <c r="AD3548" s="450" t="n">
        <v>2344177</v>
      </c>
      <c r="AE3548" s="450" t="n">
        <v>2131070</v>
      </c>
      <c r="AF3548" s="450" t="n">
        <v>0</v>
      </c>
      <c r="AG3548" s="450" t="n">
        <v>0</v>
      </c>
      <c r="AH3548" s="450" t="n">
        <v>213107</v>
      </c>
      <c r="AI3548" s="450" t="n">
        <v>0</v>
      </c>
      <c r="AJ3548" s="450" t="n">
        <v>0</v>
      </c>
      <c r="AK3548" s="450" t="n">
        <v>0</v>
      </c>
      <c r="AL3548" s="450" t="n">
        <v>0</v>
      </c>
      <c r="AM3548" s="450" t="n">
        <v>0</v>
      </c>
      <c r="AN3548" s="450" t="n">
        <v>0</v>
      </c>
      <c r="AO3548" s="450" t="n">
        <v>0</v>
      </c>
      <c r="AP3548" s="450" t="n">
        <v>0</v>
      </c>
      <c r="AQ3548" s="414" t="inlineStr"/>
      <c r="AR3548" s="414" t="inlineStr">
        <is>
          <t>CLEARANCE &amp; TRUCKING FEE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0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0" t="n"/>
      <c r="N3549" s="450">
        <f>IF(W3549&lt;0,AH3549,I3549)</f>
        <v/>
      </c>
      <c r="O3549" s="450">
        <f>I3549-M3549</f>
        <v/>
      </c>
      <c r="P3549" s="414" t="n"/>
      <c r="Q3549" s="414" t="inlineStr">
        <is>
          <t>TI2022-0782</t>
        </is>
      </c>
      <c r="R3549" s="414" t="inlineStr">
        <is>
          <t>TI2022-0782</t>
        </is>
      </c>
      <c r="S3549" s="414">
        <f>Q3549=R3549</f>
        <v/>
      </c>
      <c r="T3549" s="414">
        <f>AND(MONTH(F3549)=MONTH(X3549), YEAR(F3549)=YEAR(X3549))</f>
        <v/>
      </c>
      <c r="U3549" s="414">
        <f>AND(AB3549&lt;&gt;"", 'Company information'!D$4&lt;&gt;"", RIGHT(SUBSTITUTE(AB3549,"-",""),9)=RIGHT(SUBSTITUTE('Company information'!D$4,"-",""),9))</f>
        <v/>
      </c>
      <c r="V3549" s="414">
        <f>AH3549-I3549</f>
        <v/>
      </c>
      <c r="W3549" s="450" t="n"/>
      <c r="X3549" s="415" t="n">
        <v>44847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L001-901905215</t>
        </is>
      </c>
      <c r="AC3549" s="414" t="inlineStr">
        <is>
          <t>វីអ៊ីស៊ិន (ខេមបូឌា) អ៊ិនដាសស្ទ្រី ឯ.ក</t>
        </is>
      </c>
      <c r="AD3549" s="450" t="n">
        <v>2344177</v>
      </c>
      <c r="AE3549" s="450" t="n">
        <v>2131070</v>
      </c>
      <c r="AF3549" s="450" t="n">
        <v>0</v>
      </c>
      <c r="AG3549" s="450" t="n">
        <v>0</v>
      </c>
      <c r="AH3549" s="450" t="n">
        <v>213107</v>
      </c>
      <c r="AI3549" s="450" t="n">
        <v>0</v>
      </c>
      <c r="AJ3549" s="450" t="n">
        <v>0</v>
      </c>
      <c r="AK3549" s="450" t="n">
        <v>0</v>
      </c>
      <c r="AL3549" s="450" t="n">
        <v>0</v>
      </c>
      <c r="AM3549" s="450" t="n">
        <v>0</v>
      </c>
      <c r="AN3549" s="450" t="n">
        <v>0</v>
      </c>
      <c r="AO3549" s="450" t="n">
        <v>0</v>
      </c>
      <c r="AP3549" s="450" t="n">
        <v>0</v>
      </c>
      <c r="AQ3549" s="414" t="inlineStr"/>
      <c r="AR3549" s="414" t="inlineStr">
        <is>
          <t>CLEARANCE &amp; TRUCKING FEE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0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0" t="n"/>
      <c r="N3550" s="450">
        <f>IF(W3550&lt;0,AH3550,I3550)</f>
        <v/>
      </c>
      <c r="O3550" s="450">
        <f>I3550-M3550</f>
        <v/>
      </c>
      <c r="P3550" s="414" t="n"/>
      <c r="Q3550" s="414" t="inlineStr">
        <is>
          <t>TI2022-0781</t>
        </is>
      </c>
      <c r="R3550" s="414" t="inlineStr">
        <is>
          <t>TI2022-0781</t>
        </is>
      </c>
      <c r="S3550" s="414">
        <f>Q3550=R3550</f>
        <v/>
      </c>
      <c r="T3550" s="414">
        <f>AND(MONTH(F3550)=MONTH(X3550), YEAR(F3550)=YEAR(X3550))</f>
        <v/>
      </c>
      <c r="U3550" s="414">
        <f>AND(AB3550&lt;&gt;"", 'Company information'!D$4&lt;&gt;"", RIGHT(SUBSTITUTE(AB3550,"-",""),9)=RIGHT(SUBSTITUTE('Company information'!D$4,"-",""),9))</f>
        <v/>
      </c>
      <c r="V3550" s="414">
        <f>AH3550-I3550</f>
        <v/>
      </c>
      <c r="W3550" s="450" t="n"/>
      <c r="X3550" s="415" t="n">
        <v>44847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L001-901905215</t>
        </is>
      </c>
      <c r="AC3550" s="414" t="inlineStr">
        <is>
          <t>វីអ៊ីស៊ិន (ខេមបូឌា) អ៊ិនដាសស្ទ្រី ឯ.ក</t>
        </is>
      </c>
      <c r="AD3550" s="450" t="n">
        <v>2071069</v>
      </c>
      <c r="AE3550" s="450" t="n">
        <v>1882790</v>
      </c>
      <c r="AF3550" s="450" t="n">
        <v>0</v>
      </c>
      <c r="AG3550" s="450" t="n">
        <v>0</v>
      </c>
      <c r="AH3550" s="450" t="n">
        <v>188279</v>
      </c>
      <c r="AI3550" s="450" t="n">
        <v>0</v>
      </c>
      <c r="AJ3550" s="450" t="n">
        <v>0</v>
      </c>
      <c r="AK3550" s="450" t="n">
        <v>0</v>
      </c>
      <c r="AL3550" s="450" t="n">
        <v>0</v>
      </c>
      <c r="AM3550" s="450" t="n">
        <v>0</v>
      </c>
      <c r="AN3550" s="450" t="n">
        <v>0</v>
      </c>
      <c r="AO3550" s="450" t="n">
        <v>0</v>
      </c>
      <c r="AP3550" s="450" t="n">
        <v>0</v>
      </c>
      <c r="AQ3550" s="414" t="inlineStr"/>
      <c r="AR3550" s="414" t="inlineStr">
        <is>
          <t>CLEARANCE &amp; TRUCKING FEE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0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0" t="n"/>
      <c r="N3551" s="450">
        <f>IF(W3551&lt;0,AH3551,I3551)</f>
        <v/>
      </c>
      <c r="O3551" s="450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AND(AB3551&lt;&gt;"", 'Company information'!D$4&lt;&gt;"", RIGHT(SUBSTITUTE(AB3551,"-",""),9)=RIGHT(SUBSTITUTE('Company information'!D$4,"-",""),9))</f>
        <v/>
      </c>
      <c r="V3551" s="414">
        <f>AH3551-I3551</f>
        <v/>
      </c>
      <c r="W3551" s="450" t="n"/>
      <c r="X3551" s="413" t="n"/>
      <c r="Y3551" s="414" t="n"/>
      <c r="Z3551" s="414" t="n"/>
      <c r="AA3551" s="414" t="n"/>
      <c r="AB3551" s="414" t="n"/>
      <c r="AC3551" s="414" t="n"/>
      <c r="AD3551" s="450" t="n"/>
      <c r="AE3551" s="450" t="n"/>
      <c r="AF3551" s="450" t="n"/>
      <c r="AG3551" s="450" t="n"/>
      <c r="AH3551" s="450" t="n"/>
      <c r="AI3551" s="450" t="n"/>
      <c r="AJ3551" s="450" t="n"/>
      <c r="AK3551" s="450" t="n"/>
      <c r="AL3551" s="450" t="n"/>
      <c r="AM3551" s="450" t="n"/>
      <c r="AN3551" s="450" t="n"/>
      <c r="AO3551" s="450" t="n"/>
      <c r="AP3551" s="450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0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0" t="n"/>
      <c r="N3552" s="450">
        <f>IF(W3552&lt;0,AH3552,I3552)</f>
        <v/>
      </c>
      <c r="O3552" s="450">
        <f>I3552-M3552</f>
        <v/>
      </c>
      <c r="P3552" s="414" t="n"/>
      <c r="Q3552" s="414" t="inlineStr">
        <is>
          <t>TI2022-0773</t>
        </is>
      </c>
      <c r="R3552" s="414" t="inlineStr">
        <is>
          <t>TI2022-0773</t>
        </is>
      </c>
      <c r="S3552" s="414">
        <f>Q3552=R3552</f>
        <v/>
      </c>
      <c r="T3552" s="414">
        <f>AND(MONTH(F3552)=MONTH(X3552), YEAR(F3552)=YEAR(X3552))</f>
        <v/>
      </c>
      <c r="U3552" s="414">
        <f>AND(AB3552&lt;&gt;"", 'Company information'!D$4&lt;&gt;"", RIGHT(SUBSTITUTE(AB3552,"-",""),9)=RIGHT(SUBSTITUTE('Company information'!D$4,"-",""),9))</f>
        <v/>
      </c>
      <c r="V3552" s="414">
        <f>AH3552-I3552</f>
        <v/>
      </c>
      <c r="W3552" s="450" t="n"/>
      <c r="X3552" s="415" t="n">
        <v>44846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L001-901905215</t>
        </is>
      </c>
      <c r="AC3552" s="414" t="inlineStr">
        <is>
          <t>វីអ៊ីស៊ិន (ខេមបូឌា) អ៊ិនដាសស្ទ្រី ឯ.ក</t>
        </is>
      </c>
      <c r="AD3552" s="450" t="n">
        <v>12582686</v>
      </c>
      <c r="AE3552" s="450" t="n">
        <v>11438805</v>
      </c>
      <c r="AF3552" s="450" t="n">
        <v>0</v>
      </c>
      <c r="AG3552" s="450" t="n">
        <v>0</v>
      </c>
      <c r="AH3552" s="450" t="n">
        <v>1143881</v>
      </c>
      <c r="AI3552" s="450" t="n">
        <v>0</v>
      </c>
      <c r="AJ3552" s="450" t="n">
        <v>0</v>
      </c>
      <c r="AK3552" s="450" t="n">
        <v>0</v>
      </c>
      <c r="AL3552" s="450" t="n">
        <v>0</v>
      </c>
      <c r="AM3552" s="450" t="n">
        <v>0</v>
      </c>
      <c r="AN3552" s="450" t="n">
        <v>0</v>
      </c>
      <c r="AO3552" s="450" t="n">
        <v>0</v>
      </c>
      <c r="AP3552" s="450" t="n">
        <v>0</v>
      </c>
      <c r="AQ3552" s="414" t="inlineStr"/>
      <c r="AR3552" s="414" t="inlineStr">
        <is>
          <t>CLEARANCE &amp; TRUCKING FEE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0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0" t="n"/>
      <c r="N3553" s="450">
        <f>IF(W3553&lt;0,AH3553,I3553)</f>
        <v/>
      </c>
      <c r="O3553" s="450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AND(AB3553&lt;&gt;"", 'Company information'!D$4&lt;&gt;"", RIGHT(SUBSTITUTE(AB3553,"-",""),9)=RIGHT(SUBSTITUTE('Company information'!D$4,"-",""),9))</f>
        <v/>
      </c>
      <c r="V3553" s="414">
        <f>AH3553-I3553</f>
        <v/>
      </c>
      <c r="W3553" s="450" t="n"/>
      <c r="X3553" s="413" t="n"/>
      <c r="Y3553" s="414" t="n"/>
      <c r="Z3553" s="414" t="n"/>
      <c r="AA3553" s="414" t="n"/>
      <c r="AB3553" s="414" t="n"/>
      <c r="AC3553" s="414" t="n"/>
      <c r="AD3553" s="450" t="n"/>
      <c r="AE3553" s="450" t="n"/>
      <c r="AF3553" s="450" t="n"/>
      <c r="AG3553" s="450" t="n"/>
      <c r="AH3553" s="450" t="n"/>
      <c r="AI3553" s="450" t="n"/>
      <c r="AJ3553" s="450" t="n"/>
      <c r="AK3553" s="450" t="n"/>
      <c r="AL3553" s="450" t="n"/>
      <c r="AM3553" s="450" t="n"/>
      <c r="AN3553" s="450" t="n"/>
      <c r="AO3553" s="450" t="n"/>
      <c r="AP3553" s="450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0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0" t="n"/>
      <c r="N3554" s="450">
        <f>IF(W3554&lt;0,AH3554,I3554)</f>
        <v/>
      </c>
      <c r="O3554" s="450">
        <f>I3554-M3554</f>
        <v/>
      </c>
      <c r="P3554" s="414" t="n"/>
      <c r="Q3554" s="414" t="inlineStr">
        <is>
          <t>TI2022-0772</t>
        </is>
      </c>
      <c r="R3554" s="414" t="inlineStr">
        <is>
          <t>TI2022-0772</t>
        </is>
      </c>
      <c r="S3554" s="414">
        <f>Q3554=R3554</f>
        <v/>
      </c>
      <c r="T3554" s="414">
        <f>AND(MONTH(F3554)=MONTH(X3554), YEAR(F3554)=YEAR(X3554))</f>
        <v/>
      </c>
      <c r="U3554" s="414">
        <f>AND(AB3554&lt;&gt;"", 'Company information'!D$4&lt;&gt;"", RIGHT(SUBSTITUTE(AB3554,"-",""),9)=RIGHT(SUBSTITUTE('Company information'!D$4,"-",""),9))</f>
        <v/>
      </c>
      <c r="V3554" s="414">
        <f>AH3554-I3554</f>
        <v/>
      </c>
      <c r="W3554" s="450" t="n"/>
      <c r="X3554" s="415" t="n">
        <v>44846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L001-901905215</t>
        </is>
      </c>
      <c r="AC3554" s="414" t="inlineStr">
        <is>
          <t>វីអ៊ីស៊ិន (ខេមបូឌា) អ៊ិនដាសស្ទ្រី ឯ.ក</t>
        </is>
      </c>
      <c r="AD3554" s="450" t="n">
        <v>7804451</v>
      </c>
      <c r="AE3554" s="450" t="n">
        <v>7094955</v>
      </c>
      <c r="AF3554" s="450" t="n">
        <v>0</v>
      </c>
      <c r="AG3554" s="450" t="n">
        <v>0</v>
      </c>
      <c r="AH3554" s="450" t="n">
        <v>709496</v>
      </c>
      <c r="AI3554" s="450" t="n">
        <v>0</v>
      </c>
      <c r="AJ3554" s="450" t="n">
        <v>0</v>
      </c>
      <c r="AK3554" s="450" t="n">
        <v>0</v>
      </c>
      <c r="AL3554" s="450" t="n">
        <v>0</v>
      </c>
      <c r="AM3554" s="450" t="n">
        <v>0</v>
      </c>
      <c r="AN3554" s="450" t="n">
        <v>0</v>
      </c>
      <c r="AO3554" s="450" t="n">
        <v>0</v>
      </c>
      <c r="AP3554" s="450" t="n">
        <v>0</v>
      </c>
      <c r="AQ3554" s="414" t="inlineStr"/>
      <c r="AR3554" s="414" t="inlineStr">
        <is>
          <t>CLEARANCE &amp; TRUCKING FEE</t>
        </is>
      </c>
      <c r="AS3554" s="414" t="inlineStr">
        <is>
          <t>បានប្រកាសពន្ធ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0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0" t="n"/>
      <c r="N3555" s="450">
        <f>IF(W3555&lt;0,AH3555,I3555)</f>
        <v/>
      </c>
      <c r="O3555" s="450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AND(AB3555&lt;&gt;"", 'Company information'!D$4&lt;&gt;"", RIGHT(SUBSTITUTE(AB3555,"-",""),9)=RIGHT(SUBSTITUTE('Company information'!D$4,"-",""),9))</f>
        <v/>
      </c>
      <c r="V3555" s="414">
        <f>AH3555-I3555</f>
        <v/>
      </c>
      <c r="W3555" s="450" t="n"/>
      <c r="X3555" s="413" t="n"/>
      <c r="Y3555" s="414" t="n"/>
      <c r="Z3555" s="414" t="n"/>
      <c r="AA3555" s="414" t="n"/>
      <c r="AB3555" s="414" t="n"/>
      <c r="AC3555" s="414" t="n"/>
      <c r="AD3555" s="450" t="n"/>
      <c r="AE3555" s="450" t="n"/>
      <c r="AF3555" s="450" t="n"/>
      <c r="AG3555" s="450" t="n"/>
      <c r="AH3555" s="450" t="n"/>
      <c r="AI3555" s="450" t="n"/>
      <c r="AJ3555" s="450" t="n"/>
      <c r="AK3555" s="450" t="n"/>
      <c r="AL3555" s="450" t="n"/>
      <c r="AM3555" s="450" t="n"/>
      <c r="AN3555" s="450" t="n"/>
      <c r="AO3555" s="450" t="n"/>
      <c r="AP3555" s="450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0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0" t="n"/>
      <c r="N3556" s="450">
        <f>IF(W3556&lt;0,AH3556,I3556)</f>
        <v/>
      </c>
      <c r="O3556" s="450">
        <f>I3556-M3556</f>
        <v/>
      </c>
      <c r="P3556" s="414" t="n"/>
      <c r="Q3556" s="414" t="inlineStr">
        <is>
          <t>TI2022-0771</t>
        </is>
      </c>
      <c r="R3556" s="414" t="inlineStr">
        <is>
          <t>TI2022-0771</t>
        </is>
      </c>
      <c r="S3556" s="414">
        <f>Q3556=R3556</f>
        <v/>
      </c>
      <c r="T3556" s="414">
        <f>AND(MONTH(F3556)=MONTH(X3556), YEAR(F3556)=YEAR(X3556))</f>
        <v/>
      </c>
      <c r="U3556" s="414">
        <f>AND(AB3556&lt;&gt;"", 'Company information'!D$4&lt;&gt;"", RIGHT(SUBSTITUTE(AB3556,"-",""),9)=RIGHT(SUBSTITUTE('Company information'!D$4,"-",""),9))</f>
        <v/>
      </c>
      <c r="V3556" s="414">
        <f>AH3556-I3556</f>
        <v/>
      </c>
      <c r="W3556" s="450" t="n"/>
      <c r="X3556" s="415" t="n">
        <v>44846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L001-901905215</t>
        </is>
      </c>
      <c r="AC3556" s="414" t="inlineStr">
        <is>
          <t>វីអ៊ីស៊ិន (ខេមបូឌា) អ៊ិនដាសស្ទ្រី ឯ.ក</t>
        </is>
      </c>
      <c r="AD3556" s="450" t="n">
        <v>5415333</v>
      </c>
      <c r="AE3556" s="450" t="n">
        <v>4923030</v>
      </c>
      <c r="AF3556" s="450" t="n">
        <v>0</v>
      </c>
      <c r="AG3556" s="450" t="n">
        <v>0</v>
      </c>
      <c r="AH3556" s="450" t="n">
        <v>492303</v>
      </c>
      <c r="AI3556" s="450" t="n">
        <v>0</v>
      </c>
      <c r="AJ3556" s="450" t="n">
        <v>0</v>
      </c>
      <c r="AK3556" s="450" t="n">
        <v>0</v>
      </c>
      <c r="AL3556" s="450" t="n">
        <v>0</v>
      </c>
      <c r="AM3556" s="450" t="n">
        <v>0</v>
      </c>
      <c r="AN3556" s="450" t="n">
        <v>0</v>
      </c>
      <c r="AO3556" s="450" t="n">
        <v>0</v>
      </c>
      <c r="AP3556" s="450" t="n">
        <v>0</v>
      </c>
      <c r="AQ3556" s="414" t="inlineStr"/>
      <c r="AR3556" s="414" t="inlineStr">
        <is>
          <t>CLEARANCE &amp; TRUCKING FEE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0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0" t="n"/>
      <c r="N3557" s="450">
        <f>IF(W3557&lt;0,AH3557,I3557)</f>
        <v/>
      </c>
      <c r="O3557" s="450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AND(AB3557&lt;&gt;"", 'Company information'!D$4&lt;&gt;"", RIGHT(SUBSTITUTE(AB3557,"-",""),9)=RIGHT(SUBSTITUTE('Company information'!D$4,"-",""),9))</f>
        <v/>
      </c>
      <c r="V3557" s="414">
        <f>AH3557-I3557</f>
        <v/>
      </c>
      <c r="W3557" s="450" t="n"/>
      <c r="X3557" s="413" t="n"/>
      <c r="Y3557" s="414" t="n"/>
      <c r="Z3557" s="414" t="n"/>
      <c r="AA3557" s="414" t="n"/>
      <c r="AB3557" s="414" t="n"/>
      <c r="AC3557" s="414" t="n"/>
      <c r="AD3557" s="450" t="n"/>
      <c r="AE3557" s="450" t="n"/>
      <c r="AF3557" s="450" t="n"/>
      <c r="AG3557" s="450" t="n"/>
      <c r="AH3557" s="450" t="n"/>
      <c r="AI3557" s="450" t="n"/>
      <c r="AJ3557" s="450" t="n"/>
      <c r="AK3557" s="450" t="n"/>
      <c r="AL3557" s="450" t="n"/>
      <c r="AM3557" s="450" t="n"/>
      <c r="AN3557" s="450" t="n"/>
      <c r="AO3557" s="450" t="n"/>
      <c r="AP3557" s="450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0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0" t="n"/>
      <c r="N3558" s="450">
        <f>IF(W3558&lt;0,AH3558,I3558)</f>
        <v/>
      </c>
      <c r="O3558" s="450">
        <f>I3558-M3558</f>
        <v/>
      </c>
      <c r="P3558" s="414" t="n"/>
      <c r="Q3558" s="414" t="inlineStr">
        <is>
          <t>TI2022-0770</t>
        </is>
      </c>
      <c r="R3558" s="414" t="inlineStr">
        <is>
          <t>TI2022-0770</t>
        </is>
      </c>
      <c r="S3558" s="414">
        <f>Q3558=R3558</f>
        <v/>
      </c>
      <c r="T3558" s="414">
        <f>AND(MONTH(F3558)=MONTH(X3558), YEAR(F3558)=YEAR(X3558))</f>
        <v/>
      </c>
      <c r="U3558" s="414">
        <f>AND(AB3558&lt;&gt;"", 'Company information'!D$4&lt;&gt;"", RIGHT(SUBSTITUTE(AB3558,"-",""),9)=RIGHT(SUBSTITUTE('Company information'!D$4,"-",""),9))</f>
        <v/>
      </c>
      <c r="V3558" s="414">
        <f>AH3558-I3558</f>
        <v/>
      </c>
      <c r="W3558" s="450" t="n"/>
      <c r="X3558" s="415" t="n">
        <v>44846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L001-901905215</t>
        </is>
      </c>
      <c r="AC3558" s="414" t="inlineStr">
        <is>
          <t>វីអ៊ីស៊ិន (ខេមបូឌា) អ៊ិនដាសស្ទ្រី ឯ.ក</t>
        </is>
      </c>
      <c r="AD3558" s="450" t="n">
        <v>5415333</v>
      </c>
      <c r="AE3558" s="450" t="n">
        <v>4923030</v>
      </c>
      <c r="AF3558" s="450" t="n">
        <v>0</v>
      </c>
      <c r="AG3558" s="450" t="n">
        <v>0</v>
      </c>
      <c r="AH3558" s="450" t="n">
        <v>492303</v>
      </c>
      <c r="AI3558" s="450" t="n">
        <v>0</v>
      </c>
      <c r="AJ3558" s="450" t="n">
        <v>0</v>
      </c>
      <c r="AK3558" s="450" t="n">
        <v>0</v>
      </c>
      <c r="AL3558" s="450" t="n">
        <v>0</v>
      </c>
      <c r="AM3558" s="450" t="n">
        <v>0</v>
      </c>
      <c r="AN3558" s="450" t="n">
        <v>0</v>
      </c>
      <c r="AO3558" s="450" t="n">
        <v>0</v>
      </c>
      <c r="AP3558" s="450" t="n">
        <v>0</v>
      </c>
      <c r="AQ3558" s="414" t="inlineStr"/>
      <c r="AR3558" s="414" t="inlineStr">
        <is>
          <t>CLEARANCE &amp; TRUCKING FEE</t>
        </is>
      </c>
      <c r="AS3558" s="414" t="inlineStr">
        <is>
          <t>បានប្រកាសពន្ធ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0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0" t="n"/>
      <c r="N3559" s="450">
        <f>IF(W3559&lt;0,AH3559,I3559)</f>
        <v/>
      </c>
      <c r="O3559" s="450">
        <f>I3559-M3559</f>
        <v/>
      </c>
      <c r="P3559" s="414" t="n"/>
      <c r="Q3559" s="414" t="inlineStr">
        <is>
          <t>TI2022-0769</t>
        </is>
      </c>
      <c r="R3559" s="414" t="inlineStr">
        <is>
          <t>TI2022-0769</t>
        </is>
      </c>
      <c r="S3559" s="414">
        <f>Q3559=R3559</f>
        <v/>
      </c>
      <c r="T3559" s="414">
        <f>AND(MONTH(F3559)=MONTH(X3559), YEAR(F3559)=YEAR(X3559))</f>
        <v/>
      </c>
      <c r="U3559" s="414">
        <f>AND(AB3559&lt;&gt;"", 'Company information'!D$4&lt;&gt;"", RIGHT(SUBSTITUTE(AB3559,"-",""),9)=RIGHT(SUBSTITUTE('Company information'!D$4,"-",""),9))</f>
        <v/>
      </c>
      <c r="V3559" s="414">
        <f>AH3559-I3559</f>
        <v/>
      </c>
      <c r="W3559" s="450" t="n"/>
      <c r="X3559" s="415" t="n">
        <v>44845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L001-901905215</t>
        </is>
      </c>
      <c r="AC3559" s="414" t="inlineStr">
        <is>
          <t>វីអ៊ីស៊ិន (ខេមបូឌា) អ៊ិនដាសស្ទ្រី ឯ.ក</t>
        </is>
      </c>
      <c r="AD3559" s="450" t="n">
        <v>2343044</v>
      </c>
      <c r="AE3559" s="450" t="n">
        <v>2130040</v>
      </c>
      <c r="AF3559" s="450" t="n">
        <v>0</v>
      </c>
      <c r="AG3559" s="450" t="n">
        <v>0</v>
      </c>
      <c r="AH3559" s="450" t="n">
        <v>213004</v>
      </c>
      <c r="AI3559" s="450" t="n">
        <v>0</v>
      </c>
      <c r="AJ3559" s="450" t="n">
        <v>0</v>
      </c>
      <c r="AK3559" s="450" t="n">
        <v>0</v>
      </c>
      <c r="AL3559" s="450" t="n">
        <v>0</v>
      </c>
      <c r="AM3559" s="450" t="n">
        <v>0</v>
      </c>
      <c r="AN3559" s="450" t="n">
        <v>0</v>
      </c>
      <c r="AO3559" s="450" t="n">
        <v>0</v>
      </c>
      <c r="AP3559" s="450" t="n">
        <v>0</v>
      </c>
      <c r="AQ3559" s="414" t="inlineStr"/>
      <c r="AR3559" s="414" t="inlineStr">
        <is>
          <t>CLEARANCE &amp; TRUCKING FEE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0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0" t="n"/>
      <c r="N3560" s="450">
        <f>IF(W3560&lt;0,AH3560,I3560)</f>
        <v/>
      </c>
      <c r="O3560" s="450">
        <f>I3560-M3560</f>
        <v/>
      </c>
      <c r="P3560" s="414" t="n"/>
      <c r="Q3560" s="414" t="inlineStr">
        <is>
          <t>TI2022-0768</t>
        </is>
      </c>
      <c r="R3560" s="414" t="inlineStr">
        <is>
          <t>TI2022-0768</t>
        </is>
      </c>
      <c r="S3560" s="414">
        <f>Q3560=R3560</f>
        <v/>
      </c>
      <c r="T3560" s="414">
        <f>AND(MONTH(F3560)=MONTH(X3560), YEAR(F3560)=YEAR(X3560))</f>
        <v/>
      </c>
      <c r="U3560" s="414">
        <f>AND(AB3560&lt;&gt;"", 'Company information'!D$4&lt;&gt;"", RIGHT(SUBSTITUTE(AB3560,"-",""),9)=RIGHT(SUBSTITUTE('Company information'!D$4,"-",""),9))</f>
        <v/>
      </c>
      <c r="V3560" s="414">
        <f>AH3560-I3560</f>
        <v/>
      </c>
      <c r="W3560" s="450" t="n"/>
      <c r="X3560" s="415" t="n">
        <v>44845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L001-901905215</t>
        </is>
      </c>
      <c r="AC3560" s="414" t="inlineStr">
        <is>
          <t>វីអ៊ីស៊ិន (ខេមបូឌា) អ៊ិនដាសស្ទ្រី ឯ.ក</t>
        </is>
      </c>
      <c r="AD3560" s="450" t="n">
        <v>2161060</v>
      </c>
      <c r="AE3560" s="450" t="n">
        <v>1964600</v>
      </c>
      <c r="AF3560" s="450" t="n">
        <v>0</v>
      </c>
      <c r="AG3560" s="450" t="n">
        <v>0</v>
      </c>
      <c r="AH3560" s="450" t="n">
        <v>196460</v>
      </c>
      <c r="AI3560" s="450" t="n">
        <v>0</v>
      </c>
      <c r="AJ3560" s="450" t="n">
        <v>0</v>
      </c>
      <c r="AK3560" s="450" t="n">
        <v>0</v>
      </c>
      <c r="AL3560" s="450" t="n">
        <v>0</v>
      </c>
      <c r="AM3560" s="450" t="n">
        <v>0</v>
      </c>
      <c r="AN3560" s="450" t="n">
        <v>0</v>
      </c>
      <c r="AO3560" s="450" t="n">
        <v>0</v>
      </c>
      <c r="AP3560" s="450" t="n">
        <v>0</v>
      </c>
      <c r="AQ3560" s="414" t="inlineStr"/>
      <c r="AR3560" s="414" t="inlineStr">
        <is>
          <t>CLEARANCE &amp; TRUCKING FEE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0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0" t="n"/>
      <c r="N3561" s="450">
        <f>IF(W3561&lt;0,AH3561,I3561)</f>
        <v/>
      </c>
      <c r="O3561" s="450">
        <f>I3561-M3561</f>
        <v/>
      </c>
      <c r="P3561" s="414" t="n"/>
      <c r="Q3561" s="414" t="inlineStr">
        <is>
          <t>TI2022-0766</t>
        </is>
      </c>
      <c r="R3561" s="414" t="inlineStr">
        <is>
          <t>TI2022-0766</t>
        </is>
      </c>
      <c r="S3561" s="414">
        <f>Q3561=R3561</f>
        <v/>
      </c>
      <c r="T3561" s="414">
        <f>AND(MONTH(F3561)=MONTH(X3561), YEAR(F3561)=YEAR(X3561))</f>
        <v/>
      </c>
      <c r="U3561" s="414">
        <f>AND(AB3561&lt;&gt;"", 'Company information'!D$4&lt;&gt;"", RIGHT(SUBSTITUTE(AB3561,"-",""),9)=RIGHT(SUBSTITUTE('Company information'!D$4,"-",""),9))</f>
        <v/>
      </c>
      <c r="V3561" s="414">
        <f>AH3561-I3561</f>
        <v/>
      </c>
      <c r="W3561" s="450" t="n"/>
      <c r="X3561" s="415" t="n">
        <v>44845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L001-901905215</t>
        </is>
      </c>
      <c r="AC3561" s="414" t="inlineStr">
        <is>
          <t>វីអ៊ីស៊ិន (ខេមបូឌា) អ៊ិនដាសស្ទ្រី ឯ.ក</t>
        </is>
      </c>
      <c r="AD3561" s="450" t="n">
        <v>2343044</v>
      </c>
      <c r="AE3561" s="450" t="n">
        <v>2130040</v>
      </c>
      <c r="AF3561" s="450" t="n">
        <v>0</v>
      </c>
      <c r="AG3561" s="450" t="n">
        <v>0</v>
      </c>
      <c r="AH3561" s="450" t="n">
        <v>213004</v>
      </c>
      <c r="AI3561" s="450" t="n">
        <v>0</v>
      </c>
      <c r="AJ3561" s="450" t="n">
        <v>0</v>
      </c>
      <c r="AK3561" s="450" t="n">
        <v>0</v>
      </c>
      <c r="AL3561" s="450" t="n">
        <v>0</v>
      </c>
      <c r="AM3561" s="450" t="n">
        <v>0</v>
      </c>
      <c r="AN3561" s="450" t="n">
        <v>0</v>
      </c>
      <c r="AO3561" s="450" t="n">
        <v>0</v>
      </c>
      <c r="AP3561" s="450" t="n">
        <v>0</v>
      </c>
      <c r="AQ3561" s="414" t="inlineStr"/>
      <c r="AR3561" s="414" t="inlineStr">
        <is>
          <t>CLEARANCE &amp; TRUCKING FEE</t>
        </is>
      </c>
      <c r="AS3561" s="414" t="inlineStr">
        <is>
          <t>បានប្រកាសពន្ធ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0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0" t="n"/>
      <c r="N3562" s="450">
        <f>IF(W3562&lt;0,AH3562,I3562)</f>
        <v/>
      </c>
      <c r="O3562" s="450">
        <f>I3562-M3562</f>
        <v/>
      </c>
      <c r="P3562" s="414" t="n"/>
      <c r="Q3562" s="414" t="inlineStr">
        <is>
          <t>22-003743</t>
        </is>
      </c>
      <c r="R3562" s="414" t="inlineStr">
        <is>
          <t>22-003743</t>
        </is>
      </c>
      <c r="S3562" s="414">
        <f>Q3562=R3562</f>
        <v/>
      </c>
      <c r="T3562" s="414">
        <f>AND(MONTH(F3562)=MONTH(X3562), YEAR(F3562)=YEAR(X3562))</f>
        <v/>
      </c>
      <c r="U3562" s="414">
        <f>AND(AB3562&lt;&gt;"", 'Company information'!D$4&lt;&gt;"", RIGHT(SUBSTITUTE(AB3562,"-",""),9)=RIGHT(SUBSTITUTE('Company information'!D$4,"-",""),9))</f>
        <v/>
      </c>
      <c r="V3562" s="414">
        <f>AH3562-I3562</f>
        <v/>
      </c>
      <c r="W3562" s="450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0" t="n">
        <v>273097</v>
      </c>
      <c r="AE3562" s="450" t="n">
        <v>248270</v>
      </c>
      <c r="AF3562" s="450" t="n">
        <v>0</v>
      </c>
      <c r="AG3562" s="450" t="n">
        <v>0</v>
      </c>
      <c r="AH3562" s="450" t="n">
        <v>24827</v>
      </c>
      <c r="AI3562" s="450" t="n">
        <v>0</v>
      </c>
      <c r="AJ3562" s="450" t="n">
        <v>0</v>
      </c>
      <c r="AK3562" s="450" t="n">
        <v>0</v>
      </c>
      <c r="AL3562" s="450" t="n">
        <v>0</v>
      </c>
      <c r="AM3562" s="450" t="n">
        <v>0</v>
      </c>
      <c r="AN3562" s="450" t="n">
        <v>0</v>
      </c>
      <c r="AO3562" s="450" t="n">
        <v>0</v>
      </c>
      <c r="AP3562" s="450" t="n">
        <v>0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0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0" t="n"/>
      <c r="N3563" s="450">
        <f>IF(W3563&lt;0,AH3563,I3563)</f>
        <v/>
      </c>
      <c r="O3563" s="450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AND(AB3563&lt;&gt;"", 'Company information'!D$4&lt;&gt;"", RIGHT(SUBSTITUTE(AB3563,"-",""),9)=RIGHT(SUBSTITUTE('Company information'!D$4,"-",""),9))</f>
        <v/>
      </c>
      <c r="V3563" s="414">
        <f>AH3563-I3563</f>
        <v/>
      </c>
      <c r="W3563" s="450" t="n"/>
      <c r="X3563" s="413" t="n"/>
      <c r="Y3563" s="414" t="n"/>
      <c r="Z3563" s="414" t="n"/>
      <c r="AA3563" s="414" t="n"/>
      <c r="AB3563" s="414" t="n"/>
      <c r="AC3563" s="414" t="n"/>
      <c r="AD3563" s="450" t="n"/>
      <c r="AE3563" s="450" t="n"/>
      <c r="AF3563" s="450" t="n"/>
      <c r="AG3563" s="450" t="n"/>
      <c r="AH3563" s="450" t="n"/>
      <c r="AI3563" s="450" t="n"/>
      <c r="AJ3563" s="450" t="n"/>
      <c r="AK3563" s="450" t="n"/>
      <c r="AL3563" s="450" t="n"/>
      <c r="AM3563" s="450" t="n"/>
      <c r="AN3563" s="450" t="n"/>
      <c r="AO3563" s="450" t="n"/>
      <c r="AP3563" s="450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0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0" t="n"/>
      <c r="N3564" s="450">
        <f>IF(W3564&lt;0,AH3564,I3564)</f>
        <v/>
      </c>
      <c r="O3564" s="450">
        <f>I3564-M3564</f>
        <v/>
      </c>
      <c r="P3564" s="414" t="n"/>
      <c r="Q3564" s="414" t="inlineStr">
        <is>
          <t>2022-15233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AND(AB3564&lt;&gt;"", 'Company information'!D$4&lt;&gt;"", RIGHT(SUBSTITUTE(AB3564,"-",""),9)=RIGHT(SUBSTITUTE('Company information'!D$4,"-",""),9))</f>
        <v/>
      </c>
      <c r="V3564" s="414">
        <f>AH3564-I3564</f>
        <v/>
      </c>
      <c r="W3564" s="450" t="n"/>
      <c r="X3564" s="413" t="n"/>
      <c r="Y3564" s="414" t="n"/>
      <c r="Z3564" s="414" t="n"/>
      <c r="AA3564" s="414" t="n"/>
      <c r="AB3564" s="414" t="n"/>
      <c r="AC3564" s="414" t="n"/>
      <c r="AD3564" s="450" t="n"/>
      <c r="AE3564" s="450" t="n"/>
      <c r="AF3564" s="450" t="n"/>
      <c r="AG3564" s="450" t="n"/>
      <c r="AH3564" s="450" t="n"/>
      <c r="AI3564" s="450" t="n"/>
      <c r="AJ3564" s="450" t="n"/>
      <c r="AK3564" s="450" t="n"/>
      <c r="AL3564" s="450" t="n"/>
      <c r="AM3564" s="450" t="n"/>
      <c r="AN3564" s="450" t="n"/>
      <c r="AO3564" s="450" t="n"/>
      <c r="AP3564" s="450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0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0" t="n"/>
      <c r="N3565" s="450">
        <f>IF(W3565&lt;0,AH3565,I3565)</f>
        <v/>
      </c>
      <c r="O3565" s="450">
        <f>I3565-M3565</f>
        <v/>
      </c>
      <c r="P3565" s="414" t="n"/>
      <c r="Q3565" s="414" t="inlineStr">
        <is>
          <t>2022-16005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AND(AB3565&lt;&gt;"", 'Company information'!D$4&lt;&gt;"", RIGHT(SUBSTITUTE(AB3565,"-",""),9)=RIGHT(SUBSTITUTE('Company information'!D$4,"-",""),9))</f>
        <v/>
      </c>
      <c r="V3565" s="414">
        <f>AH3565-I3565</f>
        <v/>
      </c>
      <c r="W3565" s="450" t="n"/>
      <c r="X3565" s="413" t="n"/>
      <c r="Y3565" s="414" t="n"/>
      <c r="Z3565" s="414" t="n"/>
      <c r="AA3565" s="414" t="n"/>
      <c r="AB3565" s="414" t="n"/>
      <c r="AC3565" s="414" t="n"/>
      <c r="AD3565" s="450" t="n"/>
      <c r="AE3565" s="450" t="n"/>
      <c r="AF3565" s="450" t="n"/>
      <c r="AG3565" s="450" t="n"/>
      <c r="AH3565" s="450" t="n"/>
      <c r="AI3565" s="450" t="n"/>
      <c r="AJ3565" s="450" t="n"/>
      <c r="AK3565" s="450" t="n"/>
      <c r="AL3565" s="450" t="n"/>
      <c r="AM3565" s="450" t="n"/>
      <c r="AN3565" s="450" t="n"/>
      <c r="AO3565" s="450" t="n"/>
      <c r="AP3565" s="450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0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0" t="n"/>
      <c r="N3566" s="450">
        <f>IF(W3566&lt;0,AH3566,I3566)</f>
        <v/>
      </c>
      <c r="O3566" s="450">
        <f>I3566-M3566</f>
        <v/>
      </c>
      <c r="P3566" s="414" t="n"/>
      <c r="Q3566" s="414" t="inlineStr">
        <is>
          <t>2022-16282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AND(AB3566&lt;&gt;"", 'Company information'!D$4&lt;&gt;"", RIGHT(SUBSTITUTE(AB3566,"-",""),9)=RIGHT(SUBSTITUTE('Company information'!D$4,"-",""),9))</f>
        <v/>
      </c>
      <c r="V3566" s="414">
        <f>AH3566-I3566</f>
        <v/>
      </c>
      <c r="W3566" s="450" t="n"/>
      <c r="X3566" s="413" t="n"/>
      <c r="Y3566" s="414" t="n"/>
      <c r="Z3566" s="414" t="n"/>
      <c r="AA3566" s="414" t="n"/>
      <c r="AB3566" s="414" t="n"/>
      <c r="AC3566" s="414" t="n"/>
      <c r="AD3566" s="450" t="n"/>
      <c r="AE3566" s="450" t="n"/>
      <c r="AF3566" s="450" t="n"/>
      <c r="AG3566" s="450" t="n"/>
      <c r="AH3566" s="450" t="n"/>
      <c r="AI3566" s="450" t="n"/>
      <c r="AJ3566" s="450" t="n"/>
      <c r="AK3566" s="450" t="n"/>
      <c r="AL3566" s="450" t="n"/>
      <c r="AM3566" s="450" t="n"/>
      <c r="AN3566" s="450" t="n"/>
      <c r="AO3566" s="450" t="n"/>
      <c r="AP3566" s="450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0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0" t="n"/>
      <c r="N3567" s="450">
        <f>IF(W3567&lt;0,AH3567,I3567)</f>
        <v/>
      </c>
      <c r="O3567" s="450">
        <f>I3567-M3567</f>
        <v/>
      </c>
      <c r="P3567" s="414" t="n"/>
      <c r="Q3567" s="414" t="inlineStr">
        <is>
          <t>2022-16368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AND(AB3567&lt;&gt;"", 'Company information'!D$4&lt;&gt;"", RIGHT(SUBSTITUTE(AB3567,"-",""),9)=RIGHT(SUBSTITUTE('Company information'!D$4,"-",""),9))</f>
        <v/>
      </c>
      <c r="V3567" s="414">
        <f>AH3567-I3567</f>
        <v/>
      </c>
      <c r="W3567" s="450" t="n"/>
      <c r="X3567" s="413" t="n"/>
      <c r="Y3567" s="414" t="n"/>
      <c r="Z3567" s="414" t="n"/>
      <c r="AA3567" s="414" t="n"/>
      <c r="AB3567" s="414" t="n"/>
      <c r="AC3567" s="414" t="n"/>
      <c r="AD3567" s="450" t="n"/>
      <c r="AE3567" s="450" t="n"/>
      <c r="AF3567" s="450" t="n"/>
      <c r="AG3567" s="450" t="n"/>
      <c r="AH3567" s="450" t="n"/>
      <c r="AI3567" s="450" t="n"/>
      <c r="AJ3567" s="450" t="n"/>
      <c r="AK3567" s="450" t="n"/>
      <c r="AL3567" s="450" t="n"/>
      <c r="AM3567" s="450" t="n"/>
      <c r="AN3567" s="450" t="n"/>
      <c r="AO3567" s="450" t="n"/>
      <c r="AP3567" s="450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0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0" t="n"/>
      <c r="N3568" s="450">
        <f>IF(W3568&lt;0,AH3568,I3568)</f>
        <v/>
      </c>
      <c r="O3568" s="450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AND(AB3568&lt;&gt;"", 'Company information'!D$4&lt;&gt;"", RIGHT(SUBSTITUTE(AB3568,"-",""),9)=RIGHT(SUBSTITUTE('Company information'!D$4,"-",""),9))</f>
        <v/>
      </c>
      <c r="V3568" s="414">
        <f>AH3568-I3568</f>
        <v/>
      </c>
      <c r="W3568" s="450" t="n"/>
      <c r="X3568" s="413" t="n"/>
      <c r="Y3568" s="414" t="n"/>
      <c r="Z3568" s="414" t="n"/>
      <c r="AA3568" s="414" t="n"/>
      <c r="AB3568" s="414" t="n"/>
      <c r="AC3568" s="414" t="n"/>
      <c r="AD3568" s="450" t="n"/>
      <c r="AE3568" s="450" t="n"/>
      <c r="AF3568" s="450" t="n"/>
      <c r="AG3568" s="450" t="n"/>
      <c r="AH3568" s="450" t="n"/>
      <c r="AI3568" s="450" t="n"/>
      <c r="AJ3568" s="450" t="n"/>
      <c r="AK3568" s="450" t="n"/>
      <c r="AL3568" s="450" t="n"/>
      <c r="AM3568" s="450" t="n"/>
      <c r="AN3568" s="450" t="n"/>
      <c r="AO3568" s="450" t="n"/>
      <c r="AP3568" s="450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0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0" t="n"/>
      <c r="N3569" s="450">
        <f>IF(W3569&lt;0,AH3569,I3569)</f>
        <v/>
      </c>
      <c r="O3569" s="450">
        <f>I3569-M3569</f>
        <v/>
      </c>
      <c r="P3569" s="414" t="n"/>
      <c r="Q3569" s="414" t="inlineStr">
        <is>
          <t>221016-076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AND(AB3569&lt;&gt;"", 'Company information'!D$4&lt;&gt;"", RIGHT(SUBSTITUTE(AB3569,"-",""),9)=RIGHT(SUBSTITUTE('Company information'!D$4,"-",""),9))</f>
        <v/>
      </c>
      <c r="V3569" s="414">
        <f>AH3569-I3569</f>
        <v/>
      </c>
      <c r="W3569" s="450" t="n"/>
      <c r="X3569" s="413" t="n"/>
      <c r="Y3569" s="414" t="n"/>
      <c r="Z3569" s="414" t="n"/>
      <c r="AA3569" s="414" t="n"/>
      <c r="AB3569" s="414" t="n"/>
      <c r="AC3569" s="414" t="n"/>
      <c r="AD3569" s="450" t="n"/>
      <c r="AE3569" s="450" t="n"/>
      <c r="AF3569" s="450" t="n"/>
      <c r="AG3569" s="450" t="n"/>
      <c r="AH3569" s="450" t="n"/>
      <c r="AI3569" s="450" t="n"/>
      <c r="AJ3569" s="450" t="n"/>
      <c r="AK3569" s="450" t="n"/>
      <c r="AL3569" s="450" t="n"/>
      <c r="AM3569" s="450" t="n"/>
      <c r="AN3569" s="450" t="n"/>
      <c r="AO3569" s="450" t="n"/>
      <c r="AP3569" s="450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0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0" t="n"/>
      <c r="N3570" s="450">
        <f>IF(W3570&lt;0,AH3570,I3570)</f>
        <v/>
      </c>
      <c r="O3570" s="450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AND(AB3570&lt;&gt;"", 'Company information'!D$4&lt;&gt;"", RIGHT(SUBSTITUTE(AB3570,"-",""),9)=RIGHT(SUBSTITUTE('Company information'!D$4,"-",""),9))</f>
        <v/>
      </c>
      <c r="V3570" s="414">
        <f>AH3570-I3570</f>
        <v/>
      </c>
      <c r="W3570" s="450" t="n"/>
      <c r="X3570" s="413" t="n"/>
      <c r="Y3570" s="414" t="n"/>
      <c r="Z3570" s="414" t="n"/>
      <c r="AA3570" s="414" t="n"/>
      <c r="AB3570" s="414" t="n"/>
      <c r="AC3570" s="414" t="n"/>
      <c r="AD3570" s="450" t="n"/>
      <c r="AE3570" s="450" t="n"/>
      <c r="AF3570" s="450" t="n"/>
      <c r="AG3570" s="450" t="n"/>
      <c r="AH3570" s="450" t="n"/>
      <c r="AI3570" s="450" t="n"/>
      <c r="AJ3570" s="450" t="n"/>
      <c r="AK3570" s="450" t="n"/>
      <c r="AL3570" s="450" t="n"/>
      <c r="AM3570" s="450" t="n"/>
      <c r="AN3570" s="450" t="n"/>
      <c r="AO3570" s="450" t="n"/>
      <c r="AP3570" s="450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0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0" t="n"/>
      <c r="N3571" s="450">
        <f>IF(W3571&lt;0,AH3571,I3571)</f>
        <v/>
      </c>
      <c r="O3571" s="450">
        <f>I3571-M3571</f>
        <v/>
      </c>
      <c r="P3571" s="414" t="n"/>
      <c r="Q3571" s="414" t="inlineStr">
        <is>
          <t>2022-15166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AND(AB3571&lt;&gt;"", 'Company information'!D$4&lt;&gt;"", RIGHT(SUBSTITUTE(AB3571,"-",""),9)=RIGHT(SUBSTITUTE('Company information'!D$4,"-",""),9))</f>
        <v/>
      </c>
      <c r="V3571" s="414">
        <f>AH3571-I3571</f>
        <v/>
      </c>
      <c r="W3571" s="450" t="n"/>
      <c r="X3571" s="413" t="n"/>
      <c r="Y3571" s="414" t="n"/>
      <c r="Z3571" s="414" t="n"/>
      <c r="AA3571" s="414" t="n"/>
      <c r="AB3571" s="414" t="n"/>
      <c r="AC3571" s="414" t="n"/>
      <c r="AD3571" s="450" t="n"/>
      <c r="AE3571" s="450" t="n"/>
      <c r="AF3571" s="450" t="n"/>
      <c r="AG3571" s="450" t="n"/>
      <c r="AH3571" s="450" t="n"/>
      <c r="AI3571" s="450" t="n"/>
      <c r="AJ3571" s="450" t="n"/>
      <c r="AK3571" s="450" t="n"/>
      <c r="AL3571" s="450" t="n"/>
      <c r="AM3571" s="450" t="n"/>
      <c r="AN3571" s="450" t="n"/>
      <c r="AO3571" s="450" t="n"/>
      <c r="AP3571" s="450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0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0" t="n"/>
      <c r="N3572" s="450">
        <f>IF(W3572&lt;0,AH3572,I3572)</f>
        <v/>
      </c>
      <c r="O3572" s="450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AND(AB3572&lt;&gt;"", 'Company information'!D$4&lt;&gt;"", RIGHT(SUBSTITUTE(AB3572,"-",""),9)=RIGHT(SUBSTITUTE('Company information'!D$4,"-",""),9))</f>
        <v/>
      </c>
      <c r="V3572" s="414">
        <f>AH3572-I3572</f>
        <v/>
      </c>
      <c r="W3572" s="450" t="n"/>
      <c r="X3572" s="413" t="n"/>
      <c r="Y3572" s="414" t="n"/>
      <c r="Z3572" s="414" t="n"/>
      <c r="AA3572" s="414" t="n"/>
      <c r="AB3572" s="414" t="n"/>
      <c r="AC3572" s="414" t="n"/>
      <c r="AD3572" s="450" t="n"/>
      <c r="AE3572" s="450" t="n"/>
      <c r="AF3572" s="450" t="n"/>
      <c r="AG3572" s="450" t="n"/>
      <c r="AH3572" s="450" t="n"/>
      <c r="AI3572" s="450" t="n"/>
      <c r="AJ3572" s="450" t="n"/>
      <c r="AK3572" s="450" t="n"/>
      <c r="AL3572" s="450" t="n"/>
      <c r="AM3572" s="450" t="n"/>
      <c r="AN3572" s="450" t="n"/>
      <c r="AO3572" s="450" t="n"/>
      <c r="AP3572" s="450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0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0" t="n"/>
      <c r="N3573" s="450">
        <f>IF(W3573&lt;0,AH3573,I3573)</f>
        <v/>
      </c>
      <c r="O3573" s="450">
        <f>I3573-M3573</f>
        <v/>
      </c>
      <c r="P3573" s="414" t="n"/>
      <c r="Q3573" s="414" t="inlineStr">
        <is>
          <t>2022-15467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AND(AB3573&lt;&gt;"", 'Company information'!D$4&lt;&gt;"", RIGHT(SUBSTITUTE(AB3573,"-",""),9)=RIGHT(SUBSTITUTE('Company information'!D$4,"-",""),9))</f>
        <v/>
      </c>
      <c r="V3573" s="414">
        <f>AH3573-I3573</f>
        <v/>
      </c>
      <c r="W3573" s="450" t="n"/>
      <c r="X3573" s="413" t="n"/>
      <c r="Y3573" s="414" t="n"/>
      <c r="Z3573" s="414" t="n"/>
      <c r="AA3573" s="414" t="n"/>
      <c r="AB3573" s="414" t="n"/>
      <c r="AC3573" s="414" t="n"/>
      <c r="AD3573" s="450" t="n"/>
      <c r="AE3573" s="450" t="n"/>
      <c r="AF3573" s="450" t="n"/>
      <c r="AG3573" s="450" t="n"/>
      <c r="AH3573" s="450" t="n"/>
      <c r="AI3573" s="450" t="n"/>
      <c r="AJ3573" s="450" t="n"/>
      <c r="AK3573" s="450" t="n"/>
      <c r="AL3573" s="450" t="n"/>
      <c r="AM3573" s="450" t="n"/>
      <c r="AN3573" s="450" t="n"/>
      <c r="AO3573" s="450" t="n"/>
      <c r="AP3573" s="450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0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0" t="n"/>
      <c r="N3574" s="450">
        <f>IF(W3574&lt;0,AH3574,I3574)</f>
        <v/>
      </c>
      <c r="O3574" s="450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AND(AB3574&lt;&gt;"", 'Company information'!D$4&lt;&gt;"", RIGHT(SUBSTITUTE(AB3574,"-",""),9)=RIGHT(SUBSTITUTE('Company information'!D$4,"-",""),9))</f>
        <v/>
      </c>
      <c r="V3574" s="414">
        <f>AH3574-I3574</f>
        <v/>
      </c>
      <c r="W3574" s="450" t="n"/>
      <c r="X3574" s="413" t="n"/>
      <c r="Y3574" s="414" t="n"/>
      <c r="Z3574" s="414" t="n"/>
      <c r="AA3574" s="414" t="n"/>
      <c r="AB3574" s="414" t="n"/>
      <c r="AC3574" s="414" t="n"/>
      <c r="AD3574" s="450" t="n"/>
      <c r="AE3574" s="450" t="n"/>
      <c r="AF3574" s="450" t="n"/>
      <c r="AG3574" s="450" t="n"/>
      <c r="AH3574" s="450" t="n"/>
      <c r="AI3574" s="450" t="n"/>
      <c r="AJ3574" s="450" t="n"/>
      <c r="AK3574" s="450" t="n"/>
      <c r="AL3574" s="450" t="n"/>
      <c r="AM3574" s="450" t="n"/>
      <c r="AN3574" s="450" t="n"/>
      <c r="AO3574" s="450" t="n"/>
      <c r="AP3574" s="450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0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0" t="n"/>
      <c r="N3575" s="450">
        <f>IF(W3575&lt;0,AH3575,I3575)</f>
        <v/>
      </c>
      <c r="O3575" s="450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AND(AB3575&lt;&gt;"", 'Company information'!D$4&lt;&gt;"", RIGHT(SUBSTITUTE(AB3575,"-",""),9)=RIGHT(SUBSTITUTE('Company information'!D$4,"-",""),9))</f>
        <v/>
      </c>
      <c r="V3575" s="414">
        <f>AH3575-I3575</f>
        <v/>
      </c>
      <c r="W3575" s="450" t="n"/>
      <c r="X3575" s="413" t="n"/>
      <c r="Y3575" s="414" t="n"/>
      <c r="Z3575" s="414" t="n"/>
      <c r="AA3575" s="414" t="n"/>
      <c r="AB3575" s="414" t="n"/>
      <c r="AC3575" s="414" t="n"/>
      <c r="AD3575" s="450" t="n"/>
      <c r="AE3575" s="450" t="n"/>
      <c r="AF3575" s="450" t="n"/>
      <c r="AG3575" s="450" t="n"/>
      <c r="AH3575" s="450" t="n"/>
      <c r="AI3575" s="450" t="n"/>
      <c r="AJ3575" s="450" t="n"/>
      <c r="AK3575" s="450" t="n"/>
      <c r="AL3575" s="450" t="n"/>
      <c r="AM3575" s="450" t="n"/>
      <c r="AN3575" s="450" t="n"/>
      <c r="AO3575" s="450" t="n"/>
      <c r="AP3575" s="450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0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0" t="n"/>
      <c r="N3576" s="450">
        <f>IF(W3576&lt;0,AH3576,I3576)</f>
        <v/>
      </c>
      <c r="O3576" s="450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AND(AB3576&lt;&gt;"", 'Company information'!D$4&lt;&gt;"", RIGHT(SUBSTITUTE(AB3576,"-",""),9)=RIGHT(SUBSTITUTE('Company information'!D$4,"-",""),9))</f>
        <v/>
      </c>
      <c r="V3576" s="414">
        <f>AH3576-I3576</f>
        <v/>
      </c>
      <c r="W3576" s="450" t="n"/>
      <c r="X3576" s="413" t="n"/>
      <c r="Y3576" s="414" t="n"/>
      <c r="Z3576" s="414" t="n"/>
      <c r="AA3576" s="414" t="n"/>
      <c r="AB3576" s="414" t="n"/>
      <c r="AC3576" s="414" t="n"/>
      <c r="AD3576" s="450" t="n"/>
      <c r="AE3576" s="450" t="n"/>
      <c r="AF3576" s="450" t="n"/>
      <c r="AG3576" s="450" t="n"/>
      <c r="AH3576" s="450" t="n"/>
      <c r="AI3576" s="450" t="n"/>
      <c r="AJ3576" s="450" t="n"/>
      <c r="AK3576" s="450" t="n"/>
      <c r="AL3576" s="450" t="n"/>
      <c r="AM3576" s="450" t="n"/>
      <c r="AN3576" s="450" t="n"/>
      <c r="AO3576" s="450" t="n"/>
      <c r="AP3576" s="450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0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0" t="n"/>
      <c r="N3577" s="450">
        <f>IF(W3577&lt;0,AH3577,I3577)</f>
        <v/>
      </c>
      <c r="O3577" s="450">
        <f>I3577-M3577</f>
        <v/>
      </c>
      <c r="P3577" s="414" t="n"/>
      <c r="Q3577" s="414" t="inlineStr">
        <is>
          <t>YKT22-226</t>
        </is>
      </c>
      <c r="R3577" s="414" t="inlineStr">
        <is>
          <t>YKT22-226</t>
        </is>
      </c>
      <c r="S3577" s="414">
        <f>Q3577=R3577</f>
        <v/>
      </c>
      <c r="T3577" s="414">
        <f>AND(MONTH(F3577)=MONTH(X3577), YEAR(F3577)=YEAR(X3577))</f>
        <v/>
      </c>
      <c r="U3577" s="414">
        <f>AND(AB3577&lt;&gt;"", 'Company information'!D$4&lt;&gt;"", RIGHT(SUBSTITUTE(AB3577,"-",""),9)=RIGHT(SUBSTITUTE('Company information'!D$4,"-",""),9))</f>
        <v/>
      </c>
      <c r="V3577" s="414">
        <f>AH3577-I3577</f>
        <v/>
      </c>
      <c r="W3577" s="450" t="n"/>
      <c r="X3577" s="415" t="n">
        <v>44835</v>
      </c>
      <c r="Y3577" s="414" t="inlineStr">
        <is>
          <t>YKT22-226</t>
        </is>
      </c>
      <c r="Z3577" s="414" t="inlineStr"/>
      <c r="AA3577" s="414" t="inlineStr">
        <is>
          <t>បុគ្គលជាប់អាករ</t>
        </is>
      </c>
      <c r="AB3577" s="414" t="inlineStr">
        <is>
          <t>L001-901905215</t>
        </is>
      </c>
      <c r="AC3577" s="414" t="inlineStr">
        <is>
          <t>វីអ៊ីស៊ិន (ខេមបូឌា) អ៊ិនដាសស្ទ្រី ឯ.ក</t>
        </is>
      </c>
      <c r="AD3577" s="450" t="n">
        <v>6355580</v>
      </c>
      <c r="AE3577" s="450" t="n">
        <v>5777800</v>
      </c>
      <c r="AF3577" s="450" t="n">
        <v>0</v>
      </c>
      <c r="AG3577" s="450" t="n">
        <v>0</v>
      </c>
      <c r="AH3577" s="450" t="n">
        <v>577780</v>
      </c>
      <c r="AI3577" s="450" t="n">
        <v>0</v>
      </c>
      <c r="AJ3577" s="450" t="n">
        <v>0</v>
      </c>
      <c r="AK3577" s="450" t="n">
        <v>0</v>
      </c>
      <c r="AL3577" s="450" t="n">
        <v>0</v>
      </c>
      <c r="AM3577" s="450" t="n">
        <v>0</v>
      </c>
      <c r="AN3577" s="450" t="n">
        <v>0</v>
      </c>
      <c r="AO3577" s="450" t="n">
        <v>0</v>
      </c>
      <c r="AP3577" s="450" t="n">
        <v>0</v>
      </c>
      <c r="AQ3577" s="414" t="inlineStr"/>
      <c r="AR3577" s="414" t="inlineStr">
        <is>
          <t>Monthly Tax declaration for Oct 2022 service</t>
        </is>
      </c>
      <c r="AS3577" s="414" t="inlineStr">
        <is>
          <t>បានប្រកាសពន្ធ</t>
        </is>
      </c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0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0" t="n"/>
      <c r="N3578" s="450">
        <f>IF(W3578&lt;0,AH3578,I3578)</f>
        <v/>
      </c>
      <c r="O3578" s="450">
        <f>I3578-M3578</f>
        <v/>
      </c>
      <c r="P3578" s="414" t="n"/>
      <c r="Q3578" s="414" t="inlineStr">
        <is>
          <t>INV20221003</t>
        </is>
      </c>
      <c r="R3578" s="414" t="inlineStr">
        <is>
          <t>INV20221003</t>
        </is>
      </c>
      <c r="S3578" s="414">
        <f>Q3578=R3578</f>
        <v/>
      </c>
      <c r="T3578" s="414">
        <f>AND(MONTH(F3578)=MONTH(X3578), YEAR(F3578)=YEAR(X3578))</f>
        <v/>
      </c>
      <c r="U3578" s="414">
        <f>AND(AB3578&lt;&gt;"", 'Company information'!D$4&lt;&gt;"", RIGHT(SUBSTITUTE(AB3578,"-",""),9)=RIGHT(SUBSTITUTE('Company information'!D$4,"-",""),9))</f>
        <v/>
      </c>
      <c r="V3578" s="414">
        <f>AH3578-I3578</f>
        <v/>
      </c>
      <c r="W3578" s="450" t="n"/>
      <c r="X3578" s="415" t="n">
        <v>44837</v>
      </c>
      <c r="Y3578" s="414" t="inlineStr">
        <is>
          <t>INV20221003</t>
        </is>
      </c>
      <c r="Z3578" s="414" t="inlineStr"/>
      <c r="AA3578" s="414" t="inlineStr">
        <is>
          <t>បុគ្គលជាប់អាករ</t>
        </is>
      </c>
      <c r="AB3578" s="414" t="inlineStr">
        <is>
          <t>L001-901905215</t>
        </is>
      </c>
      <c r="AC3578" s="414" t="inlineStr">
        <is>
          <t>វីអ៊ីស៊ិន (ខេមបូឌា) អ៊ិនដាសស្ទ្រី ឯ.ក</t>
        </is>
      </c>
      <c r="AD3578" s="450" t="n">
        <v>15616265</v>
      </c>
      <c r="AE3578" s="450" t="n">
        <v>14196605</v>
      </c>
      <c r="AF3578" s="450" t="n">
        <v>0</v>
      </c>
      <c r="AG3578" s="450" t="n">
        <v>0</v>
      </c>
      <c r="AH3578" s="450" t="n">
        <v>1419660</v>
      </c>
      <c r="AI3578" s="450" t="n">
        <v>0</v>
      </c>
      <c r="AJ3578" s="450" t="n">
        <v>0</v>
      </c>
      <c r="AK3578" s="450" t="n">
        <v>0</v>
      </c>
      <c r="AL3578" s="450" t="n">
        <v>0</v>
      </c>
      <c r="AM3578" s="450" t="n">
        <v>0</v>
      </c>
      <c r="AN3578" s="450" t="n">
        <v>0</v>
      </c>
      <c r="AO3578" s="450" t="n">
        <v>0</v>
      </c>
      <c r="AP3578" s="450" t="n">
        <v>0</v>
      </c>
      <c r="AQ3578" s="414" t="inlineStr"/>
      <c r="AR3578" s="414" t="inlineStr">
        <is>
          <t>Building rental charge</t>
        </is>
      </c>
      <c r="AS3578" s="414" t="inlineStr">
        <is>
          <t>បានប្រកាសពន្ធ</t>
        </is>
      </c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0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0" t="n"/>
      <c r="N3579" s="450">
        <f>IF(W3579&lt;0,AH3579,I3579)</f>
        <v/>
      </c>
      <c r="O3579" s="450">
        <f>I3579-M3579</f>
        <v/>
      </c>
      <c r="P3579" s="414" t="n"/>
      <c r="Q3579" s="414" t="inlineStr">
        <is>
          <t>SFI2022/380</t>
        </is>
      </c>
      <c r="R3579" s="414" t="inlineStr">
        <is>
          <t>SFI2022/380</t>
        </is>
      </c>
      <c r="S3579" s="414">
        <f>Q3579=R3579</f>
        <v/>
      </c>
      <c r="T3579" s="414">
        <f>AND(MONTH(F3579)=MONTH(X3579), YEAR(F3579)=YEAR(X3579))</f>
        <v/>
      </c>
      <c r="U3579" s="414">
        <f>AND(AB3579&lt;&gt;"", 'Company information'!D$4&lt;&gt;"", RIGHT(SUBSTITUTE(AB3579,"-",""),9)=RIGHT(SUBSTITUTE('Company information'!D$4,"-",""),9))</f>
        <v/>
      </c>
      <c r="V3579" s="414">
        <f>AH3579-I3579</f>
        <v/>
      </c>
      <c r="W3579" s="450" t="n"/>
      <c r="X3579" s="415" t="n">
        <v>44858</v>
      </c>
      <c r="Y3579" s="414" t="inlineStr">
        <is>
          <t>SFI2022/380</t>
        </is>
      </c>
      <c r="Z3579" s="414" t="inlineStr"/>
      <c r="AA3579" s="414" t="inlineStr">
        <is>
          <t>បុគ្គលជាប់អាករ</t>
        </is>
      </c>
      <c r="AB3579" s="414" t="inlineStr">
        <is>
          <t>L001-901905215</t>
        </is>
      </c>
      <c r="AC3579" s="414" t="inlineStr">
        <is>
          <t>វីអ៊ីស៊ិន (ខេមបូឌា) អ៊ិនដាសស្ទ្រី ឯ.ក</t>
        </is>
      </c>
      <c r="AD3579" s="450" t="n">
        <v>2550856</v>
      </c>
      <c r="AE3579" s="450" t="n">
        <v>2318960</v>
      </c>
      <c r="AF3579" s="450" t="n">
        <v>0</v>
      </c>
      <c r="AG3579" s="450" t="n">
        <v>0</v>
      </c>
      <c r="AH3579" s="450" t="n">
        <v>231896</v>
      </c>
      <c r="AI3579" s="450" t="n">
        <v>0</v>
      </c>
      <c r="AJ3579" s="450" t="n">
        <v>0</v>
      </c>
      <c r="AK3579" s="450" t="n">
        <v>0</v>
      </c>
      <c r="AL3579" s="450" t="n">
        <v>0</v>
      </c>
      <c r="AM3579" s="450" t="n">
        <v>0</v>
      </c>
      <c r="AN3579" s="450" t="n">
        <v>0</v>
      </c>
      <c r="AO3579" s="450" t="n">
        <v>0</v>
      </c>
      <c r="AP3579" s="450" t="n">
        <v>0</v>
      </c>
      <c r="AQ3579" s="414" t="inlineStr"/>
      <c r="AR3579" s="414" t="inlineStr">
        <is>
          <t>Security service fee for Oct 2022</t>
        </is>
      </c>
      <c r="AS3579" s="414" t="inlineStr">
        <is>
          <t>បានប្រកាសពន្ធ</t>
        </is>
      </c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0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0" t="n"/>
      <c r="N3580" s="450">
        <f>IF(W3580&lt;0,AH3580,I3580)</f>
        <v/>
      </c>
      <c r="O3580" s="450">
        <f>I3580-M3580</f>
        <v/>
      </c>
      <c r="P3580" s="414" t="n"/>
      <c r="Q3580" s="414" t="inlineStr">
        <is>
          <t>2022-05153</t>
        </is>
      </c>
      <c r="R3580" s="414" t="inlineStr">
        <is>
          <t>2022-05153</t>
        </is>
      </c>
      <c r="S3580" s="414">
        <f>Q3580=R3580</f>
        <v/>
      </c>
      <c r="T3580" s="414">
        <f>AND(MONTH(F3580)=MONTH(X3580), YEAR(F3580)=YEAR(X3580))</f>
        <v/>
      </c>
      <c r="U3580" s="414">
        <f>AND(AB3580&lt;&gt;"", 'Company information'!D$4&lt;&gt;"", RIGHT(SUBSTITUTE(AB3580,"-",""),9)=RIGHT(SUBSTITUTE('Company information'!D$4,"-",""),9))</f>
        <v/>
      </c>
      <c r="V3580" s="414">
        <f>AH3580-I3580</f>
        <v/>
      </c>
      <c r="W3580" s="450" t="n"/>
      <c r="X3580" s="415" t="n">
        <v>44852</v>
      </c>
      <c r="Y3580" s="414" t="inlineStr">
        <is>
          <t>2022-05153</t>
        </is>
      </c>
      <c r="Z3580" s="414" t="inlineStr"/>
      <c r="AA3580" s="414" t="inlineStr">
        <is>
          <t>បុគ្គលជាប់អាករ</t>
        </is>
      </c>
      <c r="AB3580" s="414" t="inlineStr">
        <is>
          <t>L001-901905215</t>
        </is>
      </c>
      <c r="AC3580" s="414" t="inlineStr">
        <is>
          <t>វីអ៊ីស៊ិន (ខេមបូឌា) អ៊ិនដាសស្ទ្រី ឯ.ក</t>
        </is>
      </c>
      <c r="AD3580" s="450" t="n">
        <v>2247668</v>
      </c>
      <c r="AE3580" s="450" t="n">
        <v>2043335</v>
      </c>
      <c r="AF3580" s="450" t="n">
        <v>0</v>
      </c>
      <c r="AG3580" s="450" t="n">
        <v>0</v>
      </c>
      <c r="AH3580" s="450" t="n">
        <v>204333</v>
      </c>
      <c r="AI3580" s="450" t="n">
        <v>0</v>
      </c>
      <c r="AJ3580" s="450" t="n">
        <v>0</v>
      </c>
      <c r="AK3580" s="450" t="n">
        <v>0</v>
      </c>
      <c r="AL3580" s="450" t="n">
        <v>0</v>
      </c>
      <c r="AM3580" s="450" t="n">
        <v>0</v>
      </c>
      <c r="AN3580" s="450" t="n">
        <v>0</v>
      </c>
      <c r="AO3580" s="450" t="n">
        <v>0</v>
      </c>
      <c r="AP3580" s="450" t="n">
        <v>0</v>
      </c>
      <c r="AQ3580" s="414" t="inlineStr"/>
      <c r="AR3580" s="414" t="inlineStr">
        <is>
          <t>Infrastructure Maintenance fee for Oct 2022</t>
        </is>
      </c>
      <c r="AS3580" s="414" t="inlineStr">
        <is>
          <t>បានប្រកាសពន្ធ</t>
        </is>
      </c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0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0" t="n"/>
      <c r="N3581" s="450">
        <f>IF(W3581&lt;0,AH3581,I3581)</f>
        <v/>
      </c>
      <c r="O3581" s="450">
        <f>I3581-M3581</f>
        <v/>
      </c>
      <c r="P3581" s="414" t="n"/>
      <c r="Q3581" s="414" t="inlineStr">
        <is>
          <t>2022-05162</t>
        </is>
      </c>
      <c r="R3581" s="414" t="inlineStr">
        <is>
          <t>2022-05162</t>
        </is>
      </c>
      <c r="S3581" s="414">
        <f>Q3581=R3581</f>
        <v/>
      </c>
      <c r="T3581" s="414">
        <f>AND(MONTH(F3581)=MONTH(X3581), YEAR(F3581)=YEAR(X3581))</f>
        <v/>
      </c>
      <c r="U3581" s="414">
        <f>AND(AB3581&lt;&gt;"", 'Company information'!D$4&lt;&gt;"", RIGHT(SUBSTITUTE(AB3581,"-",""),9)=RIGHT(SUBSTITUTE('Company information'!D$4,"-",""),9))</f>
        <v/>
      </c>
      <c r="V3581" s="414">
        <f>AH3581-I3581</f>
        <v/>
      </c>
      <c r="W3581" s="450" t="n"/>
      <c r="X3581" s="415" t="n">
        <v>44852</v>
      </c>
      <c r="Y3581" s="414" t="inlineStr">
        <is>
          <t>2022-05162</t>
        </is>
      </c>
      <c r="Z3581" s="414" t="inlineStr"/>
      <c r="AA3581" s="414" t="inlineStr">
        <is>
          <t>បុគ្គលជាប់អាករ</t>
        </is>
      </c>
      <c r="AB3581" s="414" t="inlineStr">
        <is>
          <t>L001-901905215</t>
        </is>
      </c>
      <c r="AC3581" s="414" t="inlineStr">
        <is>
          <t>វីអ៊ីស៊ិន (ខេមបូឌា) អ៊ិនដាសស្ទ្រី ឯ.ក</t>
        </is>
      </c>
      <c r="AD3581" s="450" t="n">
        <v>1846059</v>
      </c>
      <c r="AE3581" s="450" t="n">
        <v>1678235</v>
      </c>
      <c r="AF3581" s="450" t="n">
        <v>0</v>
      </c>
      <c r="AG3581" s="450" t="n">
        <v>0</v>
      </c>
      <c r="AH3581" s="450" t="n">
        <v>167824</v>
      </c>
      <c r="AI3581" s="450" t="n">
        <v>0</v>
      </c>
      <c r="AJ3581" s="450" t="n">
        <v>0</v>
      </c>
      <c r="AK3581" s="450" t="n">
        <v>0</v>
      </c>
      <c r="AL3581" s="450" t="n">
        <v>0</v>
      </c>
      <c r="AM3581" s="450" t="n">
        <v>0</v>
      </c>
      <c r="AN3581" s="450" t="n">
        <v>0</v>
      </c>
      <c r="AO3581" s="450" t="n">
        <v>0</v>
      </c>
      <c r="AP3581" s="450" t="n">
        <v>0</v>
      </c>
      <c r="AQ3581" s="414" t="inlineStr"/>
      <c r="AR3581" s="414" t="inlineStr">
        <is>
          <t>Infrastructure Maintenance fee for Oct 2022</t>
        </is>
      </c>
      <c r="AS3581" s="414" t="inlineStr">
        <is>
          <t>បានប្រកាសពន្ធ</t>
        </is>
      </c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0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0" t="n"/>
      <c r="N3582" s="450">
        <f>IF(W3582&lt;0,AH3582,I3582)</f>
        <v/>
      </c>
      <c r="O3582" s="450">
        <f>I3582-M3582</f>
        <v/>
      </c>
      <c r="P3582" s="414" t="n"/>
      <c r="Q3582" s="414" t="inlineStr">
        <is>
          <t>TI0533</t>
        </is>
      </c>
      <c r="R3582" s="414" t="inlineStr">
        <is>
          <t>TI0533</t>
        </is>
      </c>
      <c r="S3582" s="414">
        <f>Q3582=R3582</f>
        <v/>
      </c>
      <c r="T3582" s="414">
        <f>AND(MONTH(F3582)=MONTH(X3582), YEAR(F3582)=YEAR(X3582))</f>
        <v/>
      </c>
      <c r="U3582" s="414">
        <f>AND(AB3582&lt;&gt;"", 'Company information'!D$4&lt;&gt;"", RIGHT(SUBSTITUTE(AB3582,"-",""),9)=RIGHT(SUBSTITUTE('Company information'!D$4,"-",""),9))</f>
        <v/>
      </c>
      <c r="V3582" s="414">
        <f>AH3582-I3582</f>
        <v/>
      </c>
      <c r="W3582" s="450" t="n"/>
      <c r="X3582" s="415" t="n">
        <v>44865</v>
      </c>
      <c r="Y3582" s="414" t="inlineStr">
        <is>
          <t>TI0533</t>
        </is>
      </c>
      <c r="Z3582" s="414" t="inlineStr"/>
      <c r="AA3582" s="414" t="inlineStr">
        <is>
          <t>បុគ្គលជាប់អាករ</t>
        </is>
      </c>
      <c r="AB3582" s="414" t="inlineStr">
        <is>
          <t>L001-901905215</t>
        </is>
      </c>
      <c r="AC3582" s="414" t="inlineStr">
        <is>
          <t>វីអ៊ីស៊ិន (ខេមបូឌា) អ៊ិនដាសស្ទ្រី ឯ.ក</t>
        </is>
      </c>
      <c r="AD3582" s="450" t="n">
        <v>64669956</v>
      </c>
      <c r="AE3582" s="450" t="n">
        <v>58790869</v>
      </c>
      <c r="AF3582" s="450" t="n">
        <v>0</v>
      </c>
      <c r="AG3582" s="450" t="n">
        <v>0</v>
      </c>
      <c r="AH3582" s="450" t="n">
        <v>5879087</v>
      </c>
      <c r="AI3582" s="450" t="n">
        <v>0</v>
      </c>
      <c r="AJ3582" s="450" t="n">
        <v>0</v>
      </c>
      <c r="AK3582" s="450" t="n">
        <v>0</v>
      </c>
      <c r="AL3582" s="450" t="n">
        <v>0</v>
      </c>
      <c r="AM3582" s="450" t="n">
        <v>0</v>
      </c>
      <c r="AN3582" s="450" t="n">
        <v>0</v>
      </c>
      <c r="AO3582" s="450" t="n">
        <v>0</v>
      </c>
      <c r="AP3582" s="450" t="n">
        <v>0</v>
      </c>
      <c r="AQ3582" s="414" t="inlineStr"/>
      <c r="AR3582" s="414" t="inlineStr">
        <is>
          <t>ចំណូលពីការលក់ Color Box and Paper Card</t>
        </is>
      </c>
      <c r="AS3582" s="414" t="inlineStr">
        <is>
          <t>បានប្រកាសពន្ធ</t>
        </is>
      </c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0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0" t="n"/>
      <c r="N3583" s="450">
        <f>IF(W3583&lt;0,AH3583,I3583)</f>
        <v/>
      </c>
      <c r="O3583" s="450">
        <f>I3583-M3583</f>
        <v/>
      </c>
      <c r="P3583" s="414" t="n"/>
      <c r="Q3583" s="414" t="inlineStr">
        <is>
          <t>V0019971</t>
        </is>
      </c>
      <c r="R3583" s="414" t="inlineStr">
        <is>
          <t>V0019971</t>
        </is>
      </c>
      <c r="S3583" s="414">
        <f>Q3583=R3583</f>
        <v/>
      </c>
      <c r="T3583" s="414">
        <f>AND(MONTH(F3583)=MONTH(X3583), YEAR(F3583)=YEAR(X3583))</f>
        <v/>
      </c>
      <c r="U3583" s="414">
        <f>AND(AB3583&lt;&gt;"", 'Company information'!D$4&lt;&gt;"", RIGHT(SUBSTITUTE(AB3583,"-",""),9)=RIGHT(SUBSTITUTE('Company information'!D$4,"-",""),9))</f>
        <v/>
      </c>
      <c r="V3583" s="414">
        <f>AH3583-I3583</f>
        <v/>
      </c>
      <c r="W3583" s="450" t="n"/>
      <c r="X3583" s="415" t="n">
        <v>44835</v>
      </c>
      <c r="Y3583" s="414" t="inlineStr">
        <is>
          <t>V0019971</t>
        </is>
      </c>
      <c r="Z3583" s="414" t="inlineStr"/>
      <c r="AA3583" s="414" t="inlineStr">
        <is>
          <t>បុគ្គលជាប់អាករ</t>
        </is>
      </c>
      <c r="AB3583" s="414" t="inlineStr">
        <is>
          <t>L001-901905215</t>
        </is>
      </c>
      <c r="AC3583" s="414" t="inlineStr">
        <is>
          <t>វីអ៊ីស៊ិន (ខេមបូឌា) អ៊ិនដាសស្ទ្រី ឯ.ក</t>
        </is>
      </c>
      <c r="AD3583" s="450" t="n">
        <v>5727417</v>
      </c>
      <c r="AE3583" s="450" t="n">
        <v>5206743</v>
      </c>
      <c r="AF3583" s="450" t="n">
        <v>0</v>
      </c>
      <c r="AG3583" s="450" t="n">
        <v>0</v>
      </c>
      <c r="AH3583" s="450" t="n">
        <v>520674</v>
      </c>
      <c r="AI3583" s="450" t="n">
        <v>0</v>
      </c>
      <c r="AJ3583" s="450" t="n">
        <v>0</v>
      </c>
      <c r="AK3583" s="450" t="n">
        <v>0</v>
      </c>
      <c r="AL3583" s="450" t="n">
        <v>0</v>
      </c>
      <c r="AM3583" s="450" t="n">
        <v>0</v>
      </c>
      <c r="AN3583" s="450" t="n">
        <v>0</v>
      </c>
      <c r="AO3583" s="450" t="n">
        <v>0</v>
      </c>
      <c r="AP3583" s="450" t="n">
        <v>0</v>
      </c>
      <c r="AQ3583" s="414" t="inlineStr"/>
      <c r="AR3583" s="414" t="inlineStr">
        <is>
          <t>កេសកាតុង</t>
        </is>
      </c>
      <c r="AS3583" s="414" t="inlineStr">
        <is>
          <t>បានប្រកាសពន្ធ</t>
        </is>
      </c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0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0" t="n"/>
      <c r="N3584" s="450">
        <f>IF(W3584&lt;0,AH3584,I3584)</f>
        <v/>
      </c>
      <c r="O3584" s="450">
        <f>I3584-M3584</f>
        <v/>
      </c>
      <c r="P3584" s="414" t="n"/>
      <c r="Q3584" s="414" t="inlineStr">
        <is>
          <t>V0019981</t>
        </is>
      </c>
      <c r="R3584" s="414" t="inlineStr">
        <is>
          <t>V0019981</t>
        </is>
      </c>
      <c r="S3584" s="414">
        <f>Q3584=R3584</f>
        <v/>
      </c>
      <c r="T3584" s="414">
        <f>AND(MONTH(F3584)=MONTH(X3584), YEAR(F3584)=YEAR(X3584))</f>
        <v/>
      </c>
      <c r="U3584" s="414">
        <f>AND(AB3584&lt;&gt;"", 'Company information'!D$4&lt;&gt;"", RIGHT(SUBSTITUTE(AB3584,"-",""),9)=RIGHT(SUBSTITUTE('Company information'!D$4,"-",""),9))</f>
        <v/>
      </c>
      <c r="V3584" s="414">
        <f>AH3584-I3584</f>
        <v/>
      </c>
      <c r="W3584" s="450" t="n"/>
      <c r="X3584" s="415" t="n">
        <v>44838</v>
      </c>
      <c r="Y3584" s="414" t="inlineStr">
        <is>
          <t>V0019981</t>
        </is>
      </c>
      <c r="Z3584" s="414" t="inlineStr"/>
      <c r="AA3584" s="414" t="inlineStr">
        <is>
          <t>បុគ្គលជាប់អាករ</t>
        </is>
      </c>
      <c r="AB3584" s="414" t="inlineStr">
        <is>
          <t>L001-901905215</t>
        </is>
      </c>
      <c r="AC3584" s="414" t="inlineStr">
        <is>
          <t>វីអ៊ីស៊ិន (ខេមបូឌា) អ៊ិនដាសស្ទ្រី ឯ.ក</t>
        </is>
      </c>
      <c r="AD3584" s="450" t="n">
        <v>796024</v>
      </c>
      <c r="AE3584" s="450" t="n">
        <v>723658</v>
      </c>
      <c r="AF3584" s="450" t="n">
        <v>0</v>
      </c>
      <c r="AG3584" s="450" t="n">
        <v>0</v>
      </c>
      <c r="AH3584" s="450" t="n">
        <v>72366</v>
      </c>
      <c r="AI3584" s="450" t="n">
        <v>0</v>
      </c>
      <c r="AJ3584" s="450" t="n">
        <v>0</v>
      </c>
      <c r="AK3584" s="450" t="n">
        <v>0</v>
      </c>
      <c r="AL3584" s="450" t="n">
        <v>0</v>
      </c>
      <c r="AM3584" s="450" t="n">
        <v>0</v>
      </c>
      <c r="AN3584" s="450" t="n">
        <v>0</v>
      </c>
      <c r="AO3584" s="450" t="n">
        <v>0</v>
      </c>
      <c r="AP3584" s="450" t="n">
        <v>0</v>
      </c>
      <c r="AQ3584" s="414" t="inlineStr"/>
      <c r="AR3584" s="414" t="inlineStr">
        <is>
          <t>កេសកាតុង</t>
        </is>
      </c>
      <c r="AS3584" s="414" t="inlineStr">
        <is>
          <t>បានប្រកាសពន្ធ</t>
        </is>
      </c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0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0" t="n"/>
      <c r="N3585" s="450">
        <f>IF(W3585&lt;0,AH3585,I3585)</f>
        <v/>
      </c>
      <c r="O3585" s="450">
        <f>I3585-M3585</f>
        <v/>
      </c>
      <c r="P3585" s="414" t="n"/>
      <c r="Q3585" s="414" t="inlineStr">
        <is>
          <t>V0020027</t>
        </is>
      </c>
      <c r="R3585" s="414" t="inlineStr">
        <is>
          <t>V0020027</t>
        </is>
      </c>
      <c r="S3585" s="414">
        <f>Q3585=R3585</f>
        <v/>
      </c>
      <c r="T3585" s="414">
        <f>AND(MONTH(F3585)=MONTH(X3585), YEAR(F3585)=YEAR(X3585))</f>
        <v/>
      </c>
      <c r="U3585" s="414">
        <f>AND(AB3585&lt;&gt;"", 'Company information'!D$4&lt;&gt;"", RIGHT(SUBSTITUTE(AB3585,"-",""),9)=RIGHT(SUBSTITUTE('Company information'!D$4,"-",""),9))</f>
        <v/>
      </c>
      <c r="V3585" s="414">
        <f>AH3585-I3585</f>
        <v/>
      </c>
      <c r="W3585" s="450" t="n"/>
      <c r="X3585" s="415" t="n">
        <v>44841</v>
      </c>
      <c r="Y3585" s="414" t="inlineStr">
        <is>
          <t>V0020027</t>
        </is>
      </c>
      <c r="Z3585" s="414" t="inlineStr"/>
      <c r="AA3585" s="414" t="inlineStr">
        <is>
          <t>បុគ្គលជាប់អាករ</t>
        </is>
      </c>
      <c r="AB3585" s="414" t="inlineStr">
        <is>
          <t>L001-901905215</t>
        </is>
      </c>
      <c r="AC3585" s="414" t="inlineStr">
        <is>
          <t>វីអ៊ីស៊ិន (ខេមបូឌា) អ៊ិនដាសស្ទ្រី ឯ.ក</t>
        </is>
      </c>
      <c r="AD3585" s="450" t="n">
        <v>7334995</v>
      </c>
      <c r="AE3585" s="450" t="n">
        <v>6668177</v>
      </c>
      <c r="AF3585" s="450" t="n">
        <v>0</v>
      </c>
      <c r="AG3585" s="450" t="n">
        <v>0</v>
      </c>
      <c r="AH3585" s="450" t="n">
        <v>666818</v>
      </c>
      <c r="AI3585" s="450" t="n">
        <v>0</v>
      </c>
      <c r="AJ3585" s="450" t="n">
        <v>0</v>
      </c>
      <c r="AK3585" s="450" t="n">
        <v>0</v>
      </c>
      <c r="AL3585" s="450" t="n">
        <v>0</v>
      </c>
      <c r="AM3585" s="450" t="n">
        <v>0</v>
      </c>
      <c r="AN3585" s="450" t="n">
        <v>0</v>
      </c>
      <c r="AO3585" s="450" t="n">
        <v>0</v>
      </c>
      <c r="AP3585" s="450" t="n">
        <v>0</v>
      </c>
      <c r="AQ3585" s="414" t="inlineStr"/>
      <c r="AR3585" s="414" t="inlineStr">
        <is>
          <t>កេសកាតុង</t>
        </is>
      </c>
      <c r="AS3585" s="414" t="inlineStr">
        <is>
          <t>បានប្រកាសពន្ធ</t>
        </is>
      </c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0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0" t="n"/>
      <c r="N3586" s="450">
        <f>IF(W3586&lt;0,AH3586,I3586)</f>
        <v/>
      </c>
      <c r="O3586" s="450">
        <f>I3586-M3586</f>
        <v/>
      </c>
      <c r="P3586" s="414" t="n"/>
      <c r="Q3586" s="414" t="inlineStr">
        <is>
          <t>V0020044</t>
        </is>
      </c>
      <c r="R3586" s="414" t="inlineStr">
        <is>
          <t>V0020044</t>
        </is>
      </c>
      <c r="S3586" s="414">
        <f>Q3586=R3586</f>
        <v/>
      </c>
      <c r="T3586" s="414">
        <f>AND(MONTH(F3586)=MONTH(X3586), YEAR(F3586)=YEAR(X3586))</f>
        <v/>
      </c>
      <c r="U3586" s="414">
        <f>AND(AB3586&lt;&gt;"", 'Company information'!D$4&lt;&gt;"", RIGHT(SUBSTITUTE(AB3586,"-",""),9)=RIGHT(SUBSTITUTE('Company information'!D$4,"-",""),9))</f>
        <v/>
      </c>
      <c r="V3586" s="414">
        <f>AH3586-I3586</f>
        <v/>
      </c>
      <c r="W3586" s="450" t="n"/>
      <c r="X3586" s="415" t="n">
        <v>44844</v>
      </c>
      <c r="Y3586" s="414" t="inlineStr">
        <is>
          <t>V0020044</t>
        </is>
      </c>
      <c r="Z3586" s="414" t="inlineStr"/>
      <c r="AA3586" s="414" t="inlineStr">
        <is>
          <t>បុគ្គលជាប់អាករ</t>
        </is>
      </c>
      <c r="AB3586" s="414" t="inlineStr">
        <is>
          <t>L001-901905215</t>
        </is>
      </c>
      <c r="AC3586" s="414" t="inlineStr">
        <is>
          <t>វីអ៊ីស៊ិន (ខេមបូឌា) អ៊ិនដាសស្ទ្រី ឯ.ក</t>
        </is>
      </c>
      <c r="AD3586" s="450" t="n">
        <v>3021398</v>
      </c>
      <c r="AE3586" s="450" t="n">
        <v>2746725</v>
      </c>
      <c r="AF3586" s="450" t="n">
        <v>0</v>
      </c>
      <c r="AG3586" s="450" t="n">
        <v>0</v>
      </c>
      <c r="AH3586" s="450" t="n">
        <v>274673</v>
      </c>
      <c r="AI3586" s="450" t="n">
        <v>0</v>
      </c>
      <c r="AJ3586" s="450" t="n">
        <v>0</v>
      </c>
      <c r="AK3586" s="450" t="n">
        <v>0</v>
      </c>
      <c r="AL3586" s="450" t="n">
        <v>0</v>
      </c>
      <c r="AM3586" s="450" t="n">
        <v>0</v>
      </c>
      <c r="AN3586" s="450" t="n">
        <v>0</v>
      </c>
      <c r="AO3586" s="450" t="n">
        <v>0</v>
      </c>
      <c r="AP3586" s="450" t="n">
        <v>0</v>
      </c>
      <c r="AQ3586" s="414" t="inlineStr"/>
      <c r="AR3586" s="414" t="inlineStr">
        <is>
          <t>កេសកាតុង</t>
        </is>
      </c>
      <c r="AS3586" s="414" t="inlineStr">
        <is>
          <t>បានប្រកាសពន្ធ</t>
        </is>
      </c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0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0" t="n"/>
      <c r="N3587" s="450">
        <f>IF(W3587&lt;0,AH3587,I3587)</f>
        <v/>
      </c>
      <c r="O3587" s="450">
        <f>I3587-M3587</f>
        <v/>
      </c>
      <c r="P3587" s="414" t="n"/>
      <c r="Q3587" s="414" t="inlineStr">
        <is>
          <t>V0020101</t>
        </is>
      </c>
      <c r="R3587" s="414" t="inlineStr">
        <is>
          <t>V0020101</t>
        </is>
      </c>
      <c r="S3587" s="414">
        <f>Q3587=R3587</f>
        <v/>
      </c>
      <c r="T3587" s="414">
        <f>AND(MONTH(F3587)=MONTH(X3587), YEAR(F3587)=YEAR(X3587))</f>
        <v/>
      </c>
      <c r="U3587" s="414">
        <f>AND(AB3587&lt;&gt;"", 'Company information'!D$4&lt;&gt;"", RIGHT(SUBSTITUTE(AB3587,"-",""),9)=RIGHT(SUBSTITUTE('Company information'!D$4,"-",""),9))</f>
        <v/>
      </c>
      <c r="V3587" s="414">
        <f>AH3587-I3587</f>
        <v/>
      </c>
      <c r="W3587" s="450" t="n"/>
      <c r="X3587" s="415" t="n">
        <v>44853</v>
      </c>
      <c r="Y3587" s="414" t="inlineStr">
        <is>
          <t>V0020101</t>
        </is>
      </c>
      <c r="Z3587" s="414" t="inlineStr"/>
      <c r="AA3587" s="414" t="inlineStr">
        <is>
          <t>បុគ្គលជាប់អាករ</t>
        </is>
      </c>
      <c r="AB3587" s="414" t="inlineStr">
        <is>
          <t>L001-901905215</t>
        </is>
      </c>
      <c r="AC3587" s="414" t="inlineStr">
        <is>
          <t>វីអ៊ីស៊ិន (ខេមបូឌា) អ៊ិនដាសស្ទ្រី ឯ.ក</t>
        </is>
      </c>
      <c r="AD3587" s="450" t="n">
        <v>5534447</v>
      </c>
      <c r="AE3587" s="450" t="n">
        <v>5031315</v>
      </c>
      <c r="AF3587" s="450" t="n">
        <v>0</v>
      </c>
      <c r="AG3587" s="450" t="n">
        <v>0</v>
      </c>
      <c r="AH3587" s="450" t="n">
        <v>503132</v>
      </c>
      <c r="AI3587" s="450" t="n">
        <v>0</v>
      </c>
      <c r="AJ3587" s="450" t="n">
        <v>0</v>
      </c>
      <c r="AK3587" s="450" t="n">
        <v>0</v>
      </c>
      <c r="AL3587" s="450" t="n">
        <v>0</v>
      </c>
      <c r="AM3587" s="450" t="n">
        <v>0</v>
      </c>
      <c r="AN3587" s="450" t="n">
        <v>0</v>
      </c>
      <c r="AO3587" s="450" t="n">
        <v>0</v>
      </c>
      <c r="AP3587" s="450" t="n">
        <v>0</v>
      </c>
      <c r="AQ3587" s="414" t="inlineStr"/>
      <c r="AR3587" s="414" t="inlineStr">
        <is>
          <t>កេសកាតុង</t>
        </is>
      </c>
      <c r="AS3587" s="414" t="inlineStr">
        <is>
          <t>បានប្រកាសពន្ធ</t>
        </is>
      </c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0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0" t="n"/>
      <c r="N3588" s="450">
        <f>IF(W3588&lt;0,AH3588,I3588)</f>
        <v/>
      </c>
      <c r="O3588" s="450">
        <f>I3588-M3588</f>
        <v/>
      </c>
      <c r="P3588" s="414" t="n"/>
      <c r="Q3588" s="414" t="inlineStr">
        <is>
          <t>V0020102</t>
        </is>
      </c>
      <c r="R3588" s="414" t="inlineStr">
        <is>
          <t>V0020102</t>
        </is>
      </c>
      <c r="S3588" s="414">
        <f>Q3588=R3588</f>
        <v/>
      </c>
      <c r="T3588" s="414">
        <f>AND(MONTH(F3588)=MONTH(X3588), YEAR(F3588)=YEAR(X3588))</f>
        <v/>
      </c>
      <c r="U3588" s="414">
        <f>AND(AB3588&lt;&gt;"", 'Company information'!D$4&lt;&gt;"", RIGHT(SUBSTITUTE(AB3588,"-",""),9)=RIGHT(SUBSTITUTE('Company information'!D$4,"-",""),9))</f>
        <v/>
      </c>
      <c r="V3588" s="414">
        <f>AH3588-I3588</f>
        <v/>
      </c>
      <c r="W3588" s="450" t="n"/>
      <c r="X3588" s="415" t="n">
        <v>44853</v>
      </c>
      <c r="Y3588" s="414" t="inlineStr">
        <is>
          <t>V0020102</t>
        </is>
      </c>
      <c r="Z3588" s="414" t="inlineStr"/>
      <c r="AA3588" s="414" t="inlineStr">
        <is>
          <t>បុគ្គលជាប់អាករ</t>
        </is>
      </c>
      <c r="AB3588" s="414" t="inlineStr">
        <is>
          <t>L001-901905215</t>
        </is>
      </c>
      <c r="AC3588" s="414" t="inlineStr">
        <is>
          <t>វីអ៊ីស៊ិន (ខេមបូឌា) អ៊ិនដាសស្ទ្រី ឯ.ក</t>
        </is>
      </c>
      <c r="AD3588" s="450" t="n">
        <v>5534447</v>
      </c>
      <c r="AE3588" s="450" t="n">
        <v>5031315</v>
      </c>
      <c r="AF3588" s="450" t="n">
        <v>0</v>
      </c>
      <c r="AG3588" s="450" t="n">
        <v>0</v>
      </c>
      <c r="AH3588" s="450" t="n">
        <v>503132</v>
      </c>
      <c r="AI3588" s="450" t="n">
        <v>0</v>
      </c>
      <c r="AJ3588" s="450" t="n">
        <v>0</v>
      </c>
      <c r="AK3588" s="450" t="n">
        <v>0</v>
      </c>
      <c r="AL3588" s="450" t="n">
        <v>0</v>
      </c>
      <c r="AM3588" s="450" t="n">
        <v>0</v>
      </c>
      <c r="AN3588" s="450" t="n">
        <v>0</v>
      </c>
      <c r="AO3588" s="450" t="n">
        <v>0</v>
      </c>
      <c r="AP3588" s="450" t="n">
        <v>0</v>
      </c>
      <c r="AQ3588" s="414" t="inlineStr"/>
      <c r="AR3588" s="414" t="inlineStr">
        <is>
          <t>កេសកាតុង</t>
        </is>
      </c>
      <c r="AS3588" s="414" t="inlineStr">
        <is>
          <t>បានប្រកាសពន្ធ</t>
        </is>
      </c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0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0" t="n"/>
      <c r="N3589" s="450">
        <f>IF(W3589&lt;0,AH3589,I3589)</f>
        <v/>
      </c>
      <c r="O3589" s="450">
        <f>I3589-M3589</f>
        <v/>
      </c>
      <c r="P3589" s="414" t="n"/>
      <c r="Q3589" s="414" t="inlineStr">
        <is>
          <t>V0020121</t>
        </is>
      </c>
      <c r="R3589" s="414" t="inlineStr">
        <is>
          <t>V0020121</t>
        </is>
      </c>
      <c r="S3589" s="414">
        <f>Q3589=R3589</f>
        <v/>
      </c>
      <c r="T3589" s="414">
        <f>AND(MONTH(F3589)=MONTH(X3589), YEAR(F3589)=YEAR(X3589))</f>
        <v/>
      </c>
      <c r="U3589" s="414">
        <f>AND(AB3589&lt;&gt;"", 'Company information'!D$4&lt;&gt;"", RIGHT(SUBSTITUTE(AB3589,"-",""),9)=RIGHT(SUBSTITUTE('Company information'!D$4,"-",""),9))</f>
        <v/>
      </c>
      <c r="V3589" s="414">
        <f>AH3589-I3589</f>
        <v/>
      </c>
      <c r="W3589" s="450" t="n"/>
      <c r="X3589" s="415" t="n">
        <v>44854</v>
      </c>
      <c r="Y3589" s="414" t="inlineStr">
        <is>
          <t>V0020121</t>
        </is>
      </c>
      <c r="Z3589" s="414" t="inlineStr"/>
      <c r="AA3589" s="414" t="inlineStr">
        <is>
          <t>បុគ្គលជាប់អាករ</t>
        </is>
      </c>
      <c r="AB3589" s="414" t="inlineStr">
        <is>
          <t>L001-901905215</t>
        </is>
      </c>
      <c r="AC3589" s="414" t="inlineStr">
        <is>
          <t>វីអ៊ីស៊ិន (ខេមបូឌា) អ៊ិនដាសស្ទ្រី ឯ.ក</t>
        </is>
      </c>
      <c r="AD3589" s="450" t="n">
        <v>791469</v>
      </c>
      <c r="AE3589" s="450" t="n">
        <v>719517</v>
      </c>
      <c r="AF3589" s="450" t="n">
        <v>0</v>
      </c>
      <c r="AG3589" s="450" t="n">
        <v>0</v>
      </c>
      <c r="AH3589" s="450" t="n">
        <v>71952</v>
      </c>
      <c r="AI3589" s="450" t="n">
        <v>0</v>
      </c>
      <c r="AJ3589" s="450" t="n">
        <v>0</v>
      </c>
      <c r="AK3589" s="450" t="n">
        <v>0</v>
      </c>
      <c r="AL3589" s="450" t="n">
        <v>0</v>
      </c>
      <c r="AM3589" s="450" t="n">
        <v>0</v>
      </c>
      <c r="AN3589" s="450" t="n">
        <v>0</v>
      </c>
      <c r="AO3589" s="450" t="n">
        <v>0</v>
      </c>
      <c r="AP3589" s="450" t="n">
        <v>0</v>
      </c>
      <c r="AQ3589" s="414" t="inlineStr"/>
      <c r="AR3589" s="414" t="inlineStr">
        <is>
          <t>កេសកាតុង</t>
        </is>
      </c>
      <c r="AS3589" s="414" t="inlineStr">
        <is>
          <t>បានប្រកាសពន្ធ</t>
        </is>
      </c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0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0" t="n"/>
      <c r="N3590" s="450">
        <f>IF(W3590&lt;0,AH3590,I3590)</f>
        <v/>
      </c>
      <c r="O3590" s="450">
        <f>I3590-M3590</f>
        <v/>
      </c>
      <c r="P3590" s="414" t="n"/>
      <c r="Q3590" s="414" t="inlineStr">
        <is>
          <t>V0020122</t>
        </is>
      </c>
      <c r="R3590" s="414" t="inlineStr">
        <is>
          <t>V0020122</t>
        </is>
      </c>
      <c r="S3590" s="414">
        <f>Q3590=R3590</f>
        <v/>
      </c>
      <c r="T3590" s="414">
        <f>AND(MONTH(F3590)=MONTH(X3590), YEAR(F3590)=YEAR(X3590))</f>
        <v/>
      </c>
      <c r="U3590" s="414">
        <f>AND(AB3590&lt;&gt;"", 'Company information'!D$4&lt;&gt;"", RIGHT(SUBSTITUTE(AB3590,"-",""),9)=RIGHT(SUBSTITUTE('Company information'!D$4,"-",""),9))</f>
        <v/>
      </c>
      <c r="V3590" s="414">
        <f>AH3590-I3590</f>
        <v/>
      </c>
      <c r="W3590" s="450" t="n"/>
      <c r="X3590" s="415" t="n">
        <v>44854</v>
      </c>
      <c r="Y3590" s="414" t="inlineStr">
        <is>
          <t>V0020122</t>
        </is>
      </c>
      <c r="Z3590" s="414" t="inlineStr"/>
      <c r="AA3590" s="414" t="inlineStr">
        <is>
          <t>បុគ្គលជាប់អាករ</t>
        </is>
      </c>
      <c r="AB3590" s="414" t="inlineStr">
        <is>
          <t>L001-901905215</t>
        </is>
      </c>
      <c r="AC3590" s="414" t="inlineStr">
        <is>
          <t>វីអ៊ីស៊ិន (ខេមបូឌា) អ៊ិនដាសស្ទ្រី ឯ.ក</t>
        </is>
      </c>
      <c r="AD3590" s="450" t="n">
        <v>324654</v>
      </c>
      <c r="AE3590" s="450" t="n">
        <v>295140</v>
      </c>
      <c r="AF3590" s="450" t="n">
        <v>0</v>
      </c>
      <c r="AG3590" s="450" t="n">
        <v>0</v>
      </c>
      <c r="AH3590" s="450" t="n">
        <v>29514</v>
      </c>
      <c r="AI3590" s="450" t="n">
        <v>0</v>
      </c>
      <c r="AJ3590" s="450" t="n">
        <v>0</v>
      </c>
      <c r="AK3590" s="450" t="n">
        <v>0</v>
      </c>
      <c r="AL3590" s="450" t="n">
        <v>0</v>
      </c>
      <c r="AM3590" s="450" t="n">
        <v>0</v>
      </c>
      <c r="AN3590" s="450" t="n">
        <v>0</v>
      </c>
      <c r="AO3590" s="450" t="n">
        <v>0</v>
      </c>
      <c r="AP3590" s="450" t="n">
        <v>0</v>
      </c>
      <c r="AQ3590" s="414" t="inlineStr"/>
      <c r="AR3590" s="414" t="inlineStr">
        <is>
          <t>កេសកាតុង</t>
        </is>
      </c>
      <c r="AS3590" s="414" t="inlineStr">
        <is>
          <t>បានប្រកាសពន្ធ</t>
        </is>
      </c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0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0" t="n"/>
      <c r="N3591" s="450">
        <f>IF(W3591&lt;0,AH3591,I3591)</f>
        <v/>
      </c>
      <c r="O3591" s="450">
        <f>I3591-M3591</f>
        <v/>
      </c>
      <c r="P3591" s="414" t="n"/>
      <c r="Q3591" s="414" t="inlineStr">
        <is>
          <t>YM-0038</t>
        </is>
      </c>
      <c r="R3591" s="414" t="inlineStr">
        <is>
          <t>YM-0038</t>
        </is>
      </c>
      <c r="S3591" s="414">
        <f>Q3591=R3591</f>
        <v/>
      </c>
      <c r="T3591" s="414">
        <f>AND(MONTH(F3591)=MONTH(X3591), YEAR(F3591)=YEAR(X3591))</f>
        <v/>
      </c>
      <c r="U3591" s="414">
        <f>AND(AB3591&lt;&gt;"", 'Company information'!D$4&lt;&gt;"", RIGHT(SUBSTITUTE(AB3591,"-",""),9)=RIGHT(SUBSTITUTE('Company information'!D$4,"-",""),9))</f>
        <v/>
      </c>
      <c r="V3591" s="414">
        <f>AH3591-I3591</f>
        <v/>
      </c>
      <c r="W3591" s="450" t="n"/>
      <c r="X3591" s="415" t="n">
        <v>44865</v>
      </c>
      <c r="Y3591" s="414" t="inlineStr">
        <is>
          <t>YM-0038</t>
        </is>
      </c>
      <c r="Z3591" s="414" t="inlineStr"/>
      <c r="AA3591" s="414" t="inlineStr">
        <is>
          <t>បុគ្គលជាប់អាករ</t>
        </is>
      </c>
      <c r="AB3591" s="414" t="inlineStr">
        <is>
          <t>L001-901905215</t>
        </is>
      </c>
      <c r="AC3591" s="414" t="inlineStr">
        <is>
          <t>វីអ៊ីស៊ិន (ខេមបូឌា) អ៊ិនដាសស្ទ្រី ឯ.ក</t>
        </is>
      </c>
      <c r="AD3591" s="450" t="n">
        <v>122281121</v>
      </c>
      <c r="AE3591" s="450" t="n">
        <v>111164655</v>
      </c>
      <c r="AF3591" s="450" t="n">
        <v>0</v>
      </c>
      <c r="AG3591" s="450" t="n">
        <v>0</v>
      </c>
      <c r="AH3591" s="450" t="n">
        <v>11116466</v>
      </c>
      <c r="AI3591" s="450" t="n">
        <v>0</v>
      </c>
      <c r="AJ3591" s="450" t="n">
        <v>0</v>
      </c>
      <c r="AK3591" s="450" t="n">
        <v>0</v>
      </c>
      <c r="AL3591" s="450" t="n">
        <v>0</v>
      </c>
      <c r="AM3591" s="450" t="n">
        <v>0</v>
      </c>
      <c r="AN3591" s="450" t="n">
        <v>0</v>
      </c>
      <c r="AO3591" s="450" t="n">
        <v>0</v>
      </c>
      <c r="AP3591" s="450" t="n">
        <v>0</v>
      </c>
      <c r="AQ3591" s="414" t="inlineStr"/>
      <c r="AR3591" s="414" t="inlineStr">
        <is>
          <t>Carton</t>
        </is>
      </c>
      <c r="AS3591" s="414" t="inlineStr">
        <is>
          <t>បានប្រកាសពន្ធ</t>
        </is>
      </c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0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0" t="n"/>
      <c r="N3592" s="450">
        <f>IF(W3592&lt;0,AH3592,I3592)</f>
        <v/>
      </c>
      <c r="O3592" s="450">
        <f>I3592-M3592</f>
        <v/>
      </c>
      <c r="P3592" s="414" t="n"/>
      <c r="Q3592" s="414" t="inlineStr">
        <is>
          <t>10022277</t>
        </is>
      </c>
      <c r="R3592" s="414" t="inlineStr">
        <is>
          <t>10022277</t>
        </is>
      </c>
      <c r="S3592" s="414">
        <f>Q3592=R3592</f>
        <v/>
      </c>
      <c r="T3592" s="414">
        <f>AND(MONTH(F3592)=MONTH(X3592), YEAR(F3592)=YEAR(X3592))</f>
        <v/>
      </c>
      <c r="U3592" s="414">
        <f>AND(AB3592&lt;&gt;"", 'Company information'!D$4&lt;&gt;"", RIGHT(SUBSTITUTE(AB3592,"-",""),9)=RIGHT(SUBSTITUTE('Company information'!D$4,"-",""),9))</f>
        <v/>
      </c>
      <c r="V3592" s="414">
        <f>AH3592-I3592</f>
        <v/>
      </c>
      <c r="W3592" s="450" t="n"/>
      <c r="X3592" s="415" t="n">
        <v>44851</v>
      </c>
      <c r="Y3592" s="414" t="inlineStr">
        <is>
          <t>10022277</t>
        </is>
      </c>
      <c r="Z3592" s="414" t="inlineStr"/>
      <c r="AA3592" s="414" t="inlineStr">
        <is>
          <t>បុគ្គលជាប់អាករ</t>
        </is>
      </c>
      <c r="AB3592" s="414" t="inlineStr">
        <is>
          <t>L001-901905215</t>
        </is>
      </c>
      <c r="AC3592" s="414" t="inlineStr">
        <is>
          <t>វីអ៊ីស៊ិន (ខេមបូឌា) អ៊ិនដាសស្ទ្រី ឯ.ក</t>
        </is>
      </c>
      <c r="AD3592" s="450" t="n">
        <v>1189742</v>
      </c>
      <c r="AE3592" s="450" t="n">
        <v>1081584</v>
      </c>
      <c r="AF3592" s="450" t="n">
        <v>0</v>
      </c>
      <c r="AG3592" s="450" t="n">
        <v>0</v>
      </c>
      <c r="AH3592" s="450" t="n">
        <v>108158</v>
      </c>
      <c r="AI3592" s="450" t="n">
        <v>0</v>
      </c>
      <c r="AJ3592" s="450" t="n">
        <v>0</v>
      </c>
      <c r="AK3592" s="450" t="n">
        <v>0</v>
      </c>
      <c r="AL3592" s="450" t="n">
        <v>0</v>
      </c>
      <c r="AM3592" s="450" t="n">
        <v>0</v>
      </c>
      <c r="AN3592" s="450" t="n">
        <v>0</v>
      </c>
      <c r="AO3592" s="450" t="n">
        <v>0</v>
      </c>
      <c r="AP3592" s="450" t="n">
        <v>0</v>
      </c>
      <c r="AQ3592" s="414" t="inlineStr"/>
      <c r="AR3592" s="414" t="inlineStr">
        <is>
          <t>Sampling - Mdy - Trade - C&amp;P</t>
        </is>
      </c>
      <c r="AS3592" s="414" t="inlineStr">
        <is>
          <t>បានប្រកាសពន្ធ</t>
        </is>
      </c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0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0" t="n"/>
      <c r="N3593" s="450">
        <f>IF(W3593&lt;0,AH3593,I3593)</f>
        <v/>
      </c>
      <c r="O3593" s="450">
        <f>I3593-M3593</f>
        <v/>
      </c>
      <c r="P3593" s="414" t="n"/>
      <c r="Q3593" s="414" t="inlineStr">
        <is>
          <t>KHM20220014320</t>
        </is>
      </c>
      <c r="R3593" s="414" t="inlineStr">
        <is>
          <t>KHM20220014320</t>
        </is>
      </c>
      <c r="S3593" s="414">
        <f>Q3593=R3593</f>
        <v/>
      </c>
      <c r="T3593" s="414">
        <f>AND(MONTH(F3593)=MONTH(X3593), YEAR(F3593)=YEAR(X3593))</f>
        <v/>
      </c>
      <c r="U3593" s="414">
        <f>AND(AB3593&lt;&gt;"", 'Company information'!D$4&lt;&gt;"", RIGHT(SUBSTITUTE(AB3593,"-",""),9)=RIGHT(SUBSTITUTE('Company information'!D$4,"-",""),9))</f>
        <v/>
      </c>
      <c r="V3593" s="414">
        <f>AH3593-I3593</f>
        <v/>
      </c>
      <c r="W3593" s="450" t="n"/>
      <c r="X3593" s="415" t="n">
        <v>44865</v>
      </c>
      <c r="Y3593" s="414" t="inlineStr">
        <is>
          <t>KHM20220014320</t>
        </is>
      </c>
      <c r="Z3593" s="414" t="inlineStr"/>
      <c r="AA3593" s="414" t="inlineStr">
        <is>
          <t>បុគ្គលជាប់អាករ</t>
        </is>
      </c>
      <c r="AB3593" s="414" t="inlineStr">
        <is>
          <t>L001-901905215</t>
        </is>
      </c>
      <c r="AC3593" s="414" t="inlineStr">
        <is>
          <t>វីអ៊ីស៊ិន (ខេមបូឌា) អ៊ិនដាសស្ទ្រី ឯ.ក</t>
        </is>
      </c>
      <c r="AD3593" s="450" t="n">
        <v>2163673</v>
      </c>
      <c r="AE3593" s="450" t="n">
        <v>1966975</v>
      </c>
      <c r="AF3593" s="450" t="n">
        <v>0</v>
      </c>
      <c r="AG3593" s="450" t="n">
        <v>0</v>
      </c>
      <c r="AH3593" s="450" t="n">
        <v>196698</v>
      </c>
      <c r="AI3593" s="450" t="n">
        <v>0</v>
      </c>
      <c r="AJ3593" s="450" t="n">
        <v>0</v>
      </c>
      <c r="AK3593" s="450" t="n">
        <v>0</v>
      </c>
      <c r="AL3593" s="450" t="n">
        <v>0</v>
      </c>
      <c r="AM3593" s="450" t="n">
        <v>0</v>
      </c>
      <c r="AN3593" s="450" t="n">
        <v>0</v>
      </c>
      <c r="AO3593" s="450" t="n">
        <v>0</v>
      </c>
      <c r="AP3593" s="450" t="n">
        <v>0</v>
      </c>
      <c r="AQ3593" s="414" t="inlineStr"/>
      <c r="AR3593" s="414" t="inlineStr">
        <is>
          <t>Audit service fee</t>
        </is>
      </c>
      <c r="AS3593" s="414" t="inlineStr">
        <is>
          <t>បានប្រកាសពន្ធ</t>
        </is>
      </c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0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0" t="n"/>
      <c r="N3594" s="450">
        <f>IF(W3594&lt;0,AH3594,I3594)</f>
        <v/>
      </c>
      <c r="O3594" s="450">
        <f>I3594-M3594</f>
        <v/>
      </c>
      <c r="P3594" s="414" t="n"/>
      <c r="Q3594" s="414" t="inlineStr">
        <is>
          <t>59013671</t>
        </is>
      </c>
      <c r="R3594" s="414" t="inlineStr">
        <is>
          <t>59013671</t>
        </is>
      </c>
      <c r="S3594" s="414">
        <f>Q3594=R3594</f>
        <v/>
      </c>
      <c r="T3594" s="414">
        <f>AND(MONTH(F3594)=MONTH(X3594), YEAR(F3594)=YEAR(X3594))</f>
        <v/>
      </c>
      <c r="U3594" s="414">
        <f>AND(AB3594&lt;&gt;"", 'Company information'!D$4&lt;&gt;"", RIGHT(SUBSTITUTE(AB3594,"-",""),9)=RIGHT(SUBSTITUTE('Company information'!D$4,"-",""),9))</f>
        <v/>
      </c>
      <c r="V3594" s="414">
        <f>AH3594-I3594</f>
        <v/>
      </c>
      <c r="W3594" s="450" t="n"/>
      <c r="X3594" s="415" t="n">
        <v>44863</v>
      </c>
      <c r="Y3594" s="414" t="inlineStr">
        <is>
          <t>59013671</t>
        </is>
      </c>
      <c r="Z3594" s="414" t="inlineStr"/>
      <c r="AA3594" s="414" t="inlineStr">
        <is>
          <t>បុគ្គលជាប់អាករ</t>
        </is>
      </c>
      <c r="AB3594" s="414" t="inlineStr">
        <is>
          <t>L001-901905215</t>
        </is>
      </c>
      <c r="AC3594" s="414" t="inlineStr">
        <is>
          <t>វីអ៊ីស៊ិន (ខេមបូឌា) អ៊ិនដាសស្ទ្រី ឯ.ក</t>
        </is>
      </c>
      <c r="AD3594" s="450" t="n">
        <v>616860</v>
      </c>
      <c r="AE3594" s="450" t="n">
        <v>560782</v>
      </c>
      <c r="AF3594" s="450" t="n">
        <v>0</v>
      </c>
      <c r="AG3594" s="450" t="n">
        <v>0</v>
      </c>
      <c r="AH3594" s="450" t="n">
        <v>56078</v>
      </c>
      <c r="AI3594" s="450" t="n">
        <v>0</v>
      </c>
      <c r="AJ3594" s="450" t="n">
        <v>0</v>
      </c>
      <c r="AK3594" s="450" t="n">
        <v>0</v>
      </c>
      <c r="AL3594" s="450" t="n">
        <v>0</v>
      </c>
      <c r="AM3594" s="450" t="n">
        <v>0</v>
      </c>
      <c r="AN3594" s="450" t="n">
        <v>0</v>
      </c>
      <c r="AO3594" s="450" t="n">
        <v>0</v>
      </c>
      <c r="AP3594" s="450" t="n">
        <v>0</v>
      </c>
      <c r="AQ3594" s="414" t="inlineStr"/>
      <c r="AR3594" s="414" t="inlineStr">
        <is>
          <t>ចំនូលបានមកពីការលក់</t>
        </is>
      </c>
      <c r="AS3594" s="414" t="inlineStr">
        <is>
          <t>បានប្រកាសពន្ធ</t>
        </is>
      </c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0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0" t="n"/>
      <c r="N3595" s="450">
        <f>IF(W3595&lt;0,AH3595,I3595)</f>
        <v/>
      </c>
      <c r="O3595" s="450">
        <f>I3595-M3595</f>
        <v/>
      </c>
      <c r="P3595" s="414" t="n"/>
      <c r="Q3595" s="414" t="inlineStr">
        <is>
          <t>59013657</t>
        </is>
      </c>
      <c r="R3595" s="414" t="inlineStr">
        <is>
          <t>59013657</t>
        </is>
      </c>
      <c r="S3595" s="414">
        <f>Q3595=R3595</f>
        <v/>
      </c>
      <c r="T3595" s="414">
        <f>AND(MONTH(F3595)=MONTH(X3595), YEAR(F3595)=YEAR(X3595))</f>
        <v/>
      </c>
      <c r="U3595" s="414">
        <f>AND(AB3595&lt;&gt;"", 'Company information'!D$4&lt;&gt;"", RIGHT(SUBSTITUTE(AB3595,"-",""),9)=RIGHT(SUBSTITUTE('Company information'!D$4,"-",""),9))</f>
        <v/>
      </c>
      <c r="V3595" s="414">
        <f>AH3595-I3595</f>
        <v/>
      </c>
      <c r="W3595" s="450" t="n"/>
      <c r="X3595" s="415" t="n">
        <v>44862</v>
      </c>
      <c r="Y3595" s="414" t="inlineStr">
        <is>
          <t>59013657</t>
        </is>
      </c>
      <c r="Z3595" s="414" t="inlineStr"/>
      <c r="AA3595" s="414" t="inlineStr">
        <is>
          <t>បុគ្គលជាប់អាករ</t>
        </is>
      </c>
      <c r="AB3595" s="414" t="inlineStr">
        <is>
          <t>L001-901905215</t>
        </is>
      </c>
      <c r="AC3595" s="414" t="inlineStr">
        <is>
          <t>វីអ៊ីស៊ិន (ខេមបូឌា) អ៊ិនដាសស្ទ្រី ឯ.ក</t>
        </is>
      </c>
      <c r="AD3595" s="450" t="n">
        <v>616860</v>
      </c>
      <c r="AE3595" s="450" t="n">
        <v>560782</v>
      </c>
      <c r="AF3595" s="450" t="n">
        <v>0</v>
      </c>
      <c r="AG3595" s="450" t="n">
        <v>0</v>
      </c>
      <c r="AH3595" s="450" t="n">
        <v>56078</v>
      </c>
      <c r="AI3595" s="450" t="n">
        <v>0</v>
      </c>
      <c r="AJ3595" s="450" t="n">
        <v>0</v>
      </c>
      <c r="AK3595" s="450" t="n">
        <v>0</v>
      </c>
      <c r="AL3595" s="450" t="n">
        <v>0</v>
      </c>
      <c r="AM3595" s="450" t="n">
        <v>0</v>
      </c>
      <c r="AN3595" s="450" t="n">
        <v>0</v>
      </c>
      <c r="AO3595" s="450" t="n">
        <v>0</v>
      </c>
      <c r="AP3595" s="450" t="n">
        <v>0</v>
      </c>
      <c r="AQ3595" s="414" t="inlineStr"/>
      <c r="AR3595" s="414" t="inlineStr">
        <is>
          <t>ចំនូលបានមកពីការលក់</t>
        </is>
      </c>
      <c r="AS3595" s="414" t="inlineStr">
        <is>
          <t>បានប្រកាសពន្ធ</t>
        </is>
      </c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0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0" t="n"/>
      <c r="N3596" s="450">
        <f>IF(W3596&lt;0,AH3596,I3596)</f>
        <v/>
      </c>
      <c r="O3596" s="450">
        <f>I3596-M3596</f>
        <v/>
      </c>
      <c r="P3596" s="414" t="n"/>
      <c r="Q3596" s="414" t="inlineStr">
        <is>
          <t>59013619</t>
        </is>
      </c>
      <c r="R3596" s="414" t="inlineStr">
        <is>
          <t>59013619</t>
        </is>
      </c>
      <c r="S3596" s="414">
        <f>Q3596=R3596</f>
        <v/>
      </c>
      <c r="T3596" s="414">
        <f>AND(MONTH(F3596)=MONTH(X3596), YEAR(F3596)=YEAR(X3596))</f>
        <v/>
      </c>
      <c r="U3596" s="414">
        <f>AND(AB3596&lt;&gt;"", 'Company information'!D$4&lt;&gt;"", RIGHT(SUBSTITUTE(AB3596,"-",""),9)=RIGHT(SUBSTITUTE('Company information'!D$4,"-",""),9))</f>
        <v/>
      </c>
      <c r="V3596" s="414">
        <f>AH3596-I3596</f>
        <v/>
      </c>
      <c r="W3596" s="450" t="n"/>
      <c r="X3596" s="415" t="n">
        <v>44859</v>
      </c>
      <c r="Y3596" s="414" t="inlineStr">
        <is>
          <t>59013619</t>
        </is>
      </c>
      <c r="Z3596" s="414" t="inlineStr"/>
      <c r="AA3596" s="414" t="inlineStr">
        <is>
          <t>បុគ្គលជាប់អាករ</t>
        </is>
      </c>
      <c r="AB3596" s="414" t="inlineStr">
        <is>
          <t>L001-901905215</t>
        </is>
      </c>
      <c r="AC3596" s="414" t="inlineStr">
        <is>
          <t>វីអ៊ីស៊ិន (ខេមបូឌា) អ៊ិនដាសស្ទ្រី ឯ.ក</t>
        </is>
      </c>
      <c r="AD3596" s="450" t="n">
        <v>617605</v>
      </c>
      <c r="AE3596" s="450" t="n">
        <v>561459</v>
      </c>
      <c r="AF3596" s="450" t="n">
        <v>0</v>
      </c>
      <c r="AG3596" s="450" t="n">
        <v>0</v>
      </c>
      <c r="AH3596" s="450" t="n">
        <v>56146</v>
      </c>
      <c r="AI3596" s="450" t="n">
        <v>0</v>
      </c>
      <c r="AJ3596" s="450" t="n">
        <v>0</v>
      </c>
      <c r="AK3596" s="450" t="n">
        <v>0</v>
      </c>
      <c r="AL3596" s="450" t="n">
        <v>0</v>
      </c>
      <c r="AM3596" s="450" t="n">
        <v>0</v>
      </c>
      <c r="AN3596" s="450" t="n">
        <v>0</v>
      </c>
      <c r="AO3596" s="450" t="n">
        <v>0</v>
      </c>
      <c r="AP3596" s="450" t="n">
        <v>0</v>
      </c>
      <c r="AQ3596" s="414" t="inlineStr"/>
      <c r="AR3596" s="414" t="inlineStr">
        <is>
          <t>ចំនូលបានមកពីការលក់</t>
        </is>
      </c>
      <c r="AS3596" s="414" t="inlineStr">
        <is>
          <t>បានប្រកាសពន្ធ</t>
        </is>
      </c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0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0" t="n"/>
      <c r="N3597" s="450">
        <f>IF(W3597&lt;0,AH3597,I3597)</f>
        <v/>
      </c>
      <c r="O3597" s="450">
        <f>I3597-M3597</f>
        <v/>
      </c>
      <c r="P3597" s="414" t="n"/>
      <c r="Q3597" s="414" t="inlineStr">
        <is>
          <t>59013608</t>
        </is>
      </c>
      <c r="R3597" s="414" t="inlineStr">
        <is>
          <t>59013608</t>
        </is>
      </c>
      <c r="S3597" s="414">
        <f>Q3597=R3597</f>
        <v/>
      </c>
      <c r="T3597" s="414">
        <f>AND(MONTH(F3597)=MONTH(X3597), YEAR(F3597)=YEAR(X3597))</f>
        <v/>
      </c>
      <c r="U3597" s="414">
        <f>AND(AB3597&lt;&gt;"", 'Company information'!D$4&lt;&gt;"", RIGHT(SUBSTITUTE(AB3597,"-",""),9)=RIGHT(SUBSTITUTE('Company information'!D$4,"-",""),9))</f>
        <v/>
      </c>
      <c r="V3597" s="414">
        <f>AH3597-I3597</f>
        <v/>
      </c>
      <c r="W3597" s="450" t="n"/>
      <c r="X3597" s="415" t="n">
        <v>44858</v>
      </c>
      <c r="Y3597" s="414" t="inlineStr">
        <is>
          <t>59013608</t>
        </is>
      </c>
      <c r="Z3597" s="414" t="inlineStr"/>
      <c r="AA3597" s="414" t="inlineStr">
        <is>
          <t>បុគ្គលជាប់អាករ</t>
        </is>
      </c>
      <c r="AB3597" s="414" t="inlineStr">
        <is>
          <t>L001-901905215</t>
        </is>
      </c>
      <c r="AC3597" s="414" t="inlineStr">
        <is>
          <t>វីអ៊ីស៊ិន (ខេមបូឌា) អ៊ិនដាសស្ទ្រី ឯ.ក</t>
        </is>
      </c>
      <c r="AD3597" s="450" t="n">
        <v>617605</v>
      </c>
      <c r="AE3597" s="450" t="n">
        <v>561459</v>
      </c>
      <c r="AF3597" s="450" t="n">
        <v>0</v>
      </c>
      <c r="AG3597" s="450" t="n">
        <v>0</v>
      </c>
      <c r="AH3597" s="450" t="n">
        <v>56146</v>
      </c>
      <c r="AI3597" s="450" t="n">
        <v>0</v>
      </c>
      <c r="AJ3597" s="450" t="n">
        <v>0</v>
      </c>
      <c r="AK3597" s="450" t="n">
        <v>0</v>
      </c>
      <c r="AL3597" s="450" t="n">
        <v>0</v>
      </c>
      <c r="AM3597" s="450" t="n">
        <v>0</v>
      </c>
      <c r="AN3597" s="450" t="n">
        <v>0</v>
      </c>
      <c r="AO3597" s="450" t="n">
        <v>0</v>
      </c>
      <c r="AP3597" s="450" t="n">
        <v>0</v>
      </c>
      <c r="AQ3597" s="414" t="inlineStr"/>
      <c r="AR3597" s="414" t="inlineStr">
        <is>
          <t>ចំនូលបានមកពីការលក់</t>
        </is>
      </c>
      <c r="AS3597" s="414" t="inlineStr">
        <is>
          <t>បានប្រកាសពន្ធ</t>
        </is>
      </c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0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0" t="n"/>
      <c r="N3598" s="450">
        <f>IF(W3598&lt;0,AH3598,I3598)</f>
        <v/>
      </c>
      <c r="O3598" s="450">
        <f>I3598-M3598</f>
        <v/>
      </c>
      <c r="P3598" s="414" t="n"/>
      <c r="Q3598" s="414" t="inlineStr">
        <is>
          <t>59013603</t>
        </is>
      </c>
      <c r="R3598" s="414" t="inlineStr">
        <is>
          <t>59013603</t>
        </is>
      </c>
      <c r="S3598" s="414">
        <f>Q3598=R3598</f>
        <v/>
      </c>
      <c r="T3598" s="414">
        <f>AND(MONTH(F3598)=MONTH(X3598), YEAR(F3598)=YEAR(X3598))</f>
        <v/>
      </c>
      <c r="U3598" s="414">
        <f>AND(AB3598&lt;&gt;"", 'Company information'!D$4&lt;&gt;"", RIGHT(SUBSTITUTE(AB3598,"-",""),9)=RIGHT(SUBSTITUTE('Company information'!D$4,"-",""),9))</f>
        <v/>
      </c>
      <c r="V3598" s="414">
        <f>AH3598-I3598</f>
        <v/>
      </c>
      <c r="W3598" s="450" t="n"/>
      <c r="X3598" s="415" t="n">
        <v>44856</v>
      </c>
      <c r="Y3598" s="414" t="inlineStr">
        <is>
          <t>59013603</t>
        </is>
      </c>
      <c r="Z3598" s="414" t="inlineStr"/>
      <c r="AA3598" s="414" t="inlineStr">
        <is>
          <t>បុគ្គលជាប់អាករ</t>
        </is>
      </c>
      <c r="AB3598" s="414" t="inlineStr">
        <is>
          <t>L001-901905215</t>
        </is>
      </c>
      <c r="AC3598" s="414" t="inlineStr">
        <is>
          <t>វីអ៊ីស៊ិន (ខេមបូឌា) អ៊ិនដាសស្ទ្រី ឯ.ក</t>
        </is>
      </c>
      <c r="AD3598" s="450" t="n">
        <v>617755</v>
      </c>
      <c r="AE3598" s="450" t="n">
        <v>561595</v>
      </c>
      <c r="AF3598" s="450" t="n">
        <v>0</v>
      </c>
      <c r="AG3598" s="450" t="n">
        <v>0</v>
      </c>
      <c r="AH3598" s="450" t="n">
        <v>56160</v>
      </c>
      <c r="AI3598" s="450" t="n">
        <v>0</v>
      </c>
      <c r="AJ3598" s="450" t="n">
        <v>0</v>
      </c>
      <c r="AK3598" s="450" t="n">
        <v>0</v>
      </c>
      <c r="AL3598" s="450" t="n">
        <v>0</v>
      </c>
      <c r="AM3598" s="450" t="n">
        <v>0</v>
      </c>
      <c r="AN3598" s="450" t="n">
        <v>0</v>
      </c>
      <c r="AO3598" s="450" t="n">
        <v>0</v>
      </c>
      <c r="AP3598" s="450" t="n">
        <v>0</v>
      </c>
      <c r="AQ3598" s="414" t="inlineStr"/>
      <c r="AR3598" s="414" t="inlineStr">
        <is>
          <t>ចំនូលបានមកពីការលក់</t>
        </is>
      </c>
      <c r="AS3598" s="414" t="inlineStr">
        <is>
          <t>បានប្រកាសពន្ធ</t>
        </is>
      </c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0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0" t="n"/>
      <c r="N3599" s="450">
        <f>IF(W3599&lt;0,AH3599,I3599)</f>
        <v/>
      </c>
      <c r="O3599" s="450">
        <f>I3599-M3599</f>
        <v/>
      </c>
      <c r="P3599" s="414" t="n"/>
      <c r="Q3599" s="414" t="inlineStr">
        <is>
          <t>59013584</t>
        </is>
      </c>
      <c r="R3599" s="414" t="inlineStr">
        <is>
          <t>59013584</t>
        </is>
      </c>
      <c r="S3599" s="414">
        <f>Q3599=R3599</f>
        <v/>
      </c>
      <c r="T3599" s="414">
        <f>AND(MONTH(F3599)=MONTH(X3599), YEAR(F3599)=YEAR(X3599))</f>
        <v/>
      </c>
      <c r="U3599" s="414">
        <f>AND(AB3599&lt;&gt;"", 'Company information'!D$4&lt;&gt;"", RIGHT(SUBSTITUTE(AB3599,"-",""),9)=RIGHT(SUBSTITUTE('Company information'!D$4,"-",""),9))</f>
        <v/>
      </c>
      <c r="V3599" s="414">
        <f>AH3599-I3599</f>
        <v/>
      </c>
      <c r="W3599" s="450" t="n"/>
      <c r="X3599" s="415" t="n">
        <v>44854</v>
      </c>
      <c r="Y3599" s="414" t="inlineStr">
        <is>
          <t>59013584</t>
        </is>
      </c>
      <c r="Z3599" s="414" t="inlineStr"/>
      <c r="AA3599" s="414" t="inlineStr">
        <is>
          <t>បុគ្គលជាប់អាករ</t>
        </is>
      </c>
      <c r="AB3599" s="414" t="inlineStr">
        <is>
          <t>L001-901905215</t>
        </is>
      </c>
      <c r="AC3599" s="414" t="inlineStr">
        <is>
          <t>វីអ៊ីស៊ិន (ខេមបូឌា) អ៊ិនដាសស្ទ្រី ឯ.ក</t>
        </is>
      </c>
      <c r="AD3599" s="450" t="n">
        <v>617755</v>
      </c>
      <c r="AE3599" s="450" t="n">
        <v>561595</v>
      </c>
      <c r="AF3599" s="450" t="n">
        <v>0</v>
      </c>
      <c r="AG3599" s="450" t="n">
        <v>0</v>
      </c>
      <c r="AH3599" s="450" t="n">
        <v>56160</v>
      </c>
      <c r="AI3599" s="450" t="n">
        <v>0</v>
      </c>
      <c r="AJ3599" s="450" t="n">
        <v>0</v>
      </c>
      <c r="AK3599" s="450" t="n">
        <v>0</v>
      </c>
      <c r="AL3599" s="450" t="n">
        <v>0</v>
      </c>
      <c r="AM3599" s="450" t="n">
        <v>0</v>
      </c>
      <c r="AN3599" s="450" t="n">
        <v>0</v>
      </c>
      <c r="AO3599" s="450" t="n">
        <v>0</v>
      </c>
      <c r="AP3599" s="450" t="n">
        <v>0</v>
      </c>
      <c r="AQ3599" s="414" t="inlineStr"/>
      <c r="AR3599" s="414" t="inlineStr">
        <is>
          <t>ចំនូលបានមកពីការលក់</t>
        </is>
      </c>
      <c r="AS3599" s="414" t="inlineStr">
        <is>
          <t>បានប្រកាសពន្ធ</t>
        </is>
      </c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0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0" t="n"/>
      <c r="N3600" s="450">
        <f>IF(W3600&lt;0,AH3600,I3600)</f>
        <v/>
      </c>
      <c r="O3600" s="450">
        <f>I3600-M3600</f>
        <v/>
      </c>
      <c r="P3600" s="414" t="n"/>
      <c r="Q3600" s="414" t="inlineStr">
        <is>
          <t>59013559</t>
        </is>
      </c>
      <c r="R3600" s="414" t="inlineStr">
        <is>
          <t>59013559</t>
        </is>
      </c>
      <c r="S3600" s="414">
        <f>Q3600=R3600</f>
        <v/>
      </c>
      <c r="T3600" s="414">
        <f>AND(MONTH(F3600)=MONTH(X3600), YEAR(F3600)=YEAR(X3600))</f>
        <v/>
      </c>
      <c r="U3600" s="414">
        <f>AND(AB3600&lt;&gt;"", 'Company information'!D$4&lt;&gt;"", RIGHT(SUBSTITUTE(AB3600,"-",""),9)=RIGHT(SUBSTITUTE('Company information'!D$4,"-",""),9))</f>
        <v/>
      </c>
      <c r="V3600" s="414">
        <f>AH3600-I3600</f>
        <v/>
      </c>
      <c r="W3600" s="450" t="n"/>
      <c r="X3600" s="415" t="n">
        <v>44852</v>
      </c>
      <c r="Y3600" s="414" t="inlineStr">
        <is>
          <t>59013559</t>
        </is>
      </c>
      <c r="Z3600" s="414" t="inlineStr"/>
      <c r="AA3600" s="414" t="inlineStr">
        <is>
          <t>បុគ្គលជាប់អាករ</t>
        </is>
      </c>
      <c r="AB3600" s="414" t="inlineStr">
        <is>
          <t>L001-901905215</t>
        </is>
      </c>
      <c r="AC3600" s="414" t="inlineStr">
        <is>
          <t>វីអ៊ីស៊ិន (ខេមបូឌា) អ៊ិនដាសស្ទ្រី ឯ.ក</t>
        </is>
      </c>
      <c r="AD3600" s="450" t="n">
        <v>617605</v>
      </c>
      <c r="AE3600" s="450" t="n">
        <v>561459</v>
      </c>
      <c r="AF3600" s="450" t="n">
        <v>0</v>
      </c>
      <c r="AG3600" s="450" t="n">
        <v>0</v>
      </c>
      <c r="AH3600" s="450" t="n">
        <v>56146</v>
      </c>
      <c r="AI3600" s="450" t="n">
        <v>0</v>
      </c>
      <c r="AJ3600" s="450" t="n">
        <v>0</v>
      </c>
      <c r="AK3600" s="450" t="n">
        <v>0</v>
      </c>
      <c r="AL3600" s="450" t="n">
        <v>0</v>
      </c>
      <c r="AM3600" s="450" t="n">
        <v>0</v>
      </c>
      <c r="AN3600" s="450" t="n">
        <v>0</v>
      </c>
      <c r="AO3600" s="450" t="n">
        <v>0</v>
      </c>
      <c r="AP3600" s="450" t="n">
        <v>0</v>
      </c>
      <c r="AQ3600" s="414" t="inlineStr"/>
      <c r="AR3600" s="414" t="inlineStr">
        <is>
          <t>ចំនូលបានមកពីការលក់</t>
        </is>
      </c>
      <c r="AS3600" s="414" t="inlineStr">
        <is>
          <t>បានប្រកាសពន្ធ</t>
        </is>
      </c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0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0" t="n"/>
      <c r="N3601" s="450">
        <f>IF(W3601&lt;0,AH3601,I3601)</f>
        <v/>
      </c>
      <c r="O3601" s="450">
        <f>I3601-M3601</f>
        <v/>
      </c>
      <c r="P3601" s="414" t="n"/>
      <c r="Q3601" s="414" t="inlineStr">
        <is>
          <t>59013549</t>
        </is>
      </c>
      <c r="R3601" s="414" t="inlineStr">
        <is>
          <t>59013549</t>
        </is>
      </c>
      <c r="S3601" s="414">
        <f>Q3601=R3601</f>
        <v/>
      </c>
      <c r="T3601" s="414">
        <f>AND(MONTH(F3601)=MONTH(X3601), YEAR(F3601)=YEAR(X3601))</f>
        <v/>
      </c>
      <c r="U3601" s="414">
        <f>AND(AB3601&lt;&gt;"", 'Company information'!D$4&lt;&gt;"", RIGHT(SUBSTITUTE(AB3601,"-",""),9)=RIGHT(SUBSTITUTE('Company information'!D$4,"-",""),9))</f>
        <v/>
      </c>
      <c r="V3601" s="414">
        <f>AH3601-I3601</f>
        <v/>
      </c>
      <c r="W3601" s="450" t="n"/>
      <c r="X3601" s="415" t="n">
        <v>44851</v>
      </c>
      <c r="Y3601" s="414" t="inlineStr">
        <is>
          <t>59013549</t>
        </is>
      </c>
      <c r="Z3601" s="414" t="inlineStr"/>
      <c r="AA3601" s="414" t="inlineStr">
        <is>
          <t>បុគ្គលជាប់អាករ</t>
        </is>
      </c>
      <c r="AB3601" s="414" t="inlineStr">
        <is>
          <t>L001-901905215</t>
        </is>
      </c>
      <c r="AC3601" s="414" t="inlineStr">
        <is>
          <t>វីអ៊ីស៊ិន (ខេមបូឌា) អ៊ិនដាសស្ទ្រី ឯ.ក</t>
        </is>
      </c>
      <c r="AD3601" s="450" t="n">
        <v>1234871</v>
      </c>
      <c r="AE3601" s="450" t="n">
        <v>1122610</v>
      </c>
      <c r="AF3601" s="450" t="n">
        <v>0</v>
      </c>
      <c r="AG3601" s="450" t="n">
        <v>0</v>
      </c>
      <c r="AH3601" s="450" t="n">
        <v>112261</v>
      </c>
      <c r="AI3601" s="450" t="n">
        <v>0</v>
      </c>
      <c r="AJ3601" s="450" t="n">
        <v>0</v>
      </c>
      <c r="AK3601" s="450" t="n">
        <v>0</v>
      </c>
      <c r="AL3601" s="450" t="n">
        <v>0</v>
      </c>
      <c r="AM3601" s="450" t="n">
        <v>0</v>
      </c>
      <c r="AN3601" s="450" t="n">
        <v>0</v>
      </c>
      <c r="AO3601" s="450" t="n">
        <v>0</v>
      </c>
      <c r="AP3601" s="450" t="n">
        <v>0</v>
      </c>
      <c r="AQ3601" s="414" t="inlineStr"/>
      <c r="AR3601" s="414" t="inlineStr">
        <is>
          <t>ចំនូលបានមកពីការលក់</t>
        </is>
      </c>
      <c r="AS3601" s="414" t="inlineStr">
        <is>
          <t>បានប្រកាសពន្ធ</t>
        </is>
      </c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0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0" t="n"/>
      <c r="N3602" s="450">
        <f>IF(W3602&lt;0,AH3602,I3602)</f>
        <v/>
      </c>
      <c r="O3602" s="450">
        <f>I3602-M3602</f>
        <v/>
      </c>
      <c r="P3602" s="414" t="n"/>
      <c r="Q3602" s="414" t="inlineStr">
        <is>
          <t>59013520</t>
        </is>
      </c>
      <c r="R3602" s="414" t="inlineStr">
        <is>
          <t>59013520</t>
        </is>
      </c>
      <c r="S3602" s="414">
        <f>Q3602=R3602</f>
        <v/>
      </c>
      <c r="T3602" s="414">
        <f>AND(MONTH(F3602)=MONTH(X3602), YEAR(F3602)=YEAR(X3602))</f>
        <v/>
      </c>
      <c r="U3602" s="414">
        <f>AND(AB3602&lt;&gt;"", 'Company information'!D$4&lt;&gt;"", RIGHT(SUBSTITUTE(AB3602,"-",""),9)=RIGHT(SUBSTITUTE('Company information'!D$4,"-",""),9))</f>
        <v/>
      </c>
      <c r="V3602" s="414">
        <f>AH3602-I3602</f>
        <v/>
      </c>
      <c r="W3602" s="450" t="n"/>
      <c r="X3602" s="415" t="n">
        <v>44846</v>
      </c>
      <c r="Y3602" s="414" t="inlineStr">
        <is>
          <t>59013520</t>
        </is>
      </c>
      <c r="Z3602" s="414" t="inlineStr"/>
      <c r="AA3602" s="414" t="inlineStr">
        <is>
          <t>បុគ្គលជាប់អាករ</t>
        </is>
      </c>
      <c r="AB3602" s="414" t="inlineStr">
        <is>
          <t>L001-901905215</t>
        </is>
      </c>
      <c r="AC3602" s="414" t="inlineStr">
        <is>
          <t>វីអ៊ីស៊ិន (ខេមបូឌា) អ៊ិនដាសស្ទ្រី ឯ.ក</t>
        </is>
      </c>
      <c r="AD3602" s="450" t="n">
        <v>616413</v>
      </c>
      <c r="AE3602" s="450" t="n">
        <v>560375</v>
      </c>
      <c r="AF3602" s="450" t="n">
        <v>0</v>
      </c>
      <c r="AG3602" s="450" t="n">
        <v>0</v>
      </c>
      <c r="AH3602" s="450" t="n">
        <v>56038</v>
      </c>
      <c r="AI3602" s="450" t="n">
        <v>0</v>
      </c>
      <c r="AJ3602" s="450" t="n">
        <v>0</v>
      </c>
      <c r="AK3602" s="450" t="n">
        <v>0</v>
      </c>
      <c r="AL3602" s="450" t="n">
        <v>0</v>
      </c>
      <c r="AM3602" s="450" t="n">
        <v>0</v>
      </c>
      <c r="AN3602" s="450" t="n">
        <v>0</v>
      </c>
      <c r="AO3602" s="450" t="n">
        <v>0</v>
      </c>
      <c r="AP3602" s="450" t="n">
        <v>0</v>
      </c>
      <c r="AQ3602" s="414" t="inlineStr"/>
      <c r="AR3602" s="414" t="inlineStr">
        <is>
          <t>ចំនូលបានមកពីការលក់</t>
        </is>
      </c>
      <c r="AS3602" s="414" t="inlineStr">
        <is>
          <t>បានប្រកាសពន្ធ</t>
        </is>
      </c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0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0" t="n"/>
      <c r="N3603" s="450">
        <f>IF(W3603&lt;0,AH3603,I3603)</f>
        <v/>
      </c>
      <c r="O3603" s="450">
        <f>I3603-M3603</f>
        <v/>
      </c>
      <c r="P3603" s="414" t="n"/>
      <c r="Q3603" s="414" t="inlineStr">
        <is>
          <t>59013509</t>
        </is>
      </c>
      <c r="R3603" s="414" t="inlineStr">
        <is>
          <t>59013509</t>
        </is>
      </c>
      <c r="S3603" s="414">
        <f>Q3603=R3603</f>
        <v/>
      </c>
      <c r="T3603" s="414">
        <f>AND(MONTH(F3603)=MONTH(X3603), YEAR(F3603)=YEAR(X3603))</f>
        <v/>
      </c>
      <c r="U3603" s="414">
        <f>AND(AB3603&lt;&gt;"", 'Company information'!D$4&lt;&gt;"", RIGHT(SUBSTITUTE(AB3603,"-",""),9)=RIGHT(SUBSTITUTE('Company information'!D$4,"-",""),9))</f>
        <v/>
      </c>
      <c r="V3603" s="414">
        <f>AH3603-I3603</f>
        <v/>
      </c>
      <c r="W3603" s="450" t="n"/>
      <c r="X3603" s="415" t="n">
        <v>44845</v>
      </c>
      <c r="Y3603" s="414" t="inlineStr">
        <is>
          <t>59013509</t>
        </is>
      </c>
      <c r="Z3603" s="414" t="inlineStr"/>
      <c r="AA3603" s="414" t="inlineStr">
        <is>
          <t>បុគ្គលជាប់អាករ</t>
        </is>
      </c>
      <c r="AB3603" s="414" t="inlineStr">
        <is>
          <t>L001-901905215</t>
        </is>
      </c>
      <c r="AC3603" s="414" t="inlineStr">
        <is>
          <t>វីអ៊ីស៊ិន (ខេមបូឌា) អ៊ិនដាសស្ទ្រី ឯ.ក</t>
        </is>
      </c>
      <c r="AD3603" s="450" t="n">
        <v>616264</v>
      </c>
      <c r="AE3603" s="450" t="n">
        <v>560240</v>
      </c>
      <c r="AF3603" s="450" t="n">
        <v>0</v>
      </c>
      <c r="AG3603" s="450" t="n">
        <v>0</v>
      </c>
      <c r="AH3603" s="450" t="n">
        <v>56024</v>
      </c>
      <c r="AI3603" s="450" t="n">
        <v>0</v>
      </c>
      <c r="AJ3603" s="450" t="n">
        <v>0</v>
      </c>
      <c r="AK3603" s="450" t="n">
        <v>0</v>
      </c>
      <c r="AL3603" s="450" t="n">
        <v>0</v>
      </c>
      <c r="AM3603" s="450" t="n">
        <v>0</v>
      </c>
      <c r="AN3603" s="450" t="n">
        <v>0</v>
      </c>
      <c r="AO3603" s="450" t="n">
        <v>0</v>
      </c>
      <c r="AP3603" s="450" t="n">
        <v>0</v>
      </c>
      <c r="AQ3603" s="414" t="inlineStr"/>
      <c r="AR3603" s="414" t="inlineStr">
        <is>
          <t>ចំនូលបានមកពីការលក់</t>
        </is>
      </c>
      <c r="AS3603" s="414" t="inlineStr">
        <is>
          <t>បានប្រកាសពន្ធ</t>
        </is>
      </c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0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0" t="n"/>
      <c r="N3604" s="450">
        <f>IF(W3604&lt;0,AH3604,I3604)</f>
        <v/>
      </c>
      <c r="O3604" s="450">
        <f>I3604-M3604</f>
        <v/>
      </c>
      <c r="P3604" s="414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     <v/>
      </c>
      <c r="T3604" s="414">
        <f>AND(MONTH(F3604)=MONTH(X3604), YEAR(F3604)=YEAR(X3604))</f>
        <v/>
      </c>
      <c r="U3604" s="414">
        <f>AND(AB3604&lt;&gt;"", 'Company information'!D$4&lt;&gt;"", RIGHT(SUBSTITUTE(AB3604,"-",""),9)=RIGHT(SUBSTITUTE('Company information'!D$4,"-",""),9))</f>
        <v/>
      </c>
      <c r="V3604" s="414">
        <f>AH3604-I3604</f>
        <v/>
      </c>
      <c r="W3604" s="450" t="n"/>
      <c r="X3604" s="415" t="n">
        <v>44842</v>
      </c>
      <c r="Y3604" s="414" t="inlineStr">
        <is>
          <t>59013499</t>
        </is>
      </c>
      <c r="Z3604" s="414" t="inlineStr"/>
      <c r="AA3604" s="414" t="inlineStr">
        <is>
          <t>បុគ្គលជាប់អាករ</t>
        </is>
      </c>
      <c r="AB3604" s="414" t="inlineStr">
        <is>
          <t>L001-901905215</t>
        </is>
      </c>
      <c r="AC3604" s="414" t="inlineStr">
        <is>
          <t>វីអ៊ីស៊ិន (ខេមបូឌា) អ៊ិនដាសស្ទ្រី ឯ.ក</t>
        </is>
      </c>
      <c r="AD3604" s="450" t="n">
        <v>615817</v>
      </c>
      <c r="AE3604" s="450" t="n">
        <v>559834</v>
      </c>
      <c r="AF3604" s="450" t="n">
        <v>0</v>
      </c>
      <c r="AG3604" s="450" t="n">
        <v>0</v>
      </c>
      <c r="AH3604" s="450" t="n">
        <v>55983</v>
      </c>
      <c r="AI3604" s="450" t="n">
        <v>0</v>
      </c>
      <c r="AJ3604" s="450" t="n">
        <v>0</v>
      </c>
      <c r="AK3604" s="450" t="n">
        <v>0</v>
      </c>
      <c r="AL3604" s="450" t="n">
        <v>0</v>
      </c>
      <c r="AM3604" s="450" t="n">
        <v>0</v>
      </c>
      <c r="AN3604" s="450" t="n">
        <v>0</v>
      </c>
      <c r="AO3604" s="450" t="n">
        <v>0</v>
      </c>
      <c r="AP3604" s="450" t="n">
        <v>0</v>
      </c>
      <c r="AQ3604" s="414" t="inlineStr"/>
      <c r="AR3604" s="414" t="inlineStr">
        <is>
          <t>ចំនូលបានមកពីការលក់</t>
        </is>
      </c>
      <c r="AS3604" s="414" t="inlineStr">
        <is>
          <t>បានប្រកាសពន្ធ</t>
        </is>
      </c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0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0" t="n"/>
      <c r="N3605" s="450">
        <f>IF(W3605&lt;0,AH3605,I3605)</f>
        <v/>
      </c>
      <c r="O3605" s="450">
        <f>I3605-M3605</f>
        <v/>
      </c>
      <c r="P3605" s="414" t="n"/>
      <c r="Q3605" s="414" t="inlineStr">
        <is>
          <t>59013495</t>
        </is>
      </c>
      <c r="R3605" s="414" t="inlineStr">
        <is>
          <t>59013495</t>
        </is>
      </c>
      <c r="S3605" s="414">
        <f>Q3605=R3605</f>
        <v/>
      </c>
      <c r="T3605" s="414">
        <f>AND(MONTH(F3605)=MONTH(X3605), YEAR(F3605)=YEAR(X3605))</f>
        <v/>
      </c>
      <c r="U3605" s="414">
        <f>AND(AB3605&lt;&gt;"", 'Company information'!D$4&lt;&gt;"", RIGHT(SUBSTITUTE(AB3605,"-",""),9)=RIGHT(SUBSTITUTE('Company information'!D$4,"-",""),9))</f>
        <v/>
      </c>
      <c r="V3605" s="414">
        <f>AH3605-I3605</f>
        <v/>
      </c>
      <c r="W3605" s="450" t="n"/>
      <c r="X3605" s="415" t="n">
        <v>44841</v>
      </c>
      <c r="Y3605" s="414" t="inlineStr">
        <is>
          <t>59013495</t>
        </is>
      </c>
      <c r="Z3605" s="414" t="inlineStr"/>
      <c r="AA3605" s="414" t="inlineStr">
        <is>
          <t>បុគ្គលជាប់អាករ</t>
        </is>
      </c>
      <c r="AB3605" s="414" t="inlineStr">
        <is>
          <t>L001-901905215</t>
        </is>
      </c>
      <c r="AC3605" s="414" t="inlineStr">
        <is>
          <t>វីអ៊ីស៊ិន (ខេមបូឌា) អ៊ិនដាសស្ទ្រី ឯ.ក</t>
        </is>
      </c>
      <c r="AD3605" s="450" t="n">
        <v>1231593</v>
      </c>
      <c r="AE3605" s="450" t="n">
        <v>1119630</v>
      </c>
      <c r="AF3605" s="450" t="n">
        <v>0</v>
      </c>
      <c r="AG3605" s="450" t="n">
        <v>0</v>
      </c>
      <c r="AH3605" s="450" t="n">
        <v>111963</v>
      </c>
      <c r="AI3605" s="450" t="n">
        <v>0</v>
      </c>
      <c r="AJ3605" s="450" t="n">
        <v>0</v>
      </c>
      <c r="AK3605" s="450" t="n">
        <v>0</v>
      </c>
      <c r="AL3605" s="450" t="n">
        <v>0</v>
      </c>
      <c r="AM3605" s="450" t="n">
        <v>0</v>
      </c>
      <c r="AN3605" s="450" t="n">
        <v>0</v>
      </c>
      <c r="AO3605" s="450" t="n">
        <v>0</v>
      </c>
      <c r="AP3605" s="450" t="n">
        <v>0</v>
      </c>
      <c r="AQ3605" s="414" t="inlineStr"/>
      <c r="AR3605" s="414" t="inlineStr">
        <is>
          <t>ចំនូលបានមកពីការលក់</t>
        </is>
      </c>
      <c r="AS3605" s="414" t="inlineStr">
        <is>
          <t>បានប្រកាសពន្ធ</t>
        </is>
      </c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0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0" t="n"/>
      <c r="N3606" s="450">
        <f>IF(W3606&lt;0,AH3606,I3606)</f>
        <v/>
      </c>
      <c r="O3606" s="450">
        <f>I3606-M3606</f>
        <v/>
      </c>
      <c r="P3606" s="414" t="n"/>
      <c r="Q3606" s="414" t="inlineStr">
        <is>
          <t>59013494</t>
        </is>
      </c>
      <c r="R3606" s="414" t="inlineStr">
        <is>
          <t>59013494</t>
        </is>
      </c>
      <c r="S3606" s="414">
        <f>Q3606=R3606</f>
        <v/>
      </c>
      <c r="T3606" s="414">
        <f>AND(MONTH(F3606)=MONTH(X3606), YEAR(F3606)=YEAR(X3606))</f>
        <v/>
      </c>
      <c r="U3606" s="414">
        <f>AND(AB3606&lt;&gt;"", 'Company information'!D$4&lt;&gt;"", RIGHT(SUBSTITUTE(AB3606,"-",""),9)=RIGHT(SUBSTITUTE('Company information'!D$4,"-",""),9))</f>
        <v/>
      </c>
      <c r="V3606" s="414">
        <f>AH3606-I3606</f>
        <v/>
      </c>
      <c r="W3606" s="450" t="n"/>
      <c r="X3606" s="415" t="n">
        <v>44841</v>
      </c>
      <c r="Y3606" s="414" t="inlineStr">
        <is>
          <t>59013494</t>
        </is>
      </c>
      <c r="Z3606" s="414" t="inlineStr"/>
      <c r="AA3606" s="414" t="inlineStr">
        <is>
          <t>បុគ្គលជាប់អាករ</t>
        </is>
      </c>
      <c r="AB3606" s="414" t="inlineStr">
        <is>
          <t>L001-901905215</t>
        </is>
      </c>
      <c r="AC3606" s="414" t="inlineStr">
        <is>
          <t>វីអ៊ីស៊ិន (ខេមបូឌា) អ៊ិនដាសស្ទ្រី ឯ.ក</t>
        </is>
      </c>
      <c r="AD3606" s="450" t="n">
        <v>615817</v>
      </c>
      <c r="AE3606" s="450" t="n">
        <v>559834</v>
      </c>
      <c r="AF3606" s="450" t="n">
        <v>0</v>
      </c>
      <c r="AG3606" s="450" t="n">
        <v>0</v>
      </c>
      <c r="AH3606" s="450" t="n">
        <v>55983</v>
      </c>
      <c r="AI3606" s="450" t="n">
        <v>0</v>
      </c>
      <c r="AJ3606" s="450" t="n">
        <v>0</v>
      </c>
      <c r="AK3606" s="450" t="n">
        <v>0</v>
      </c>
      <c r="AL3606" s="450" t="n">
        <v>0</v>
      </c>
      <c r="AM3606" s="450" t="n">
        <v>0</v>
      </c>
      <c r="AN3606" s="450" t="n">
        <v>0</v>
      </c>
      <c r="AO3606" s="450" t="n">
        <v>0</v>
      </c>
      <c r="AP3606" s="450" t="n">
        <v>0</v>
      </c>
      <c r="AQ3606" s="414" t="inlineStr"/>
      <c r="AR3606" s="414" t="inlineStr">
        <is>
          <t>ចំនូលបានមកពីការលក់</t>
        </is>
      </c>
      <c r="AS3606" s="414" t="inlineStr">
        <is>
          <t>បានប្រកាសពន្ធ</t>
        </is>
      </c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0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0" t="n"/>
      <c r="N3607" s="450">
        <f>IF(W3607&lt;0,AH3607,I3607)</f>
        <v/>
      </c>
      <c r="O3607" s="450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AND(AB3607&lt;&gt;"", 'Company information'!D$4&lt;&gt;"", RIGHT(SUBSTITUTE(AB3607,"-",""),9)=RIGHT(SUBSTITUTE('Company information'!D$4,"-",""),9))</f>
        <v/>
      </c>
      <c r="V3607" s="414">
        <f>AH3607-I3607</f>
        <v/>
      </c>
      <c r="W3607" s="450" t="n"/>
      <c r="X3607" s="413" t="n"/>
      <c r="Y3607" s="414" t="n"/>
      <c r="Z3607" s="414" t="n"/>
      <c r="AA3607" s="414" t="n"/>
      <c r="AB3607" s="414" t="n"/>
      <c r="AC3607" s="414" t="n"/>
      <c r="AD3607" s="450" t="n"/>
      <c r="AE3607" s="450" t="n"/>
      <c r="AF3607" s="450" t="n"/>
      <c r="AG3607" s="450" t="n"/>
      <c r="AH3607" s="450" t="n"/>
      <c r="AI3607" s="450" t="n"/>
      <c r="AJ3607" s="450" t="n"/>
      <c r="AK3607" s="450" t="n"/>
      <c r="AL3607" s="450" t="n"/>
      <c r="AM3607" s="450" t="n"/>
      <c r="AN3607" s="450" t="n"/>
      <c r="AO3607" s="450" t="n"/>
      <c r="AP3607" s="450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0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0" t="n"/>
      <c r="N3608" s="450">
        <f>IF(W3608&lt;0,AH3608,I3608)</f>
        <v/>
      </c>
      <c r="O3608" s="450">
        <f>I3608-M3608</f>
        <v/>
      </c>
      <c r="P3608" s="414" t="n"/>
      <c r="Q3608" s="414" t="inlineStr">
        <is>
          <t>IY19007884</t>
        </is>
      </c>
      <c r="R3608" s="414" t="inlineStr">
        <is>
          <t>IY19007884</t>
        </is>
      </c>
      <c r="S3608" s="414">
        <f>Q3608=R3608</f>
        <v/>
      </c>
      <c r="T3608" s="414">
        <f>AND(MONTH(F3608)=MONTH(X3608), YEAR(F3608)=YEAR(X3608))</f>
        <v/>
      </c>
      <c r="U3608" s="414">
        <f>AND(AB3608&lt;&gt;"", 'Company information'!D$4&lt;&gt;"", RIGHT(SUBSTITUTE(AB3608,"-",""),9)=RIGHT(SUBSTITUTE('Company information'!D$4,"-",""),9))</f>
        <v/>
      </c>
      <c r="V3608" s="414">
        <f>AH3608-I3608</f>
        <v/>
      </c>
      <c r="W3608" s="450" t="n"/>
      <c r="X3608" s="415" t="n">
        <v>43785</v>
      </c>
      <c r="Y3608" s="414" t="inlineStr">
        <is>
          <t>IY19007884</t>
        </is>
      </c>
      <c r="Z3608" s="414" t="inlineStr"/>
      <c r="AA3608" s="414" t="inlineStr">
        <is>
          <t>បុគ្គលមិនជាប់អាករ</t>
        </is>
      </c>
      <c r="AB3608" s="414" t="inlineStr">
        <is>
          <t>VIITION (CAMBODIA)INDUSTRY CO.,LTD.</t>
        </is>
      </c>
      <c r="AC3608" s="414" t="inlineStr">
        <is>
          <t>VIITION (CAMBODIA)INDUSTRY CO.,LTD.</t>
        </is>
      </c>
      <c r="AD3608" s="450" t="n">
        <v>1319742</v>
      </c>
      <c r="AE3608" s="450" t="n">
        <v>1199765</v>
      </c>
      <c r="AF3608" s="450" t="n">
        <v>0</v>
      </c>
      <c r="AG3608" s="450" t="n">
        <v>0</v>
      </c>
      <c r="AH3608" s="450" t="n">
        <v>119977</v>
      </c>
      <c r="AI3608" s="450" t="n">
        <v>0</v>
      </c>
      <c r="AJ3608" s="450" t="n">
        <v>0</v>
      </c>
      <c r="AK3608" s="450" t="n">
        <v>0</v>
      </c>
      <c r="AL3608" s="450" t="n">
        <v>0</v>
      </c>
      <c r="AM3608" s="450" t="n">
        <v>0</v>
      </c>
      <c r="AN3608" s="450" t="n">
        <v>0</v>
      </c>
      <c r="AO3608" s="450" t="n">
        <v>0</v>
      </c>
      <c r="AP3608" s="450" t="n">
        <v>0</v>
      </c>
      <c r="AQ3608" s="414" t="inlineStr"/>
      <c r="AR3608" s="414" t="inlineStr"/>
      <c r="AS3608" s="414" t="inlineStr">
        <is>
          <t>បានប្រកាសពន្ធ</t>
        </is>
      </c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0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0" t="n"/>
      <c r="N3609" s="450">
        <f>IF(W3609&lt;0,AH3609,I3609)</f>
        <v/>
      </c>
      <c r="O3609" s="450">
        <f>I3609-M3609</f>
        <v/>
      </c>
      <c r="P3609" s="414" t="n"/>
      <c r="Q3609" s="414" t="inlineStr">
        <is>
          <t>190016</t>
        </is>
      </c>
      <c r="R3609" s="414" t="inlineStr">
        <is>
          <t>190016</t>
        </is>
      </c>
      <c r="S3609" s="414">
        <f>Q3609=R3609</f>
        <v/>
      </c>
      <c r="T3609" s="414">
        <f>AND(MONTH(F3609)=MONTH(X3609), YEAR(F3609)=YEAR(X3609))</f>
        <v/>
      </c>
      <c r="U3609" s="414">
        <f>AND(AB3609&lt;&gt;"", 'Company information'!D$4&lt;&gt;"", RIGHT(SUBSTITUTE(AB3609,"-",""),9)=RIGHT(SUBSTITUTE('Company information'!D$4,"-",""),9))</f>
        <v/>
      </c>
      <c r="V3609" s="414">
        <f>AH3609-I3609</f>
        <v/>
      </c>
      <c r="W3609" s="450" t="n"/>
      <c r="X3609" s="415" t="n">
        <v>43772</v>
      </c>
      <c r="Y3609" s="414" t="inlineStr">
        <is>
          <t>190016</t>
        </is>
      </c>
      <c r="Z3609" s="414" t="inlineStr"/>
      <c r="AA3609" s="414" t="inlineStr">
        <is>
          <t>បុគ្គលជាប់អាករ</t>
        </is>
      </c>
      <c r="AB3609" s="414" t="inlineStr">
        <is>
          <t>L001-901905215</t>
        </is>
      </c>
      <c r="AC3609" s="414" t="inlineStr">
        <is>
          <t>វីអ៊ីស៊ិន (ខេមបូឌា) អ៊ិនដាសស្ទ្រី ឯ.ក</t>
        </is>
      </c>
      <c r="AD3609" s="450" t="n">
        <v>181222156</v>
      </c>
      <c r="AE3609" s="450" t="n">
        <v>164747415</v>
      </c>
      <c r="AF3609" s="450" t="n">
        <v>0</v>
      </c>
      <c r="AG3609" s="450" t="n">
        <v>0</v>
      </c>
      <c r="AH3609" s="450" t="n">
        <v>16474741</v>
      </c>
      <c r="AI3609" s="450" t="n">
        <v>0</v>
      </c>
      <c r="AJ3609" s="450" t="n">
        <v>0</v>
      </c>
      <c r="AK3609" s="450" t="n">
        <v>0</v>
      </c>
      <c r="AL3609" s="450" t="n">
        <v>0</v>
      </c>
      <c r="AM3609" s="450" t="n">
        <v>0</v>
      </c>
      <c r="AN3609" s="450" t="n">
        <v>0</v>
      </c>
      <c r="AO3609" s="450" t="n">
        <v>0</v>
      </c>
      <c r="AP3609" s="450" t="n">
        <v>0</v>
      </c>
      <c r="AQ3609" s="414" t="inlineStr"/>
      <c r="AR3609" s="414" t="inlineStr"/>
      <c r="AS3609" s="414" t="inlineStr">
        <is>
          <t>បានប្រកាសពន្ធ</t>
        </is>
      </c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0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0" t="n"/>
      <c r="N3610" s="450">
        <f>IF(W3610&lt;0,AH3610,I3610)</f>
        <v/>
      </c>
      <c r="O3610" s="450">
        <f>I3610-M3610</f>
        <v/>
      </c>
      <c r="P3610" s="414" t="n"/>
      <c r="Q3610" s="414" t="inlineStr">
        <is>
          <t>TI000037</t>
        </is>
      </c>
      <c r="R3610" s="414" t="inlineStr">
        <is>
          <t>TI000037</t>
        </is>
      </c>
      <c r="S3610" s="414">
        <f>Q3610=R3610</f>
        <v/>
      </c>
      <c r="T3610" s="414">
        <f>AND(MONTH(F3610)=MONTH(X3610), YEAR(F3610)=YEAR(X3610))</f>
        <v/>
      </c>
      <c r="U3610" s="414">
        <f>AND(AB3610&lt;&gt;"", 'Company information'!D$4&lt;&gt;"", RIGHT(SUBSTITUTE(AB3610,"-",""),9)=RIGHT(SUBSTITUTE('Company information'!D$4,"-",""),9))</f>
        <v/>
      </c>
      <c r="V3610" s="414">
        <f>AH3610-I3610</f>
        <v/>
      </c>
      <c r="W3610" s="450" t="n"/>
      <c r="X3610" s="415" t="n">
        <v>43797</v>
      </c>
      <c r="Y3610" s="414" t="inlineStr">
        <is>
          <t>TI000037</t>
        </is>
      </c>
      <c r="Z3610" s="414" t="inlineStr"/>
      <c r="AA3610" s="414" t="inlineStr">
        <is>
          <t>បុគ្គលជាប់អាករ</t>
        </is>
      </c>
      <c r="AB3610" s="414" t="inlineStr">
        <is>
          <t>L001-901905215</t>
        </is>
      </c>
      <c r="AC3610" s="414" t="inlineStr">
        <is>
          <t>វីអ៊ីស៊ិន (ខេមបូឌា) អ៊ិនដាសស្ទ្រី ឯ.ក</t>
        </is>
      </c>
      <c r="AD3610" s="450" t="n">
        <v>8500030</v>
      </c>
      <c r="AE3610" s="450" t="n">
        <v>7727300</v>
      </c>
      <c r="AF3610" s="450" t="n">
        <v>0</v>
      </c>
      <c r="AG3610" s="450" t="n">
        <v>0</v>
      </c>
      <c r="AH3610" s="450" t="n">
        <v>772730</v>
      </c>
      <c r="AI3610" s="450" t="n">
        <v>0</v>
      </c>
      <c r="AJ3610" s="450" t="n">
        <v>0</v>
      </c>
      <c r="AK3610" s="450" t="n">
        <v>0</v>
      </c>
      <c r="AL3610" s="450" t="n">
        <v>0</v>
      </c>
      <c r="AM3610" s="450" t="n">
        <v>0</v>
      </c>
      <c r="AN3610" s="450" t="n">
        <v>0</v>
      </c>
      <c r="AO3610" s="450" t="n">
        <v>0</v>
      </c>
      <c r="AP3610" s="450" t="n">
        <v>0</v>
      </c>
      <c r="AQ3610" s="414" t="inlineStr"/>
      <c r="AR3610" s="414" t="inlineStr"/>
      <c r="AS3610" s="414" t="inlineStr">
        <is>
          <t>បានប្រកាសពន្ធ</t>
        </is>
      </c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0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0" t="n"/>
      <c r="N3611" s="450">
        <f>IF(W3611&lt;0,AH3611,I3611)</f>
        <v/>
      </c>
      <c r="O3611" s="450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AND(AB3611&lt;&gt;"", 'Company information'!D$4&lt;&gt;"", RIGHT(SUBSTITUTE(AB3611,"-",""),9)=RIGHT(SUBSTITUTE('Company information'!D$4,"-",""),9))</f>
        <v/>
      </c>
      <c r="V3611" s="414">
        <f>AH3611-I3611</f>
        <v/>
      </c>
      <c r="W3611" s="450" t="n"/>
      <c r="X3611" s="415" t="n">
        <v>43799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L001-901905215</t>
        </is>
      </c>
      <c r="AC3611" s="414" t="inlineStr">
        <is>
          <t>វីអ៊ីស៊ិន (ខេមបូឌា) អ៊ិនដាសស្ទ្រី ឯ.ក</t>
        </is>
      </c>
      <c r="AD3611" s="450" t="n">
        <v>81151884</v>
      </c>
      <c r="AE3611" s="450" t="n">
        <v>73774440</v>
      </c>
      <c r="AF3611" s="450" t="n">
        <v>0</v>
      </c>
      <c r="AG3611" s="450" t="n">
        <v>0</v>
      </c>
      <c r="AH3611" s="450" t="n">
        <v>7377444</v>
      </c>
      <c r="AI3611" s="450" t="n">
        <v>0</v>
      </c>
      <c r="AJ3611" s="450" t="n">
        <v>0</v>
      </c>
      <c r="AK3611" s="450" t="n">
        <v>0</v>
      </c>
      <c r="AL3611" s="450" t="n">
        <v>0</v>
      </c>
      <c r="AM3611" s="450" t="n">
        <v>0</v>
      </c>
      <c r="AN3611" s="450" t="n">
        <v>0</v>
      </c>
      <c r="AO3611" s="450" t="n">
        <v>0</v>
      </c>
      <c r="AP3611" s="450" t="n">
        <v>0</v>
      </c>
      <c r="AQ3611" s="414" t="inlineStr"/>
      <c r="AR3611" s="414" t="inlineStr"/>
      <c r="AS3611" s="414" t="inlineStr">
        <is>
          <t>បានប្រកាសពន្ធ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0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0" t="n"/>
      <c r="N3612" s="450">
        <f>IF(W3612&lt;0,AH3612,I3612)</f>
        <v/>
      </c>
      <c r="O3612" s="450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AND(AB3612&lt;&gt;"", 'Company information'!D$4&lt;&gt;"", RIGHT(SUBSTITUTE(AB3612,"-",""),9)=RIGHT(SUBSTITUTE('Company information'!D$4,"-",""),9))</f>
        <v/>
      </c>
      <c r="V3612" s="414">
        <f>AH3612-I3612</f>
        <v/>
      </c>
      <c r="W3612" s="450" t="n"/>
      <c r="X3612" s="413" t="n"/>
      <c r="Y3612" s="414" t="n"/>
      <c r="Z3612" s="414" t="n"/>
      <c r="AA3612" s="414" t="n"/>
      <c r="AB3612" s="414" t="n"/>
      <c r="AC3612" s="414" t="n"/>
      <c r="AD3612" s="450" t="n"/>
      <c r="AE3612" s="450" t="n"/>
      <c r="AF3612" s="450" t="n"/>
      <c r="AG3612" s="450" t="n"/>
      <c r="AH3612" s="450" t="n"/>
      <c r="AI3612" s="450" t="n"/>
      <c r="AJ3612" s="450" t="n"/>
      <c r="AK3612" s="450" t="n"/>
      <c r="AL3612" s="450" t="n"/>
      <c r="AM3612" s="450" t="n"/>
      <c r="AN3612" s="450" t="n"/>
      <c r="AO3612" s="450" t="n"/>
      <c r="AP3612" s="450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0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0" t="n"/>
      <c r="N3613" s="450">
        <f>IF(W3613&lt;0,AH3613,I3613)</f>
        <v/>
      </c>
      <c r="O3613" s="450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AND(AB3613&lt;&gt;"", 'Company information'!D$4&lt;&gt;"", RIGHT(SUBSTITUTE(AB3613,"-",""),9)=RIGHT(SUBSTITUTE('Company information'!D$4,"-",""),9))</f>
        <v/>
      </c>
      <c r="V3613" s="414">
        <f>AH3613-I3613</f>
        <v/>
      </c>
      <c r="W3613" s="450" t="n"/>
      <c r="X3613" s="413" t="n"/>
      <c r="Y3613" s="414" t="n"/>
      <c r="Z3613" s="414" t="n"/>
      <c r="AA3613" s="414" t="n"/>
      <c r="AB3613" s="414" t="n"/>
      <c r="AC3613" s="414" t="n"/>
      <c r="AD3613" s="450" t="n"/>
      <c r="AE3613" s="450" t="n"/>
      <c r="AF3613" s="450" t="n"/>
      <c r="AG3613" s="450" t="n"/>
      <c r="AH3613" s="450" t="n"/>
      <c r="AI3613" s="450" t="n"/>
      <c r="AJ3613" s="450" t="n"/>
      <c r="AK3613" s="450" t="n"/>
      <c r="AL3613" s="450" t="n"/>
      <c r="AM3613" s="450" t="n"/>
      <c r="AN3613" s="450" t="n"/>
      <c r="AO3613" s="450" t="n"/>
      <c r="AP3613" s="450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0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0" t="n"/>
      <c r="N3614" s="450">
        <f>IF(W3614&lt;0,AH3614,I3614)</f>
        <v/>
      </c>
      <c r="O3614" s="450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AND(AB3614&lt;&gt;"", 'Company information'!D$4&lt;&gt;"", RIGHT(SUBSTITUTE(AB3614,"-",""),9)=RIGHT(SUBSTITUTE('Company information'!D$4,"-",""),9))</f>
        <v/>
      </c>
      <c r="V3614" s="414">
        <f>AH3614-I3614</f>
        <v/>
      </c>
      <c r="W3614" s="450" t="n"/>
      <c r="X3614" s="413" t="n"/>
      <c r="Y3614" s="414" t="n"/>
      <c r="Z3614" s="414" t="n"/>
      <c r="AA3614" s="414" t="n"/>
      <c r="AB3614" s="414" t="n"/>
      <c r="AC3614" s="414" t="n"/>
      <c r="AD3614" s="450" t="n"/>
      <c r="AE3614" s="450" t="n"/>
      <c r="AF3614" s="450" t="n"/>
      <c r="AG3614" s="450" t="n"/>
      <c r="AH3614" s="450" t="n"/>
      <c r="AI3614" s="450" t="n"/>
      <c r="AJ3614" s="450" t="n"/>
      <c r="AK3614" s="450" t="n"/>
      <c r="AL3614" s="450" t="n"/>
      <c r="AM3614" s="450" t="n"/>
      <c r="AN3614" s="450" t="n"/>
      <c r="AO3614" s="450" t="n"/>
      <c r="AP3614" s="450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0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0" t="n"/>
      <c r="N3615" s="450">
        <f>IF(W3615&lt;0,AH3615,I3615)</f>
        <v/>
      </c>
      <c r="O3615" s="450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AND(AB3615&lt;&gt;"", 'Company information'!D$4&lt;&gt;"", RIGHT(SUBSTITUTE(AB3615,"-",""),9)=RIGHT(SUBSTITUTE('Company information'!D$4,"-",""),9))</f>
        <v/>
      </c>
      <c r="V3615" s="414">
        <f>AH3615-I3615</f>
        <v/>
      </c>
      <c r="W3615" s="450" t="n"/>
      <c r="X3615" s="413" t="n"/>
      <c r="Y3615" s="414" t="n"/>
      <c r="Z3615" s="414" t="n"/>
      <c r="AA3615" s="414" t="n"/>
      <c r="AB3615" s="414" t="n"/>
      <c r="AC3615" s="414" t="n"/>
      <c r="AD3615" s="450" t="n"/>
      <c r="AE3615" s="450" t="n"/>
      <c r="AF3615" s="450" t="n"/>
      <c r="AG3615" s="450" t="n"/>
      <c r="AH3615" s="450" t="n"/>
      <c r="AI3615" s="450" t="n"/>
      <c r="AJ3615" s="450" t="n"/>
      <c r="AK3615" s="450" t="n"/>
      <c r="AL3615" s="450" t="n"/>
      <c r="AM3615" s="450" t="n"/>
      <c r="AN3615" s="450" t="n"/>
      <c r="AO3615" s="450" t="n"/>
      <c r="AP3615" s="450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0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0" t="n"/>
      <c r="N3616" s="450">
        <f>IF(W3616&lt;0,AH3616,I3616)</f>
        <v/>
      </c>
      <c r="O3616" s="450">
        <f>I3616-M3616</f>
        <v/>
      </c>
      <c r="P3616" s="414" t="n"/>
      <c r="Q3616" s="414" t="inlineStr">
        <is>
          <t>0428</t>
        </is>
      </c>
      <c r="R3616" s="414" t="inlineStr">
        <is>
          <t>0428</t>
        </is>
      </c>
      <c r="S3616" s="414">
        <f>Q3616=R3616</f>
        <v/>
      </c>
      <c r="T3616" s="414">
        <f>AND(MONTH(F3616)=MONTH(X3616), YEAR(F3616)=YEAR(X3616))</f>
        <v/>
      </c>
      <c r="U3616" s="414">
        <f>AND(AB3616&lt;&gt;"", 'Company information'!D$4&lt;&gt;"", RIGHT(SUBSTITUTE(AB3616,"-",""),9)=RIGHT(SUBSTITUTE('Company information'!D$4,"-",""),9))</f>
        <v/>
      </c>
      <c r="V3616" s="414">
        <f>AH3616-I3616</f>
        <v/>
      </c>
      <c r="W3616" s="450" t="n"/>
      <c r="X3616" s="415" t="n">
        <v>43792</v>
      </c>
      <c r="Y3616" s="414" t="inlineStr">
        <is>
          <t>0428</t>
        </is>
      </c>
      <c r="Z3616" s="414" t="inlineStr"/>
      <c r="AA3616" s="414" t="inlineStr">
        <is>
          <t>បុគ្គលជាប់អាករ</t>
        </is>
      </c>
      <c r="AB3616" s="414" t="inlineStr">
        <is>
          <t>L001-901905215</t>
        </is>
      </c>
      <c r="AC3616" s="414" t="inlineStr">
        <is>
          <t>វីអ៊ីស៊ិន (ខេមបូឌា) អ៊ិនដាសស្ទ្រី ឯ.ក</t>
        </is>
      </c>
      <c r="AD3616" s="450" t="n">
        <v>23033208</v>
      </c>
      <c r="AE3616" s="450" t="n">
        <v>20939280</v>
      </c>
      <c r="AF3616" s="450" t="n">
        <v>0</v>
      </c>
      <c r="AG3616" s="450" t="n">
        <v>0</v>
      </c>
      <c r="AH3616" s="450" t="n">
        <v>2093928</v>
      </c>
      <c r="AI3616" s="450" t="n">
        <v>0</v>
      </c>
      <c r="AJ3616" s="450" t="n">
        <v>0</v>
      </c>
      <c r="AK3616" s="450" t="n">
        <v>0</v>
      </c>
      <c r="AL3616" s="450" t="n">
        <v>0</v>
      </c>
      <c r="AM3616" s="450" t="n">
        <v>0</v>
      </c>
      <c r="AN3616" s="450" t="n">
        <v>0</v>
      </c>
      <c r="AO3616" s="450" t="n">
        <v>0</v>
      </c>
      <c r="AP3616" s="450" t="n">
        <v>0</v>
      </c>
      <c r="AQ3616" s="414" t="inlineStr"/>
      <c r="AR3616" s="414" t="inlineStr"/>
      <c r="AS3616" s="414" t="inlineStr">
        <is>
          <t>បានប្រកាសពន្ធ</t>
        </is>
      </c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0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0" t="n"/>
      <c r="N3617" s="450">
        <f>IF(W3617&lt;0,AH3617,I3617)</f>
        <v/>
      </c>
      <c r="O3617" s="450">
        <f>I3617-M3617</f>
        <v/>
      </c>
      <c r="P3617" s="414" t="n"/>
      <c r="Q3617" s="414" t="inlineStr">
        <is>
          <t>000132</t>
        </is>
      </c>
      <c r="R3617" s="414" t="inlineStr">
        <is>
          <t>000132</t>
        </is>
      </c>
      <c r="S3617" s="414">
        <f>Q3617=R3617</f>
        <v/>
      </c>
      <c r="T3617" s="414">
        <f>AND(MONTH(F3617)=MONTH(X3617), YEAR(F3617)=YEAR(X3617))</f>
        <v/>
      </c>
      <c r="U3617" s="414">
        <f>AND(AB3617&lt;&gt;"", 'Company information'!D$4&lt;&gt;"", RIGHT(SUBSTITUTE(AB3617,"-",""),9)=RIGHT(SUBSTITUTE('Company information'!D$4,"-",""),9))</f>
        <v/>
      </c>
      <c r="V3617" s="414">
        <f>AH3617-I3617</f>
        <v/>
      </c>
      <c r="W3617" s="450" t="n"/>
      <c r="X3617" s="415" t="n">
        <v>43783</v>
      </c>
      <c r="Y3617" s="414" t="inlineStr">
        <is>
          <t>000132</t>
        </is>
      </c>
      <c r="Z3617" s="414" t="inlineStr"/>
      <c r="AA3617" s="414" t="inlineStr">
        <is>
          <t>បុគ្គលជាប់អាករ</t>
        </is>
      </c>
      <c r="AB3617" s="414" t="inlineStr">
        <is>
          <t>L001-901905215</t>
        </is>
      </c>
      <c r="AC3617" s="414" t="inlineStr">
        <is>
          <t>វីអ៊ីស៊ិន (ខេមបូឌា) អ៊ិនដាសស្ទ្រី ឯ.ក</t>
        </is>
      </c>
      <c r="AD3617" s="450" t="n">
        <v>1789480</v>
      </c>
      <c r="AE3617" s="450" t="n">
        <v>1626800</v>
      </c>
      <c r="AF3617" s="450" t="n">
        <v>0</v>
      </c>
      <c r="AG3617" s="450" t="n">
        <v>0</v>
      </c>
      <c r="AH3617" s="450" t="n">
        <v>162680</v>
      </c>
      <c r="AI3617" s="450" t="n">
        <v>0</v>
      </c>
      <c r="AJ3617" s="450" t="n">
        <v>0</v>
      </c>
      <c r="AK3617" s="450" t="n">
        <v>0</v>
      </c>
      <c r="AL3617" s="450" t="n">
        <v>0</v>
      </c>
      <c r="AM3617" s="450" t="n">
        <v>0</v>
      </c>
      <c r="AN3617" s="450" t="n">
        <v>0</v>
      </c>
      <c r="AO3617" s="450" t="n">
        <v>0</v>
      </c>
      <c r="AP3617" s="450" t="n">
        <v>0</v>
      </c>
      <c r="AQ3617" s="414" t="inlineStr"/>
      <c r="AR3617" s="414" t="inlineStr"/>
      <c r="AS3617" s="414" t="inlineStr">
        <is>
          <t>បានប្រកាសពន្ធ</t>
        </is>
      </c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0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0" t="n"/>
      <c r="N3618" s="450">
        <f>IF(W3618&lt;0,AH3618,I3618)</f>
        <v/>
      </c>
      <c r="O3618" s="450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AND(AB3618&lt;&gt;"", 'Company information'!D$4&lt;&gt;"", RIGHT(SUBSTITUTE(AB3618,"-",""),9)=RIGHT(SUBSTITUTE('Company information'!D$4,"-",""),9))</f>
        <v/>
      </c>
      <c r="V3618" s="414">
        <f>AH3618-I3618</f>
        <v/>
      </c>
      <c r="W3618" s="450" t="n"/>
      <c r="X3618" s="413" t="n"/>
      <c r="Y3618" s="414" t="n"/>
      <c r="Z3618" s="414" t="n"/>
      <c r="AA3618" s="414" t="n"/>
      <c r="AB3618" s="414" t="n"/>
      <c r="AC3618" s="414" t="n"/>
      <c r="AD3618" s="450" t="n"/>
      <c r="AE3618" s="450" t="n"/>
      <c r="AF3618" s="450" t="n"/>
      <c r="AG3618" s="450" t="n"/>
      <c r="AH3618" s="450" t="n"/>
      <c r="AI3618" s="450" t="n"/>
      <c r="AJ3618" s="450" t="n"/>
      <c r="AK3618" s="450" t="n"/>
      <c r="AL3618" s="450" t="n"/>
      <c r="AM3618" s="450" t="n"/>
      <c r="AN3618" s="450" t="n"/>
      <c r="AO3618" s="450" t="n"/>
      <c r="AP3618" s="450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0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0" t="n"/>
      <c r="N3619" s="450">
        <f>IF(W3619&lt;0,AH3619,I3619)</f>
        <v/>
      </c>
      <c r="O3619" s="450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AND(AB3619&lt;&gt;"", 'Company information'!D$4&lt;&gt;"", RIGHT(SUBSTITUTE(AB3619,"-",""),9)=RIGHT(SUBSTITUTE('Company information'!D$4,"-",""),9))</f>
        <v/>
      </c>
      <c r="V3619" s="414">
        <f>AH3619-I3619</f>
        <v/>
      </c>
      <c r="W3619" s="450" t="n"/>
      <c r="X3619" s="413" t="n"/>
      <c r="Y3619" s="414" t="n"/>
      <c r="Z3619" s="414" t="n"/>
      <c r="AA3619" s="414" t="n"/>
      <c r="AB3619" s="414" t="n"/>
      <c r="AC3619" s="414" t="n"/>
      <c r="AD3619" s="450" t="n"/>
      <c r="AE3619" s="450" t="n"/>
      <c r="AF3619" s="450" t="n"/>
      <c r="AG3619" s="450" t="n"/>
      <c r="AH3619" s="450" t="n"/>
      <c r="AI3619" s="450" t="n"/>
      <c r="AJ3619" s="450" t="n"/>
      <c r="AK3619" s="450" t="n"/>
      <c r="AL3619" s="450" t="n"/>
      <c r="AM3619" s="450" t="n"/>
      <c r="AN3619" s="450" t="n"/>
      <c r="AO3619" s="450" t="n"/>
      <c r="AP3619" s="450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0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0" t="n"/>
      <c r="N3620" s="450">
        <f>IF(W3620&lt;0,AH3620,I3620)</f>
        <v/>
      </c>
      <c r="O3620" s="450">
        <f>I3620-M3620</f>
        <v/>
      </c>
      <c r="P3620" s="414" t="n"/>
      <c r="Q3620" s="414" t="inlineStr">
        <is>
          <t>2018049122</t>
        </is>
      </c>
      <c r="R3620" s="414" t="inlineStr">
        <is>
          <t>2018049122</t>
        </is>
      </c>
      <c r="S3620" s="414">
        <f>Q3620=R3620</f>
        <v/>
      </c>
      <c r="T3620" s="414">
        <f>AND(MONTH(F3620)=MONTH(X3620), YEAR(F3620)=YEAR(X3620))</f>
        <v/>
      </c>
      <c r="U3620" s="414">
        <f>AND(AB3620&lt;&gt;"", 'Company information'!D$4&lt;&gt;"", RIGHT(SUBSTITUTE(AB3620,"-",""),9)=RIGHT(SUBSTITUTE('Company information'!D$4,"-",""),9))</f>
        <v/>
      </c>
      <c r="V3620" s="414">
        <f>AH3620-I3620</f>
        <v/>
      </c>
      <c r="W3620" s="450" t="n"/>
      <c r="X3620" s="415" t="n">
        <v>43770</v>
      </c>
      <c r="Y3620" s="414" t="inlineStr">
        <is>
          <t>2018049122</t>
        </is>
      </c>
      <c r="Z3620" s="414" t="inlineStr"/>
      <c r="AA3620" s="414" t="inlineStr">
        <is>
          <t>បុគ្គលជាប់អាករ</t>
        </is>
      </c>
      <c r="AB3620" s="414" t="inlineStr">
        <is>
          <t>L001-901905215</t>
        </is>
      </c>
      <c r="AC3620" s="414" t="inlineStr">
        <is>
          <t>វីអ៊ីស៊ិន (ខេមបូឌា) អ៊ិនដាសស្ទ្រី ឯ.ក</t>
        </is>
      </c>
      <c r="AD3620" s="450" t="n">
        <v>4820904</v>
      </c>
      <c r="AE3620" s="450" t="n">
        <v>4382640</v>
      </c>
      <c r="AF3620" s="450" t="n">
        <v>0</v>
      </c>
      <c r="AG3620" s="450" t="n">
        <v>0</v>
      </c>
      <c r="AH3620" s="450" t="n">
        <v>438264</v>
      </c>
      <c r="AI3620" s="450" t="n">
        <v>0</v>
      </c>
      <c r="AJ3620" s="450" t="n">
        <v>0</v>
      </c>
      <c r="AK3620" s="450" t="n">
        <v>0</v>
      </c>
      <c r="AL3620" s="450" t="n">
        <v>0</v>
      </c>
      <c r="AM3620" s="450" t="n">
        <v>0</v>
      </c>
      <c r="AN3620" s="450" t="n">
        <v>0</v>
      </c>
      <c r="AO3620" s="450" t="n">
        <v>0</v>
      </c>
      <c r="AP3620" s="450" t="n">
        <v>0</v>
      </c>
      <c r="AQ3620" s="414" t="inlineStr"/>
      <c r="AR3620" s="414" t="inlineStr"/>
      <c r="AS3620" s="414" t="inlineStr">
        <is>
          <t>បានប្រកាសពន្ធ</t>
        </is>
      </c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0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0" t="n"/>
      <c r="N3621" s="450">
        <f>IF(W3621&lt;0,AH3621,I3621)</f>
        <v/>
      </c>
      <c r="O3621" s="450">
        <f>I3621-M3621</f>
        <v/>
      </c>
      <c r="P3621" s="414" t="n"/>
      <c r="Q3621" s="414" t="inlineStr">
        <is>
          <t>COS191110043</t>
        </is>
      </c>
      <c r="R3621" s="414" t="inlineStr">
        <is>
          <t>COS191110043</t>
        </is>
      </c>
      <c r="S3621" s="414">
        <f>Q3621=R3621</f>
        <v/>
      </c>
      <c r="T3621" s="414">
        <f>AND(MONTH(F3621)=MONTH(X3621), YEAR(F3621)=YEAR(X3621))</f>
        <v/>
      </c>
      <c r="U3621" s="414">
        <f>AND(AB3621&lt;&gt;"", 'Company information'!D$4&lt;&gt;"", RIGHT(SUBSTITUTE(AB3621,"-",""),9)=RIGHT(SUBSTITUTE('Company information'!D$4,"-",""),9))</f>
        <v/>
      </c>
      <c r="V3621" s="414">
        <f>AH3621-I3621</f>
        <v/>
      </c>
      <c r="W3621" s="450" t="n"/>
      <c r="X3621" s="415" t="n">
        <v>43770</v>
      </c>
      <c r="Y3621" s="414" t="inlineStr">
        <is>
          <t>COS191110043</t>
        </is>
      </c>
      <c r="Z3621" s="414" t="inlineStr"/>
      <c r="AA3621" s="414" t="inlineStr">
        <is>
          <t>បុគ្គលជាប់អាករ</t>
        </is>
      </c>
      <c r="AB3621" s="414" t="inlineStr">
        <is>
          <t>L001-901637190</t>
        </is>
      </c>
      <c r="AC3621" s="414" t="inlineStr">
        <is>
          <t>ខេមវីល គ្លូប៊ល ឯ.ក</t>
        </is>
      </c>
      <c r="AD3621" s="450" t="n">
        <v>2348693</v>
      </c>
      <c r="AE3621" s="450" t="n">
        <v>2135175</v>
      </c>
      <c r="AF3621" s="450" t="n">
        <v>0</v>
      </c>
      <c r="AG3621" s="450" t="n">
        <v>0</v>
      </c>
      <c r="AH3621" s="450" t="n">
        <v>213518</v>
      </c>
      <c r="AI3621" s="450" t="n">
        <v>0</v>
      </c>
      <c r="AJ3621" s="450" t="n">
        <v>0</v>
      </c>
      <c r="AK3621" s="450" t="n">
        <v>0</v>
      </c>
      <c r="AL3621" s="450" t="n">
        <v>0</v>
      </c>
      <c r="AM3621" s="450" t="n">
        <v>0</v>
      </c>
      <c r="AN3621" s="450" t="n">
        <v>0</v>
      </c>
      <c r="AO3621" s="450" t="n">
        <v>0</v>
      </c>
      <c r="AP3621" s="450" t="n">
        <v>0</v>
      </c>
      <c r="AQ3621" s="414" t="inlineStr"/>
      <c r="AR3621" s="414" t="inlineStr"/>
      <c r="AS3621" s="414" t="inlineStr">
        <is>
          <t>បានប្រកាសពន្ធ</t>
        </is>
      </c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0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0" t="n"/>
      <c r="N3622" s="450">
        <f>IF(W3622&lt;0,AH3622,I3622)</f>
        <v/>
      </c>
      <c r="O3622" s="450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AND(AB3622&lt;&gt;"", 'Company information'!D$4&lt;&gt;"", RIGHT(SUBSTITUTE(AB3622,"-",""),9)=RIGHT(SUBSTITUTE('Company information'!D$4,"-",""),9))</f>
        <v/>
      </c>
      <c r="V3622" s="414">
        <f>AH3622-I3622</f>
        <v/>
      </c>
      <c r="W3622" s="450" t="n"/>
      <c r="X3622" s="413" t="n"/>
      <c r="Y3622" s="414" t="n"/>
      <c r="Z3622" s="414" t="n"/>
      <c r="AA3622" s="414" t="n"/>
      <c r="AB3622" s="414" t="n"/>
      <c r="AC3622" s="414" t="n"/>
      <c r="AD3622" s="450" t="n"/>
      <c r="AE3622" s="450" t="n"/>
      <c r="AF3622" s="450" t="n"/>
      <c r="AG3622" s="450" t="n"/>
      <c r="AH3622" s="450" t="n"/>
      <c r="AI3622" s="450" t="n"/>
      <c r="AJ3622" s="450" t="n"/>
      <c r="AK3622" s="450" t="n"/>
      <c r="AL3622" s="450" t="n"/>
      <c r="AM3622" s="450" t="n"/>
      <c r="AN3622" s="450" t="n"/>
      <c r="AO3622" s="450" t="n"/>
      <c r="AP3622" s="450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0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0" t="n"/>
      <c r="N3623" s="450">
        <f>IF(W3623&lt;0,AH3623,I3623)</f>
        <v/>
      </c>
      <c r="O3623" s="450">
        <f>I3623-M3623</f>
        <v/>
      </c>
      <c r="P3623" s="414" t="n"/>
      <c r="Q3623" s="414" t="inlineStr">
        <is>
          <t>3658</t>
        </is>
      </c>
      <c r="R3623" s="414" t="inlineStr"/>
      <c r="S3623" s="414">
        <f>Q3623=R3623</f>
        <v/>
      </c>
      <c r="T3623" s="414">
        <f>AND(MONTH(F3623)=MONTH(X3623), YEAR(F3623)=YEAR(X3623))</f>
        <v/>
      </c>
      <c r="U3623" s="414">
        <f>AND(AB3623&lt;&gt;"", 'Company information'!D$4&lt;&gt;"", RIGHT(SUBSTITUTE(AB3623,"-",""),9)=RIGHT(SUBSTITUTE('Company information'!D$4,"-",""),9))</f>
        <v/>
      </c>
      <c r="V3623" s="414">
        <f>AH3623-I3623</f>
        <v/>
      </c>
      <c r="W3623" s="450" t="n"/>
      <c r="X3623" s="413" t="n"/>
      <c r="Y3623" s="414" t="n"/>
      <c r="Z3623" s="414" t="n"/>
      <c r="AA3623" s="414" t="n"/>
      <c r="AB3623" s="414" t="n"/>
      <c r="AC3623" s="414" t="n"/>
      <c r="AD3623" s="450" t="n"/>
      <c r="AE3623" s="450" t="n"/>
      <c r="AF3623" s="450" t="n"/>
      <c r="AG3623" s="450" t="n"/>
      <c r="AH3623" s="450" t="n"/>
      <c r="AI3623" s="450" t="n"/>
      <c r="AJ3623" s="450" t="n"/>
      <c r="AK3623" s="450" t="n"/>
      <c r="AL3623" s="450" t="n"/>
      <c r="AM3623" s="450" t="n"/>
      <c r="AN3623" s="450" t="n"/>
      <c r="AO3623" s="450" t="n"/>
      <c r="AP3623" s="450" t="n"/>
      <c r="AQ3623" s="414" t="n"/>
      <c r="AR3623" s="414" t="n"/>
      <c r="AS3623" s="414" t="n"/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0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0" t="n"/>
      <c r="N3624" s="450">
        <f>IF(W3624&lt;0,AH3624,I3624)</f>
        <v/>
      </c>
      <c r="O3624" s="450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AND(AB3624&lt;&gt;"", 'Company information'!D$4&lt;&gt;"", RIGHT(SUBSTITUTE(AB3624,"-",""),9)=RIGHT(SUBSTITUTE('Company information'!D$4,"-",""),9))</f>
        <v/>
      </c>
      <c r="V3624" s="414">
        <f>AH3624-I3624</f>
        <v/>
      </c>
      <c r="W3624" s="450" t="n"/>
      <c r="X3624" s="413" t="n"/>
      <c r="Y3624" s="414" t="n"/>
      <c r="Z3624" s="414" t="n"/>
      <c r="AA3624" s="414" t="n"/>
      <c r="AB3624" s="414" t="n"/>
      <c r="AC3624" s="414" t="n"/>
      <c r="AD3624" s="450" t="n"/>
      <c r="AE3624" s="450" t="n"/>
      <c r="AF3624" s="450" t="n"/>
      <c r="AG3624" s="450" t="n"/>
      <c r="AH3624" s="450" t="n"/>
      <c r="AI3624" s="450" t="n"/>
      <c r="AJ3624" s="450" t="n"/>
      <c r="AK3624" s="450" t="n"/>
      <c r="AL3624" s="450" t="n"/>
      <c r="AM3624" s="450" t="n"/>
      <c r="AN3624" s="450" t="n"/>
      <c r="AO3624" s="450" t="n"/>
      <c r="AP3624" s="450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0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0" t="n"/>
      <c r="N3625" s="450">
        <f>IF(W3625&lt;0,AH3625,I3625)</f>
        <v/>
      </c>
      <c r="O3625" s="450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AND(AB3625&lt;&gt;"", 'Company information'!D$4&lt;&gt;"", RIGHT(SUBSTITUTE(AB3625,"-",""),9)=RIGHT(SUBSTITUTE('Company information'!D$4,"-",""),9))</f>
        <v/>
      </c>
      <c r="V3625" s="414">
        <f>AH3625-I3625</f>
        <v/>
      </c>
      <c r="W3625" s="450" t="n"/>
      <c r="X3625" s="413" t="n"/>
      <c r="Y3625" s="414" t="n"/>
      <c r="Z3625" s="414" t="n"/>
      <c r="AA3625" s="414" t="n"/>
      <c r="AB3625" s="414" t="n"/>
      <c r="AC3625" s="414" t="n"/>
      <c r="AD3625" s="450" t="n"/>
      <c r="AE3625" s="450" t="n"/>
      <c r="AF3625" s="450" t="n"/>
      <c r="AG3625" s="450" t="n"/>
      <c r="AH3625" s="450" t="n"/>
      <c r="AI3625" s="450" t="n"/>
      <c r="AJ3625" s="450" t="n"/>
      <c r="AK3625" s="450" t="n"/>
      <c r="AL3625" s="450" t="n"/>
      <c r="AM3625" s="450" t="n"/>
      <c r="AN3625" s="450" t="n"/>
      <c r="AO3625" s="450" t="n"/>
      <c r="AP3625" s="450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0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0" t="n"/>
      <c r="N3626" s="450">
        <f>IF(W3626&lt;0,AH3626,I3626)</f>
        <v/>
      </c>
      <c r="O3626" s="450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AND(AB3626&lt;&gt;"", 'Company information'!D$4&lt;&gt;"", RIGHT(SUBSTITUTE(AB3626,"-",""),9)=RIGHT(SUBSTITUTE('Company information'!D$4,"-",""),9))</f>
        <v/>
      </c>
      <c r="V3626" s="414">
        <f>AH3626-I3626</f>
        <v/>
      </c>
      <c r="W3626" s="450" t="n"/>
      <c r="X3626" s="413" t="n"/>
      <c r="Y3626" s="414" t="n"/>
      <c r="Z3626" s="414" t="n"/>
      <c r="AA3626" s="414" t="n"/>
      <c r="AB3626" s="414" t="n"/>
      <c r="AC3626" s="414" t="n"/>
      <c r="AD3626" s="450" t="n"/>
      <c r="AE3626" s="450" t="n"/>
      <c r="AF3626" s="450" t="n"/>
      <c r="AG3626" s="450" t="n"/>
      <c r="AH3626" s="450" t="n"/>
      <c r="AI3626" s="450" t="n"/>
      <c r="AJ3626" s="450" t="n"/>
      <c r="AK3626" s="450" t="n"/>
      <c r="AL3626" s="450" t="n"/>
      <c r="AM3626" s="450" t="n"/>
      <c r="AN3626" s="450" t="n"/>
      <c r="AO3626" s="450" t="n"/>
      <c r="AP3626" s="450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0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0" t="n"/>
      <c r="N3627" s="450">
        <f>IF(W3627&lt;0,AH3627,I3627)</f>
        <v/>
      </c>
      <c r="O3627" s="450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AND(AB3627&lt;&gt;"", 'Company information'!D$4&lt;&gt;"", RIGHT(SUBSTITUTE(AB3627,"-",""),9)=RIGHT(SUBSTITUTE('Company information'!D$4,"-",""),9))</f>
        <v/>
      </c>
      <c r="V3627" s="414">
        <f>AH3627-I3627</f>
        <v/>
      </c>
      <c r="W3627" s="450" t="n"/>
      <c r="X3627" s="413" t="n"/>
      <c r="Y3627" s="414" t="n"/>
      <c r="Z3627" s="414" t="n"/>
      <c r="AA3627" s="414" t="n"/>
      <c r="AB3627" s="414" t="n"/>
      <c r="AC3627" s="414" t="n"/>
      <c r="AD3627" s="450" t="n"/>
      <c r="AE3627" s="450" t="n"/>
      <c r="AF3627" s="450" t="n"/>
      <c r="AG3627" s="450" t="n"/>
      <c r="AH3627" s="450" t="n"/>
      <c r="AI3627" s="450" t="n"/>
      <c r="AJ3627" s="450" t="n"/>
      <c r="AK3627" s="450" t="n"/>
      <c r="AL3627" s="450" t="n"/>
      <c r="AM3627" s="450" t="n"/>
      <c r="AN3627" s="450" t="n"/>
      <c r="AO3627" s="450" t="n"/>
      <c r="AP3627" s="450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0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0" t="n"/>
      <c r="N3628" s="450">
        <f>IF(W3628&lt;0,AH3628,I3628)</f>
        <v/>
      </c>
      <c r="O3628" s="450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AND(AB3628&lt;&gt;"", 'Company information'!D$4&lt;&gt;"", RIGHT(SUBSTITUTE(AB3628,"-",""),9)=RIGHT(SUBSTITUTE('Company information'!D$4,"-",""),9))</f>
        <v/>
      </c>
      <c r="V3628" s="414">
        <f>AH3628-I3628</f>
        <v/>
      </c>
      <c r="W3628" s="450" t="n"/>
      <c r="X3628" s="413" t="n"/>
      <c r="Y3628" s="414" t="n"/>
      <c r="Z3628" s="414" t="n"/>
      <c r="AA3628" s="414" t="n"/>
      <c r="AB3628" s="414" t="n"/>
      <c r="AC3628" s="414" t="n"/>
      <c r="AD3628" s="450" t="n"/>
      <c r="AE3628" s="450" t="n"/>
      <c r="AF3628" s="450" t="n"/>
      <c r="AG3628" s="450" t="n"/>
      <c r="AH3628" s="450" t="n"/>
      <c r="AI3628" s="450" t="n"/>
      <c r="AJ3628" s="450" t="n"/>
      <c r="AK3628" s="450" t="n"/>
      <c r="AL3628" s="450" t="n"/>
      <c r="AM3628" s="450" t="n"/>
      <c r="AN3628" s="450" t="n"/>
      <c r="AO3628" s="450" t="n"/>
      <c r="AP3628" s="450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0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0" t="n"/>
      <c r="N3629" s="450">
        <f>IF(W3629&lt;0,AH3629,I3629)</f>
        <v/>
      </c>
      <c r="O3629" s="450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AND(AB3629&lt;&gt;"", 'Company information'!D$4&lt;&gt;"", RIGHT(SUBSTITUTE(AB3629,"-",""),9)=RIGHT(SUBSTITUTE('Company information'!D$4,"-",""),9))</f>
        <v/>
      </c>
      <c r="V3629" s="414">
        <f>AH3629-I3629</f>
        <v/>
      </c>
      <c r="W3629" s="450" t="n"/>
      <c r="X3629" s="413" t="n"/>
      <c r="Y3629" s="414" t="n"/>
      <c r="Z3629" s="414" t="n"/>
      <c r="AA3629" s="414" t="n"/>
      <c r="AB3629" s="414" t="n"/>
      <c r="AC3629" s="414" t="n"/>
      <c r="AD3629" s="450" t="n"/>
      <c r="AE3629" s="450" t="n"/>
      <c r="AF3629" s="450" t="n"/>
      <c r="AG3629" s="450" t="n"/>
      <c r="AH3629" s="450" t="n"/>
      <c r="AI3629" s="450" t="n"/>
      <c r="AJ3629" s="450" t="n"/>
      <c r="AK3629" s="450" t="n"/>
      <c r="AL3629" s="450" t="n"/>
      <c r="AM3629" s="450" t="n"/>
      <c r="AN3629" s="450" t="n"/>
      <c r="AO3629" s="450" t="n"/>
      <c r="AP3629" s="450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0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0" t="n"/>
      <c r="N3630" s="450">
        <f>IF(W3630&lt;0,AH3630,I3630)</f>
        <v/>
      </c>
      <c r="O3630" s="450">
        <f>I3630-M3630</f>
        <v/>
      </c>
      <c r="P3630" s="414" t="n"/>
      <c r="Q3630" s="414" t="inlineStr">
        <is>
          <t>2020-00518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AND(AB3630&lt;&gt;"", 'Company information'!D$4&lt;&gt;"", RIGHT(SUBSTITUTE(AB3630,"-",""),9)=RIGHT(SUBSTITUTE('Company information'!D$4,"-",""),9))</f>
        <v/>
      </c>
      <c r="V3630" s="414">
        <f>AH3630-I3630</f>
        <v/>
      </c>
      <c r="W3630" s="450" t="n"/>
      <c r="X3630" s="415" t="n">
        <v>44159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L001-901905215</t>
        </is>
      </c>
      <c r="AC3630" s="414" t="inlineStr">
        <is>
          <t>វីអ៊ីស៊ិន (ខេមបូឌា) អ៊ិនដាសស្ទ្រី ឯ.ក</t>
        </is>
      </c>
      <c r="AD3630" s="450" t="n">
        <v>2494800</v>
      </c>
      <c r="AE3630" s="450" t="n">
        <v>2268000</v>
      </c>
      <c r="AF3630" s="450" t="n">
        <v>0</v>
      </c>
      <c r="AG3630" s="450" t="n">
        <v>0</v>
      </c>
      <c r="AH3630" s="450" t="n">
        <v>226800</v>
      </c>
      <c r="AI3630" s="450" t="n">
        <v>0</v>
      </c>
      <c r="AJ3630" s="450" t="n">
        <v>0</v>
      </c>
      <c r="AK3630" s="450" t="n">
        <v>0</v>
      </c>
      <c r="AL3630" s="450" t="n">
        <v>0</v>
      </c>
      <c r="AM3630" s="450" t="n">
        <v>0</v>
      </c>
      <c r="AN3630" s="450" t="n">
        <v>0</v>
      </c>
      <c r="AO3630" s="450" t="n">
        <v>0</v>
      </c>
      <c r="AP3630" s="450" t="n">
        <v>0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0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0" t="n"/>
      <c r="N3631" s="450">
        <f>IF(W3631&lt;0,AH3631,I3631)</f>
        <v/>
      </c>
      <c r="O3631" s="450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AND(AB3631&lt;&gt;"", 'Company information'!D$4&lt;&gt;"", RIGHT(SUBSTITUTE(AB3631,"-",""),9)=RIGHT(SUBSTITUTE('Company information'!D$4,"-",""),9))</f>
        <v/>
      </c>
      <c r="V3631" s="414">
        <f>AH3631-I3631</f>
        <v/>
      </c>
      <c r="W3631" s="450" t="n"/>
      <c r="X3631" s="413" t="n"/>
      <c r="Y3631" s="414" t="n"/>
      <c r="Z3631" s="414" t="n"/>
      <c r="AA3631" s="414" t="n"/>
      <c r="AB3631" s="414" t="n"/>
      <c r="AC3631" s="414" t="n"/>
      <c r="AD3631" s="450" t="n"/>
      <c r="AE3631" s="450" t="n"/>
      <c r="AF3631" s="450" t="n"/>
      <c r="AG3631" s="450" t="n"/>
      <c r="AH3631" s="450" t="n"/>
      <c r="AI3631" s="450" t="n"/>
      <c r="AJ3631" s="450" t="n"/>
      <c r="AK3631" s="450" t="n"/>
      <c r="AL3631" s="450" t="n"/>
      <c r="AM3631" s="450" t="n"/>
      <c r="AN3631" s="450" t="n"/>
      <c r="AO3631" s="450" t="n"/>
      <c r="AP3631" s="450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0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0" t="n"/>
      <c r="N3632" s="450">
        <f>IF(W3632&lt;0,AH3632,I3632)</f>
        <v/>
      </c>
      <c r="O3632" s="450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AND(AB3632&lt;&gt;"", 'Company information'!D$4&lt;&gt;"", RIGHT(SUBSTITUTE(AB3632,"-",""),9)=RIGHT(SUBSTITUTE('Company information'!D$4,"-",""),9))</f>
        <v/>
      </c>
      <c r="V3632" s="414">
        <f>AH3632-I3632</f>
        <v/>
      </c>
      <c r="W3632" s="450" t="n"/>
      <c r="X3632" s="413" t="n"/>
      <c r="Y3632" s="414" t="n"/>
      <c r="Z3632" s="414" t="n"/>
      <c r="AA3632" s="414" t="n"/>
      <c r="AB3632" s="414" t="n"/>
      <c r="AC3632" s="414" t="n"/>
      <c r="AD3632" s="450" t="n"/>
      <c r="AE3632" s="450" t="n"/>
      <c r="AF3632" s="450" t="n"/>
      <c r="AG3632" s="450" t="n"/>
      <c r="AH3632" s="450" t="n"/>
      <c r="AI3632" s="450" t="n"/>
      <c r="AJ3632" s="450" t="n"/>
      <c r="AK3632" s="450" t="n"/>
      <c r="AL3632" s="450" t="n"/>
      <c r="AM3632" s="450" t="n"/>
      <c r="AN3632" s="450" t="n"/>
      <c r="AO3632" s="450" t="n"/>
      <c r="AP3632" s="450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0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0" t="n"/>
      <c r="N3633" s="450">
        <f>IF(W3633&lt;0,AH3633,I3633)</f>
        <v/>
      </c>
      <c r="O3633" s="450">
        <f>I3633-M3633</f>
        <v/>
      </c>
      <c r="P3633" s="414" t="n"/>
      <c r="Q3633" s="414" t="inlineStr">
        <is>
          <t>2008184</t>
        </is>
      </c>
      <c r="R3633" s="414" t="inlineStr">
        <is>
          <t>20-08184</t>
        </is>
      </c>
      <c r="S3633" s="414">
        <f>Q3633=R3633</f>
        <v/>
      </c>
      <c r="T3633" s="414">
        <f>AND(MONTH(F3633)=MONTH(X3633), YEAR(F3633)=YEAR(X3633))</f>
        <v/>
      </c>
      <c r="U3633" s="414">
        <f>AND(AB3633&lt;&gt;"", 'Company information'!D$4&lt;&gt;"", RIGHT(SUBSTITUTE(AB3633,"-",""),9)=RIGHT(SUBSTITUTE('Company information'!D$4,"-",""),9))</f>
        <v/>
      </c>
      <c r="V3633" s="414">
        <f>AH3633-I3633</f>
        <v/>
      </c>
      <c r="W3633" s="450" t="n"/>
      <c r="X3633" s="415" t="n">
        <v>44165</v>
      </c>
      <c r="Y3633" s="414" t="inlineStr">
        <is>
          <t>20-08184</t>
        </is>
      </c>
      <c r="Z3633" s="414" t="inlineStr"/>
      <c r="AA3633" s="414" t="inlineStr">
        <is>
          <t>បុគ្គលជាប់អាករ</t>
        </is>
      </c>
      <c r="AB3633" s="414" t="inlineStr">
        <is>
          <t>L001-901905215</t>
        </is>
      </c>
      <c r="AC3633" s="414" t="inlineStr">
        <is>
          <t>វីអ៊ីស៊ិន (ខេមបូឌា) អ៊ិនដាសស្ទ្រី ឯ.ក</t>
        </is>
      </c>
      <c r="AD3633" s="450" t="n">
        <v>1024144</v>
      </c>
      <c r="AE3633" s="450" t="n">
        <v>931040</v>
      </c>
      <c r="AF3633" s="450" t="n">
        <v>0</v>
      </c>
      <c r="AG3633" s="450" t="n">
        <v>0</v>
      </c>
      <c r="AH3633" s="450" t="n">
        <v>93104</v>
      </c>
      <c r="AI3633" s="450" t="n">
        <v>0</v>
      </c>
      <c r="AJ3633" s="450" t="n">
        <v>0</v>
      </c>
      <c r="AK3633" s="450" t="n">
        <v>0</v>
      </c>
      <c r="AL3633" s="450" t="n">
        <v>0</v>
      </c>
      <c r="AM3633" s="450" t="n">
        <v>0</v>
      </c>
      <c r="AN3633" s="450" t="n">
        <v>0</v>
      </c>
      <c r="AO3633" s="450" t="n">
        <v>0</v>
      </c>
      <c r="AP3633" s="450" t="n">
        <v>0</v>
      </c>
      <c r="AQ3633" s="414" t="inlineStr"/>
      <c r="AR3633" s="414" t="inlineStr"/>
      <c r="AS3633" s="414" t="inlineStr">
        <is>
          <t>បានប្រកាសពន្ធ</t>
        </is>
      </c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0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0" t="n"/>
      <c r="N3634" s="450">
        <f>IF(W3634&lt;0,AH3634,I3634)</f>
        <v/>
      </c>
      <c r="O3634" s="450">
        <f>I3634-M3634</f>
        <v/>
      </c>
      <c r="P3634" s="414" t="n"/>
      <c r="Q3634" s="414" t="inlineStr">
        <is>
          <t>2011010728</t>
        </is>
      </c>
      <c r="R3634" s="414" t="inlineStr">
        <is>
          <t>2011010728</t>
        </is>
      </c>
      <c r="S3634" s="414">
        <f>Q3634=R3634</f>
        <v/>
      </c>
      <c r="T3634" s="414">
        <f>AND(MONTH(F3634)=MONTH(X3634), YEAR(F3634)=YEAR(X3634))</f>
        <v/>
      </c>
      <c r="U3634" s="414">
        <f>AND(AB3634&lt;&gt;"", 'Company information'!D$4&lt;&gt;"", RIGHT(SUBSTITUTE(AB3634,"-",""),9)=RIGHT(SUBSTITUTE('Company information'!D$4,"-",""),9))</f>
        <v/>
      </c>
      <c r="V3634" s="414">
        <f>AH3634-I3634</f>
        <v/>
      </c>
      <c r="W3634" s="450" t="n"/>
      <c r="X3634" s="415" t="n">
        <v>44165</v>
      </c>
      <c r="Y3634" s="414" t="inlineStr">
        <is>
          <t>2011010728</t>
        </is>
      </c>
      <c r="Z3634" s="414" t="inlineStr"/>
      <c r="AA3634" s="414" t="inlineStr">
        <is>
          <t>បុគ្គលជាប់អាករ</t>
        </is>
      </c>
      <c r="AB3634" s="414" t="inlineStr">
        <is>
          <t>L001-901905215</t>
        </is>
      </c>
      <c r="AC3634" s="414" t="inlineStr">
        <is>
          <t>វីអ៊ីស៊ិន (ខេមបូឌា) អ៊ិនដាសស្ទ្រី ឯ.ក</t>
        </is>
      </c>
      <c r="AD3634" s="450" t="n">
        <v>3090243</v>
      </c>
      <c r="AE3634" s="450" t="n">
        <v>2809312</v>
      </c>
      <c r="AF3634" s="450" t="n">
        <v>0</v>
      </c>
      <c r="AG3634" s="450" t="n">
        <v>0</v>
      </c>
      <c r="AH3634" s="450" t="n">
        <v>280931</v>
      </c>
      <c r="AI3634" s="450" t="n">
        <v>0</v>
      </c>
      <c r="AJ3634" s="450" t="n">
        <v>0</v>
      </c>
      <c r="AK3634" s="450" t="n">
        <v>0</v>
      </c>
      <c r="AL3634" s="450" t="n">
        <v>0</v>
      </c>
      <c r="AM3634" s="450" t="n">
        <v>0</v>
      </c>
      <c r="AN3634" s="450" t="n">
        <v>0</v>
      </c>
      <c r="AO3634" s="450" t="n">
        <v>0</v>
      </c>
      <c r="AP3634" s="450" t="n">
        <v>0</v>
      </c>
      <c r="AQ3634" s="414" t="inlineStr"/>
      <c r="AR3634" s="414" t="inlineStr"/>
      <c r="AS3634" s="414" t="inlineStr">
        <is>
          <t>បានប្រកាសពន្ធ</t>
        </is>
      </c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0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0" t="n"/>
      <c r="N3635" s="450">
        <f>IF(W3635&lt;0,AH3635,I3635)</f>
        <v/>
      </c>
      <c r="O3635" s="450">
        <f>I3635-M3635</f>
        <v/>
      </c>
      <c r="P3635" s="414" t="n"/>
      <c r="Q3635" s="414" t="inlineStr">
        <is>
          <t>2011010725</t>
        </is>
      </c>
      <c r="R3635" s="414" t="inlineStr">
        <is>
          <t>2011010725</t>
        </is>
      </c>
      <c r="S3635" s="414">
        <f>Q3635=R3635</f>
        <v/>
      </c>
      <c r="T3635" s="414">
        <f>AND(MONTH(F3635)=MONTH(X3635), YEAR(F3635)=YEAR(X3635))</f>
        <v/>
      </c>
      <c r="U3635" s="414">
        <f>AND(AB3635&lt;&gt;"", 'Company information'!D$4&lt;&gt;"", RIGHT(SUBSTITUTE(AB3635,"-",""),9)=RIGHT(SUBSTITUTE('Company information'!D$4,"-",""),9))</f>
        <v/>
      </c>
      <c r="V3635" s="414">
        <f>AH3635-I3635</f>
        <v/>
      </c>
      <c r="W3635" s="450" t="n"/>
      <c r="X3635" s="415" t="n">
        <v>44165</v>
      </c>
      <c r="Y3635" s="414" t="inlineStr">
        <is>
          <t>2011010725</t>
        </is>
      </c>
      <c r="Z3635" s="414" t="inlineStr"/>
      <c r="AA3635" s="414" t="inlineStr">
        <is>
          <t>បុគ្គលជាប់អាករ</t>
        </is>
      </c>
      <c r="AB3635" s="414" t="inlineStr">
        <is>
          <t>L001-901905215</t>
        </is>
      </c>
      <c r="AC3635" s="414" t="inlineStr">
        <is>
          <t>វីអ៊ីស៊ិន (ខេមបូឌា) អ៊ិនដាសស្ទ្រី ឯ.ក</t>
        </is>
      </c>
      <c r="AD3635" s="450" t="n">
        <v>3580051</v>
      </c>
      <c r="AE3635" s="450" t="n">
        <v>3254592</v>
      </c>
      <c r="AF3635" s="450" t="n">
        <v>0</v>
      </c>
      <c r="AG3635" s="450" t="n">
        <v>0</v>
      </c>
      <c r="AH3635" s="450" t="n">
        <v>325459</v>
      </c>
      <c r="AI3635" s="450" t="n">
        <v>0</v>
      </c>
      <c r="AJ3635" s="450" t="n">
        <v>0</v>
      </c>
      <c r="AK3635" s="450" t="n">
        <v>0</v>
      </c>
      <c r="AL3635" s="450" t="n">
        <v>0</v>
      </c>
      <c r="AM3635" s="450" t="n">
        <v>0</v>
      </c>
      <c r="AN3635" s="450" t="n">
        <v>0</v>
      </c>
      <c r="AO3635" s="450" t="n">
        <v>0</v>
      </c>
      <c r="AP3635" s="450" t="n">
        <v>0</v>
      </c>
      <c r="AQ3635" s="414" t="inlineStr"/>
      <c r="AR3635" s="414" t="inlineStr"/>
      <c r="AS3635" s="414" t="inlineStr">
        <is>
          <t>បានប្រកាសពន្ធ</t>
        </is>
      </c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0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0" t="n"/>
      <c r="N3636" s="450">
        <f>IF(W3636&lt;0,AH3636,I3636)</f>
        <v/>
      </c>
      <c r="O3636" s="450">
        <f>I3636-M3636</f>
        <v/>
      </c>
      <c r="P3636" s="414" t="n"/>
      <c r="Q3636" s="414" t="inlineStr">
        <is>
          <t>TI-0187897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AND(AB3636&lt;&gt;"", 'Company information'!D$4&lt;&gt;"", RIGHT(SUBSTITUTE(AB3636,"-",""),9)=RIGHT(SUBSTITUTE('Company information'!D$4,"-",""),9))</f>
        <v/>
      </c>
      <c r="V3636" s="414">
        <f>AH3636-I3636</f>
        <v/>
      </c>
      <c r="W3636" s="450" t="n"/>
      <c r="X3636" s="413" t="n"/>
      <c r="Y3636" s="414" t="n"/>
      <c r="Z3636" s="414" t="n"/>
      <c r="AA3636" s="414" t="n"/>
      <c r="AB3636" s="414" t="n"/>
      <c r="AC3636" s="414" t="n"/>
      <c r="AD3636" s="450" t="n"/>
      <c r="AE3636" s="450" t="n"/>
      <c r="AF3636" s="450" t="n"/>
      <c r="AG3636" s="450" t="n"/>
      <c r="AH3636" s="450" t="n"/>
      <c r="AI3636" s="450" t="n"/>
      <c r="AJ3636" s="450" t="n"/>
      <c r="AK3636" s="450" t="n"/>
      <c r="AL3636" s="450" t="n"/>
      <c r="AM3636" s="450" t="n"/>
      <c r="AN3636" s="450" t="n"/>
      <c r="AO3636" s="450" t="n"/>
      <c r="AP3636" s="450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0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0" t="n"/>
      <c r="N3637" s="450">
        <f>IF(W3637&lt;0,AH3637,I3637)</f>
        <v/>
      </c>
      <c r="O3637" s="450">
        <f>I3637-M3637</f>
        <v/>
      </c>
      <c r="P3637" s="414" t="n"/>
      <c r="Q3637" s="414" t="inlineStr">
        <is>
          <t>TI-0187765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AND(AB3637&lt;&gt;"", 'Company information'!D$4&lt;&gt;"", RIGHT(SUBSTITUTE(AB3637,"-",""),9)=RIGHT(SUBSTITUTE('Company information'!D$4,"-",""),9))</f>
        <v/>
      </c>
      <c r="V3637" s="414">
        <f>AH3637-I3637</f>
        <v/>
      </c>
      <c r="W3637" s="450" t="n"/>
      <c r="X3637" s="413" t="n"/>
      <c r="Y3637" s="414" t="n"/>
      <c r="Z3637" s="414" t="n"/>
      <c r="AA3637" s="414" t="n"/>
      <c r="AB3637" s="414" t="n"/>
      <c r="AC3637" s="414" t="n"/>
      <c r="AD3637" s="450" t="n"/>
      <c r="AE3637" s="450" t="n"/>
      <c r="AF3637" s="450" t="n"/>
      <c r="AG3637" s="450" t="n"/>
      <c r="AH3637" s="450" t="n"/>
      <c r="AI3637" s="450" t="n"/>
      <c r="AJ3637" s="450" t="n"/>
      <c r="AK3637" s="450" t="n"/>
      <c r="AL3637" s="450" t="n"/>
      <c r="AM3637" s="450" t="n"/>
      <c r="AN3637" s="450" t="n"/>
      <c r="AO3637" s="450" t="n"/>
      <c r="AP3637" s="450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0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0" t="n"/>
      <c r="N3638" s="450">
        <f>IF(W3638&lt;0,AH3638,I3638)</f>
        <v/>
      </c>
      <c r="O3638" s="450">
        <f>I3638-M3638</f>
        <v/>
      </c>
      <c r="P3638" s="414" t="n"/>
      <c r="Q3638" s="414" t="inlineStr">
        <is>
          <t>TI-0187764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AND(AB3638&lt;&gt;"", 'Company information'!D$4&lt;&gt;"", RIGHT(SUBSTITUTE(AB3638,"-",""),9)=RIGHT(SUBSTITUTE('Company information'!D$4,"-",""),9))</f>
        <v/>
      </c>
      <c r="V3638" s="414">
        <f>AH3638-I3638</f>
        <v/>
      </c>
      <c r="W3638" s="450" t="n"/>
      <c r="X3638" s="413" t="n"/>
      <c r="Y3638" s="414" t="n"/>
      <c r="Z3638" s="414" t="n"/>
      <c r="AA3638" s="414" t="n"/>
      <c r="AB3638" s="414" t="n"/>
      <c r="AC3638" s="414" t="n"/>
      <c r="AD3638" s="450" t="n"/>
      <c r="AE3638" s="450" t="n"/>
      <c r="AF3638" s="450" t="n"/>
      <c r="AG3638" s="450" t="n"/>
      <c r="AH3638" s="450" t="n"/>
      <c r="AI3638" s="450" t="n"/>
      <c r="AJ3638" s="450" t="n"/>
      <c r="AK3638" s="450" t="n"/>
      <c r="AL3638" s="450" t="n"/>
      <c r="AM3638" s="450" t="n"/>
      <c r="AN3638" s="450" t="n"/>
      <c r="AO3638" s="450" t="n"/>
      <c r="AP3638" s="450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0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0" t="n"/>
      <c r="N3639" s="450">
        <f>IF(W3639&lt;0,AH3639,I3639)</f>
        <v/>
      </c>
      <c r="O3639" s="450">
        <f>I3639-M3639</f>
        <v/>
      </c>
      <c r="P3639" s="414" t="n"/>
      <c r="Q3639" s="414" t="inlineStr">
        <is>
          <t>TI-0187849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AND(AB3639&lt;&gt;"", 'Company information'!D$4&lt;&gt;"", RIGHT(SUBSTITUTE(AB3639,"-",""),9)=RIGHT(SUBSTITUTE('Company information'!D$4,"-",""),9))</f>
        <v/>
      </c>
      <c r="V3639" s="414">
        <f>AH3639-I3639</f>
        <v/>
      </c>
      <c r="W3639" s="450" t="n"/>
      <c r="X3639" s="413" t="n"/>
      <c r="Y3639" s="414" t="n"/>
      <c r="Z3639" s="414" t="n"/>
      <c r="AA3639" s="414" t="n"/>
      <c r="AB3639" s="414" t="n"/>
      <c r="AC3639" s="414" t="n"/>
      <c r="AD3639" s="450" t="n"/>
      <c r="AE3639" s="450" t="n"/>
      <c r="AF3639" s="450" t="n"/>
      <c r="AG3639" s="450" t="n"/>
      <c r="AH3639" s="450" t="n"/>
      <c r="AI3639" s="450" t="n"/>
      <c r="AJ3639" s="450" t="n"/>
      <c r="AK3639" s="450" t="n"/>
      <c r="AL3639" s="450" t="n"/>
      <c r="AM3639" s="450" t="n"/>
      <c r="AN3639" s="450" t="n"/>
      <c r="AO3639" s="450" t="n"/>
      <c r="AP3639" s="450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0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0" t="n"/>
      <c r="N3640" s="450">
        <f>IF(W3640&lt;0,AH3640,I3640)</f>
        <v/>
      </c>
      <c r="O3640" s="450">
        <f>I3640-M3640</f>
        <v/>
      </c>
      <c r="P3640" s="414" t="n"/>
      <c r="Q3640" s="414" t="inlineStr">
        <is>
          <t>TI-0187842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AND(AB3640&lt;&gt;"", 'Company information'!D$4&lt;&gt;"", RIGHT(SUBSTITUTE(AB3640,"-",""),9)=RIGHT(SUBSTITUTE('Company information'!D$4,"-",""),9))</f>
        <v/>
      </c>
      <c r="V3640" s="414">
        <f>AH3640-I3640</f>
        <v/>
      </c>
      <c r="W3640" s="450" t="n"/>
      <c r="X3640" s="413" t="n"/>
      <c r="Y3640" s="414" t="n"/>
      <c r="Z3640" s="414" t="n"/>
      <c r="AA3640" s="414" t="n"/>
      <c r="AB3640" s="414" t="n"/>
      <c r="AC3640" s="414" t="n"/>
      <c r="AD3640" s="450" t="n"/>
      <c r="AE3640" s="450" t="n"/>
      <c r="AF3640" s="450" t="n"/>
      <c r="AG3640" s="450" t="n"/>
      <c r="AH3640" s="450" t="n"/>
      <c r="AI3640" s="450" t="n"/>
      <c r="AJ3640" s="450" t="n"/>
      <c r="AK3640" s="450" t="n"/>
      <c r="AL3640" s="450" t="n"/>
      <c r="AM3640" s="450" t="n"/>
      <c r="AN3640" s="450" t="n"/>
      <c r="AO3640" s="450" t="n"/>
      <c r="AP3640" s="450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0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0" t="n"/>
      <c r="N3641" s="450">
        <f>IF(W3641&lt;0,AH3641,I3641)</f>
        <v/>
      </c>
      <c r="O3641" s="450">
        <f>I3641-M3641</f>
        <v/>
      </c>
      <c r="P3641" s="414" t="n"/>
      <c r="Q3641" s="414" t="inlineStr">
        <is>
          <t>TI-0187840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AND(AB3641&lt;&gt;"", 'Company information'!D$4&lt;&gt;"", RIGHT(SUBSTITUTE(AB3641,"-",""),9)=RIGHT(SUBSTITUTE('Company information'!D$4,"-",""),9))</f>
        <v/>
      </c>
      <c r="V3641" s="414">
        <f>AH3641-I3641</f>
        <v/>
      </c>
      <c r="W3641" s="450" t="n"/>
      <c r="X3641" s="413" t="n"/>
      <c r="Y3641" s="414" t="n"/>
      <c r="Z3641" s="414" t="n"/>
      <c r="AA3641" s="414" t="n"/>
      <c r="AB3641" s="414" t="n"/>
      <c r="AC3641" s="414" t="n"/>
      <c r="AD3641" s="450" t="n"/>
      <c r="AE3641" s="450" t="n"/>
      <c r="AF3641" s="450" t="n"/>
      <c r="AG3641" s="450" t="n"/>
      <c r="AH3641" s="450" t="n"/>
      <c r="AI3641" s="450" t="n"/>
      <c r="AJ3641" s="450" t="n"/>
      <c r="AK3641" s="450" t="n"/>
      <c r="AL3641" s="450" t="n"/>
      <c r="AM3641" s="450" t="n"/>
      <c r="AN3641" s="450" t="n"/>
      <c r="AO3641" s="450" t="n"/>
      <c r="AP3641" s="450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0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0" t="n"/>
      <c r="N3642" s="450">
        <f>IF(W3642&lt;0,AH3642,I3642)</f>
        <v/>
      </c>
      <c r="O3642" s="450">
        <f>I3642-M3642</f>
        <v/>
      </c>
      <c r="P3642" s="414" t="n"/>
      <c r="Q3642" s="414" t="inlineStr">
        <is>
          <t>TI-0187833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AND(AB3642&lt;&gt;"", 'Company information'!D$4&lt;&gt;"", RIGHT(SUBSTITUTE(AB3642,"-",""),9)=RIGHT(SUBSTITUTE('Company information'!D$4,"-",""),9))</f>
        <v/>
      </c>
      <c r="V3642" s="414">
        <f>AH3642-I3642</f>
        <v/>
      </c>
      <c r="W3642" s="450" t="n"/>
      <c r="X3642" s="413" t="n"/>
      <c r="Y3642" s="414" t="n"/>
      <c r="Z3642" s="414" t="n"/>
      <c r="AA3642" s="414" t="n"/>
      <c r="AB3642" s="414" t="n"/>
      <c r="AC3642" s="414" t="n"/>
      <c r="AD3642" s="450" t="n"/>
      <c r="AE3642" s="450" t="n"/>
      <c r="AF3642" s="450" t="n"/>
      <c r="AG3642" s="450" t="n"/>
      <c r="AH3642" s="450" t="n"/>
      <c r="AI3642" s="450" t="n"/>
      <c r="AJ3642" s="450" t="n"/>
      <c r="AK3642" s="450" t="n"/>
      <c r="AL3642" s="450" t="n"/>
      <c r="AM3642" s="450" t="n"/>
      <c r="AN3642" s="450" t="n"/>
      <c r="AO3642" s="450" t="n"/>
      <c r="AP3642" s="450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0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0" t="n"/>
      <c r="N3643" s="450">
        <f>IF(W3643&lt;0,AH3643,I3643)</f>
        <v/>
      </c>
      <c r="O3643" s="450">
        <f>I3643-M3643</f>
        <v/>
      </c>
      <c r="P3643" s="414" t="n"/>
      <c r="Q3643" s="414" t="inlineStr">
        <is>
          <t>TI-0187793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AND(AB3643&lt;&gt;"", 'Company information'!D$4&lt;&gt;"", RIGHT(SUBSTITUTE(AB3643,"-",""),9)=RIGHT(SUBSTITUTE('Company information'!D$4,"-",""),9))</f>
        <v/>
      </c>
      <c r="V3643" s="414">
        <f>AH3643-I3643</f>
        <v/>
      </c>
      <c r="W3643" s="450" t="n"/>
      <c r="X3643" s="413" t="n"/>
      <c r="Y3643" s="414" t="n"/>
      <c r="Z3643" s="414" t="n"/>
      <c r="AA3643" s="414" t="n"/>
      <c r="AB3643" s="414" t="n"/>
      <c r="AC3643" s="414" t="n"/>
      <c r="AD3643" s="450" t="n"/>
      <c r="AE3643" s="450" t="n"/>
      <c r="AF3643" s="450" t="n"/>
      <c r="AG3643" s="450" t="n"/>
      <c r="AH3643" s="450" t="n"/>
      <c r="AI3643" s="450" t="n"/>
      <c r="AJ3643" s="450" t="n"/>
      <c r="AK3643" s="450" t="n"/>
      <c r="AL3643" s="450" t="n"/>
      <c r="AM3643" s="450" t="n"/>
      <c r="AN3643" s="450" t="n"/>
      <c r="AO3643" s="450" t="n"/>
      <c r="AP3643" s="450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0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0" t="n"/>
      <c r="N3644" s="450">
        <f>IF(W3644&lt;0,AH3644,I3644)</f>
        <v/>
      </c>
      <c r="O3644" s="450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AND(AB3644&lt;&gt;"", 'Company information'!D$4&lt;&gt;"", RIGHT(SUBSTITUTE(AB3644,"-",""),9)=RIGHT(SUBSTITUTE('Company information'!D$4,"-",""),9))</f>
        <v/>
      </c>
      <c r="V3644" s="414">
        <f>AH3644-I3644</f>
        <v/>
      </c>
      <c r="W3644" s="450" t="n"/>
      <c r="X3644" s="413" t="n"/>
      <c r="Y3644" s="414" t="n"/>
      <c r="Z3644" s="414" t="n"/>
      <c r="AA3644" s="414" t="n"/>
      <c r="AB3644" s="414" t="n"/>
      <c r="AC3644" s="414" t="n"/>
      <c r="AD3644" s="450" t="n"/>
      <c r="AE3644" s="450" t="n"/>
      <c r="AF3644" s="450" t="n"/>
      <c r="AG3644" s="450" t="n"/>
      <c r="AH3644" s="450" t="n"/>
      <c r="AI3644" s="450" t="n"/>
      <c r="AJ3644" s="450" t="n"/>
      <c r="AK3644" s="450" t="n"/>
      <c r="AL3644" s="450" t="n"/>
      <c r="AM3644" s="450" t="n"/>
      <c r="AN3644" s="450" t="n"/>
      <c r="AO3644" s="450" t="n"/>
      <c r="AP3644" s="450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0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0" t="n"/>
      <c r="N3645" s="450">
        <f>IF(W3645&lt;0,AH3645,I3645)</f>
        <v/>
      </c>
      <c r="O3645" s="450">
        <f>I3645-M3645</f>
        <v/>
      </c>
      <c r="P3645" s="414" t="n"/>
      <c r="Q3645" s="414" t="inlineStr">
        <is>
          <t>2020/01222</t>
        </is>
      </c>
      <c r="R3645" s="414" t="inlineStr"/>
      <c r="S3645" s="414">
        <f>Q3645=R3645</f>
        <v/>
      </c>
      <c r="T3645" s="414">
        <f>AND(MONTH(F3645)=MONTH(X3645), YEAR(F3645)=YEAR(X3645))</f>
        <v/>
      </c>
      <c r="U3645" s="414">
        <f>AND(AB3645&lt;&gt;"", 'Company information'!D$4&lt;&gt;"", RIGHT(SUBSTITUTE(AB3645,"-",""),9)=RIGHT(SUBSTITUTE('Company information'!D$4,"-",""),9))</f>
        <v/>
      </c>
      <c r="V3645" s="414">
        <f>AH3645-I3645</f>
        <v/>
      </c>
      <c r="W3645" s="450" t="n"/>
      <c r="X3645" s="413" t="n"/>
      <c r="Y3645" s="414" t="n"/>
      <c r="Z3645" s="414" t="n"/>
      <c r="AA3645" s="414" t="n"/>
      <c r="AB3645" s="414" t="n"/>
      <c r="AC3645" s="414" t="n"/>
      <c r="AD3645" s="450" t="n"/>
      <c r="AE3645" s="450" t="n"/>
      <c r="AF3645" s="450" t="n"/>
      <c r="AG3645" s="450" t="n"/>
      <c r="AH3645" s="450" t="n"/>
      <c r="AI3645" s="450" t="n"/>
      <c r="AJ3645" s="450" t="n"/>
      <c r="AK3645" s="450" t="n"/>
      <c r="AL3645" s="450" t="n"/>
      <c r="AM3645" s="450" t="n"/>
      <c r="AN3645" s="450" t="n"/>
      <c r="AO3645" s="450" t="n"/>
      <c r="AP3645" s="450" t="n"/>
      <c r="AQ3645" s="414" t="n"/>
      <c r="AR3645" s="414" t="n"/>
      <c r="AS3645" s="414" t="n"/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0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0" t="n"/>
      <c r="N3646" s="450">
        <f>IF(W3646&lt;0,AH3646,I3646)</f>
        <v/>
      </c>
      <c r="O3646" s="450">
        <f>I3646-M3646</f>
        <v/>
      </c>
      <c r="P3646" s="414" t="n"/>
      <c r="Q3646" s="414" t="inlineStr">
        <is>
          <t>V0014964</t>
        </is>
      </c>
      <c r="R3646" s="414" t="inlineStr">
        <is>
          <t>V0014964</t>
        </is>
      </c>
      <c r="S3646" s="414">
        <f>Q3646=R3646</f>
        <v/>
      </c>
      <c r="T3646" s="414">
        <f>AND(MONTH(F3646)=MONTH(X3646), YEAR(F3646)=YEAR(X3646))</f>
        <v/>
      </c>
      <c r="U3646" s="414">
        <f>AND(AB3646&lt;&gt;"", 'Company information'!D$4&lt;&gt;"", RIGHT(SUBSTITUTE(AB3646,"-",""),9)=RIGHT(SUBSTITUTE('Company information'!D$4,"-",""),9))</f>
        <v/>
      </c>
      <c r="V3646" s="414">
        <f>AH3646-I3646</f>
        <v/>
      </c>
      <c r="W3646" s="450" t="n"/>
      <c r="X3646" s="415" t="n">
        <v>44165</v>
      </c>
      <c r="Y3646" s="414" t="inlineStr">
        <is>
          <t>V0014964</t>
        </is>
      </c>
      <c r="Z3646" s="414" t="inlineStr"/>
      <c r="AA3646" s="414" t="inlineStr">
        <is>
          <t>បុគ្គលជាប់អាករ</t>
        </is>
      </c>
      <c r="AB3646" s="414" t="inlineStr">
        <is>
          <t>L001-901905215</t>
        </is>
      </c>
      <c r="AC3646" s="414" t="inlineStr">
        <is>
          <t>វីអ៊ីស៊ិន (ខេមបូឌា) អ៊ិនដាសស្ទ្រី ឯ.ក</t>
        </is>
      </c>
      <c r="AD3646" s="450" t="n">
        <v>7871336</v>
      </c>
      <c r="AE3646" s="450" t="n">
        <v>7155760</v>
      </c>
      <c r="AF3646" s="450" t="n">
        <v>0</v>
      </c>
      <c r="AG3646" s="450" t="n">
        <v>0</v>
      </c>
      <c r="AH3646" s="450" t="n">
        <v>715576</v>
      </c>
      <c r="AI3646" s="450" t="n">
        <v>0</v>
      </c>
      <c r="AJ3646" s="450" t="n">
        <v>0</v>
      </c>
      <c r="AK3646" s="450" t="n">
        <v>0</v>
      </c>
      <c r="AL3646" s="450" t="n">
        <v>0</v>
      </c>
      <c r="AM3646" s="450" t="n">
        <v>0</v>
      </c>
      <c r="AN3646" s="450" t="n">
        <v>0</v>
      </c>
      <c r="AO3646" s="450" t="n">
        <v>0</v>
      </c>
      <c r="AP3646" s="450" t="n">
        <v>0</v>
      </c>
      <c r="AQ3646" s="414" t="inlineStr"/>
      <c r="AR3646" s="414" t="inlineStr"/>
      <c r="AS3646" s="414" t="inlineStr">
        <is>
          <t>បានប្រកាសពន្ធ</t>
        </is>
      </c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0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0" t="n"/>
      <c r="N3647" s="450">
        <f>IF(W3647&lt;0,AH3647,I3647)</f>
        <v/>
      </c>
      <c r="O3647" s="450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AND(AB3647&lt;&gt;"", 'Company information'!D$4&lt;&gt;"", RIGHT(SUBSTITUTE(AB3647,"-",""),9)=RIGHT(SUBSTITUTE('Company information'!D$4,"-",""),9))</f>
        <v/>
      </c>
      <c r="V3647" s="414">
        <f>AH3647-I3647</f>
        <v/>
      </c>
      <c r="W3647" s="450" t="n"/>
      <c r="X3647" s="415" t="n">
        <v>44165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L001-901905215</t>
        </is>
      </c>
      <c r="AC3647" s="414" t="inlineStr">
        <is>
          <t>វីអ៊ីស៊ិន (ខេមបូឌា) អ៊ិនដាសស្ទ្រី ឯ.ក</t>
        </is>
      </c>
      <c r="AD3647" s="450" t="n">
        <v>351492745</v>
      </c>
      <c r="AE3647" s="450" t="n">
        <v>319538859</v>
      </c>
      <c r="AF3647" s="450" t="n">
        <v>0</v>
      </c>
      <c r="AG3647" s="450" t="n">
        <v>0</v>
      </c>
      <c r="AH3647" s="450" t="n">
        <v>31953886</v>
      </c>
      <c r="AI3647" s="450" t="n">
        <v>0</v>
      </c>
      <c r="AJ3647" s="450" t="n">
        <v>0</v>
      </c>
      <c r="AK3647" s="450" t="n">
        <v>0</v>
      </c>
      <c r="AL3647" s="450" t="n">
        <v>0</v>
      </c>
      <c r="AM3647" s="450" t="n">
        <v>0</v>
      </c>
      <c r="AN3647" s="450" t="n">
        <v>0</v>
      </c>
      <c r="AO3647" s="450" t="n">
        <v>0</v>
      </c>
      <c r="AP3647" s="450" t="n">
        <v>0</v>
      </c>
      <c r="AQ3647" s="414" t="inlineStr"/>
      <c r="AR3647" s="414" t="inlineStr"/>
      <c r="AS3647" s="414" t="inlineStr">
        <is>
          <t>បានប្រកាសពន្ធ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0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0" t="n"/>
      <c r="N3648" s="450">
        <f>IF(W3648&lt;0,AH3648,I3648)</f>
        <v/>
      </c>
      <c r="O3648" s="450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AND(AB3648&lt;&gt;"", 'Company information'!D$4&lt;&gt;"", RIGHT(SUBSTITUTE(AB3648,"-",""),9)=RIGHT(SUBSTITUTE('Company information'!D$4,"-",""),9))</f>
        <v/>
      </c>
      <c r="V3648" s="414">
        <f>AH3648-I3648</f>
        <v/>
      </c>
      <c r="W3648" s="450" t="n"/>
      <c r="X3648" s="413" t="n"/>
      <c r="Y3648" s="414" t="n"/>
      <c r="Z3648" s="414" t="n"/>
      <c r="AA3648" s="414" t="n"/>
      <c r="AB3648" s="414" t="n"/>
      <c r="AC3648" s="414" t="n"/>
      <c r="AD3648" s="450" t="n"/>
      <c r="AE3648" s="450" t="n"/>
      <c r="AF3648" s="450" t="n"/>
      <c r="AG3648" s="450" t="n"/>
      <c r="AH3648" s="450" t="n"/>
      <c r="AI3648" s="450" t="n"/>
      <c r="AJ3648" s="450" t="n"/>
      <c r="AK3648" s="450" t="n"/>
      <c r="AL3648" s="450" t="n"/>
      <c r="AM3648" s="450" t="n"/>
      <c r="AN3648" s="450" t="n"/>
      <c r="AO3648" s="450" t="n"/>
      <c r="AP3648" s="450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0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0" t="n"/>
      <c r="N3649" s="450">
        <f>IF(W3649&lt;0,AH3649,I3649)</f>
        <v/>
      </c>
      <c r="O3649" s="450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AND(AB3649&lt;&gt;"", 'Company information'!D$4&lt;&gt;"", RIGHT(SUBSTITUTE(AB3649,"-",""),9)=RIGHT(SUBSTITUTE('Company information'!D$4,"-",""),9))</f>
        <v/>
      </c>
      <c r="V3649" s="414">
        <f>AH3649-I3649</f>
        <v/>
      </c>
      <c r="W3649" s="450" t="n"/>
      <c r="X3649" s="413" t="n"/>
      <c r="Y3649" s="414" t="n"/>
      <c r="Z3649" s="414" t="n"/>
      <c r="AA3649" s="414" t="n"/>
      <c r="AB3649" s="414" t="n"/>
      <c r="AC3649" s="414" t="n"/>
      <c r="AD3649" s="450" t="n"/>
      <c r="AE3649" s="450" t="n"/>
      <c r="AF3649" s="450" t="n"/>
      <c r="AG3649" s="450" t="n"/>
      <c r="AH3649" s="450" t="n"/>
      <c r="AI3649" s="450" t="n"/>
      <c r="AJ3649" s="450" t="n"/>
      <c r="AK3649" s="450" t="n"/>
      <c r="AL3649" s="450" t="n"/>
      <c r="AM3649" s="450" t="n"/>
      <c r="AN3649" s="450" t="n"/>
      <c r="AO3649" s="450" t="n"/>
      <c r="AP3649" s="450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0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0" t="n"/>
      <c r="N3650" s="450">
        <f>IF(W3650&lt;0,AH3650,I3650)</f>
        <v/>
      </c>
      <c r="O3650" s="450">
        <f>I3650-M3650</f>
        <v/>
      </c>
      <c r="P3650" s="414" t="n"/>
      <c r="Q3650" s="414" t="inlineStr">
        <is>
          <t>GR-IN202011/019</t>
        </is>
      </c>
      <c r="R3650" s="414" t="inlineStr">
        <is>
          <t>GR-IN202011/019</t>
        </is>
      </c>
      <c r="S3650" s="414">
        <f>Q3650=R3650</f>
        <v/>
      </c>
      <c r="T3650" s="414">
        <f>AND(MONTH(F3650)=MONTH(X3650), YEAR(F3650)=YEAR(X3650))</f>
        <v/>
      </c>
      <c r="U3650" s="414">
        <f>AND(AB3650&lt;&gt;"", 'Company information'!D$4&lt;&gt;"", RIGHT(SUBSTITUTE(AB3650,"-",""),9)=RIGHT(SUBSTITUTE('Company information'!D$4,"-",""),9))</f>
        <v/>
      </c>
      <c r="V3650" s="414">
        <f>AH3650-I3650</f>
        <v/>
      </c>
      <c r="W3650" s="450" t="n"/>
      <c r="X3650" s="415" t="n">
        <v>44162</v>
      </c>
      <c r="Y3650" s="414" t="inlineStr">
        <is>
          <t>GR-IN202011/019</t>
        </is>
      </c>
      <c r="Z3650" s="414" t="inlineStr"/>
      <c r="AA3650" s="414" t="inlineStr">
        <is>
          <t>បុគ្គលជាប់អាករ</t>
        </is>
      </c>
      <c r="AB3650" s="414" t="inlineStr">
        <is>
          <t>L001-901905215</t>
        </is>
      </c>
      <c r="AC3650" s="414" t="inlineStr">
        <is>
          <t>វីអ៊ីស៊ិន (ខេមបូឌា) អ៊ិនដាសស្ទ្រី ឯ.ក</t>
        </is>
      </c>
      <c r="AD3650" s="450" t="n">
        <v>178112</v>
      </c>
      <c r="AE3650" s="450" t="n">
        <v>161920</v>
      </c>
      <c r="AF3650" s="450" t="n">
        <v>0</v>
      </c>
      <c r="AG3650" s="450" t="n">
        <v>0</v>
      </c>
      <c r="AH3650" s="450" t="n">
        <v>16192</v>
      </c>
      <c r="AI3650" s="450" t="n">
        <v>0</v>
      </c>
      <c r="AJ3650" s="450" t="n">
        <v>0</v>
      </c>
      <c r="AK3650" s="450" t="n">
        <v>0</v>
      </c>
      <c r="AL3650" s="450" t="n">
        <v>0</v>
      </c>
      <c r="AM3650" s="450" t="n">
        <v>0</v>
      </c>
      <c r="AN3650" s="450" t="n">
        <v>0</v>
      </c>
      <c r="AO3650" s="450" t="n">
        <v>0</v>
      </c>
      <c r="AP3650" s="450" t="n">
        <v>0</v>
      </c>
      <c r="AQ3650" s="414" t="inlineStr"/>
      <c r="AR3650" s="414" t="inlineStr"/>
      <c r="AS3650" s="414" t="inlineStr">
        <is>
          <t>បានប្រកាសពន្ធ</t>
        </is>
      </c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0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0" t="n"/>
      <c r="N3651" s="450">
        <f>IF(W3651&lt;0,AH3651,I3651)</f>
        <v/>
      </c>
      <c r="O3651" s="450">
        <f>I3651-M3651</f>
        <v/>
      </c>
      <c r="P3651" s="414" t="n"/>
      <c r="Q3651" s="414" t="inlineStr">
        <is>
          <t>TI-0187683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AND(AB3651&lt;&gt;"", 'Company information'!D$4&lt;&gt;"", RIGHT(SUBSTITUTE(AB3651,"-",""),9)=RIGHT(SUBSTITUTE('Company information'!D$4,"-",""),9))</f>
        <v/>
      </c>
      <c r="V3651" s="414">
        <f>AH3651-I3651</f>
        <v/>
      </c>
      <c r="W3651" s="450" t="n"/>
      <c r="X3651" s="413" t="n"/>
      <c r="Y3651" s="414" t="n"/>
      <c r="Z3651" s="414" t="n"/>
      <c r="AA3651" s="414" t="n"/>
      <c r="AB3651" s="414" t="n"/>
      <c r="AC3651" s="414" t="n"/>
      <c r="AD3651" s="450" t="n"/>
      <c r="AE3651" s="450" t="n"/>
      <c r="AF3651" s="450" t="n"/>
      <c r="AG3651" s="450" t="n"/>
      <c r="AH3651" s="450" t="n"/>
      <c r="AI3651" s="450" t="n"/>
      <c r="AJ3651" s="450" t="n"/>
      <c r="AK3651" s="450" t="n"/>
      <c r="AL3651" s="450" t="n"/>
      <c r="AM3651" s="450" t="n"/>
      <c r="AN3651" s="450" t="n"/>
      <c r="AO3651" s="450" t="n"/>
      <c r="AP3651" s="450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0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0" t="n"/>
      <c r="N3652" s="450">
        <f>IF(W3652&lt;0,AH3652,I3652)</f>
        <v/>
      </c>
      <c r="O3652" s="450">
        <f>I3652-M3652</f>
        <v/>
      </c>
      <c r="P3652" s="414" t="n"/>
      <c r="Q3652" s="414" t="inlineStr">
        <is>
          <t>TI-0187684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AND(AB3652&lt;&gt;"", 'Company information'!D$4&lt;&gt;"", RIGHT(SUBSTITUTE(AB3652,"-",""),9)=RIGHT(SUBSTITUTE('Company information'!D$4,"-",""),9))</f>
        <v/>
      </c>
      <c r="V3652" s="414">
        <f>AH3652-I3652</f>
        <v/>
      </c>
      <c r="W3652" s="450" t="n"/>
      <c r="X3652" s="413" t="n"/>
      <c r="Y3652" s="414" t="n"/>
      <c r="Z3652" s="414" t="n"/>
      <c r="AA3652" s="414" t="n"/>
      <c r="AB3652" s="414" t="n"/>
      <c r="AC3652" s="414" t="n"/>
      <c r="AD3652" s="450" t="n"/>
      <c r="AE3652" s="450" t="n"/>
      <c r="AF3652" s="450" t="n"/>
      <c r="AG3652" s="450" t="n"/>
      <c r="AH3652" s="450" t="n"/>
      <c r="AI3652" s="450" t="n"/>
      <c r="AJ3652" s="450" t="n"/>
      <c r="AK3652" s="450" t="n"/>
      <c r="AL3652" s="450" t="n"/>
      <c r="AM3652" s="450" t="n"/>
      <c r="AN3652" s="450" t="n"/>
      <c r="AO3652" s="450" t="n"/>
      <c r="AP3652" s="450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0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0" t="n"/>
      <c r="N3653" s="450">
        <f>IF(W3653&lt;0,AH3653,I3653)</f>
        <v/>
      </c>
      <c r="O3653" s="450">
        <f>I3653-M3653</f>
        <v/>
      </c>
      <c r="P3653" s="414" t="n"/>
      <c r="Q3653" s="414" t="inlineStr">
        <is>
          <t>TI-0187685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AND(AB3653&lt;&gt;"", 'Company information'!D$4&lt;&gt;"", RIGHT(SUBSTITUTE(AB3653,"-",""),9)=RIGHT(SUBSTITUTE('Company information'!D$4,"-",""),9))</f>
        <v/>
      </c>
      <c r="V3653" s="414">
        <f>AH3653-I3653</f>
        <v/>
      </c>
      <c r="W3653" s="450" t="n"/>
      <c r="X3653" s="413" t="n"/>
      <c r="Y3653" s="414" t="n"/>
      <c r="Z3653" s="414" t="n"/>
      <c r="AA3653" s="414" t="n"/>
      <c r="AB3653" s="414" t="n"/>
      <c r="AC3653" s="414" t="n"/>
      <c r="AD3653" s="450" t="n"/>
      <c r="AE3653" s="450" t="n"/>
      <c r="AF3653" s="450" t="n"/>
      <c r="AG3653" s="450" t="n"/>
      <c r="AH3653" s="450" t="n"/>
      <c r="AI3653" s="450" t="n"/>
      <c r="AJ3653" s="450" t="n"/>
      <c r="AK3653" s="450" t="n"/>
      <c r="AL3653" s="450" t="n"/>
      <c r="AM3653" s="450" t="n"/>
      <c r="AN3653" s="450" t="n"/>
      <c r="AO3653" s="450" t="n"/>
      <c r="AP3653" s="450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0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0" t="n"/>
      <c r="N3654" s="450">
        <f>IF(W3654&lt;0,AH3654,I3654)</f>
        <v/>
      </c>
      <c r="O3654" s="450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AND(AB3654&lt;&gt;"", 'Company information'!D$4&lt;&gt;"", RIGHT(SUBSTITUTE(AB3654,"-",""),9)=RIGHT(SUBSTITUTE('Company information'!D$4,"-",""),9))</f>
        <v/>
      </c>
      <c r="V3654" s="414">
        <f>AH3654-I3654</f>
        <v/>
      </c>
      <c r="W3654" s="450" t="n"/>
      <c r="X3654" s="413" t="n"/>
      <c r="Y3654" s="414" t="n"/>
      <c r="Z3654" s="414" t="n"/>
      <c r="AA3654" s="414" t="n"/>
      <c r="AB3654" s="414" t="n"/>
      <c r="AC3654" s="414" t="n"/>
      <c r="AD3654" s="450" t="n"/>
      <c r="AE3654" s="450" t="n"/>
      <c r="AF3654" s="450" t="n"/>
      <c r="AG3654" s="450" t="n"/>
      <c r="AH3654" s="450" t="n"/>
      <c r="AI3654" s="450" t="n"/>
      <c r="AJ3654" s="450" t="n"/>
      <c r="AK3654" s="450" t="n"/>
      <c r="AL3654" s="450" t="n"/>
      <c r="AM3654" s="450" t="n"/>
      <c r="AN3654" s="450" t="n"/>
      <c r="AO3654" s="450" t="n"/>
      <c r="AP3654" s="450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0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0" t="n"/>
      <c r="N3655" s="450">
        <f>IF(W3655&lt;0,AH3655,I3655)</f>
        <v/>
      </c>
      <c r="O3655" s="450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AND(AB3655&lt;&gt;"", 'Company information'!D$4&lt;&gt;"", RIGHT(SUBSTITUTE(AB3655,"-",""),9)=RIGHT(SUBSTITUTE('Company information'!D$4,"-",""),9))</f>
        <v/>
      </c>
      <c r="V3655" s="414">
        <f>AH3655-I3655</f>
        <v/>
      </c>
      <c r="W3655" s="450" t="n"/>
      <c r="X3655" s="413" t="n"/>
      <c r="Y3655" s="414" t="n"/>
      <c r="Z3655" s="414" t="n"/>
      <c r="AA3655" s="414" t="n"/>
      <c r="AB3655" s="414" t="n"/>
      <c r="AC3655" s="414" t="n"/>
      <c r="AD3655" s="450" t="n"/>
      <c r="AE3655" s="450" t="n"/>
      <c r="AF3655" s="450" t="n"/>
      <c r="AG3655" s="450" t="n"/>
      <c r="AH3655" s="450" t="n"/>
      <c r="AI3655" s="450" t="n"/>
      <c r="AJ3655" s="450" t="n"/>
      <c r="AK3655" s="450" t="n"/>
      <c r="AL3655" s="450" t="n"/>
      <c r="AM3655" s="450" t="n"/>
      <c r="AN3655" s="450" t="n"/>
      <c r="AO3655" s="450" t="n"/>
      <c r="AP3655" s="450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0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0" t="n"/>
      <c r="N3656" s="450">
        <f>IF(W3656&lt;0,AH3656,I3656)</f>
        <v/>
      </c>
      <c r="O3656" s="450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AND(AB3656&lt;&gt;"", 'Company information'!D$4&lt;&gt;"", RIGHT(SUBSTITUTE(AB3656,"-",""),9)=RIGHT(SUBSTITUTE('Company information'!D$4,"-",""),9))</f>
        <v/>
      </c>
      <c r="V3656" s="414">
        <f>AH3656-I3656</f>
        <v/>
      </c>
      <c r="W3656" s="450" t="n"/>
      <c r="X3656" s="413" t="n"/>
      <c r="Y3656" s="414" t="n"/>
      <c r="Z3656" s="414" t="n"/>
      <c r="AA3656" s="414" t="n"/>
      <c r="AB3656" s="414" t="n"/>
      <c r="AC3656" s="414" t="n"/>
      <c r="AD3656" s="450" t="n"/>
      <c r="AE3656" s="450" t="n"/>
      <c r="AF3656" s="450" t="n"/>
      <c r="AG3656" s="450" t="n"/>
      <c r="AH3656" s="450" t="n"/>
      <c r="AI3656" s="450" t="n"/>
      <c r="AJ3656" s="450" t="n"/>
      <c r="AK3656" s="450" t="n"/>
      <c r="AL3656" s="450" t="n"/>
      <c r="AM3656" s="450" t="n"/>
      <c r="AN3656" s="450" t="n"/>
      <c r="AO3656" s="450" t="n"/>
      <c r="AP3656" s="450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0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0" t="n"/>
      <c r="N3657" s="450">
        <f>IF(W3657&lt;0,AH3657,I3657)</f>
        <v/>
      </c>
      <c r="O3657" s="450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AND(AB3657&lt;&gt;"", 'Company information'!D$4&lt;&gt;"", RIGHT(SUBSTITUTE(AB3657,"-",""),9)=RIGHT(SUBSTITUTE('Company information'!D$4,"-",""),9))</f>
        <v/>
      </c>
      <c r="V3657" s="414">
        <f>AH3657-I3657</f>
        <v/>
      </c>
      <c r="W3657" s="450" t="n"/>
      <c r="X3657" s="413" t="n"/>
      <c r="Y3657" s="414" t="n"/>
      <c r="Z3657" s="414" t="n"/>
      <c r="AA3657" s="414" t="n"/>
      <c r="AB3657" s="414" t="n"/>
      <c r="AC3657" s="414" t="n"/>
      <c r="AD3657" s="450" t="n"/>
      <c r="AE3657" s="450" t="n"/>
      <c r="AF3657" s="450" t="n"/>
      <c r="AG3657" s="450" t="n"/>
      <c r="AH3657" s="450" t="n"/>
      <c r="AI3657" s="450" t="n"/>
      <c r="AJ3657" s="450" t="n"/>
      <c r="AK3657" s="450" t="n"/>
      <c r="AL3657" s="450" t="n"/>
      <c r="AM3657" s="450" t="n"/>
      <c r="AN3657" s="450" t="n"/>
      <c r="AO3657" s="450" t="n"/>
      <c r="AP3657" s="450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0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0" t="n"/>
      <c r="N3658" s="450">
        <f>IF(W3658&lt;0,AH3658,I3658)</f>
        <v/>
      </c>
      <c r="O3658" s="450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AND(AB3658&lt;&gt;"", 'Company information'!D$4&lt;&gt;"", RIGHT(SUBSTITUTE(AB3658,"-",""),9)=RIGHT(SUBSTITUTE('Company information'!D$4,"-",""),9))</f>
        <v/>
      </c>
      <c r="V3658" s="414">
        <f>AH3658-I3658</f>
        <v/>
      </c>
      <c r="W3658" s="450" t="n"/>
      <c r="X3658" s="413" t="n"/>
      <c r="Y3658" s="414" t="n"/>
      <c r="Z3658" s="414" t="n"/>
      <c r="AA3658" s="414" t="n"/>
      <c r="AB3658" s="414" t="n"/>
      <c r="AC3658" s="414" t="n"/>
      <c r="AD3658" s="450" t="n"/>
      <c r="AE3658" s="450" t="n"/>
      <c r="AF3658" s="450" t="n"/>
      <c r="AG3658" s="450" t="n"/>
      <c r="AH3658" s="450" t="n"/>
      <c r="AI3658" s="450" t="n"/>
      <c r="AJ3658" s="450" t="n"/>
      <c r="AK3658" s="450" t="n"/>
      <c r="AL3658" s="450" t="n"/>
      <c r="AM3658" s="450" t="n"/>
      <c r="AN3658" s="450" t="n"/>
      <c r="AO3658" s="450" t="n"/>
      <c r="AP3658" s="450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0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0" t="n"/>
      <c r="N3659" s="450">
        <f>IF(W3659&lt;0,AH3659,I3659)</f>
        <v/>
      </c>
      <c r="O3659" s="450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AND(AB3659&lt;&gt;"", 'Company information'!D$4&lt;&gt;"", RIGHT(SUBSTITUTE(AB3659,"-",""),9)=RIGHT(SUBSTITUTE('Company information'!D$4,"-",""),9))</f>
        <v/>
      </c>
      <c r="V3659" s="414">
        <f>AH3659-I3659</f>
        <v/>
      </c>
      <c r="W3659" s="450" t="n"/>
      <c r="X3659" s="413" t="n"/>
      <c r="Y3659" s="414" t="n"/>
      <c r="Z3659" s="414" t="n"/>
      <c r="AA3659" s="414" t="n"/>
      <c r="AB3659" s="414" t="n"/>
      <c r="AC3659" s="414" t="n"/>
      <c r="AD3659" s="450" t="n"/>
      <c r="AE3659" s="450" t="n"/>
      <c r="AF3659" s="450" t="n"/>
      <c r="AG3659" s="450" t="n"/>
      <c r="AH3659" s="450" t="n"/>
      <c r="AI3659" s="450" t="n"/>
      <c r="AJ3659" s="450" t="n"/>
      <c r="AK3659" s="450" t="n"/>
      <c r="AL3659" s="450" t="n"/>
      <c r="AM3659" s="450" t="n"/>
      <c r="AN3659" s="450" t="n"/>
      <c r="AO3659" s="450" t="n"/>
      <c r="AP3659" s="450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0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0" t="n"/>
      <c r="N3660" s="450">
        <f>IF(W3660&lt;0,AH3660,I3660)</f>
        <v/>
      </c>
      <c r="O3660" s="450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AND(AB3660&lt;&gt;"", 'Company information'!D$4&lt;&gt;"", RIGHT(SUBSTITUTE(AB3660,"-",""),9)=RIGHT(SUBSTITUTE('Company information'!D$4,"-",""),9))</f>
        <v/>
      </c>
      <c r="V3660" s="414">
        <f>AH3660-I3660</f>
        <v/>
      </c>
      <c r="W3660" s="450" t="n"/>
      <c r="X3660" s="413" t="n"/>
      <c r="Y3660" s="414" t="n"/>
      <c r="Z3660" s="414" t="n"/>
      <c r="AA3660" s="414" t="n"/>
      <c r="AB3660" s="414" t="n"/>
      <c r="AC3660" s="414" t="n"/>
      <c r="AD3660" s="450" t="n"/>
      <c r="AE3660" s="450" t="n"/>
      <c r="AF3660" s="450" t="n"/>
      <c r="AG3660" s="450" t="n"/>
      <c r="AH3660" s="450" t="n"/>
      <c r="AI3660" s="450" t="n"/>
      <c r="AJ3660" s="450" t="n"/>
      <c r="AK3660" s="450" t="n"/>
      <c r="AL3660" s="450" t="n"/>
      <c r="AM3660" s="450" t="n"/>
      <c r="AN3660" s="450" t="n"/>
      <c r="AO3660" s="450" t="n"/>
      <c r="AP3660" s="450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0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0" t="n"/>
      <c r="N3661" s="450">
        <f>IF(W3661&lt;0,AH3661,I3661)</f>
        <v/>
      </c>
      <c r="O3661" s="450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AND(AB3661&lt;&gt;"", 'Company information'!D$4&lt;&gt;"", RIGHT(SUBSTITUTE(AB3661,"-",""),9)=RIGHT(SUBSTITUTE('Company information'!D$4,"-",""),9))</f>
        <v/>
      </c>
      <c r="V3661" s="414">
        <f>AH3661-I3661</f>
        <v/>
      </c>
      <c r="W3661" s="450" t="n"/>
      <c r="X3661" s="413" t="n"/>
      <c r="Y3661" s="414" t="n"/>
      <c r="Z3661" s="414" t="n"/>
      <c r="AA3661" s="414" t="n"/>
      <c r="AB3661" s="414" t="n"/>
      <c r="AC3661" s="414" t="n"/>
      <c r="AD3661" s="450" t="n"/>
      <c r="AE3661" s="450" t="n"/>
      <c r="AF3661" s="450" t="n"/>
      <c r="AG3661" s="450" t="n"/>
      <c r="AH3661" s="450" t="n"/>
      <c r="AI3661" s="450" t="n"/>
      <c r="AJ3661" s="450" t="n"/>
      <c r="AK3661" s="450" t="n"/>
      <c r="AL3661" s="450" t="n"/>
      <c r="AM3661" s="450" t="n"/>
      <c r="AN3661" s="450" t="n"/>
      <c r="AO3661" s="450" t="n"/>
      <c r="AP3661" s="450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0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0" t="n"/>
      <c r="N3662" s="450">
        <f>IF(W3662&lt;0,AH3662,I3662)</f>
        <v/>
      </c>
      <c r="O3662" s="450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AND(AB3662&lt;&gt;"", 'Company information'!D$4&lt;&gt;"", RIGHT(SUBSTITUTE(AB3662,"-",""),9)=RIGHT(SUBSTITUTE('Company information'!D$4,"-",""),9))</f>
        <v/>
      </c>
      <c r="V3662" s="414">
        <f>AH3662-I3662</f>
        <v/>
      </c>
      <c r="W3662" s="450" t="n"/>
      <c r="X3662" s="413" t="n"/>
      <c r="Y3662" s="414" t="n"/>
      <c r="Z3662" s="414" t="n"/>
      <c r="AA3662" s="414" t="n"/>
      <c r="AB3662" s="414" t="n"/>
      <c r="AC3662" s="414" t="n"/>
      <c r="AD3662" s="450" t="n"/>
      <c r="AE3662" s="450" t="n"/>
      <c r="AF3662" s="450" t="n"/>
      <c r="AG3662" s="450" t="n"/>
      <c r="AH3662" s="450" t="n"/>
      <c r="AI3662" s="450" t="n"/>
      <c r="AJ3662" s="450" t="n"/>
      <c r="AK3662" s="450" t="n"/>
      <c r="AL3662" s="450" t="n"/>
      <c r="AM3662" s="450" t="n"/>
      <c r="AN3662" s="450" t="n"/>
      <c r="AO3662" s="450" t="n"/>
      <c r="AP3662" s="450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0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0" t="n"/>
      <c r="N3663" s="450">
        <f>IF(W3663&lt;0,AH3663,I3663)</f>
        <v/>
      </c>
      <c r="O3663" s="450">
        <f>I3663-M3663</f>
        <v/>
      </c>
      <c r="P3663" s="414" t="n"/>
      <c r="Q3663" s="414" t="inlineStr">
        <is>
          <t>2000-058503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AND(AB3663&lt;&gt;"", 'Company information'!D$4&lt;&gt;"", RIGHT(SUBSTITUTE(AB3663,"-",""),9)=RIGHT(SUBSTITUTE('Company information'!D$4,"-",""),9))</f>
        <v/>
      </c>
      <c r="V3663" s="414">
        <f>AH3663-I3663</f>
        <v/>
      </c>
      <c r="W3663" s="450" t="n"/>
      <c r="X3663" s="413" t="n"/>
      <c r="Y3663" s="414" t="n"/>
      <c r="Z3663" s="414" t="n"/>
      <c r="AA3663" s="414" t="n"/>
      <c r="AB3663" s="414" t="n"/>
      <c r="AC3663" s="414" t="n"/>
      <c r="AD3663" s="450" t="n"/>
      <c r="AE3663" s="450" t="n"/>
      <c r="AF3663" s="450" t="n"/>
      <c r="AG3663" s="450" t="n"/>
      <c r="AH3663" s="450" t="n"/>
      <c r="AI3663" s="450" t="n"/>
      <c r="AJ3663" s="450" t="n"/>
      <c r="AK3663" s="450" t="n"/>
      <c r="AL3663" s="450" t="n"/>
      <c r="AM3663" s="450" t="n"/>
      <c r="AN3663" s="450" t="n"/>
      <c r="AO3663" s="450" t="n"/>
      <c r="AP3663" s="450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0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0" t="n"/>
      <c r="N3664" s="450">
        <f>IF(W3664&lt;0,AH3664,I3664)</f>
        <v/>
      </c>
      <c r="O3664" s="450">
        <f>I3664-M3664</f>
        <v/>
      </c>
      <c r="P3664" s="414" t="n"/>
      <c r="Q3664" s="414" t="inlineStr">
        <is>
          <t>TI-0187656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AND(AB3664&lt;&gt;"", 'Company information'!D$4&lt;&gt;"", RIGHT(SUBSTITUTE(AB3664,"-",""),9)=RIGHT(SUBSTITUTE('Company information'!D$4,"-",""),9))</f>
        <v/>
      </c>
      <c r="V3664" s="414">
        <f>AH3664-I3664</f>
        <v/>
      </c>
      <c r="W3664" s="450" t="n"/>
      <c r="X3664" s="413" t="n"/>
      <c r="Y3664" s="414" t="n"/>
      <c r="Z3664" s="414" t="n"/>
      <c r="AA3664" s="414" t="n"/>
      <c r="AB3664" s="414" t="n"/>
      <c r="AC3664" s="414" t="n"/>
      <c r="AD3664" s="450" t="n"/>
      <c r="AE3664" s="450" t="n"/>
      <c r="AF3664" s="450" t="n"/>
      <c r="AG3664" s="450" t="n"/>
      <c r="AH3664" s="450" t="n"/>
      <c r="AI3664" s="450" t="n"/>
      <c r="AJ3664" s="450" t="n"/>
      <c r="AK3664" s="450" t="n"/>
      <c r="AL3664" s="450" t="n"/>
      <c r="AM3664" s="450" t="n"/>
      <c r="AN3664" s="450" t="n"/>
      <c r="AO3664" s="450" t="n"/>
      <c r="AP3664" s="450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0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0" t="n"/>
      <c r="N3665" s="450">
        <f>IF(W3665&lt;0,AH3665,I3665)</f>
        <v/>
      </c>
      <c r="O3665" s="450">
        <f>I3665-M3665</f>
        <v/>
      </c>
      <c r="P3665" s="414" t="n"/>
      <c r="Q3665" s="414" t="inlineStr">
        <is>
          <t>TI-0187647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AND(AB3665&lt;&gt;"", 'Company information'!D$4&lt;&gt;"", RIGHT(SUBSTITUTE(AB3665,"-",""),9)=RIGHT(SUBSTITUTE('Company information'!D$4,"-",""),9))</f>
        <v/>
      </c>
      <c r="V3665" s="414">
        <f>AH3665-I3665</f>
        <v/>
      </c>
      <c r="W3665" s="450" t="n"/>
      <c r="X3665" s="413" t="n"/>
      <c r="Y3665" s="414" t="n"/>
      <c r="Z3665" s="414" t="n"/>
      <c r="AA3665" s="414" t="n"/>
      <c r="AB3665" s="414" t="n"/>
      <c r="AC3665" s="414" t="n"/>
      <c r="AD3665" s="450" t="n"/>
      <c r="AE3665" s="450" t="n"/>
      <c r="AF3665" s="450" t="n"/>
      <c r="AG3665" s="450" t="n"/>
      <c r="AH3665" s="450" t="n"/>
      <c r="AI3665" s="450" t="n"/>
      <c r="AJ3665" s="450" t="n"/>
      <c r="AK3665" s="450" t="n"/>
      <c r="AL3665" s="450" t="n"/>
      <c r="AM3665" s="450" t="n"/>
      <c r="AN3665" s="450" t="n"/>
      <c r="AO3665" s="450" t="n"/>
      <c r="AP3665" s="450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0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0" t="n"/>
      <c r="N3666" s="450">
        <f>IF(W3666&lt;0,AH3666,I3666)</f>
        <v/>
      </c>
      <c r="O3666" s="450">
        <f>I3666-M3666</f>
        <v/>
      </c>
      <c r="P3666" s="414" t="n"/>
      <c r="Q3666" s="414" t="inlineStr">
        <is>
          <t>TI-0187440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AND(AB3666&lt;&gt;"", 'Company information'!D$4&lt;&gt;"", RIGHT(SUBSTITUTE(AB3666,"-",""),9)=RIGHT(SUBSTITUTE('Company information'!D$4,"-",""),9))</f>
        <v/>
      </c>
      <c r="V3666" s="414">
        <f>AH3666-I3666</f>
        <v/>
      </c>
      <c r="W3666" s="450" t="n"/>
      <c r="X3666" s="413" t="n"/>
      <c r="Y3666" s="414" t="n"/>
      <c r="Z3666" s="414" t="n"/>
      <c r="AA3666" s="414" t="n"/>
      <c r="AB3666" s="414" t="n"/>
      <c r="AC3666" s="414" t="n"/>
      <c r="AD3666" s="450" t="n"/>
      <c r="AE3666" s="450" t="n"/>
      <c r="AF3666" s="450" t="n"/>
      <c r="AG3666" s="450" t="n"/>
      <c r="AH3666" s="450" t="n"/>
      <c r="AI3666" s="450" t="n"/>
      <c r="AJ3666" s="450" t="n"/>
      <c r="AK3666" s="450" t="n"/>
      <c r="AL3666" s="450" t="n"/>
      <c r="AM3666" s="450" t="n"/>
      <c r="AN3666" s="450" t="n"/>
      <c r="AO3666" s="450" t="n"/>
      <c r="AP3666" s="450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0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0" t="n"/>
      <c r="N3667" s="450">
        <f>IF(W3667&lt;0,AH3667,I3667)</f>
        <v/>
      </c>
      <c r="O3667" s="450">
        <f>I3667-M3667</f>
        <v/>
      </c>
      <c r="P3667" s="414" t="n"/>
      <c r="Q3667" s="414" t="inlineStr">
        <is>
          <t>2007873</t>
        </is>
      </c>
      <c r="R3667" s="414" t="inlineStr">
        <is>
          <t>20-07873</t>
        </is>
      </c>
      <c r="S3667" s="414">
        <f>Q3667=R3667</f>
        <v/>
      </c>
      <c r="T3667" s="414">
        <f>AND(MONTH(F3667)=MONTH(X3667), YEAR(F3667)=YEAR(X3667))</f>
        <v/>
      </c>
      <c r="U3667" s="414">
        <f>AND(AB3667&lt;&gt;"", 'Company information'!D$4&lt;&gt;"", RIGHT(SUBSTITUTE(AB3667,"-",""),9)=RIGHT(SUBSTITUTE('Company information'!D$4,"-",""),9))</f>
        <v/>
      </c>
      <c r="V3667" s="414">
        <f>AH3667-I3667</f>
        <v/>
      </c>
      <c r="W3667" s="450" t="n"/>
      <c r="X3667" s="415" t="n">
        <v>44159</v>
      </c>
      <c r="Y3667" s="414" t="inlineStr">
        <is>
          <t>20-07873</t>
        </is>
      </c>
      <c r="Z3667" s="414" t="inlineStr"/>
      <c r="AA3667" s="414" t="inlineStr">
        <is>
          <t>បុគ្គលជាប់អាករ</t>
        </is>
      </c>
      <c r="AB3667" s="414" t="inlineStr">
        <is>
          <t>L001-901905215</t>
        </is>
      </c>
      <c r="AC3667" s="414" t="inlineStr">
        <is>
          <t>វីអ៊ីស៊ិន (ខេមបូឌា) អ៊ិនដាសស្ទ្រី ឯ.ក</t>
        </is>
      </c>
      <c r="AD3667" s="450" t="n">
        <v>1024650</v>
      </c>
      <c r="AE3667" s="450" t="n">
        <v>931500</v>
      </c>
      <c r="AF3667" s="450" t="n">
        <v>0</v>
      </c>
      <c r="AG3667" s="450" t="n">
        <v>0</v>
      </c>
      <c r="AH3667" s="450" t="n">
        <v>93150</v>
      </c>
      <c r="AI3667" s="450" t="n">
        <v>0</v>
      </c>
      <c r="AJ3667" s="450" t="n">
        <v>0</v>
      </c>
      <c r="AK3667" s="450" t="n">
        <v>0</v>
      </c>
      <c r="AL3667" s="450" t="n">
        <v>0</v>
      </c>
      <c r="AM3667" s="450" t="n">
        <v>0</v>
      </c>
      <c r="AN3667" s="450" t="n">
        <v>0</v>
      </c>
      <c r="AO3667" s="450" t="n">
        <v>0</v>
      </c>
      <c r="AP3667" s="450" t="n">
        <v>0</v>
      </c>
      <c r="AQ3667" s="414" t="inlineStr"/>
      <c r="AR3667" s="414" t="inlineStr"/>
      <c r="AS3667" s="414" t="inlineStr">
        <is>
          <t>បានប្រកាសពន្ធ</t>
        </is>
      </c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0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0" t="n"/>
      <c r="N3668" s="450">
        <f>IF(W3668&lt;0,AH3668,I3668)</f>
        <v/>
      </c>
      <c r="O3668" s="450">
        <f>I3668-M3668</f>
        <v/>
      </c>
      <c r="P3668" s="414" t="n"/>
      <c r="Q3668" s="414" t="inlineStr">
        <is>
          <t>2007874</t>
        </is>
      </c>
      <c r="R3668" s="414" t="inlineStr">
        <is>
          <t>20-07874</t>
        </is>
      </c>
      <c r="S3668" s="414">
        <f>Q3668=R3668</f>
        <v/>
      </c>
      <c r="T3668" s="414">
        <f>AND(MONTH(F3668)=MONTH(X3668), YEAR(F3668)=YEAR(X3668))</f>
        <v/>
      </c>
      <c r="U3668" s="414">
        <f>AND(AB3668&lt;&gt;"", 'Company information'!D$4&lt;&gt;"", RIGHT(SUBSTITUTE(AB3668,"-",""),9)=RIGHT(SUBSTITUTE('Company information'!D$4,"-",""),9))</f>
        <v/>
      </c>
      <c r="V3668" s="414">
        <f>AH3668-I3668</f>
        <v/>
      </c>
      <c r="W3668" s="450" t="n"/>
      <c r="X3668" s="415" t="n">
        <v>44159</v>
      </c>
      <c r="Y3668" s="414" t="inlineStr">
        <is>
          <t>20-07874</t>
        </is>
      </c>
      <c r="Z3668" s="414" t="inlineStr"/>
      <c r="AA3668" s="414" t="inlineStr">
        <is>
          <t>បុគ្គលជាប់អាករ</t>
        </is>
      </c>
      <c r="AB3668" s="414" t="inlineStr">
        <is>
          <t>L001-901905215</t>
        </is>
      </c>
      <c r="AC3668" s="414" t="inlineStr">
        <is>
          <t>វីអ៊ីស៊ិន (ខេមបូឌា) អ៊ិនដាសស្ទ្រី ឯ.ក</t>
        </is>
      </c>
      <c r="AD3668" s="450" t="n">
        <v>1024650</v>
      </c>
      <c r="AE3668" s="450" t="n">
        <v>931500</v>
      </c>
      <c r="AF3668" s="450" t="n">
        <v>0</v>
      </c>
      <c r="AG3668" s="450" t="n">
        <v>0</v>
      </c>
      <c r="AH3668" s="450" t="n">
        <v>93150</v>
      </c>
      <c r="AI3668" s="450" t="n">
        <v>0</v>
      </c>
      <c r="AJ3668" s="450" t="n">
        <v>0</v>
      </c>
      <c r="AK3668" s="450" t="n">
        <v>0</v>
      </c>
      <c r="AL3668" s="450" t="n">
        <v>0</v>
      </c>
      <c r="AM3668" s="450" t="n">
        <v>0</v>
      </c>
      <c r="AN3668" s="450" t="n">
        <v>0</v>
      </c>
      <c r="AO3668" s="450" t="n">
        <v>0</v>
      </c>
      <c r="AP3668" s="450" t="n">
        <v>0</v>
      </c>
      <c r="AQ3668" s="414" t="inlineStr"/>
      <c r="AR3668" s="414" t="inlineStr"/>
      <c r="AS3668" s="414" t="inlineStr">
        <is>
          <t>បានប្រកាសពន្ធ</t>
        </is>
      </c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0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0" t="n"/>
      <c r="N3669" s="450">
        <f>IF(W3669&lt;0,AH3669,I3669)</f>
        <v/>
      </c>
      <c r="O3669" s="450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AND(AB3669&lt;&gt;"", 'Company information'!D$4&lt;&gt;"", RIGHT(SUBSTITUTE(AB3669,"-",""),9)=RIGHT(SUBSTITUTE('Company information'!D$4,"-",""),9))</f>
        <v/>
      </c>
      <c r="V3669" s="414">
        <f>AH3669-I3669</f>
        <v/>
      </c>
      <c r="W3669" s="450" t="n"/>
      <c r="X3669" s="413" t="n"/>
      <c r="Y3669" s="414" t="n"/>
      <c r="Z3669" s="414" t="n"/>
      <c r="AA3669" s="414" t="n"/>
      <c r="AB3669" s="414" t="n"/>
      <c r="AC3669" s="414" t="n"/>
      <c r="AD3669" s="450" t="n"/>
      <c r="AE3669" s="450" t="n"/>
      <c r="AF3669" s="450" t="n"/>
      <c r="AG3669" s="450" t="n"/>
      <c r="AH3669" s="450" t="n"/>
      <c r="AI3669" s="450" t="n"/>
      <c r="AJ3669" s="450" t="n"/>
      <c r="AK3669" s="450" t="n"/>
      <c r="AL3669" s="450" t="n"/>
      <c r="AM3669" s="450" t="n"/>
      <c r="AN3669" s="450" t="n"/>
      <c r="AO3669" s="450" t="n"/>
      <c r="AP3669" s="450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0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0" t="n"/>
      <c r="N3670" s="450">
        <f>IF(W3670&lt;0,AH3670,I3670)</f>
        <v/>
      </c>
      <c r="O3670" s="450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AND(AB3670&lt;&gt;"", 'Company information'!D$4&lt;&gt;"", RIGHT(SUBSTITUTE(AB3670,"-",""),9)=RIGHT(SUBSTITUTE('Company information'!D$4,"-",""),9))</f>
        <v/>
      </c>
      <c r="V3670" s="414">
        <f>AH3670-I3670</f>
        <v/>
      </c>
      <c r="W3670" s="450" t="n"/>
      <c r="X3670" s="413" t="n"/>
      <c r="Y3670" s="414" t="n"/>
      <c r="Z3670" s="414" t="n"/>
      <c r="AA3670" s="414" t="n"/>
      <c r="AB3670" s="414" t="n"/>
      <c r="AC3670" s="414" t="n"/>
      <c r="AD3670" s="450" t="n"/>
      <c r="AE3670" s="450" t="n"/>
      <c r="AF3670" s="450" t="n"/>
      <c r="AG3670" s="450" t="n"/>
      <c r="AH3670" s="450" t="n"/>
      <c r="AI3670" s="450" t="n"/>
      <c r="AJ3670" s="450" t="n"/>
      <c r="AK3670" s="450" t="n"/>
      <c r="AL3670" s="450" t="n"/>
      <c r="AM3670" s="450" t="n"/>
      <c r="AN3670" s="450" t="n"/>
      <c r="AO3670" s="450" t="n"/>
      <c r="AP3670" s="450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0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0" t="n"/>
      <c r="N3671" s="450">
        <f>IF(W3671&lt;0,AH3671,I3671)</f>
        <v/>
      </c>
      <c r="O3671" s="450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AND(AB3671&lt;&gt;"", 'Company information'!D$4&lt;&gt;"", RIGHT(SUBSTITUTE(AB3671,"-",""),9)=RIGHT(SUBSTITUTE('Company information'!D$4,"-",""),9))</f>
        <v/>
      </c>
      <c r="V3671" s="414">
        <f>AH3671-I3671</f>
        <v/>
      </c>
      <c r="W3671" s="450" t="n"/>
      <c r="X3671" s="413" t="n"/>
      <c r="Y3671" s="414" t="n"/>
      <c r="Z3671" s="414" t="n"/>
      <c r="AA3671" s="414" t="n"/>
      <c r="AB3671" s="414" t="n"/>
      <c r="AC3671" s="414" t="n"/>
      <c r="AD3671" s="450" t="n"/>
      <c r="AE3671" s="450" t="n"/>
      <c r="AF3671" s="450" t="n"/>
      <c r="AG3671" s="450" t="n"/>
      <c r="AH3671" s="450" t="n"/>
      <c r="AI3671" s="450" t="n"/>
      <c r="AJ3671" s="450" t="n"/>
      <c r="AK3671" s="450" t="n"/>
      <c r="AL3671" s="450" t="n"/>
      <c r="AM3671" s="450" t="n"/>
      <c r="AN3671" s="450" t="n"/>
      <c r="AO3671" s="450" t="n"/>
      <c r="AP3671" s="450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0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0" t="n"/>
      <c r="N3672" s="450">
        <f>IF(W3672&lt;0,AH3672,I3672)</f>
        <v/>
      </c>
      <c r="O3672" s="450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AND(AB3672&lt;&gt;"", 'Company information'!D$4&lt;&gt;"", RIGHT(SUBSTITUTE(AB3672,"-",""),9)=RIGHT(SUBSTITUTE('Company information'!D$4,"-",""),9))</f>
        <v/>
      </c>
      <c r="V3672" s="414">
        <f>AH3672-I3672</f>
        <v/>
      </c>
      <c r="W3672" s="450" t="n"/>
      <c r="X3672" s="413" t="n"/>
      <c r="Y3672" s="414" t="n"/>
      <c r="Z3672" s="414" t="n"/>
      <c r="AA3672" s="414" t="n"/>
      <c r="AB3672" s="414" t="n"/>
      <c r="AC3672" s="414" t="n"/>
      <c r="AD3672" s="450" t="n"/>
      <c r="AE3672" s="450" t="n"/>
      <c r="AF3672" s="450" t="n"/>
      <c r="AG3672" s="450" t="n"/>
      <c r="AH3672" s="450" t="n"/>
      <c r="AI3672" s="450" t="n"/>
      <c r="AJ3672" s="450" t="n"/>
      <c r="AK3672" s="450" t="n"/>
      <c r="AL3672" s="450" t="n"/>
      <c r="AM3672" s="450" t="n"/>
      <c r="AN3672" s="450" t="n"/>
      <c r="AO3672" s="450" t="n"/>
      <c r="AP3672" s="450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0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0" t="n"/>
      <c r="N3673" s="450">
        <f>IF(W3673&lt;0,AH3673,I3673)</f>
        <v/>
      </c>
      <c r="O3673" s="450">
        <f>I3673-M3673</f>
        <v/>
      </c>
      <c r="P3673" s="414" t="n"/>
      <c r="Q3673" s="414" t="inlineStr">
        <is>
          <t>2022169</t>
        </is>
      </c>
      <c r="R3673" s="414" t="inlineStr">
        <is>
          <t>2022169</t>
        </is>
      </c>
      <c r="S3673" s="414">
        <f>Q3673=R3673</f>
        <v/>
      </c>
      <c r="T3673" s="414">
        <f>AND(MONTH(F3673)=MONTH(X3673), YEAR(F3673)=YEAR(X3673))</f>
        <v/>
      </c>
      <c r="U3673" s="414">
        <f>AND(AB3673&lt;&gt;"", 'Company information'!D$4&lt;&gt;"", RIGHT(SUBSTITUTE(AB3673,"-",""),9)=RIGHT(SUBSTITUTE('Company information'!D$4,"-",""),9))</f>
        <v/>
      </c>
      <c r="V3673" s="414">
        <f>AH3673-I3673</f>
        <v/>
      </c>
      <c r="W3673" s="450" t="n"/>
      <c r="X3673" s="415" t="n">
        <v>44159</v>
      </c>
      <c r="Y3673" s="414" t="inlineStr">
        <is>
          <t>2022169</t>
        </is>
      </c>
      <c r="Z3673" s="414" t="inlineStr"/>
      <c r="AA3673" s="414" t="inlineStr">
        <is>
          <t>បុគ្គលជាប់អាករ</t>
        </is>
      </c>
      <c r="AB3673" s="414" t="inlineStr">
        <is>
          <t>L001-901905215</t>
        </is>
      </c>
      <c r="AC3673" s="414" t="inlineStr">
        <is>
          <t>វីអ៊ីស៊ិន (ខេមបូឌា) អ៊ិនដាសស្ទ្រី ឯ.ក</t>
        </is>
      </c>
      <c r="AD3673" s="450" t="n">
        <v>2205225</v>
      </c>
      <c r="AE3673" s="450" t="n">
        <v>2004750</v>
      </c>
      <c r="AF3673" s="450" t="n">
        <v>0</v>
      </c>
      <c r="AG3673" s="450" t="n">
        <v>0</v>
      </c>
      <c r="AH3673" s="450" t="n">
        <v>200475</v>
      </c>
      <c r="AI3673" s="450" t="n">
        <v>0</v>
      </c>
      <c r="AJ3673" s="450" t="n">
        <v>0</v>
      </c>
      <c r="AK3673" s="450" t="n">
        <v>0</v>
      </c>
      <c r="AL3673" s="450" t="n">
        <v>0</v>
      </c>
      <c r="AM3673" s="450" t="n">
        <v>0</v>
      </c>
      <c r="AN3673" s="450" t="n">
        <v>0</v>
      </c>
      <c r="AO3673" s="450" t="n">
        <v>0</v>
      </c>
      <c r="AP3673" s="450" t="n">
        <v>0</v>
      </c>
      <c r="AQ3673" s="414" t="inlineStr"/>
      <c r="AR3673" s="414" t="inlineStr"/>
      <c r="AS3673" s="414" t="inlineStr">
        <is>
          <t>បានប្រកាសពន្ធ</t>
        </is>
      </c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0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0" t="n"/>
      <c r="N3674" s="450">
        <f>IF(W3674&lt;0,AH3674,I3674)</f>
        <v/>
      </c>
      <c r="O3674" s="450">
        <f>I3674-M3674</f>
        <v/>
      </c>
      <c r="P3674" s="414" t="n"/>
      <c r="Q3674" s="414" t="inlineStr">
        <is>
          <t>V0014904</t>
        </is>
      </c>
      <c r="R3674" s="414" t="inlineStr">
        <is>
          <t>V0014904</t>
        </is>
      </c>
      <c r="S3674" s="414">
        <f>Q3674=R3674</f>
        <v/>
      </c>
      <c r="T3674" s="414">
        <f>AND(MONTH(F3674)=MONTH(X3674), YEAR(F3674)=YEAR(X3674))</f>
        <v/>
      </c>
      <c r="U3674" s="414">
        <f>AND(AB3674&lt;&gt;"", 'Company information'!D$4&lt;&gt;"", RIGHT(SUBSTITUTE(AB3674,"-",""),9)=RIGHT(SUBSTITUTE('Company information'!D$4,"-",""),9))</f>
        <v/>
      </c>
      <c r="V3674" s="414">
        <f>AH3674-I3674</f>
        <v/>
      </c>
      <c r="W3674" s="450" t="n"/>
      <c r="X3674" s="415" t="n">
        <v>44159</v>
      </c>
      <c r="Y3674" s="414" t="inlineStr">
        <is>
          <t>V0014904</t>
        </is>
      </c>
      <c r="Z3674" s="414" t="inlineStr"/>
      <c r="AA3674" s="414" t="inlineStr">
        <is>
          <t>បុគ្គលជាប់អាករ</t>
        </is>
      </c>
      <c r="AB3674" s="414" t="inlineStr">
        <is>
          <t>L001-901905215</t>
        </is>
      </c>
      <c r="AC3674" s="414" t="inlineStr">
        <is>
          <t>វីអ៊ីស៊ិន (ខេមបូឌា) អ៊ិនដាសស្ទ្រី ឯ.ក</t>
        </is>
      </c>
      <c r="AD3674" s="450" t="n">
        <v>104884</v>
      </c>
      <c r="AE3674" s="450" t="n">
        <v>95349</v>
      </c>
      <c r="AF3674" s="450" t="n">
        <v>0</v>
      </c>
      <c r="AG3674" s="450" t="n">
        <v>0</v>
      </c>
      <c r="AH3674" s="450" t="n">
        <v>9535</v>
      </c>
      <c r="AI3674" s="450" t="n">
        <v>0</v>
      </c>
      <c r="AJ3674" s="450" t="n">
        <v>0</v>
      </c>
      <c r="AK3674" s="450" t="n">
        <v>0</v>
      </c>
      <c r="AL3674" s="450" t="n">
        <v>0</v>
      </c>
      <c r="AM3674" s="450" t="n">
        <v>0</v>
      </c>
      <c r="AN3674" s="450" t="n">
        <v>0</v>
      </c>
      <c r="AO3674" s="450" t="n">
        <v>0</v>
      </c>
      <c r="AP3674" s="450" t="n">
        <v>0</v>
      </c>
      <c r="AQ3674" s="414" t="inlineStr"/>
      <c r="AR3674" s="414" t="inlineStr"/>
      <c r="AS3674" s="414" t="inlineStr">
        <is>
          <t>បានប្រកាសពន្ធ</t>
        </is>
      </c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0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0" t="n"/>
      <c r="N3675" s="450">
        <f>IF(W3675&lt;0,AH3675,I3675)</f>
        <v/>
      </c>
      <c r="O3675" s="450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AND(AB3675&lt;&gt;"", 'Company information'!D$4&lt;&gt;"", RIGHT(SUBSTITUTE(AB3675,"-",""),9)=RIGHT(SUBSTITUTE('Company information'!D$4,"-",""),9))</f>
        <v/>
      </c>
      <c r="V3675" s="414">
        <f>AH3675-I3675</f>
        <v/>
      </c>
      <c r="W3675" s="450" t="n"/>
      <c r="X3675" s="413" t="n"/>
      <c r="Y3675" s="414" t="n"/>
      <c r="Z3675" s="414" t="n"/>
      <c r="AA3675" s="414" t="n"/>
      <c r="AB3675" s="414" t="n"/>
      <c r="AC3675" s="414" t="n"/>
      <c r="AD3675" s="450" t="n"/>
      <c r="AE3675" s="450" t="n"/>
      <c r="AF3675" s="450" t="n"/>
      <c r="AG3675" s="450" t="n"/>
      <c r="AH3675" s="450" t="n"/>
      <c r="AI3675" s="450" t="n"/>
      <c r="AJ3675" s="450" t="n"/>
      <c r="AK3675" s="450" t="n"/>
      <c r="AL3675" s="450" t="n"/>
      <c r="AM3675" s="450" t="n"/>
      <c r="AN3675" s="450" t="n"/>
      <c r="AO3675" s="450" t="n"/>
      <c r="AP3675" s="450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0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0" t="n"/>
      <c r="N3676" s="450">
        <f>IF(W3676&lt;0,AH3676,I3676)</f>
        <v/>
      </c>
      <c r="O3676" s="450">
        <f>I3676-M3676</f>
        <v/>
      </c>
      <c r="P3676" s="414" t="n"/>
      <c r="Q3676" s="414" t="inlineStr">
        <is>
          <t>2011010396</t>
        </is>
      </c>
      <c r="R3676" s="414" t="inlineStr">
        <is>
          <t>2011010396</t>
        </is>
      </c>
      <c r="S3676" s="414">
        <f>Q3676=R3676</f>
        <v/>
      </c>
      <c r="T3676" s="414">
        <f>AND(MONTH(F3676)=MONTH(X3676), YEAR(F3676)=YEAR(X3676))</f>
        <v/>
      </c>
      <c r="U3676" s="414">
        <f>AND(AB3676&lt;&gt;"", 'Company information'!D$4&lt;&gt;"", RIGHT(SUBSTITUTE(AB3676,"-",""),9)=RIGHT(SUBSTITUTE('Company information'!D$4,"-",""),9))</f>
        <v/>
      </c>
      <c r="V3676" s="414">
        <f>AH3676-I3676</f>
        <v/>
      </c>
      <c r="W3676" s="450" t="n"/>
      <c r="X3676" s="415" t="n">
        <v>44158</v>
      </c>
      <c r="Y3676" s="414" t="inlineStr">
        <is>
          <t>2011010396</t>
        </is>
      </c>
      <c r="Z3676" s="414" t="inlineStr"/>
      <c r="AA3676" s="414" t="inlineStr">
        <is>
          <t>បុគ្គលជាប់អាករ</t>
        </is>
      </c>
      <c r="AB3676" s="414" t="inlineStr">
        <is>
          <t>L001-901905215</t>
        </is>
      </c>
      <c r="AC3676" s="414" t="inlineStr">
        <is>
          <t>វីអ៊ីស៊ិន (ខេមបូឌា) អ៊ិនដាសស្ទ្រី ឯ.ក</t>
        </is>
      </c>
      <c r="AD3676" s="450" t="n">
        <v>2111670</v>
      </c>
      <c r="AE3676" s="450" t="n">
        <v>1919700</v>
      </c>
      <c r="AF3676" s="450" t="n">
        <v>0</v>
      </c>
      <c r="AG3676" s="450" t="n">
        <v>0</v>
      </c>
      <c r="AH3676" s="450" t="n">
        <v>191970</v>
      </c>
      <c r="AI3676" s="450" t="n">
        <v>0</v>
      </c>
      <c r="AJ3676" s="450" t="n">
        <v>0</v>
      </c>
      <c r="AK3676" s="450" t="n">
        <v>0</v>
      </c>
      <c r="AL3676" s="450" t="n">
        <v>0</v>
      </c>
      <c r="AM3676" s="450" t="n">
        <v>0</v>
      </c>
      <c r="AN3676" s="450" t="n">
        <v>0</v>
      </c>
      <c r="AO3676" s="450" t="n">
        <v>0</v>
      </c>
      <c r="AP3676" s="450" t="n">
        <v>0</v>
      </c>
      <c r="AQ3676" s="414" t="inlineStr"/>
      <c r="AR3676" s="414" t="inlineStr"/>
      <c r="AS3676" s="414" t="inlineStr">
        <is>
          <t>បានប្រកាសពន្ធ</t>
        </is>
      </c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0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0" t="n"/>
      <c r="N3677" s="450">
        <f>IF(W3677&lt;0,AH3677,I3677)</f>
        <v/>
      </c>
      <c r="O3677" s="450">
        <f>I3677-M3677</f>
        <v/>
      </c>
      <c r="P3677" s="414" t="n"/>
      <c r="Q3677" s="414" t="inlineStr">
        <is>
          <t>2011010403</t>
        </is>
      </c>
      <c r="R3677" s="414" t="inlineStr">
        <is>
          <t>2011010403</t>
        </is>
      </c>
      <c r="S3677" s="414">
        <f>Q3677=R3677</f>
        <v/>
      </c>
      <c r="T3677" s="414">
        <f>AND(MONTH(F3677)=MONTH(X3677), YEAR(F3677)=YEAR(X3677))</f>
        <v/>
      </c>
      <c r="U3677" s="414">
        <f>AND(AB3677&lt;&gt;"", 'Company information'!D$4&lt;&gt;"", RIGHT(SUBSTITUTE(AB3677,"-",""),9)=RIGHT(SUBSTITUTE('Company information'!D$4,"-",""),9))</f>
        <v/>
      </c>
      <c r="V3677" s="414">
        <f>AH3677-I3677</f>
        <v/>
      </c>
      <c r="W3677" s="450" t="n"/>
      <c r="X3677" s="415" t="n">
        <v>44158</v>
      </c>
      <c r="Y3677" s="414" t="inlineStr">
        <is>
          <t>2011010403</t>
        </is>
      </c>
      <c r="Z3677" s="414" t="inlineStr"/>
      <c r="AA3677" s="414" t="inlineStr">
        <is>
          <t>បុគ្គលជាប់អាករ</t>
        </is>
      </c>
      <c r="AB3677" s="414" t="inlineStr">
        <is>
          <t>L001-901905215</t>
        </is>
      </c>
      <c r="AC3677" s="414" t="inlineStr">
        <is>
          <t>វីអ៊ីស៊ិន (ខេមបូឌា) អ៊ិនដាសស្ទ្រី ឯ.ក</t>
        </is>
      </c>
      <c r="AD3677" s="450" t="n">
        <v>3359070</v>
      </c>
      <c r="AE3677" s="450" t="n">
        <v>3053700</v>
      </c>
      <c r="AF3677" s="450" t="n">
        <v>0</v>
      </c>
      <c r="AG3677" s="450" t="n">
        <v>0</v>
      </c>
      <c r="AH3677" s="450" t="n">
        <v>305370</v>
      </c>
      <c r="AI3677" s="450" t="n">
        <v>0</v>
      </c>
      <c r="AJ3677" s="450" t="n">
        <v>0</v>
      </c>
      <c r="AK3677" s="450" t="n">
        <v>0</v>
      </c>
      <c r="AL3677" s="450" t="n">
        <v>0</v>
      </c>
      <c r="AM3677" s="450" t="n">
        <v>0</v>
      </c>
      <c r="AN3677" s="450" t="n">
        <v>0</v>
      </c>
      <c r="AO3677" s="450" t="n">
        <v>0</v>
      </c>
      <c r="AP3677" s="450" t="n">
        <v>0</v>
      </c>
      <c r="AQ3677" s="414" t="inlineStr"/>
      <c r="AR3677" s="414" t="inlineStr"/>
      <c r="AS3677" s="414" t="inlineStr">
        <is>
          <t>បានប្រកាសពន្ធ</t>
        </is>
      </c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0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0" t="n"/>
      <c r="N3678" s="450">
        <f>IF(W3678&lt;0,AH3678,I3678)</f>
        <v/>
      </c>
      <c r="O3678" s="450">
        <f>I3678-M3678</f>
        <v/>
      </c>
      <c r="P3678" s="414" t="n"/>
      <c r="Q3678" s="414" t="inlineStr">
        <is>
          <t>2011010399</t>
        </is>
      </c>
      <c r="R3678" s="414" t="inlineStr">
        <is>
          <t>2011010399</t>
        </is>
      </c>
      <c r="S3678" s="414">
        <f>Q3678=R3678</f>
        <v/>
      </c>
      <c r="T3678" s="414">
        <f>AND(MONTH(F3678)=MONTH(X3678), YEAR(F3678)=YEAR(X3678))</f>
        <v/>
      </c>
      <c r="U3678" s="414">
        <f>AND(AB3678&lt;&gt;"", 'Company information'!D$4&lt;&gt;"", RIGHT(SUBSTITUTE(AB3678,"-",""),9)=RIGHT(SUBSTITUTE('Company information'!D$4,"-",""),9))</f>
        <v/>
      </c>
      <c r="V3678" s="414">
        <f>AH3678-I3678</f>
        <v/>
      </c>
      <c r="W3678" s="450" t="n"/>
      <c r="X3678" s="415" t="n">
        <v>44158</v>
      </c>
      <c r="Y3678" s="414" t="inlineStr">
        <is>
          <t>2011010399</t>
        </is>
      </c>
      <c r="Z3678" s="414" t="inlineStr"/>
      <c r="AA3678" s="414" t="inlineStr">
        <is>
          <t>បុគ្គលជាប់អាករ</t>
        </is>
      </c>
      <c r="AB3678" s="414" t="inlineStr">
        <is>
          <t>L001-901905215</t>
        </is>
      </c>
      <c r="AC3678" s="414" t="inlineStr">
        <is>
          <t>វីអ៊ីស៊ិន (ខេមបូឌា) អ៊ិនដាសស្ទ្រី ឯ.ក</t>
        </is>
      </c>
      <c r="AD3678" s="450" t="n">
        <v>3359070</v>
      </c>
      <c r="AE3678" s="450" t="n">
        <v>3053700</v>
      </c>
      <c r="AF3678" s="450" t="n">
        <v>0</v>
      </c>
      <c r="AG3678" s="450" t="n">
        <v>0</v>
      </c>
      <c r="AH3678" s="450" t="n">
        <v>305370</v>
      </c>
      <c r="AI3678" s="450" t="n">
        <v>0</v>
      </c>
      <c r="AJ3678" s="450" t="n">
        <v>0</v>
      </c>
      <c r="AK3678" s="450" t="n">
        <v>0</v>
      </c>
      <c r="AL3678" s="450" t="n">
        <v>0</v>
      </c>
      <c r="AM3678" s="450" t="n">
        <v>0</v>
      </c>
      <c r="AN3678" s="450" t="n">
        <v>0</v>
      </c>
      <c r="AO3678" s="450" t="n">
        <v>0</v>
      </c>
      <c r="AP3678" s="450" t="n">
        <v>0</v>
      </c>
      <c r="AQ3678" s="414" t="inlineStr"/>
      <c r="AR3678" s="414" t="inlineStr"/>
      <c r="AS3678" s="414" t="inlineStr">
        <is>
          <t>បានប្រកាសពន្ធ</t>
        </is>
      </c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0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0" t="n"/>
      <c r="N3679" s="450">
        <f>IF(W3679&lt;0,AH3679,I3679)</f>
        <v/>
      </c>
      <c r="O3679" s="450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AND(AB3679&lt;&gt;"", 'Company information'!D$4&lt;&gt;"", RIGHT(SUBSTITUTE(AB3679,"-",""),9)=RIGHT(SUBSTITUTE('Company information'!D$4,"-",""),9))</f>
        <v/>
      </c>
      <c r="V3679" s="414">
        <f>AH3679-I3679</f>
        <v/>
      </c>
      <c r="W3679" s="450" t="n"/>
      <c r="X3679" s="413" t="n"/>
      <c r="Y3679" s="414" t="n"/>
      <c r="Z3679" s="414" t="n"/>
      <c r="AA3679" s="414" t="n"/>
      <c r="AB3679" s="414" t="n"/>
      <c r="AC3679" s="414" t="n"/>
      <c r="AD3679" s="450" t="n"/>
      <c r="AE3679" s="450" t="n"/>
      <c r="AF3679" s="450" t="n"/>
      <c r="AG3679" s="450" t="n"/>
      <c r="AH3679" s="450" t="n"/>
      <c r="AI3679" s="450" t="n"/>
      <c r="AJ3679" s="450" t="n"/>
      <c r="AK3679" s="450" t="n"/>
      <c r="AL3679" s="450" t="n"/>
      <c r="AM3679" s="450" t="n"/>
      <c r="AN3679" s="450" t="n"/>
      <c r="AO3679" s="450" t="n"/>
      <c r="AP3679" s="450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0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0" t="n"/>
      <c r="N3680" s="450">
        <f>IF(W3680&lt;0,AH3680,I3680)</f>
        <v/>
      </c>
      <c r="O3680" s="450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AND(AB3680&lt;&gt;"", 'Company information'!D$4&lt;&gt;"", RIGHT(SUBSTITUTE(AB3680,"-",""),9)=RIGHT(SUBSTITUTE('Company information'!D$4,"-",""),9))</f>
        <v/>
      </c>
      <c r="V3680" s="414">
        <f>AH3680-I3680</f>
        <v/>
      </c>
      <c r="W3680" s="450" t="n"/>
      <c r="X3680" s="413" t="n"/>
      <c r="Y3680" s="414" t="n"/>
      <c r="Z3680" s="414" t="n"/>
      <c r="AA3680" s="414" t="n"/>
      <c r="AB3680" s="414" t="n"/>
      <c r="AC3680" s="414" t="n"/>
      <c r="AD3680" s="450" t="n"/>
      <c r="AE3680" s="450" t="n"/>
      <c r="AF3680" s="450" t="n"/>
      <c r="AG3680" s="450" t="n"/>
      <c r="AH3680" s="450" t="n"/>
      <c r="AI3680" s="450" t="n"/>
      <c r="AJ3680" s="450" t="n"/>
      <c r="AK3680" s="450" t="n"/>
      <c r="AL3680" s="450" t="n"/>
      <c r="AM3680" s="450" t="n"/>
      <c r="AN3680" s="450" t="n"/>
      <c r="AO3680" s="450" t="n"/>
      <c r="AP3680" s="450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0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0" t="n"/>
      <c r="N3681" s="450">
        <f>IF(W3681&lt;0,AH3681,I3681)</f>
        <v/>
      </c>
      <c r="O3681" s="450">
        <f>I3681-M3681</f>
        <v/>
      </c>
      <c r="P3681" s="414" t="n"/>
      <c r="Q3681" s="414" t="inlineStr">
        <is>
          <t>TI-0187245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AND(AB3681&lt;&gt;"", 'Company information'!D$4&lt;&gt;"", RIGHT(SUBSTITUTE(AB3681,"-",""),9)=RIGHT(SUBSTITUTE('Company information'!D$4,"-",""),9))</f>
        <v/>
      </c>
      <c r="V3681" s="414">
        <f>AH3681-I3681</f>
        <v/>
      </c>
      <c r="W3681" s="450" t="n"/>
      <c r="X3681" s="413" t="n"/>
      <c r="Y3681" s="414" t="n"/>
      <c r="Z3681" s="414" t="n"/>
      <c r="AA3681" s="414" t="n"/>
      <c r="AB3681" s="414" t="n"/>
      <c r="AC3681" s="414" t="n"/>
      <c r="AD3681" s="450" t="n"/>
      <c r="AE3681" s="450" t="n"/>
      <c r="AF3681" s="450" t="n"/>
      <c r="AG3681" s="450" t="n"/>
      <c r="AH3681" s="450" t="n"/>
      <c r="AI3681" s="450" t="n"/>
      <c r="AJ3681" s="450" t="n"/>
      <c r="AK3681" s="450" t="n"/>
      <c r="AL3681" s="450" t="n"/>
      <c r="AM3681" s="450" t="n"/>
      <c r="AN3681" s="450" t="n"/>
      <c r="AO3681" s="450" t="n"/>
      <c r="AP3681" s="450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0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0" t="n"/>
      <c r="N3682" s="450">
        <f>IF(W3682&lt;0,AH3682,I3682)</f>
        <v/>
      </c>
      <c r="O3682" s="450">
        <f>I3682-M3682</f>
        <v/>
      </c>
      <c r="P3682" s="414" t="n"/>
      <c r="Q3682" s="414" t="inlineStr">
        <is>
          <t>TI-0187244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AND(AB3682&lt;&gt;"", 'Company information'!D$4&lt;&gt;"", RIGHT(SUBSTITUTE(AB3682,"-",""),9)=RIGHT(SUBSTITUTE('Company information'!D$4,"-",""),9))</f>
        <v/>
      </c>
      <c r="V3682" s="414">
        <f>AH3682-I3682</f>
        <v/>
      </c>
      <c r="W3682" s="450" t="n"/>
      <c r="X3682" s="413" t="n"/>
      <c r="Y3682" s="414" t="n"/>
      <c r="Z3682" s="414" t="n"/>
      <c r="AA3682" s="414" t="n"/>
      <c r="AB3682" s="414" t="n"/>
      <c r="AC3682" s="414" t="n"/>
      <c r="AD3682" s="450" t="n"/>
      <c r="AE3682" s="450" t="n"/>
      <c r="AF3682" s="450" t="n"/>
      <c r="AG3682" s="450" t="n"/>
      <c r="AH3682" s="450" t="n"/>
      <c r="AI3682" s="450" t="n"/>
      <c r="AJ3682" s="450" t="n"/>
      <c r="AK3682" s="450" t="n"/>
      <c r="AL3682" s="450" t="n"/>
      <c r="AM3682" s="450" t="n"/>
      <c r="AN3682" s="450" t="n"/>
      <c r="AO3682" s="450" t="n"/>
      <c r="AP3682" s="450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0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0" t="n"/>
      <c r="N3683" s="450">
        <f>IF(W3683&lt;0,AH3683,I3683)</f>
        <v/>
      </c>
      <c r="O3683" s="450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AND(AB3683&lt;&gt;"", 'Company information'!D$4&lt;&gt;"", RIGHT(SUBSTITUTE(AB3683,"-",""),9)=RIGHT(SUBSTITUTE('Company information'!D$4,"-",""),9))</f>
        <v/>
      </c>
      <c r="V3683" s="414">
        <f>AH3683-I3683</f>
        <v/>
      </c>
      <c r="W3683" s="450" t="n"/>
      <c r="X3683" s="413" t="n"/>
      <c r="Y3683" s="414" t="n"/>
      <c r="Z3683" s="414" t="n"/>
      <c r="AA3683" s="414" t="n"/>
      <c r="AB3683" s="414" t="n"/>
      <c r="AC3683" s="414" t="n"/>
      <c r="AD3683" s="450" t="n"/>
      <c r="AE3683" s="450" t="n"/>
      <c r="AF3683" s="450" t="n"/>
      <c r="AG3683" s="450" t="n"/>
      <c r="AH3683" s="450" t="n"/>
      <c r="AI3683" s="450" t="n"/>
      <c r="AJ3683" s="450" t="n"/>
      <c r="AK3683" s="450" t="n"/>
      <c r="AL3683" s="450" t="n"/>
      <c r="AM3683" s="450" t="n"/>
      <c r="AN3683" s="450" t="n"/>
      <c r="AO3683" s="450" t="n"/>
      <c r="AP3683" s="450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0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0" t="n"/>
      <c r="N3684" s="450">
        <f>IF(W3684&lt;0,AH3684,I3684)</f>
        <v/>
      </c>
      <c r="O3684" s="450">
        <f>I3684-M3684</f>
        <v/>
      </c>
      <c r="P3684" s="414" t="n"/>
      <c r="Q3684" s="414" t="inlineStr">
        <is>
          <t>V0014848</t>
        </is>
      </c>
      <c r="R3684" s="414" t="inlineStr">
        <is>
          <t>V0014848</t>
        </is>
      </c>
      <c r="S3684" s="414">
        <f>Q3684=R3684</f>
        <v/>
      </c>
      <c r="T3684" s="414">
        <f>AND(MONTH(F3684)=MONTH(X3684), YEAR(F3684)=YEAR(X3684))</f>
        <v/>
      </c>
      <c r="U3684" s="414">
        <f>AND(AB3684&lt;&gt;"", 'Company information'!D$4&lt;&gt;"", RIGHT(SUBSTITUTE(AB3684,"-",""),9)=RIGHT(SUBSTITUTE('Company information'!D$4,"-",""),9))</f>
        <v/>
      </c>
      <c r="V3684" s="414">
        <f>AH3684-I3684</f>
        <v/>
      </c>
      <c r="W3684" s="450" t="n"/>
      <c r="X3684" s="415" t="n">
        <v>44153</v>
      </c>
      <c r="Y3684" s="414" t="inlineStr">
        <is>
          <t>V0014848</t>
        </is>
      </c>
      <c r="Z3684" s="414" t="inlineStr"/>
      <c r="AA3684" s="414" t="inlineStr">
        <is>
          <t>បុគ្គលជាប់អាករ</t>
        </is>
      </c>
      <c r="AB3684" s="414" t="inlineStr">
        <is>
          <t>L001-901905215</t>
        </is>
      </c>
      <c r="AC3684" s="414" t="inlineStr">
        <is>
          <t>វីអ៊ីស៊ិន (ខេមបូឌា) អ៊ិនដាសស្ទ្រី ឯ.ក</t>
        </is>
      </c>
      <c r="AD3684" s="450" t="n">
        <v>6385315</v>
      </c>
      <c r="AE3684" s="450" t="n">
        <v>5804832</v>
      </c>
      <c r="AF3684" s="450" t="n">
        <v>0</v>
      </c>
      <c r="AG3684" s="450" t="n">
        <v>0</v>
      </c>
      <c r="AH3684" s="450" t="n">
        <v>580483</v>
      </c>
      <c r="AI3684" s="450" t="n">
        <v>0</v>
      </c>
      <c r="AJ3684" s="450" t="n">
        <v>0</v>
      </c>
      <c r="AK3684" s="450" t="n">
        <v>0</v>
      </c>
      <c r="AL3684" s="450" t="n">
        <v>0</v>
      </c>
      <c r="AM3684" s="450" t="n">
        <v>0</v>
      </c>
      <c r="AN3684" s="450" t="n">
        <v>0</v>
      </c>
      <c r="AO3684" s="450" t="n">
        <v>0</v>
      </c>
      <c r="AP3684" s="450" t="n">
        <v>0</v>
      </c>
      <c r="AQ3684" s="414" t="inlineStr"/>
      <c r="AR3684" s="414" t="inlineStr"/>
      <c r="AS3684" s="414" t="inlineStr">
        <is>
          <t>បានប្រកាសពន្ធ</t>
        </is>
      </c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0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0" t="n"/>
      <c r="N3685" s="450">
        <f>IF(W3685&lt;0,AH3685,I3685)</f>
        <v/>
      </c>
      <c r="O3685" s="450">
        <f>I3685-M3685</f>
        <v/>
      </c>
      <c r="P3685" s="414" t="n"/>
      <c r="Q3685" s="414" t="inlineStr">
        <is>
          <t>V0014847</t>
        </is>
      </c>
      <c r="R3685" s="414" t="inlineStr">
        <is>
          <t>V0014847</t>
        </is>
      </c>
      <c r="S3685" s="414">
        <f>Q3685=R3685</f>
        <v/>
      </c>
      <c r="T3685" s="414">
        <f>AND(MONTH(F3685)=MONTH(X3685), YEAR(F3685)=YEAR(X3685))</f>
        <v/>
      </c>
      <c r="U3685" s="414">
        <f>AND(AB3685&lt;&gt;"", 'Company information'!D$4&lt;&gt;"", RIGHT(SUBSTITUTE(AB3685,"-",""),9)=RIGHT(SUBSTITUTE('Company information'!D$4,"-",""),9))</f>
        <v/>
      </c>
      <c r="V3685" s="414">
        <f>AH3685-I3685</f>
        <v/>
      </c>
      <c r="W3685" s="450" t="n"/>
      <c r="X3685" s="415" t="n">
        <v>44153</v>
      </c>
      <c r="Y3685" s="414" t="inlineStr">
        <is>
          <t>V0014847</t>
        </is>
      </c>
      <c r="Z3685" s="414" t="inlineStr"/>
      <c r="AA3685" s="414" t="inlineStr">
        <is>
          <t>បុគ្គលជាប់អាករ</t>
        </is>
      </c>
      <c r="AB3685" s="414" t="inlineStr">
        <is>
          <t>L001-901905215</t>
        </is>
      </c>
      <c r="AC3685" s="414" t="inlineStr">
        <is>
          <t>វីអ៊ីស៊ិន (ខេមបូឌា) អ៊ិនដាសស្ទ្រី ឯ.ក</t>
        </is>
      </c>
      <c r="AD3685" s="450" t="n">
        <v>6275007</v>
      </c>
      <c r="AE3685" s="450" t="n">
        <v>5704552</v>
      </c>
      <c r="AF3685" s="450" t="n">
        <v>0</v>
      </c>
      <c r="AG3685" s="450" t="n">
        <v>0</v>
      </c>
      <c r="AH3685" s="450" t="n">
        <v>570455</v>
      </c>
      <c r="AI3685" s="450" t="n">
        <v>0</v>
      </c>
      <c r="AJ3685" s="450" t="n">
        <v>0</v>
      </c>
      <c r="AK3685" s="450" t="n">
        <v>0</v>
      </c>
      <c r="AL3685" s="450" t="n">
        <v>0</v>
      </c>
      <c r="AM3685" s="450" t="n">
        <v>0</v>
      </c>
      <c r="AN3685" s="450" t="n">
        <v>0</v>
      </c>
      <c r="AO3685" s="450" t="n">
        <v>0</v>
      </c>
      <c r="AP3685" s="450" t="n">
        <v>0</v>
      </c>
      <c r="AQ3685" s="414" t="inlineStr"/>
      <c r="AR3685" s="414" t="inlineStr"/>
      <c r="AS3685" s="414" t="inlineStr">
        <is>
          <t>បានប្រកាសពន្ធ</t>
        </is>
      </c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0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0" t="n"/>
      <c r="N3686" s="450">
        <f>IF(W3686&lt;0,AH3686,I3686)</f>
        <v/>
      </c>
      <c r="O3686" s="450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AND(AB3686&lt;&gt;"", 'Company information'!D$4&lt;&gt;"", RIGHT(SUBSTITUTE(AB3686,"-",""),9)=RIGHT(SUBSTITUTE('Company information'!D$4,"-",""),9))</f>
        <v/>
      </c>
      <c r="V3686" s="414">
        <f>AH3686-I3686</f>
        <v/>
      </c>
      <c r="W3686" s="450" t="n"/>
      <c r="X3686" s="413" t="n"/>
      <c r="Y3686" s="414" t="n"/>
      <c r="Z3686" s="414" t="n"/>
      <c r="AA3686" s="414" t="n"/>
      <c r="AB3686" s="414" t="n"/>
      <c r="AC3686" s="414" t="n"/>
      <c r="AD3686" s="450" t="n"/>
      <c r="AE3686" s="450" t="n"/>
      <c r="AF3686" s="450" t="n"/>
      <c r="AG3686" s="450" t="n"/>
      <c r="AH3686" s="450" t="n"/>
      <c r="AI3686" s="450" t="n"/>
      <c r="AJ3686" s="450" t="n"/>
      <c r="AK3686" s="450" t="n"/>
      <c r="AL3686" s="450" t="n"/>
      <c r="AM3686" s="450" t="n"/>
      <c r="AN3686" s="450" t="n"/>
      <c r="AO3686" s="450" t="n"/>
      <c r="AP3686" s="450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0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0" t="n"/>
      <c r="N3687" s="450">
        <f>IF(W3687&lt;0,AH3687,I3687)</f>
        <v/>
      </c>
      <c r="O3687" s="450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AND(AB3687&lt;&gt;"", 'Company information'!D$4&lt;&gt;"", RIGHT(SUBSTITUTE(AB3687,"-",""),9)=RIGHT(SUBSTITUTE('Company information'!D$4,"-",""),9))</f>
        <v/>
      </c>
      <c r="V3687" s="414">
        <f>AH3687-I3687</f>
        <v/>
      </c>
      <c r="W3687" s="450" t="n"/>
      <c r="X3687" s="413" t="n"/>
      <c r="Y3687" s="414" t="n"/>
      <c r="Z3687" s="414" t="n"/>
      <c r="AA3687" s="414" t="n"/>
      <c r="AB3687" s="414" t="n"/>
      <c r="AC3687" s="414" t="n"/>
      <c r="AD3687" s="450" t="n"/>
      <c r="AE3687" s="450" t="n"/>
      <c r="AF3687" s="450" t="n"/>
      <c r="AG3687" s="450" t="n"/>
      <c r="AH3687" s="450" t="n"/>
      <c r="AI3687" s="450" t="n"/>
      <c r="AJ3687" s="450" t="n"/>
      <c r="AK3687" s="450" t="n"/>
      <c r="AL3687" s="450" t="n"/>
      <c r="AM3687" s="450" t="n"/>
      <c r="AN3687" s="450" t="n"/>
      <c r="AO3687" s="450" t="n"/>
      <c r="AP3687" s="450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0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0" t="n"/>
      <c r="N3688" s="450">
        <f>IF(W3688&lt;0,AH3688,I3688)</f>
        <v/>
      </c>
      <c r="O3688" s="450">
        <f>I3688-M3688</f>
        <v/>
      </c>
      <c r="P3688" s="414" t="n"/>
      <c r="Q3688" s="414" t="inlineStr">
        <is>
          <t>2000-056892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AND(AB3688&lt;&gt;"", 'Company information'!D$4&lt;&gt;"", RIGHT(SUBSTITUTE(AB3688,"-",""),9)=RIGHT(SUBSTITUTE('Company information'!D$4,"-",""),9))</f>
        <v/>
      </c>
      <c r="V3688" s="414">
        <f>AH3688-I3688</f>
        <v/>
      </c>
      <c r="W3688" s="450" t="n"/>
      <c r="X3688" s="413" t="n"/>
      <c r="Y3688" s="414" t="n"/>
      <c r="Z3688" s="414" t="n"/>
      <c r="AA3688" s="414" t="n"/>
      <c r="AB3688" s="414" t="n"/>
      <c r="AC3688" s="414" t="n"/>
      <c r="AD3688" s="450" t="n"/>
      <c r="AE3688" s="450" t="n"/>
      <c r="AF3688" s="450" t="n"/>
      <c r="AG3688" s="450" t="n"/>
      <c r="AH3688" s="450" t="n"/>
      <c r="AI3688" s="450" t="n"/>
      <c r="AJ3688" s="450" t="n"/>
      <c r="AK3688" s="450" t="n"/>
      <c r="AL3688" s="450" t="n"/>
      <c r="AM3688" s="450" t="n"/>
      <c r="AN3688" s="450" t="n"/>
      <c r="AO3688" s="450" t="n"/>
      <c r="AP3688" s="450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0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0" t="n"/>
      <c r="N3689" s="450">
        <f>IF(W3689&lt;0,AH3689,I3689)</f>
        <v/>
      </c>
      <c r="O3689" s="450">
        <f>I3689-M3689</f>
        <v/>
      </c>
      <c r="P3689" s="414" t="n"/>
      <c r="Q3689" s="414" t="inlineStr">
        <is>
          <t>TI-0187057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AND(AB3689&lt;&gt;"", 'Company information'!D$4&lt;&gt;"", RIGHT(SUBSTITUTE(AB3689,"-",""),9)=RIGHT(SUBSTITUTE('Company information'!D$4,"-",""),9))</f>
        <v/>
      </c>
      <c r="V3689" s="414">
        <f>AH3689-I3689</f>
        <v/>
      </c>
      <c r="W3689" s="450" t="n"/>
      <c r="X3689" s="413" t="n"/>
      <c r="Y3689" s="414" t="n"/>
      <c r="Z3689" s="414" t="n"/>
      <c r="AA3689" s="414" t="n"/>
      <c r="AB3689" s="414" t="n"/>
      <c r="AC3689" s="414" t="n"/>
      <c r="AD3689" s="450" t="n"/>
      <c r="AE3689" s="450" t="n"/>
      <c r="AF3689" s="450" t="n"/>
      <c r="AG3689" s="450" t="n"/>
      <c r="AH3689" s="450" t="n"/>
      <c r="AI3689" s="450" t="n"/>
      <c r="AJ3689" s="450" t="n"/>
      <c r="AK3689" s="450" t="n"/>
      <c r="AL3689" s="450" t="n"/>
      <c r="AM3689" s="450" t="n"/>
      <c r="AN3689" s="450" t="n"/>
      <c r="AO3689" s="450" t="n"/>
      <c r="AP3689" s="450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0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0" t="n"/>
      <c r="N3690" s="450">
        <f>IF(W3690&lt;0,AH3690,I3690)</f>
        <v/>
      </c>
      <c r="O3690" s="450">
        <f>I3690-M3690</f>
        <v/>
      </c>
      <c r="P3690" s="414" t="n"/>
      <c r="Q3690" s="414" t="inlineStr">
        <is>
          <t>2020-05284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AND(AB3690&lt;&gt;"", 'Company information'!D$4&lt;&gt;"", RIGHT(SUBSTITUTE(AB3690,"-",""),9)=RIGHT(SUBSTITUTE('Company information'!D$4,"-",""),9))</f>
        <v/>
      </c>
      <c r="V3690" s="414">
        <f>AH3690-I3690</f>
        <v/>
      </c>
      <c r="W3690" s="450" t="n"/>
      <c r="X3690" s="413" t="n"/>
      <c r="Y3690" s="414" t="n"/>
      <c r="Z3690" s="414" t="n"/>
      <c r="AA3690" s="414" t="n"/>
      <c r="AB3690" s="414" t="n"/>
      <c r="AC3690" s="414" t="n"/>
      <c r="AD3690" s="450" t="n"/>
      <c r="AE3690" s="450" t="n"/>
      <c r="AF3690" s="450" t="n"/>
      <c r="AG3690" s="450" t="n"/>
      <c r="AH3690" s="450" t="n"/>
      <c r="AI3690" s="450" t="n"/>
      <c r="AJ3690" s="450" t="n"/>
      <c r="AK3690" s="450" t="n"/>
      <c r="AL3690" s="450" t="n"/>
      <c r="AM3690" s="450" t="n"/>
      <c r="AN3690" s="450" t="n"/>
      <c r="AO3690" s="450" t="n"/>
      <c r="AP3690" s="450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0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0" t="n"/>
      <c r="N3691" s="450">
        <f>IF(W3691&lt;0,AH3691,I3691)</f>
        <v/>
      </c>
      <c r="O3691" s="450">
        <f>I3691-M3691</f>
        <v/>
      </c>
      <c r="P3691" s="414" t="n"/>
      <c r="Q3691" s="414" t="inlineStr">
        <is>
          <t>V0014828</t>
        </is>
      </c>
      <c r="R3691" s="414" t="inlineStr">
        <is>
          <t>V0014828</t>
        </is>
      </c>
      <c r="S3691" s="414">
        <f>Q3691=R3691</f>
        <v/>
      </c>
      <c r="T3691" s="414">
        <f>AND(MONTH(F3691)=MONTH(X3691), YEAR(F3691)=YEAR(X3691))</f>
        <v/>
      </c>
      <c r="U3691" s="414">
        <f>AND(AB3691&lt;&gt;"", 'Company information'!D$4&lt;&gt;"", RIGHT(SUBSTITUTE(AB3691,"-",""),9)=RIGHT(SUBSTITUTE('Company information'!D$4,"-",""),9))</f>
        <v/>
      </c>
      <c r="V3691" s="414">
        <f>AH3691-I3691</f>
        <v/>
      </c>
      <c r="W3691" s="450" t="n"/>
      <c r="X3691" s="415" t="n">
        <v>44151</v>
      </c>
      <c r="Y3691" s="414" t="inlineStr">
        <is>
          <t>V0014828</t>
        </is>
      </c>
      <c r="Z3691" s="414" t="inlineStr"/>
      <c r="AA3691" s="414" t="inlineStr">
        <is>
          <t>បុគ្គលជាប់អាករ</t>
        </is>
      </c>
      <c r="AB3691" s="414" t="inlineStr">
        <is>
          <t>L001-901905215</t>
        </is>
      </c>
      <c r="AC3691" s="414" t="inlineStr">
        <is>
          <t>វីអ៊ីស៊ិន (ខេមបូឌា) អ៊ិនដាសស្ទ្រី ឯ.ក</t>
        </is>
      </c>
      <c r="AD3691" s="450" t="n">
        <v>58656</v>
      </c>
      <c r="AE3691" s="450" t="n">
        <v>53324</v>
      </c>
      <c r="AF3691" s="450" t="n">
        <v>0</v>
      </c>
      <c r="AG3691" s="450" t="n">
        <v>0</v>
      </c>
      <c r="AH3691" s="450" t="n">
        <v>5332</v>
      </c>
      <c r="AI3691" s="450" t="n">
        <v>0</v>
      </c>
      <c r="AJ3691" s="450" t="n">
        <v>0</v>
      </c>
      <c r="AK3691" s="450" t="n">
        <v>0</v>
      </c>
      <c r="AL3691" s="450" t="n">
        <v>0</v>
      </c>
      <c r="AM3691" s="450" t="n">
        <v>0</v>
      </c>
      <c r="AN3691" s="450" t="n">
        <v>0</v>
      </c>
      <c r="AO3691" s="450" t="n">
        <v>0</v>
      </c>
      <c r="AP3691" s="450" t="n">
        <v>0</v>
      </c>
      <c r="AQ3691" s="414" t="inlineStr"/>
      <c r="AR3691" s="414" t="inlineStr"/>
      <c r="AS3691" s="414" t="inlineStr">
        <is>
          <t>បានប្រកាសពន្ធ</t>
        </is>
      </c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0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0" t="n"/>
      <c r="N3692" s="450">
        <f>IF(W3692&lt;0,AH3692,I3692)</f>
        <v/>
      </c>
      <c r="O3692" s="450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AND(AB3692&lt;&gt;"", 'Company information'!D$4&lt;&gt;"", RIGHT(SUBSTITUTE(AB3692,"-",""),9)=RIGHT(SUBSTITUTE('Company information'!D$4,"-",""),9))</f>
        <v/>
      </c>
      <c r="V3692" s="414">
        <f>AH3692-I3692</f>
        <v/>
      </c>
      <c r="W3692" s="450" t="n"/>
      <c r="X3692" s="413" t="n"/>
      <c r="Y3692" s="414" t="n"/>
      <c r="Z3692" s="414" t="n"/>
      <c r="AA3692" s="414" t="n"/>
      <c r="AB3692" s="414" t="n"/>
      <c r="AC3692" s="414" t="n"/>
      <c r="AD3692" s="450" t="n"/>
      <c r="AE3692" s="450" t="n"/>
      <c r="AF3692" s="450" t="n"/>
      <c r="AG3692" s="450" t="n"/>
      <c r="AH3692" s="450" t="n"/>
      <c r="AI3692" s="450" t="n"/>
      <c r="AJ3692" s="450" t="n"/>
      <c r="AK3692" s="450" t="n"/>
      <c r="AL3692" s="450" t="n"/>
      <c r="AM3692" s="450" t="n"/>
      <c r="AN3692" s="450" t="n"/>
      <c r="AO3692" s="450" t="n"/>
      <c r="AP3692" s="450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0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0" t="n"/>
      <c r="N3693" s="450">
        <f>IF(W3693&lt;0,AH3693,I3693)</f>
        <v/>
      </c>
      <c r="O3693" s="450">
        <f>I3693-M3693</f>
        <v/>
      </c>
      <c r="P3693" s="414" t="n"/>
      <c r="Q3693" s="414" t="inlineStr">
        <is>
          <t>2011010130</t>
        </is>
      </c>
      <c r="R3693" s="414" t="inlineStr">
        <is>
          <t>2011010130</t>
        </is>
      </c>
      <c r="S3693" s="414">
        <f>Q3693=R3693</f>
        <v/>
      </c>
      <c r="T3693" s="414">
        <f>AND(MONTH(F3693)=MONTH(X3693), YEAR(F3693)=YEAR(X3693))</f>
        <v/>
      </c>
      <c r="U3693" s="414">
        <f>AND(AB3693&lt;&gt;"", 'Company information'!D$4&lt;&gt;"", RIGHT(SUBSTITUTE(AB3693,"-",""),9)=RIGHT(SUBSTITUTE('Company information'!D$4,"-",""),9))</f>
        <v/>
      </c>
      <c r="V3693" s="414">
        <f>AH3693-I3693</f>
        <v/>
      </c>
      <c r="W3693" s="450" t="n"/>
      <c r="X3693" s="415" t="n">
        <v>44149</v>
      </c>
      <c r="Y3693" s="414" t="inlineStr">
        <is>
          <t>2011010130</t>
        </is>
      </c>
      <c r="Z3693" s="414" t="inlineStr"/>
      <c r="AA3693" s="414" t="inlineStr">
        <is>
          <t>បុគ្គលជាប់អាករ</t>
        </is>
      </c>
      <c r="AB3693" s="414" t="inlineStr">
        <is>
          <t>L001-901905215</t>
        </is>
      </c>
      <c r="AC3693" s="414" t="inlineStr">
        <is>
          <t>វីអ៊ីស៊ិន (ខេមបូឌា) អ៊ិនដាសស្ទ្រី ឯ.ក</t>
        </is>
      </c>
      <c r="AD3693" s="450" t="n">
        <v>978054</v>
      </c>
      <c r="AE3693" s="450" t="n">
        <v>889140</v>
      </c>
      <c r="AF3693" s="450" t="n">
        <v>0</v>
      </c>
      <c r="AG3693" s="450" t="n">
        <v>0</v>
      </c>
      <c r="AH3693" s="450" t="n">
        <v>88914</v>
      </c>
      <c r="AI3693" s="450" t="n">
        <v>0</v>
      </c>
      <c r="AJ3693" s="450" t="n">
        <v>0</v>
      </c>
      <c r="AK3693" s="450" t="n">
        <v>0</v>
      </c>
      <c r="AL3693" s="450" t="n">
        <v>0</v>
      </c>
      <c r="AM3693" s="450" t="n">
        <v>0</v>
      </c>
      <c r="AN3693" s="450" t="n">
        <v>0</v>
      </c>
      <c r="AO3693" s="450" t="n">
        <v>0</v>
      </c>
      <c r="AP3693" s="450" t="n">
        <v>0</v>
      </c>
      <c r="AQ3693" s="414" t="inlineStr"/>
      <c r="AR3693" s="414" t="inlineStr"/>
      <c r="AS3693" s="414" t="inlineStr">
        <is>
          <t>បានប្រកាសពន្ធ</t>
        </is>
      </c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0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0" t="n"/>
      <c r="N3694" s="450">
        <f>IF(W3694&lt;0,AH3694,I3694)</f>
        <v/>
      </c>
      <c r="O3694" s="450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AND(AB3694&lt;&gt;"", 'Company information'!D$4&lt;&gt;"", RIGHT(SUBSTITUTE(AB3694,"-",""),9)=RIGHT(SUBSTITUTE('Company information'!D$4,"-",""),9))</f>
        <v/>
      </c>
      <c r="V3694" s="414">
        <f>AH3694-I3694</f>
        <v/>
      </c>
      <c r="W3694" s="450" t="n"/>
      <c r="X3694" s="413" t="n"/>
      <c r="Y3694" s="414" t="n"/>
      <c r="Z3694" s="414" t="n"/>
      <c r="AA3694" s="414" t="n"/>
      <c r="AB3694" s="414" t="n"/>
      <c r="AC3694" s="414" t="n"/>
      <c r="AD3694" s="450" t="n"/>
      <c r="AE3694" s="450" t="n"/>
      <c r="AF3694" s="450" t="n"/>
      <c r="AG3694" s="450" t="n"/>
      <c r="AH3694" s="450" t="n"/>
      <c r="AI3694" s="450" t="n"/>
      <c r="AJ3694" s="450" t="n"/>
      <c r="AK3694" s="450" t="n"/>
      <c r="AL3694" s="450" t="n"/>
      <c r="AM3694" s="450" t="n"/>
      <c r="AN3694" s="450" t="n"/>
      <c r="AO3694" s="450" t="n"/>
      <c r="AP3694" s="450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0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0" t="n"/>
      <c r="N3695" s="450">
        <f>IF(W3695&lt;0,AH3695,I3695)</f>
        <v/>
      </c>
      <c r="O3695" s="450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AND(AB3695&lt;&gt;"", 'Company information'!D$4&lt;&gt;"", RIGHT(SUBSTITUTE(AB3695,"-",""),9)=RIGHT(SUBSTITUTE('Company information'!D$4,"-",""),9))</f>
        <v/>
      </c>
      <c r="V3695" s="414">
        <f>AH3695-I3695</f>
        <v/>
      </c>
      <c r="W3695" s="450" t="n"/>
      <c r="X3695" s="413" t="n"/>
      <c r="Y3695" s="414" t="n"/>
      <c r="Z3695" s="414" t="n"/>
      <c r="AA3695" s="414" t="n"/>
      <c r="AB3695" s="414" t="n"/>
      <c r="AC3695" s="414" t="n"/>
      <c r="AD3695" s="450" t="n"/>
      <c r="AE3695" s="450" t="n"/>
      <c r="AF3695" s="450" t="n"/>
      <c r="AG3695" s="450" t="n"/>
      <c r="AH3695" s="450" t="n"/>
      <c r="AI3695" s="450" t="n"/>
      <c r="AJ3695" s="450" t="n"/>
      <c r="AK3695" s="450" t="n"/>
      <c r="AL3695" s="450" t="n"/>
      <c r="AM3695" s="450" t="n"/>
      <c r="AN3695" s="450" t="n"/>
      <c r="AO3695" s="450" t="n"/>
      <c r="AP3695" s="450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0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0" t="n"/>
      <c r="N3696" s="450">
        <f>IF(W3696&lt;0,AH3696,I3696)</f>
        <v/>
      </c>
      <c r="O3696" s="450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AND(AB3696&lt;&gt;"", 'Company information'!D$4&lt;&gt;"", RIGHT(SUBSTITUTE(AB3696,"-",""),9)=RIGHT(SUBSTITUTE('Company information'!D$4,"-",""),9))</f>
        <v/>
      </c>
      <c r="V3696" s="414">
        <f>AH3696-I3696</f>
        <v/>
      </c>
      <c r="W3696" s="450" t="n"/>
      <c r="X3696" s="413" t="n"/>
      <c r="Y3696" s="414" t="n"/>
      <c r="Z3696" s="414" t="n"/>
      <c r="AA3696" s="414" t="n"/>
      <c r="AB3696" s="414" t="n"/>
      <c r="AC3696" s="414" t="n"/>
      <c r="AD3696" s="450" t="n"/>
      <c r="AE3696" s="450" t="n"/>
      <c r="AF3696" s="450" t="n"/>
      <c r="AG3696" s="450" t="n"/>
      <c r="AH3696" s="450" t="n"/>
      <c r="AI3696" s="450" t="n"/>
      <c r="AJ3696" s="450" t="n"/>
      <c r="AK3696" s="450" t="n"/>
      <c r="AL3696" s="450" t="n"/>
      <c r="AM3696" s="450" t="n"/>
      <c r="AN3696" s="450" t="n"/>
      <c r="AO3696" s="450" t="n"/>
      <c r="AP3696" s="450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0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0" t="n"/>
      <c r="N3697" s="450">
        <f>IF(W3697&lt;0,AH3697,I3697)</f>
        <v/>
      </c>
      <c r="O3697" s="450">
        <f>I3697-M3697</f>
        <v/>
      </c>
      <c r="P3697" s="414" t="n"/>
      <c r="Q3697" s="414" t="inlineStr">
        <is>
          <t>V0014803</t>
        </is>
      </c>
      <c r="R3697" s="414" t="inlineStr">
        <is>
          <t>V0014803</t>
        </is>
      </c>
      <c r="S3697" s="414">
        <f>Q3697=R3697</f>
        <v/>
      </c>
      <c r="T3697" s="414">
        <f>AND(MONTH(F3697)=MONTH(X3697), YEAR(F3697)=YEAR(X3697))</f>
        <v/>
      </c>
      <c r="U3697" s="414">
        <f>AND(AB3697&lt;&gt;"", 'Company information'!D$4&lt;&gt;"", RIGHT(SUBSTITUTE(AB3697,"-",""),9)=RIGHT(SUBSTITUTE('Company information'!D$4,"-",""),9))</f>
        <v/>
      </c>
      <c r="V3697" s="414">
        <f>AH3697-I3697</f>
        <v/>
      </c>
      <c r="W3697" s="450" t="n"/>
      <c r="X3697" s="415" t="n">
        <v>44148</v>
      </c>
      <c r="Y3697" s="414" t="inlineStr">
        <is>
          <t>V0014803</t>
        </is>
      </c>
      <c r="Z3697" s="414" t="inlineStr"/>
      <c r="AA3697" s="414" t="inlineStr">
        <is>
          <t>បុគ្គលជាប់អាករ</t>
        </is>
      </c>
      <c r="AB3697" s="414" t="inlineStr">
        <is>
          <t>L001-901905215</t>
        </is>
      </c>
      <c r="AC3697" s="414" t="inlineStr">
        <is>
          <t>វីអ៊ីស៊ិន (ខេមបូឌា) អ៊ិនដាសស្ទ្រី ឯ.ក</t>
        </is>
      </c>
      <c r="AD3697" s="450" t="n">
        <v>4788986</v>
      </c>
      <c r="AE3697" s="450" t="n">
        <v>4353624</v>
      </c>
      <c r="AF3697" s="450" t="n">
        <v>0</v>
      </c>
      <c r="AG3697" s="450" t="n">
        <v>0</v>
      </c>
      <c r="AH3697" s="450" t="n">
        <v>435362</v>
      </c>
      <c r="AI3697" s="450" t="n">
        <v>0</v>
      </c>
      <c r="AJ3697" s="450" t="n">
        <v>0</v>
      </c>
      <c r="AK3697" s="450" t="n">
        <v>0</v>
      </c>
      <c r="AL3697" s="450" t="n">
        <v>0</v>
      </c>
      <c r="AM3697" s="450" t="n">
        <v>0</v>
      </c>
      <c r="AN3697" s="450" t="n">
        <v>0</v>
      </c>
      <c r="AO3697" s="450" t="n">
        <v>0</v>
      </c>
      <c r="AP3697" s="450" t="n">
        <v>0</v>
      </c>
      <c r="AQ3697" s="414" t="inlineStr"/>
      <c r="AR3697" s="414" t="inlineStr"/>
      <c r="AS3697" s="414" t="inlineStr">
        <is>
          <t>បានប្រកាសពន្ធ</t>
        </is>
      </c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0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0" t="n"/>
      <c r="N3698" s="450">
        <f>IF(W3698&lt;0,AH3698,I3698)</f>
        <v/>
      </c>
      <c r="O3698" s="450">
        <f>I3698-M3698</f>
        <v/>
      </c>
      <c r="P3698" s="414" t="n"/>
      <c r="Q3698" s="414" t="inlineStr">
        <is>
          <t>V0014802</t>
        </is>
      </c>
      <c r="R3698" s="414" t="inlineStr">
        <is>
          <t>V0014802</t>
        </is>
      </c>
      <c r="S3698" s="414">
        <f>Q3698=R3698</f>
        <v/>
      </c>
      <c r="T3698" s="414">
        <f>AND(MONTH(F3698)=MONTH(X3698), YEAR(F3698)=YEAR(X3698))</f>
        <v/>
      </c>
      <c r="U3698" s="414">
        <f>AND(AB3698&lt;&gt;"", 'Company information'!D$4&lt;&gt;"", RIGHT(SUBSTITUTE(AB3698,"-",""),9)=RIGHT(SUBSTITUTE('Company information'!D$4,"-",""),9))</f>
        <v/>
      </c>
      <c r="V3698" s="414">
        <f>AH3698-I3698</f>
        <v/>
      </c>
      <c r="W3698" s="450" t="n"/>
      <c r="X3698" s="415" t="n">
        <v>44148</v>
      </c>
      <c r="Y3698" s="414" t="inlineStr">
        <is>
          <t>V0014802</t>
        </is>
      </c>
      <c r="Z3698" s="414" t="inlineStr"/>
      <c r="AA3698" s="414" t="inlineStr">
        <is>
          <t>បុគ្គលជាប់អាករ</t>
        </is>
      </c>
      <c r="AB3698" s="414" t="inlineStr">
        <is>
          <t>L001-901905215</t>
        </is>
      </c>
      <c r="AC3698" s="414" t="inlineStr">
        <is>
          <t>វីអ៊ីស៊ិន (ខេមបូឌា) អ៊ិនដាសស្ទ្រី ឯ.ក</t>
        </is>
      </c>
      <c r="AD3698" s="450" t="n">
        <v>5036117</v>
      </c>
      <c r="AE3698" s="450" t="n">
        <v>4578288</v>
      </c>
      <c r="AF3698" s="450" t="n">
        <v>0</v>
      </c>
      <c r="AG3698" s="450" t="n">
        <v>0</v>
      </c>
      <c r="AH3698" s="450" t="n">
        <v>457829</v>
      </c>
      <c r="AI3698" s="450" t="n">
        <v>0</v>
      </c>
      <c r="AJ3698" s="450" t="n">
        <v>0</v>
      </c>
      <c r="AK3698" s="450" t="n">
        <v>0</v>
      </c>
      <c r="AL3698" s="450" t="n">
        <v>0</v>
      </c>
      <c r="AM3698" s="450" t="n">
        <v>0</v>
      </c>
      <c r="AN3698" s="450" t="n">
        <v>0</v>
      </c>
      <c r="AO3698" s="450" t="n">
        <v>0</v>
      </c>
      <c r="AP3698" s="450" t="n">
        <v>0</v>
      </c>
      <c r="AQ3698" s="414" t="inlineStr"/>
      <c r="AR3698" s="414" t="inlineStr"/>
      <c r="AS3698" s="414" t="inlineStr">
        <is>
          <t>បានប្រកាសពន្ធ</t>
        </is>
      </c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0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0" t="n"/>
      <c r="N3699" s="450">
        <f>IF(W3699&lt;0,AH3699,I3699)</f>
        <v/>
      </c>
      <c r="O3699" s="450">
        <f>I3699-M3699</f>
        <v/>
      </c>
      <c r="P3699" s="414" t="n"/>
      <c r="Q3699" s="414" t="inlineStr">
        <is>
          <t>2021335</t>
        </is>
      </c>
      <c r="R3699" s="414" t="inlineStr">
        <is>
          <t>2021335</t>
        </is>
      </c>
      <c r="S3699" s="414">
        <f>Q3699=R3699</f>
        <v/>
      </c>
      <c r="T3699" s="414">
        <f>AND(MONTH(F3699)=MONTH(X3699), YEAR(F3699)=YEAR(X3699))</f>
        <v/>
      </c>
      <c r="U3699" s="414">
        <f>AND(AB3699&lt;&gt;"", 'Company information'!D$4&lt;&gt;"", RIGHT(SUBSTITUTE(AB3699,"-",""),9)=RIGHT(SUBSTITUTE('Company information'!D$4,"-",""),9))</f>
        <v/>
      </c>
      <c r="V3699" s="414">
        <f>AH3699-I3699</f>
        <v/>
      </c>
      <c r="W3699" s="450" t="n"/>
      <c r="X3699" s="415" t="n">
        <v>44147</v>
      </c>
      <c r="Y3699" s="414" t="inlineStr">
        <is>
          <t>2021335</t>
        </is>
      </c>
      <c r="Z3699" s="414" t="inlineStr"/>
      <c r="AA3699" s="414" t="inlineStr">
        <is>
          <t>បុគ្គលជាប់អាករ</t>
        </is>
      </c>
      <c r="AB3699" s="414" t="inlineStr">
        <is>
          <t>L001-901905215</t>
        </is>
      </c>
      <c r="AC3699" s="414" t="inlineStr">
        <is>
          <t>វីអ៊ីស៊ិន (ខេមបូឌា) អ៊ិនដាសស្ទ្រី ឯ.ក</t>
        </is>
      </c>
      <c r="AD3699" s="450" t="n">
        <v>2210670</v>
      </c>
      <c r="AE3699" s="450" t="n">
        <v>2009700</v>
      </c>
      <c r="AF3699" s="450" t="n">
        <v>0</v>
      </c>
      <c r="AG3699" s="450" t="n">
        <v>0</v>
      </c>
      <c r="AH3699" s="450" t="n">
        <v>200970</v>
      </c>
      <c r="AI3699" s="450" t="n">
        <v>0</v>
      </c>
      <c r="AJ3699" s="450" t="n">
        <v>0</v>
      </c>
      <c r="AK3699" s="450" t="n">
        <v>0</v>
      </c>
      <c r="AL3699" s="450" t="n">
        <v>0</v>
      </c>
      <c r="AM3699" s="450" t="n">
        <v>0</v>
      </c>
      <c r="AN3699" s="450" t="n">
        <v>0</v>
      </c>
      <c r="AO3699" s="450" t="n">
        <v>0</v>
      </c>
      <c r="AP3699" s="450" t="n">
        <v>0</v>
      </c>
      <c r="AQ3699" s="414" t="inlineStr"/>
      <c r="AR3699" s="414" t="inlineStr"/>
      <c r="AS3699" s="414" t="inlineStr">
        <is>
          <t>បានប្រកាសពន្ធ</t>
        </is>
      </c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0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0" t="n"/>
      <c r="N3700" s="450">
        <f>IF(W3700&lt;0,AH3700,I3700)</f>
        <v/>
      </c>
      <c r="O3700" s="450">
        <f>I3700-M3700</f>
        <v/>
      </c>
      <c r="P3700" s="414" t="n"/>
      <c r="Q3700" s="414" t="inlineStr">
        <is>
          <t>2000-055358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AND(AB3700&lt;&gt;"", 'Company information'!D$4&lt;&gt;"", RIGHT(SUBSTITUTE(AB3700,"-",""),9)=RIGHT(SUBSTITUTE('Company information'!D$4,"-",""),9))</f>
        <v/>
      </c>
      <c r="V3700" s="414">
        <f>AH3700-I3700</f>
        <v/>
      </c>
      <c r="W3700" s="450" t="n"/>
      <c r="X3700" s="413" t="n"/>
      <c r="Y3700" s="414" t="n"/>
      <c r="Z3700" s="414" t="n"/>
      <c r="AA3700" s="414" t="n"/>
      <c r="AB3700" s="414" t="n"/>
      <c r="AC3700" s="414" t="n"/>
      <c r="AD3700" s="450" t="n"/>
      <c r="AE3700" s="450" t="n"/>
      <c r="AF3700" s="450" t="n"/>
      <c r="AG3700" s="450" t="n"/>
      <c r="AH3700" s="450" t="n"/>
      <c r="AI3700" s="450" t="n"/>
      <c r="AJ3700" s="450" t="n"/>
      <c r="AK3700" s="450" t="n"/>
      <c r="AL3700" s="450" t="n"/>
      <c r="AM3700" s="450" t="n"/>
      <c r="AN3700" s="450" t="n"/>
      <c r="AO3700" s="450" t="n"/>
      <c r="AP3700" s="450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0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0" t="n"/>
      <c r="N3701" s="450">
        <f>IF(W3701&lt;0,AH3701,I3701)</f>
        <v/>
      </c>
      <c r="O3701" s="450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AND(AB3701&lt;&gt;"", 'Company information'!D$4&lt;&gt;"", RIGHT(SUBSTITUTE(AB3701,"-",""),9)=RIGHT(SUBSTITUTE('Company information'!D$4,"-",""),9))</f>
        <v/>
      </c>
      <c r="V3701" s="414">
        <f>AH3701-I3701</f>
        <v/>
      </c>
      <c r="W3701" s="450" t="n"/>
      <c r="X3701" s="413" t="n"/>
      <c r="Y3701" s="414" t="n"/>
      <c r="Z3701" s="414" t="n"/>
      <c r="AA3701" s="414" t="n"/>
      <c r="AB3701" s="414" t="n"/>
      <c r="AC3701" s="414" t="n"/>
      <c r="AD3701" s="450" t="n"/>
      <c r="AE3701" s="450" t="n"/>
      <c r="AF3701" s="450" t="n"/>
      <c r="AG3701" s="450" t="n"/>
      <c r="AH3701" s="450" t="n"/>
      <c r="AI3701" s="450" t="n"/>
      <c r="AJ3701" s="450" t="n"/>
      <c r="AK3701" s="450" t="n"/>
      <c r="AL3701" s="450" t="n"/>
      <c r="AM3701" s="450" t="n"/>
      <c r="AN3701" s="450" t="n"/>
      <c r="AO3701" s="450" t="n"/>
      <c r="AP3701" s="450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0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0" t="n"/>
      <c r="N3702" s="450">
        <f>IF(W3702&lt;0,AH3702,I3702)</f>
        <v/>
      </c>
      <c r="O3702" s="450">
        <f>I3702-M3702</f>
        <v/>
      </c>
      <c r="P3702" s="414" t="n"/>
      <c r="Q3702" s="414" t="inlineStr">
        <is>
          <t>V0014760</t>
        </is>
      </c>
      <c r="R3702" s="414" t="inlineStr">
        <is>
          <t>V0014760</t>
        </is>
      </c>
      <c r="S3702" s="414">
        <f>Q3702=R3702</f>
        <v/>
      </c>
      <c r="T3702" s="414">
        <f>AND(MONTH(F3702)=MONTH(X3702), YEAR(F3702)=YEAR(X3702))</f>
        <v/>
      </c>
      <c r="U3702" s="414">
        <f>AND(AB3702&lt;&gt;"", 'Company information'!D$4&lt;&gt;"", RIGHT(SUBSTITUTE(AB3702,"-",""),9)=RIGHT(SUBSTITUTE('Company information'!D$4,"-",""),9))</f>
        <v/>
      </c>
      <c r="V3702" s="414">
        <f>AH3702-I3702</f>
        <v/>
      </c>
      <c r="W3702" s="450" t="n"/>
      <c r="X3702" s="415" t="n">
        <v>44144</v>
      </c>
      <c r="Y3702" s="414" t="inlineStr">
        <is>
          <t>V0014760</t>
        </is>
      </c>
      <c r="Z3702" s="414" t="inlineStr"/>
      <c r="AA3702" s="414" t="inlineStr">
        <is>
          <t>បុគ្គលជាប់អាករ</t>
        </is>
      </c>
      <c r="AB3702" s="414" t="inlineStr">
        <is>
          <t>L001-901905215</t>
        </is>
      </c>
      <c r="AC3702" s="414" t="inlineStr">
        <is>
          <t>វីអ៊ីស៊ិន (ខេមបូឌា) អ៊ិនដាសស្ទ្រី ឯ.ក</t>
        </is>
      </c>
      <c r="AD3702" s="450" t="n">
        <v>4788986</v>
      </c>
      <c r="AE3702" s="450" t="n">
        <v>4353624</v>
      </c>
      <c r="AF3702" s="450" t="n">
        <v>0</v>
      </c>
      <c r="AG3702" s="450" t="n">
        <v>0</v>
      </c>
      <c r="AH3702" s="450" t="n">
        <v>435362</v>
      </c>
      <c r="AI3702" s="450" t="n">
        <v>0</v>
      </c>
      <c r="AJ3702" s="450" t="n">
        <v>0</v>
      </c>
      <c r="AK3702" s="450" t="n">
        <v>0</v>
      </c>
      <c r="AL3702" s="450" t="n">
        <v>0</v>
      </c>
      <c r="AM3702" s="450" t="n">
        <v>0</v>
      </c>
      <c r="AN3702" s="450" t="n">
        <v>0</v>
      </c>
      <c r="AO3702" s="450" t="n">
        <v>0</v>
      </c>
      <c r="AP3702" s="450" t="n">
        <v>0</v>
      </c>
      <c r="AQ3702" s="414" t="inlineStr"/>
      <c r="AR3702" s="414" t="inlineStr"/>
      <c r="AS3702" s="414" t="inlineStr">
        <is>
          <t>បានប្រកាសពន្ធ</t>
        </is>
      </c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0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0" t="n"/>
      <c r="N3703" s="450">
        <f>IF(W3703&lt;0,AH3703,I3703)</f>
        <v/>
      </c>
      <c r="O3703" s="450">
        <f>I3703-M3703</f>
        <v/>
      </c>
      <c r="P3703" s="414" t="n"/>
      <c r="Q3703" s="414" t="inlineStr">
        <is>
          <t>V0014759</t>
        </is>
      </c>
      <c r="R3703" s="414" t="inlineStr">
        <is>
          <t>V0014759</t>
        </is>
      </c>
      <c r="S3703" s="414">
        <f>Q3703=R3703</f>
        <v/>
      </c>
      <c r="T3703" s="414">
        <f>AND(MONTH(F3703)=MONTH(X3703), YEAR(F3703)=YEAR(X3703))</f>
        <v/>
      </c>
      <c r="U3703" s="414">
        <f>AND(AB3703&lt;&gt;"", 'Company information'!D$4&lt;&gt;"", RIGHT(SUBSTITUTE(AB3703,"-",""),9)=RIGHT(SUBSTITUTE('Company information'!D$4,"-",""),9))</f>
        <v/>
      </c>
      <c r="V3703" s="414">
        <f>AH3703-I3703</f>
        <v/>
      </c>
      <c r="W3703" s="450" t="n"/>
      <c r="X3703" s="415" t="n">
        <v>44144</v>
      </c>
      <c r="Y3703" s="414" t="inlineStr">
        <is>
          <t>V0014759</t>
        </is>
      </c>
      <c r="Z3703" s="414" t="inlineStr"/>
      <c r="AA3703" s="414" t="inlineStr">
        <is>
          <t>បុគ្គលជាប់អាករ</t>
        </is>
      </c>
      <c r="AB3703" s="414" t="inlineStr">
        <is>
          <t>L001-901905215</t>
        </is>
      </c>
      <c r="AC3703" s="414" t="inlineStr">
        <is>
          <t>វីអ៊ីស៊ិន (ខេមបូឌា) អ៊ិនដាសស្ទ្រី ឯ.ក</t>
        </is>
      </c>
      <c r="AD3703" s="450" t="n">
        <v>5036117</v>
      </c>
      <c r="AE3703" s="450" t="n">
        <v>4578288</v>
      </c>
      <c r="AF3703" s="450" t="n">
        <v>0</v>
      </c>
      <c r="AG3703" s="450" t="n">
        <v>0</v>
      </c>
      <c r="AH3703" s="450" t="n">
        <v>457829</v>
      </c>
      <c r="AI3703" s="450" t="n">
        <v>0</v>
      </c>
      <c r="AJ3703" s="450" t="n">
        <v>0</v>
      </c>
      <c r="AK3703" s="450" t="n">
        <v>0</v>
      </c>
      <c r="AL3703" s="450" t="n">
        <v>0</v>
      </c>
      <c r="AM3703" s="450" t="n">
        <v>0</v>
      </c>
      <c r="AN3703" s="450" t="n">
        <v>0</v>
      </c>
      <c r="AO3703" s="450" t="n">
        <v>0</v>
      </c>
      <c r="AP3703" s="450" t="n">
        <v>0</v>
      </c>
      <c r="AQ3703" s="414" t="inlineStr"/>
      <c r="AR3703" s="414" t="inlineStr"/>
      <c r="AS3703" s="414" t="inlineStr">
        <is>
          <t>បានប្រកាសពន្ធ</t>
        </is>
      </c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0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0" t="n"/>
      <c r="N3704" s="450">
        <f>IF(W3704&lt;0,AH3704,I3704)</f>
        <v/>
      </c>
      <c r="O3704" s="450">
        <f>I3704-M3704</f>
        <v/>
      </c>
      <c r="P3704" s="414" t="n"/>
      <c r="Q3704" s="414" t="inlineStr">
        <is>
          <t>COS2011-11476</t>
        </is>
      </c>
      <c r="R3704" s="414" t="inlineStr">
        <is>
          <t>COS201111476</t>
        </is>
      </c>
      <c r="S3704" s="414">
        <f>Q3704=R3704</f>
        <v/>
      </c>
      <c r="T3704" s="414">
        <f>AND(MONTH(F3704)=MONTH(X3704), YEAR(F3704)=YEAR(X3704))</f>
        <v/>
      </c>
      <c r="U3704" s="414">
        <f>AND(AB3704&lt;&gt;"", 'Company information'!D$4&lt;&gt;"", RIGHT(SUBSTITUTE(AB3704,"-",""),9)=RIGHT(SUBSTITUTE('Company information'!D$4,"-",""),9))</f>
        <v/>
      </c>
      <c r="V3704" s="414">
        <f>AH3704-I3704</f>
        <v/>
      </c>
      <c r="W3704" s="450" t="n"/>
      <c r="X3704" s="415" t="n">
        <v>44140</v>
      </c>
      <c r="Y3704" s="414" t="inlineStr">
        <is>
          <t>COS201111476</t>
        </is>
      </c>
      <c r="Z3704" s="414" t="inlineStr"/>
      <c r="AA3704" s="414" t="inlineStr">
        <is>
          <t>បុគ្គលជាប់អាករ</t>
        </is>
      </c>
      <c r="AB3704" s="414" t="inlineStr">
        <is>
          <t>L001-901905215</t>
        </is>
      </c>
      <c r="AC3704" s="414" t="inlineStr">
        <is>
          <t>វីអ៊ីស៊ិន (ខេមបូឌា) អ៊ិនដាសស្ទ្រី ឯ.ក</t>
        </is>
      </c>
      <c r="AD3704" s="450" t="n">
        <v>2347538</v>
      </c>
      <c r="AE3704" s="450" t="n">
        <v>2134125</v>
      </c>
      <c r="AF3704" s="450" t="n">
        <v>0</v>
      </c>
      <c r="AG3704" s="450" t="n">
        <v>0</v>
      </c>
      <c r="AH3704" s="450" t="n">
        <v>213413</v>
      </c>
      <c r="AI3704" s="450" t="n">
        <v>0</v>
      </c>
      <c r="AJ3704" s="450" t="n">
        <v>0</v>
      </c>
      <c r="AK3704" s="450" t="n">
        <v>0</v>
      </c>
      <c r="AL3704" s="450" t="n">
        <v>0</v>
      </c>
      <c r="AM3704" s="450" t="n">
        <v>0</v>
      </c>
      <c r="AN3704" s="450" t="n">
        <v>0</v>
      </c>
      <c r="AO3704" s="450" t="n">
        <v>0</v>
      </c>
      <c r="AP3704" s="450" t="n">
        <v>0</v>
      </c>
      <c r="AQ3704" s="414" t="inlineStr"/>
      <c r="AR3704" s="414" t="inlineStr"/>
      <c r="AS3704" s="414" t="inlineStr">
        <is>
          <t>បានប្រកាសពន្ធ</t>
        </is>
      </c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0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0" t="n"/>
      <c r="N3705" s="450">
        <f>IF(W3705&lt;0,AH3705,I3705)</f>
        <v/>
      </c>
      <c r="O3705" s="450">
        <f>I3705-M3705</f>
        <v/>
      </c>
      <c r="P3705" s="414" t="n"/>
      <c r="Q3705" s="414" t="inlineStr">
        <is>
          <t>TI-0186375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AND(AB3705&lt;&gt;"", 'Company information'!D$4&lt;&gt;"", RIGHT(SUBSTITUTE(AB3705,"-",""),9)=RIGHT(SUBSTITUTE('Company information'!D$4,"-",""),9))</f>
        <v/>
      </c>
      <c r="V3705" s="414">
        <f>AH3705-I3705</f>
        <v/>
      </c>
      <c r="W3705" s="450" t="n"/>
      <c r="X3705" s="413" t="n"/>
      <c r="Y3705" s="414" t="n"/>
      <c r="Z3705" s="414" t="n"/>
      <c r="AA3705" s="414" t="n"/>
      <c r="AB3705" s="414" t="n"/>
      <c r="AC3705" s="414" t="n"/>
      <c r="AD3705" s="450" t="n"/>
      <c r="AE3705" s="450" t="n"/>
      <c r="AF3705" s="450" t="n"/>
      <c r="AG3705" s="450" t="n"/>
      <c r="AH3705" s="450" t="n"/>
      <c r="AI3705" s="450" t="n"/>
      <c r="AJ3705" s="450" t="n"/>
      <c r="AK3705" s="450" t="n"/>
      <c r="AL3705" s="450" t="n"/>
      <c r="AM3705" s="450" t="n"/>
      <c r="AN3705" s="450" t="n"/>
      <c r="AO3705" s="450" t="n"/>
      <c r="AP3705" s="450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0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0" t="n"/>
      <c r="N3706" s="450">
        <f>IF(W3706&lt;0,AH3706,I3706)</f>
        <v/>
      </c>
      <c r="O3706" s="450">
        <f>I3706-M3706</f>
        <v/>
      </c>
      <c r="P3706" s="414" t="n"/>
      <c r="Q3706" s="414" t="inlineStr">
        <is>
          <t>TI-0186374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AND(AB3706&lt;&gt;"", 'Company information'!D$4&lt;&gt;"", RIGHT(SUBSTITUTE(AB3706,"-",""),9)=RIGHT(SUBSTITUTE('Company information'!D$4,"-",""),9))</f>
        <v/>
      </c>
      <c r="V3706" s="414">
        <f>AH3706-I3706</f>
        <v/>
      </c>
      <c r="W3706" s="450" t="n"/>
      <c r="X3706" s="413" t="n"/>
      <c r="Y3706" s="414" t="n"/>
      <c r="Z3706" s="414" t="n"/>
      <c r="AA3706" s="414" t="n"/>
      <c r="AB3706" s="414" t="n"/>
      <c r="AC3706" s="414" t="n"/>
      <c r="AD3706" s="450" t="n"/>
      <c r="AE3706" s="450" t="n"/>
      <c r="AF3706" s="450" t="n"/>
      <c r="AG3706" s="450" t="n"/>
      <c r="AH3706" s="450" t="n"/>
      <c r="AI3706" s="450" t="n"/>
      <c r="AJ3706" s="450" t="n"/>
      <c r="AK3706" s="450" t="n"/>
      <c r="AL3706" s="450" t="n"/>
      <c r="AM3706" s="450" t="n"/>
      <c r="AN3706" s="450" t="n"/>
      <c r="AO3706" s="450" t="n"/>
      <c r="AP3706" s="450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0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0" t="n"/>
      <c r="N3707" s="450">
        <f>IF(W3707&lt;0,AH3707,I3707)</f>
        <v/>
      </c>
      <c r="O3707" s="450">
        <f>I3707-M3707</f>
        <v/>
      </c>
      <c r="P3707" s="414" t="n"/>
      <c r="Q3707" s="414" t="inlineStr">
        <is>
          <t>TI-0186317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AND(AB3707&lt;&gt;"", 'Company information'!D$4&lt;&gt;"", RIGHT(SUBSTITUTE(AB3707,"-",""),9)=RIGHT(SUBSTITUTE('Company information'!D$4,"-",""),9))</f>
        <v/>
      </c>
      <c r="V3707" s="414">
        <f>AH3707-I3707</f>
        <v/>
      </c>
      <c r="W3707" s="450" t="n"/>
      <c r="X3707" s="413" t="n"/>
      <c r="Y3707" s="414" t="n"/>
      <c r="Z3707" s="414" t="n"/>
      <c r="AA3707" s="414" t="n"/>
      <c r="AB3707" s="414" t="n"/>
      <c r="AC3707" s="414" t="n"/>
      <c r="AD3707" s="450" t="n"/>
      <c r="AE3707" s="450" t="n"/>
      <c r="AF3707" s="450" t="n"/>
      <c r="AG3707" s="450" t="n"/>
      <c r="AH3707" s="450" t="n"/>
      <c r="AI3707" s="450" t="n"/>
      <c r="AJ3707" s="450" t="n"/>
      <c r="AK3707" s="450" t="n"/>
      <c r="AL3707" s="450" t="n"/>
      <c r="AM3707" s="450" t="n"/>
      <c r="AN3707" s="450" t="n"/>
      <c r="AO3707" s="450" t="n"/>
      <c r="AP3707" s="450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0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0" t="n"/>
      <c r="N3708" s="450">
        <f>IF(W3708&lt;0,AH3708,I3708)</f>
        <v/>
      </c>
      <c r="O3708" s="450">
        <f>I3708-M3708</f>
        <v/>
      </c>
      <c r="P3708" s="414" t="n"/>
      <c r="Q3708" s="414" t="inlineStr">
        <is>
          <t>TI-0186278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AND(AB3708&lt;&gt;"", 'Company information'!D$4&lt;&gt;"", RIGHT(SUBSTITUTE(AB3708,"-",""),9)=RIGHT(SUBSTITUTE('Company information'!D$4,"-",""),9))</f>
        <v/>
      </c>
      <c r="V3708" s="414">
        <f>AH3708-I3708</f>
        <v/>
      </c>
      <c r="W3708" s="450" t="n"/>
      <c r="X3708" s="413" t="n"/>
      <c r="Y3708" s="414" t="n"/>
      <c r="Z3708" s="414" t="n"/>
      <c r="AA3708" s="414" t="n"/>
      <c r="AB3708" s="414" t="n"/>
      <c r="AC3708" s="414" t="n"/>
      <c r="AD3708" s="450" t="n"/>
      <c r="AE3708" s="450" t="n"/>
      <c r="AF3708" s="450" t="n"/>
      <c r="AG3708" s="450" t="n"/>
      <c r="AH3708" s="450" t="n"/>
      <c r="AI3708" s="450" t="n"/>
      <c r="AJ3708" s="450" t="n"/>
      <c r="AK3708" s="450" t="n"/>
      <c r="AL3708" s="450" t="n"/>
      <c r="AM3708" s="450" t="n"/>
      <c r="AN3708" s="450" t="n"/>
      <c r="AO3708" s="450" t="n"/>
      <c r="AP3708" s="450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0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0" t="n"/>
      <c r="N3709" s="450">
        <f>IF(W3709&lt;0,AH3709,I3709)</f>
        <v/>
      </c>
      <c r="O3709" s="450">
        <f>I3709-M3709</f>
        <v/>
      </c>
      <c r="P3709" s="414" t="n"/>
      <c r="Q3709" s="414" t="inlineStr">
        <is>
          <t>2020-0091</t>
        </is>
      </c>
      <c r="R3709" s="414" t="inlineStr"/>
      <c r="S3709" s="414">
        <f>Q3709=R3709</f>
        <v/>
      </c>
      <c r="T3709" s="414">
        <f>AND(MONTH(F3709)=MONTH(X3709), YEAR(F3709)=YEAR(X3709))</f>
        <v/>
      </c>
      <c r="U3709" s="414">
        <f>AND(AB3709&lt;&gt;"", 'Company information'!D$4&lt;&gt;"", RIGHT(SUBSTITUTE(AB3709,"-",""),9)=RIGHT(SUBSTITUTE('Company information'!D$4,"-",""),9))</f>
        <v/>
      </c>
      <c r="V3709" s="414">
        <f>AH3709-I3709</f>
        <v/>
      </c>
      <c r="W3709" s="450" t="n"/>
      <c r="X3709" s="413" t="n"/>
      <c r="Y3709" s="414" t="n"/>
      <c r="Z3709" s="414" t="n"/>
      <c r="AA3709" s="414" t="n"/>
      <c r="AB3709" s="414" t="n"/>
      <c r="AC3709" s="414" t="n"/>
      <c r="AD3709" s="450" t="n"/>
      <c r="AE3709" s="450" t="n"/>
      <c r="AF3709" s="450" t="n"/>
      <c r="AG3709" s="450" t="n"/>
      <c r="AH3709" s="450" t="n"/>
      <c r="AI3709" s="450" t="n"/>
      <c r="AJ3709" s="450" t="n"/>
      <c r="AK3709" s="450" t="n"/>
      <c r="AL3709" s="450" t="n"/>
      <c r="AM3709" s="450" t="n"/>
      <c r="AN3709" s="450" t="n"/>
      <c r="AO3709" s="450" t="n"/>
      <c r="AP3709" s="450" t="n"/>
      <c r="AQ3709" s="414" t="n"/>
      <c r="AR3709" s="414" t="n"/>
      <c r="AS3709" s="414" t="n"/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0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0" t="n"/>
      <c r="N3710" s="450">
        <f>IF(W3710&lt;0,AH3710,I3710)</f>
        <v/>
      </c>
      <c r="O3710" s="450">
        <f>I3710-M3710</f>
        <v/>
      </c>
      <c r="P3710" s="414" t="n"/>
      <c r="Q3710" s="414" t="inlineStr">
        <is>
          <t>162719</t>
        </is>
      </c>
      <c r="R3710" s="414" t="inlineStr"/>
      <c r="S3710" s="414">
        <f>Q3710=R3710</f>
        <v/>
      </c>
      <c r="T3710" s="414">
        <f>AND(MONTH(F3710)=MONTH(X3710), YEAR(F3710)=YEAR(X3710))</f>
        <v/>
      </c>
      <c r="U3710" s="414">
        <f>AND(AB3710&lt;&gt;"", 'Company information'!D$4&lt;&gt;"", RIGHT(SUBSTITUTE(AB3710,"-",""),9)=RIGHT(SUBSTITUTE('Company information'!D$4,"-",""),9))</f>
        <v/>
      </c>
      <c r="V3710" s="414">
        <f>AH3710-I3710</f>
        <v/>
      </c>
      <c r="W3710" s="450" t="n"/>
      <c r="X3710" s="413" t="n"/>
      <c r="Y3710" s="414" t="n"/>
      <c r="Z3710" s="414" t="n"/>
      <c r="AA3710" s="414" t="n"/>
      <c r="AB3710" s="414" t="n"/>
      <c r="AC3710" s="414" t="n"/>
      <c r="AD3710" s="450" t="n"/>
      <c r="AE3710" s="450" t="n"/>
      <c r="AF3710" s="450" t="n"/>
      <c r="AG3710" s="450" t="n"/>
      <c r="AH3710" s="450" t="n"/>
      <c r="AI3710" s="450" t="n"/>
      <c r="AJ3710" s="450" t="n"/>
      <c r="AK3710" s="450" t="n"/>
      <c r="AL3710" s="450" t="n"/>
      <c r="AM3710" s="450" t="n"/>
      <c r="AN3710" s="450" t="n"/>
      <c r="AO3710" s="450" t="n"/>
      <c r="AP3710" s="450" t="n"/>
      <c r="AQ3710" s="414" t="n"/>
      <c r="AR3710" s="414" t="n"/>
      <c r="AS3710" s="414" t="n"/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0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0" t="n"/>
      <c r="N3711" s="450">
        <f>IF(W3711&lt;0,AH3711,I3711)</f>
        <v/>
      </c>
      <c r="O3711" s="450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AND(AB3711&lt;&gt;"", 'Company information'!D$4&lt;&gt;"", RIGHT(SUBSTITUTE(AB3711,"-",""),9)=RIGHT(SUBSTITUTE('Company information'!D$4,"-",""),9))</f>
        <v/>
      </c>
      <c r="V3711" s="414">
        <f>AH3711-I3711</f>
        <v/>
      </c>
      <c r="W3711" s="450" t="n"/>
      <c r="X3711" s="413" t="n"/>
      <c r="Y3711" s="414" t="n"/>
      <c r="Z3711" s="414" t="n"/>
      <c r="AA3711" s="414" t="n"/>
      <c r="AB3711" s="414" t="n"/>
      <c r="AC3711" s="414" t="n"/>
      <c r="AD3711" s="450" t="n"/>
      <c r="AE3711" s="450" t="n"/>
      <c r="AF3711" s="450" t="n"/>
      <c r="AG3711" s="450" t="n"/>
      <c r="AH3711" s="450" t="n"/>
      <c r="AI3711" s="450" t="n"/>
      <c r="AJ3711" s="450" t="n"/>
      <c r="AK3711" s="450" t="n"/>
      <c r="AL3711" s="450" t="n"/>
      <c r="AM3711" s="450" t="n"/>
      <c r="AN3711" s="450" t="n"/>
      <c r="AO3711" s="450" t="n"/>
      <c r="AP3711" s="450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0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0" t="n"/>
      <c r="N3712" s="450">
        <f>IF(W3712&lt;0,AH3712,I3712)</f>
        <v/>
      </c>
      <c r="O3712" s="450">
        <f>I3712-M3712</f>
        <v/>
      </c>
      <c r="P3712" s="414" t="n"/>
      <c r="Q3712" s="414" t="inlineStr">
        <is>
          <t>V0014709</t>
        </is>
      </c>
      <c r="R3712" s="414" t="inlineStr">
        <is>
          <t>V0014709</t>
        </is>
      </c>
      <c r="S3712" s="414">
        <f>Q3712=R3712</f>
        <v/>
      </c>
      <c r="T3712" s="414">
        <f>AND(MONTH(F3712)=MONTH(X3712), YEAR(F3712)=YEAR(X3712))</f>
        <v/>
      </c>
      <c r="U3712" s="414">
        <f>AND(AB3712&lt;&gt;"", 'Company information'!D$4&lt;&gt;"", RIGHT(SUBSTITUTE(AB3712,"-",""),9)=RIGHT(SUBSTITUTE('Company information'!D$4,"-",""),9))</f>
        <v/>
      </c>
      <c r="V3712" s="414">
        <f>AH3712-I3712</f>
        <v/>
      </c>
      <c r="W3712" s="450" t="n"/>
      <c r="X3712" s="415" t="n">
        <v>44138</v>
      </c>
      <c r="Y3712" s="414" t="inlineStr">
        <is>
          <t>V0014709</t>
        </is>
      </c>
      <c r="Z3712" s="414" t="inlineStr"/>
      <c r="AA3712" s="414" t="inlineStr">
        <is>
          <t>បុគ្គលជាប់អាករ</t>
        </is>
      </c>
      <c r="AB3712" s="414" t="inlineStr">
        <is>
          <t>L001-901905215</t>
        </is>
      </c>
      <c r="AC3712" s="414" t="inlineStr">
        <is>
          <t>វីអ៊ីស៊ិន (ខេមបូឌា) អ៊ិនដាសស្ទ្រី ឯ.ក</t>
        </is>
      </c>
      <c r="AD3712" s="450" t="n">
        <v>5184881</v>
      </c>
      <c r="AE3712" s="450" t="n">
        <v>4713528</v>
      </c>
      <c r="AF3712" s="450" t="n">
        <v>0</v>
      </c>
      <c r="AG3712" s="450" t="n">
        <v>0</v>
      </c>
      <c r="AH3712" s="450" t="n">
        <v>471353</v>
      </c>
      <c r="AI3712" s="450" t="n">
        <v>0</v>
      </c>
      <c r="AJ3712" s="450" t="n">
        <v>0</v>
      </c>
      <c r="AK3712" s="450" t="n">
        <v>0</v>
      </c>
      <c r="AL3712" s="450" t="n">
        <v>0</v>
      </c>
      <c r="AM3712" s="450" t="n">
        <v>0</v>
      </c>
      <c r="AN3712" s="450" t="n">
        <v>0</v>
      </c>
      <c r="AO3712" s="450" t="n">
        <v>0</v>
      </c>
      <c r="AP3712" s="450" t="n">
        <v>0</v>
      </c>
      <c r="AQ3712" s="414" t="inlineStr"/>
      <c r="AR3712" s="414" t="inlineStr"/>
      <c r="AS3712" s="414" t="inlineStr">
        <is>
          <t>បានប្រកាសពន្ធ</t>
        </is>
      </c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0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0" t="n"/>
      <c r="N3713" s="450">
        <f>IF(W3713&lt;0,AH3713,I3713)</f>
        <v/>
      </c>
      <c r="O3713" s="450">
        <f>I3713-M3713</f>
        <v/>
      </c>
      <c r="P3713" s="414" t="n"/>
      <c r="Q3713" s="414" t="inlineStr">
        <is>
          <t>V0014707</t>
        </is>
      </c>
      <c r="R3713" s="414" t="inlineStr">
        <is>
          <t>V0014707</t>
        </is>
      </c>
      <c r="S3713" s="414">
        <f>Q3713=R3713</f>
        <v/>
      </c>
      <c r="T3713" s="414">
        <f>AND(MONTH(F3713)=MONTH(X3713), YEAR(F3713)=YEAR(X3713))</f>
        <v/>
      </c>
      <c r="U3713" s="414">
        <f>AND(AB3713&lt;&gt;"", 'Company information'!D$4&lt;&gt;"", RIGHT(SUBSTITUTE(AB3713,"-",""),9)=RIGHT(SUBSTITUTE('Company information'!D$4,"-",""),9))</f>
        <v/>
      </c>
      <c r="V3713" s="414">
        <f>AH3713-I3713</f>
        <v/>
      </c>
      <c r="W3713" s="450" t="n"/>
      <c r="X3713" s="415" t="n">
        <v>44137</v>
      </c>
      <c r="Y3713" s="414" t="inlineStr">
        <is>
          <t>V0014707</t>
        </is>
      </c>
      <c r="Z3713" s="414" t="inlineStr"/>
      <c r="AA3713" s="414" t="inlineStr">
        <is>
          <t>បុគ្គលជាប់អាករ</t>
        </is>
      </c>
      <c r="AB3713" s="414" t="inlineStr">
        <is>
          <t>L001-901905215</t>
        </is>
      </c>
      <c r="AC3713" s="414" t="inlineStr">
        <is>
          <t>វីអ៊ីស៊ិន (ខេមបូឌា) អ៊ិនដាសស្ទ្រី ឯ.ក</t>
        </is>
      </c>
      <c r="AD3713" s="450" t="n">
        <v>4072531</v>
      </c>
      <c r="AE3713" s="450" t="n">
        <v>3702301</v>
      </c>
      <c r="AF3713" s="450" t="n">
        <v>0</v>
      </c>
      <c r="AG3713" s="450" t="n">
        <v>0</v>
      </c>
      <c r="AH3713" s="450" t="n">
        <v>370230</v>
      </c>
      <c r="AI3713" s="450" t="n">
        <v>0</v>
      </c>
      <c r="AJ3713" s="450" t="n">
        <v>0</v>
      </c>
      <c r="AK3713" s="450" t="n">
        <v>0</v>
      </c>
      <c r="AL3713" s="450" t="n">
        <v>0</v>
      </c>
      <c r="AM3713" s="450" t="n">
        <v>0</v>
      </c>
      <c r="AN3713" s="450" t="n">
        <v>0</v>
      </c>
      <c r="AO3713" s="450" t="n">
        <v>0</v>
      </c>
      <c r="AP3713" s="450" t="n">
        <v>0</v>
      </c>
      <c r="AQ3713" s="414" t="inlineStr"/>
      <c r="AR3713" s="414" t="inlineStr"/>
      <c r="AS3713" s="414" t="inlineStr">
        <is>
          <t>បានប្រកាសពន្ធ</t>
        </is>
      </c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0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0" t="n"/>
      <c r="N3714" s="450">
        <f>IF(W3714&lt;0,AH3714,I3714)</f>
        <v/>
      </c>
      <c r="O3714" s="450">
        <f>I3714-M3714</f>
        <v/>
      </c>
      <c r="P3714" s="414" t="n"/>
      <c r="Q3714" s="414" t="inlineStr">
        <is>
          <t>XFY-YD2020051</t>
        </is>
      </c>
      <c r="R3714" s="414" t="inlineStr">
        <is>
          <t>XFY-YD2020051</t>
        </is>
      </c>
      <c r="S3714" s="414">
        <f>Q3714=R3714</f>
        <v/>
      </c>
      <c r="T3714" s="414">
        <f>AND(MONTH(F3714)=MONTH(X3714), YEAR(F3714)=YEAR(X3714))</f>
        <v/>
      </c>
      <c r="U3714" s="414">
        <f>AND(AB3714&lt;&gt;"", 'Company information'!D$4&lt;&gt;"", RIGHT(SUBSTITUTE(AB3714,"-",""),9)=RIGHT(SUBSTITUTE('Company information'!D$4,"-",""),9))</f>
        <v/>
      </c>
      <c r="V3714" s="414">
        <f>AH3714-I3714</f>
        <v/>
      </c>
      <c r="W3714" s="450" t="n"/>
      <c r="X3714" s="415" t="n">
        <v>44099</v>
      </c>
      <c r="Y3714" s="414" t="inlineStr">
        <is>
          <t>XFY-YD2020051</t>
        </is>
      </c>
      <c r="Z3714" s="414" t="inlineStr"/>
      <c r="AA3714" s="414" t="inlineStr">
        <is>
          <t>បុគ្គលជាប់អាករ</t>
        </is>
      </c>
      <c r="AB3714" s="414" t="inlineStr">
        <is>
          <t>L001-901905215</t>
        </is>
      </c>
      <c r="AC3714" s="414" t="inlineStr">
        <is>
          <t>វីអ៊ីស៊ិន (ខេមបូឌា) អ៊ិនដាសស្ទ្រី ឯ.ក</t>
        </is>
      </c>
      <c r="AD3714" s="450" t="n">
        <v>50407656</v>
      </c>
      <c r="AE3714" s="450" t="n">
        <v>45825142</v>
      </c>
      <c r="AF3714" s="450" t="n">
        <v>0</v>
      </c>
      <c r="AG3714" s="450" t="n">
        <v>0</v>
      </c>
      <c r="AH3714" s="450" t="n">
        <v>4582514</v>
      </c>
      <c r="AI3714" s="450" t="n">
        <v>0</v>
      </c>
      <c r="AJ3714" s="450" t="n">
        <v>0</v>
      </c>
      <c r="AK3714" s="450" t="n">
        <v>0</v>
      </c>
      <c r="AL3714" s="450" t="n">
        <v>0</v>
      </c>
      <c r="AM3714" s="450" t="n">
        <v>0</v>
      </c>
      <c r="AN3714" s="450" t="n">
        <v>0</v>
      </c>
      <c r="AO3714" s="450" t="n">
        <v>0</v>
      </c>
      <c r="AP3714" s="450" t="n">
        <v>0</v>
      </c>
      <c r="AQ3714" s="414" t="inlineStr"/>
      <c r="AR3714" s="414" t="inlineStr"/>
      <c r="AS3714" s="414" t="inlineStr">
        <is>
          <t>បានប្រកាសពន្ធ</t>
        </is>
      </c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0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0" t="n"/>
      <c r="N3715" s="450">
        <f>IF(W3715&lt;0,AH3715,I3715)</f>
        <v/>
      </c>
      <c r="O3715" s="450">
        <f>I3715-M3715</f>
        <v/>
      </c>
      <c r="P3715" s="414" t="n"/>
      <c r="Q3715" s="414" t="inlineStr">
        <is>
          <t>2019710</t>
        </is>
      </c>
      <c r="R3715" s="414" t="inlineStr">
        <is>
          <t>2019710</t>
        </is>
      </c>
      <c r="S3715" s="414">
        <f>Q3715=R3715</f>
        <v/>
      </c>
      <c r="T3715" s="414">
        <f>AND(MONTH(F3715)=MONTH(X3715), YEAR(F3715)=YEAR(X3715))</f>
        <v/>
      </c>
      <c r="U3715" s="414">
        <f>AND(AB3715&lt;&gt;"", 'Company information'!D$4&lt;&gt;"", RIGHT(SUBSTITUTE(AB3715,"-",""),9)=RIGHT(SUBSTITUTE('Company information'!D$4,"-",""),9))</f>
        <v/>
      </c>
      <c r="V3715" s="414">
        <f>AH3715-I3715</f>
        <v/>
      </c>
      <c r="W3715" s="450" t="n"/>
      <c r="X3715" s="415" t="n">
        <v>44124</v>
      </c>
      <c r="Y3715" s="414" t="inlineStr">
        <is>
          <t>2019710</t>
        </is>
      </c>
      <c r="Z3715" s="414" t="inlineStr"/>
      <c r="AA3715" s="414" t="inlineStr">
        <is>
          <t>បុគ្គលជាប់អាករ</t>
        </is>
      </c>
      <c r="AB3715" s="414" t="inlineStr">
        <is>
          <t>L001-901905215</t>
        </is>
      </c>
      <c r="AC3715" s="414" t="inlineStr">
        <is>
          <t>វីអ៊ីស៊ិន (ខេមបូឌា) អ៊ិនដាសស្ទ្រី ឯ.ក</t>
        </is>
      </c>
      <c r="AD3715" s="450" t="n">
        <v>2233539</v>
      </c>
      <c r="AE3715" s="450" t="n">
        <v>2030490</v>
      </c>
      <c r="AF3715" s="450" t="n">
        <v>0</v>
      </c>
      <c r="AG3715" s="450" t="n">
        <v>0</v>
      </c>
      <c r="AH3715" s="450" t="n">
        <v>203049</v>
      </c>
      <c r="AI3715" s="450" t="n">
        <v>0</v>
      </c>
      <c r="AJ3715" s="450" t="n">
        <v>0</v>
      </c>
      <c r="AK3715" s="450" t="n">
        <v>0</v>
      </c>
      <c r="AL3715" s="450" t="n">
        <v>0</v>
      </c>
      <c r="AM3715" s="450" t="n">
        <v>0</v>
      </c>
      <c r="AN3715" s="450" t="n">
        <v>0</v>
      </c>
      <c r="AO3715" s="450" t="n">
        <v>0</v>
      </c>
      <c r="AP3715" s="450" t="n">
        <v>0</v>
      </c>
      <c r="AQ3715" s="414" t="inlineStr"/>
      <c r="AR3715" s="414" t="inlineStr"/>
      <c r="AS3715" s="414" t="inlineStr">
        <is>
          <t>បានប្រកាសពន្ធ</t>
        </is>
      </c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0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0" t="n"/>
      <c r="N3716" s="450">
        <f>IF(W3716&lt;0,AH3716,I3716)</f>
        <v/>
      </c>
      <c r="O3716" s="450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AND(AB3716&lt;&gt;"", 'Company information'!D$4&lt;&gt;"", RIGHT(SUBSTITUTE(AB3716,"-",""),9)=RIGHT(SUBSTITUTE('Company information'!D$4,"-",""),9))</f>
        <v/>
      </c>
      <c r="V3716" s="414">
        <f>AH3716-I3716</f>
        <v/>
      </c>
      <c r="W3716" s="450" t="n"/>
      <c r="X3716" s="413" t="n"/>
      <c r="Y3716" s="414" t="n"/>
      <c r="Z3716" s="414" t="n"/>
      <c r="AA3716" s="414" t="n"/>
      <c r="AB3716" s="414" t="n"/>
      <c r="AC3716" s="414" t="n"/>
      <c r="AD3716" s="450" t="n"/>
      <c r="AE3716" s="450" t="n"/>
      <c r="AF3716" s="450" t="n"/>
      <c r="AG3716" s="450" t="n"/>
      <c r="AH3716" s="450" t="n"/>
      <c r="AI3716" s="450" t="n"/>
      <c r="AJ3716" s="450" t="n"/>
      <c r="AK3716" s="450" t="n"/>
      <c r="AL3716" s="450" t="n"/>
      <c r="AM3716" s="450" t="n"/>
      <c r="AN3716" s="450" t="n"/>
      <c r="AO3716" s="450" t="n"/>
      <c r="AP3716" s="450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0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0" t="n"/>
      <c r="N3717" s="450">
        <f>IF(W3717&lt;0,AH3717,I3717)</f>
        <v/>
      </c>
      <c r="O3717" s="450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AND(AB3717&lt;&gt;"", 'Company information'!D$4&lt;&gt;"", RIGHT(SUBSTITUTE(AB3717,"-",""),9)=RIGHT(SUBSTITUTE('Company information'!D$4,"-",""),9))</f>
        <v/>
      </c>
      <c r="V3717" s="414">
        <f>AH3717-I3717</f>
        <v/>
      </c>
      <c r="W3717" s="450" t="n"/>
      <c r="X3717" s="413" t="n"/>
      <c r="Y3717" s="414" t="n"/>
      <c r="Z3717" s="414" t="n"/>
      <c r="AA3717" s="414" t="n"/>
      <c r="AB3717" s="414" t="n"/>
      <c r="AC3717" s="414" t="n"/>
      <c r="AD3717" s="450" t="n"/>
      <c r="AE3717" s="450" t="n"/>
      <c r="AF3717" s="450" t="n"/>
      <c r="AG3717" s="450" t="n"/>
      <c r="AH3717" s="450" t="n"/>
      <c r="AI3717" s="450" t="n"/>
      <c r="AJ3717" s="450" t="n"/>
      <c r="AK3717" s="450" t="n"/>
      <c r="AL3717" s="450" t="n"/>
      <c r="AM3717" s="450" t="n"/>
      <c r="AN3717" s="450" t="n"/>
      <c r="AO3717" s="450" t="n"/>
      <c r="AP3717" s="450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0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0" t="n"/>
      <c r="N3718" s="450">
        <f>IF(W3718&lt;0,AH3718,I3718)</f>
        <v/>
      </c>
      <c r="O3718" s="450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AND(AB3718&lt;&gt;"", 'Company information'!D$4&lt;&gt;"", RIGHT(SUBSTITUTE(AB3718,"-",""),9)=RIGHT(SUBSTITUTE('Company information'!D$4,"-",""),9))</f>
        <v/>
      </c>
      <c r="V3718" s="414">
        <f>AH3718-I3718</f>
        <v/>
      </c>
      <c r="W3718" s="450" t="n"/>
      <c r="X3718" s="413" t="n"/>
      <c r="Y3718" s="414" t="n"/>
      <c r="Z3718" s="414" t="n"/>
      <c r="AA3718" s="414" t="n"/>
      <c r="AB3718" s="414" t="n"/>
      <c r="AC3718" s="414" t="n"/>
      <c r="AD3718" s="450" t="n"/>
      <c r="AE3718" s="450" t="n"/>
      <c r="AF3718" s="450" t="n"/>
      <c r="AG3718" s="450" t="n"/>
      <c r="AH3718" s="450" t="n"/>
      <c r="AI3718" s="450" t="n"/>
      <c r="AJ3718" s="450" t="n"/>
      <c r="AK3718" s="450" t="n"/>
      <c r="AL3718" s="450" t="n"/>
      <c r="AM3718" s="450" t="n"/>
      <c r="AN3718" s="450" t="n"/>
      <c r="AO3718" s="450" t="n"/>
      <c r="AP3718" s="450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0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0" t="n"/>
      <c r="N3719" s="450">
        <f>IF(W3719&lt;0,AH3719,I3719)</f>
        <v/>
      </c>
      <c r="O3719" s="450">
        <f>I3719-M3719</f>
        <v/>
      </c>
      <c r="P3719" s="414" t="n"/>
      <c r="Q3719" s="414" t="inlineStr">
        <is>
          <t>156603</t>
        </is>
      </c>
      <c r="R3719" s="414" t="inlineStr">
        <is>
          <t>156603</t>
        </is>
      </c>
      <c r="S3719" s="414">
        <f>Q3719=R3719</f>
        <v/>
      </c>
      <c r="T3719" s="414">
        <f>AND(MONTH(F3719)=MONTH(X3719), YEAR(F3719)=YEAR(X3719))</f>
        <v/>
      </c>
      <c r="U3719" s="414">
        <f>AND(AB3719&lt;&gt;"", 'Company information'!D$4&lt;&gt;"", RIGHT(SUBSTITUTE(AB3719,"-",""),9)=RIGHT(SUBSTITUTE('Company information'!D$4,"-",""),9))</f>
        <v/>
      </c>
      <c r="V3719" s="414">
        <f>AH3719-I3719</f>
        <v/>
      </c>
      <c r="W3719" s="450" t="n"/>
      <c r="X3719" s="415" t="n">
        <v>44238</v>
      </c>
      <c r="Y3719" s="414" t="inlineStr">
        <is>
          <t>156603</t>
        </is>
      </c>
      <c r="Z3719" s="414" t="inlineStr"/>
      <c r="AA3719" s="414" t="inlineStr">
        <is>
          <t>បុគ្គលមិនជាប់អាករ</t>
        </is>
      </c>
      <c r="AB3719" s="414" t="inlineStr">
        <is>
          <t>GC0000001</t>
        </is>
      </c>
      <c r="AC3719" s="414" t="inlineStr">
        <is>
          <t>អតិថិជនទូទៅ</t>
        </is>
      </c>
      <c r="AD3719" s="450" t="n">
        <v>4070</v>
      </c>
      <c r="AE3719" s="450" t="n">
        <v>3700</v>
      </c>
      <c r="AF3719" s="450" t="n">
        <v>0</v>
      </c>
      <c r="AG3719" s="450" t="n">
        <v>0</v>
      </c>
      <c r="AH3719" s="450" t="n">
        <v>370</v>
      </c>
      <c r="AI3719" s="450" t="n">
        <v>0</v>
      </c>
      <c r="AJ3719" s="450" t="n">
        <v>0</v>
      </c>
      <c r="AK3719" s="450" t="n">
        <v>0</v>
      </c>
      <c r="AL3719" s="450" t="n">
        <v>0</v>
      </c>
      <c r="AM3719" s="450" t="n">
        <v>0</v>
      </c>
      <c r="AN3719" s="450" t="n">
        <v>0</v>
      </c>
      <c r="AO3719" s="450" t="n">
        <v>0</v>
      </c>
      <c r="AP3719" s="450" t="n">
        <v>0</v>
      </c>
      <c r="AQ3719" s="414" t="inlineStr"/>
      <c r="AR3719" s="414" t="inlineStr"/>
      <c r="AS3719" s="414" t="inlineStr">
        <is>
          <t>បានប្រកាសពន្ធ</t>
        </is>
      </c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0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0" t="n"/>
      <c r="N3720" s="450">
        <f>IF(W3720&lt;0,AH3720,I3720)</f>
        <v/>
      </c>
      <c r="O3720" s="450">
        <f>I3720-M3720</f>
        <v/>
      </c>
      <c r="P3720" s="414" t="n"/>
      <c r="Q3720" s="414" t="inlineStr">
        <is>
          <t>5995882686</t>
        </is>
      </c>
      <c r="R3720" s="414" t="inlineStr">
        <is>
          <t>5995882686</t>
        </is>
      </c>
      <c r="S3720" s="414">
        <f>Q3720=R3720</f>
        <v/>
      </c>
      <c r="T3720" s="414">
        <f>AND(MONTH(F3720)=MONTH(X3720), YEAR(F3720)=YEAR(X3720))</f>
        <v/>
      </c>
      <c r="U3720" s="414">
        <f>AND(AB3720&lt;&gt;"", 'Company information'!D$4&lt;&gt;"", RIGHT(SUBSTITUTE(AB3720,"-",""),9)=RIGHT(SUBSTITUTE('Company information'!D$4,"-",""),9))</f>
        <v/>
      </c>
      <c r="V3720" s="414">
        <f>AH3720-I3720</f>
        <v/>
      </c>
      <c r="W3720" s="450" t="n"/>
      <c r="X3720" s="415" t="n">
        <v>44512</v>
      </c>
      <c r="Y3720" s="414" t="inlineStr">
        <is>
          <t>5995882686</t>
        </is>
      </c>
      <c r="Z3720" s="414" t="inlineStr"/>
      <c r="AA3720" s="414" t="inlineStr">
        <is>
          <t>បុគ្គលជាប់អាករ</t>
        </is>
      </c>
      <c r="AB3720" s="414" t="inlineStr">
        <is>
          <t>L001-901905215</t>
        </is>
      </c>
      <c r="AC3720" s="414" t="inlineStr">
        <is>
          <t>វីអ៊ីស៊ិន (ខេមបូឌា) អ៊ិនដាសស្ទ្រី ឯ.ក</t>
        </is>
      </c>
      <c r="AD3720" s="450" t="n">
        <v>2399672</v>
      </c>
      <c r="AE3720" s="450" t="n">
        <v>2181520</v>
      </c>
      <c r="AF3720" s="450" t="n">
        <v>0</v>
      </c>
      <c r="AG3720" s="450" t="n">
        <v>0</v>
      </c>
      <c r="AH3720" s="450" t="n">
        <v>218152</v>
      </c>
      <c r="AI3720" s="450" t="n">
        <v>0</v>
      </c>
      <c r="AJ3720" s="450" t="n">
        <v>0</v>
      </c>
      <c r="AK3720" s="450" t="n">
        <v>0</v>
      </c>
      <c r="AL3720" s="450" t="n">
        <v>0</v>
      </c>
      <c r="AM3720" s="450" t="n">
        <v>0</v>
      </c>
      <c r="AN3720" s="450" t="n">
        <v>0</v>
      </c>
      <c r="AO3720" s="450" t="n">
        <v>0</v>
      </c>
      <c r="AP3720" s="450" t="n">
        <v>0</v>
      </c>
      <c r="AQ3720" s="414" t="inlineStr"/>
      <c r="AR3720" s="414" t="inlineStr"/>
      <c r="AS3720" s="414" t="inlineStr">
        <is>
          <t>បានប្រកាសពន្ធ</t>
        </is>
      </c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0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0" t="n"/>
      <c r="N3721" s="450">
        <f>IF(W3721&lt;0,AH3721,I3721)</f>
        <v/>
      </c>
      <c r="O3721" s="450">
        <f>I3721-M3721</f>
        <v/>
      </c>
      <c r="P3721" s="414" t="n"/>
      <c r="Q3721" s="414" t="inlineStr">
        <is>
          <t>2121450</t>
        </is>
      </c>
      <c r="R3721" s="414" t="inlineStr">
        <is>
          <t>2121450</t>
        </is>
      </c>
      <c r="S3721" s="414">
        <f>Q3721=R3721</f>
        <v/>
      </c>
      <c r="T3721" s="414">
        <f>AND(MONTH(F3721)=MONTH(X3721), YEAR(F3721)=YEAR(X3721))</f>
        <v/>
      </c>
      <c r="U3721" s="414">
        <f>AND(AB3721&lt;&gt;"", 'Company information'!D$4&lt;&gt;"", RIGHT(SUBSTITUTE(AB3721,"-",""),9)=RIGHT(SUBSTITUTE('Company information'!D$4,"-",""),9))</f>
        <v/>
      </c>
      <c r="V3721" s="414">
        <f>AH3721-I3721</f>
        <v/>
      </c>
      <c r="W3721" s="450" t="n"/>
      <c r="X3721" s="415" t="n">
        <v>44508</v>
      </c>
      <c r="Y3721" s="414" t="inlineStr">
        <is>
          <t>2121450</t>
        </is>
      </c>
      <c r="Z3721" s="414" t="inlineStr"/>
      <c r="AA3721" s="414" t="inlineStr">
        <is>
          <t>បុគ្គលជាប់អាករ</t>
        </is>
      </c>
      <c r="AB3721" s="414" t="inlineStr">
        <is>
          <t>L001-901905215</t>
        </is>
      </c>
      <c r="AC3721" s="414" t="inlineStr">
        <is>
          <t>វីអ៊ីស៊ិន (ខេមបូឌា) អ៊ិនដាសស្ទ្រី ឯ.ក</t>
        </is>
      </c>
      <c r="AD3721" s="450" t="n">
        <v>1232385</v>
      </c>
      <c r="AE3721" s="450" t="n">
        <v>1120350</v>
      </c>
      <c r="AF3721" s="450" t="n">
        <v>0</v>
      </c>
      <c r="AG3721" s="450" t="n">
        <v>0</v>
      </c>
      <c r="AH3721" s="450" t="n">
        <v>112035</v>
      </c>
      <c r="AI3721" s="450" t="n">
        <v>0</v>
      </c>
      <c r="AJ3721" s="450" t="n">
        <v>0</v>
      </c>
      <c r="AK3721" s="450" t="n">
        <v>0</v>
      </c>
      <c r="AL3721" s="450" t="n">
        <v>0</v>
      </c>
      <c r="AM3721" s="450" t="n">
        <v>0</v>
      </c>
      <c r="AN3721" s="450" t="n">
        <v>0</v>
      </c>
      <c r="AO3721" s="450" t="n">
        <v>0</v>
      </c>
      <c r="AP3721" s="450" t="n">
        <v>0</v>
      </c>
      <c r="AQ3721" s="414" t="inlineStr"/>
      <c r="AR3721" s="414" t="inlineStr">
        <is>
          <t>ថ្លៃTHCនិងធ្វើឯកសារ</t>
        </is>
      </c>
      <c r="AS3721" s="414" t="inlineStr">
        <is>
          <t>បានប្រកាសពន្ធ</t>
        </is>
      </c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0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0" t="n"/>
      <c r="N3722" s="450">
        <f>IF(W3722&lt;0,AH3722,I3722)</f>
        <v/>
      </c>
      <c r="O3722" s="450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AND(AB3722&lt;&gt;"", 'Company information'!D$4&lt;&gt;"", RIGHT(SUBSTITUTE(AB3722,"-",""),9)=RIGHT(SUBSTITUTE('Company information'!D$4,"-",""),9))</f>
        <v/>
      </c>
      <c r="V3722" s="414">
        <f>AH3722-I3722</f>
        <v/>
      </c>
      <c r="W3722" s="450" t="n"/>
      <c r="X3722" s="413" t="n"/>
      <c r="Y3722" s="414" t="n"/>
      <c r="Z3722" s="414" t="n"/>
      <c r="AA3722" s="414" t="n"/>
      <c r="AB3722" s="414" t="n"/>
      <c r="AC3722" s="414" t="n"/>
      <c r="AD3722" s="450" t="n"/>
      <c r="AE3722" s="450" t="n"/>
      <c r="AF3722" s="450" t="n"/>
      <c r="AG3722" s="450" t="n"/>
      <c r="AH3722" s="450" t="n"/>
      <c r="AI3722" s="450" t="n"/>
      <c r="AJ3722" s="450" t="n"/>
      <c r="AK3722" s="450" t="n"/>
      <c r="AL3722" s="450" t="n"/>
      <c r="AM3722" s="450" t="n"/>
      <c r="AN3722" s="450" t="n"/>
      <c r="AO3722" s="450" t="n"/>
      <c r="AP3722" s="450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0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0" t="n"/>
      <c r="N3723" s="450">
        <f>IF(W3723&lt;0,AH3723,I3723)</f>
        <v/>
      </c>
      <c r="O3723" s="450">
        <f>I3723-M3723</f>
        <v/>
      </c>
      <c r="P3723" s="414" t="n"/>
      <c r="Q3723" s="414" t="inlineStr">
        <is>
          <t>5995882162</t>
        </is>
      </c>
      <c r="R3723" s="414" t="inlineStr">
        <is>
          <t>5995882162</t>
        </is>
      </c>
      <c r="S3723" s="414">
        <f>Q3723=R3723</f>
        <v/>
      </c>
      <c r="T3723" s="414">
        <f>AND(MONTH(F3723)=MONTH(X3723), YEAR(F3723)=YEAR(X3723))</f>
        <v/>
      </c>
      <c r="U3723" s="414">
        <f>AND(AB3723&lt;&gt;"", 'Company information'!D$4&lt;&gt;"", RIGHT(SUBSTITUTE(AB3723,"-",""),9)=RIGHT(SUBSTITUTE('Company information'!D$4,"-",""),9))</f>
        <v/>
      </c>
      <c r="V3723" s="414">
        <f>AH3723-I3723</f>
        <v/>
      </c>
      <c r="W3723" s="450" t="n"/>
      <c r="X3723" s="415" t="n">
        <v>44502</v>
      </c>
      <c r="Y3723" s="414" t="inlineStr">
        <is>
          <t>5995882162</t>
        </is>
      </c>
      <c r="Z3723" s="414" t="inlineStr"/>
      <c r="AA3723" s="414" t="inlineStr">
        <is>
          <t>បុគ្គលជាប់អាករ</t>
        </is>
      </c>
      <c r="AB3723" s="414" t="inlineStr">
        <is>
          <t>L001-901905215</t>
        </is>
      </c>
      <c r="AC3723" s="414" t="inlineStr">
        <is>
          <t>វីអ៊ីស៊ិន (ខេមបូឌា) អ៊ិនដាសស្ទ្រី ឯ.ក</t>
        </is>
      </c>
      <c r="AD3723" s="450" t="n">
        <v>3463495</v>
      </c>
      <c r="AE3723" s="450" t="n">
        <v>3148632</v>
      </c>
      <c r="AF3723" s="450" t="n">
        <v>0</v>
      </c>
      <c r="AG3723" s="450" t="n">
        <v>0</v>
      </c>
      <c r="AH3723" s="450" t="n">
        <v>314863</v>
      </c>
      <c r="AI3723" s="450" t="n">
        <v>0</v>
      </c>
      <c r="AJ3723" s="450" t="n">
        <v>0</v>
      </c>
      <c r="AK3723" s="450" t="n">
        <v>0</v>
      </c>
      <c r="AL3723" s="450" t="n">
        <v>0</v>
      </c>
      <c r="AM3723" s="450" t="n">
        <v>0</v>
      </c>
      <c r="AN3723" s="450" t="n">
        <v>0</v>
      </c>
      <c r="AO3723" s="450" t="n">
        <v>0</v>
      </c>
      <c r="AP3723" s="450" t="n">
        <v>0</v>
      </c>
      <c r="AQ3723" s="414" t="inlineStr"/>
      <c r="AR3723" s="414" t="inlineStr"/>
      <c r="AS3723" s="414" t="inlineStr">
        <is>
          <t>បានប្រកាសពន្ធ</t>
        </is>
      </c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0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0" t="n"/>
      <c r="N3724" s="450">
        <f>IF(W3724&lt;0,AH3724,I3724)</f>
        <v/>
      </c>
      <c r="O3724" s="450">
        <f>I3724-M3724</f>
        <v/>
      </c>
      <c r="P3724" s="414" t="n"/>
      <c r="Q3724" s="414" t="inlineStr">
        <is>
          <t>5995881941</t>
        </is>
      </c>
      <c r="R3724" s="414" t="inlineStr">
        <is>
          <t>5995881941</t>
        </is>
      </c>
      <c r="S3724" s="414">
        <f>Q3724=R3724</f>
        <v/>
      </c>
      <c r="T3724" s="414">
        <f>AND(MONTH(F3724)=MONTH(X3724), YEAR(F3724)=YEAR(X3724))</f>
        <v/>
      </c>
      <c r="U3724" s="414">
        <f>AND(AB3724&lt;&gt;"", 'Company information'!D$4&lt;&gt;"", RIGHT(SUBSTITUTE(AB3724,"-",""),9)=RIGHT(SUBSTITUTE('Company information'!D$4,"-",""),9))</f>
        <v/>
      </c>
      <c r="V3724" s="414">
        <f>AH3724-I3724</f>
        <v/>
      </c>
      <c r="W3724" s="450" t="n"/>
      <c r="X3724" s="415" t="n">
        <v>44494</v>
      </c>
      <c r="Y3724" s="414" t="inlineStr">
        <is>
          <t>5995881941</t>
        </is>
      </c>
      <c r="Z3724" s="414" t="inlineStr"/>
      <c r="AA3724" s="414" t="inlineStr">
        <is>
          <t>បុគ្គលជាប់អាករ</t>
        </is>
      </c>
      <c r="AB3724" s="414" t="inlineStr">
        <is>
          <t>L001-901905215</t>
        </is>
      </c>
      <c r="AC3724" s="414" t="inlineStr">
        <is>
          <t>វីអ៊ីស៊ិន (ខេមបូឌា) អ៊ិនដាសស្ទ្រី ឯ.ក</t>
        </is>
      </c>
      <c r="AD3724" s="450" t="n">
        <v>4532950</v>
      </c>
      <c r="AE3724" s="450" t="n">
        <v>4120864</v>
      </c>
      <c r="AF3724" s="450" t="n">
        <v>0</v>
      </c>
      <c r="AG3724" s="450" t="n">
        <v>0</v>
      </c>
      <c r="AH3724" s="450" t="n">
        <v>412086</v>
      </c>
      <c r="AI3724" s="450" t="n">
        <v>0</v>
      </c>
      <c r="AJ3724" s="450" t="n">
        <v>0</v>
      </c>
      <c r="AK3724" s="450" t="n">
        <v>0</v>
      </c>
      <c r="AL3724" s="450" t="n">
        <v>0</v>
      </c>
      <c r="AM3724" s="450" t="n">
        <v>0</v>
      </c>
      <c r="AN3724" s="450" t="n">
        <v>0</v>
      </c>
      <c r="AO3724" s="450" t="n">
        <v>0</v>
      </c>
      <c r="AP3724" s="450" t="n">
        <v>0</v>
      </c>
      <c r="AQ3724" s="414" t="inlineStr"/>
      <c r="AR3724" s="414" t="inlineStr"/>
      <c r="AS3724" s="414" t="inlineStr">
        <is>
          <t>បានប្រកាសពន្ធ</t>
        </is>
      </c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0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0" t="n"/>
      <c r="N3725" s="450">
        <f>IF(W3725&lt;0,AH3725,I3725)</f>
        <v/>
      </c>
      <c r="O3725" s="450">
        <f>I3725-M3725</f>
        <v/>
      </c>
      <c r="P3725" s="414" t="n"/>
      <c r="Q3725" s="414" t="inlineStr">
        <is>
          <t>5995881505</t>
        </is>
      </c>
      <c r="R3725" s="414" t="inlineStr">
        <is>
          <t>5995881505</t>
        </is>
      </c>
      <c r="S3725" s="414">
        <f>Q3725=R3725</f>
        <v/>
      </c>
      <c r="T3725" s="414">
        <f>AND(MONTH(F3725)=MONTH(X3725), YEAR(F3725)=YEAR(X3725))</f>
        <v/>
      </c>
      <c r="U3725" s="414">
        <f>AND(AB3725&lt;&gt;"", 'Company information'!D$4&lt;&gt;"", RIGHT(SUBSTITUTE(AB3725,"-",""),9)=RIGHT(SUBSTITUTE('Company information'!D$4,"-",""),9))</f>
        <v/>
      </c>
      <c r="V3725" s="414">
        <f>AH3725-I3725</f>
        <v/>
      </c>
      <c r="W3725" s="450" t="n"/>
      <c r="X3725" s="415" t="n">
        <v>44487</v>
      </c>
      <c r="Y3725" s="414" t="inlineStr">
        <is>
          <t>5995881505</t>
        </is>
      </c>
      <c r="Z3725" s="414" t="inlineStr"/>
      <c r="AA3725" s="414" t="inlineStr">
        <is>
          <t>បុគ្គលជាប់អាករ</t>
        </is>
      </c>
      <c r="AB3725" s="414" t="inlineStr">
        <is>
          <t>L001-901905215</t>
        </is>
      </c>
      <c r="AC3725" s="414" t="inlineStr">
        <is>
          <t>វីអ៊ីស៊ិន (ខេមបូឌា) អ៊ិនដាសស្ទ្រី ឯ.ក</t>
        </is>
      </c>
      <c r="AD3725" s="450" t="n">
        <v>1335129</v>
      </c>
      <c r="AE3725" s="450" t="n">
        <v>1213754</v>
      </c>
      <c r="AF3725" s="450" t="n">
        <v>0</v>
      </c>
      <c r="AG3725" s="450" t="n">
        <v>0</v>
      </c>
      <c r="AH3725" s="450" t="n">
        <v>121375</v>
      </c>
      <c r="AI3725" s="450" t="n">
        <v>0</v>
      </c>
      <c r="AJ3725" s="450" t="n">
        <v>0</v>
      </c>
      <c r="AK3725" s="450" t="n">
        <v>0</v>
      </c>
      <c r="AL3725" s="450" t="n">
        <v>0</v>
      </c>
      <c r="AM3725" s="450" t="n">
        <v>0</v>
      </c>
      <c r="AN3725" s="450" t="n">
        <v>0</v>
      </c>
      <c r="AO3725" s="450" t="n">
        <v>0</v>
      </c>
      <c r="AP3725" s="450" t="n">
        <v>0</v>
      </c>
      <c r="AQ3725" s="414" t="inlineStr"/>
      <c r="AR3725" s="414" t="inlineStr"/>
      <c r="AS3725" s="414" t="inlineStr">
        <is>
          <t>បានប្រកាសពន្ធ</t>
        </is>
      </c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0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0" t="n"/>
      <c r="N3726" s="450">
        <f>IF(W3726&lt;0,AH3726,I3726)</f>
        <v/>
      </c>
      <c r="O3726" s="450">
        <f>I3726-M3726</f>
        <v/>
      </c>
      <c r="P3726" s="414" t="n"/>
      <c r="Q3726" s="414" t="inlineStr">
        <is>
          <t>SITC2021-019853</t>
        </is>
      </c>
      <c r="R3726" s="414" t="inlineStr">
        <is>
          <t>SITC2021-019853</t>
        </is>
      </c>
      <c r="S3726" s="414">
        <f>Q3726=R3726</f>
        <v/>
      </c>
      <c r="T3726" s="414">
        <f>AND(MONTH(F3726)=MONTH(X3726), YEAR(F3726)=YEAR(X3726))</f>
        <v/>
      </c>
      <c r="U3726" s="414">
        <f>AND(AB3726&lt;&gt;"", 'Company information'!D$4&lt;&gt;"", RIGHT(SUBSTITUTE(AB3726,"-",""),9)=RIGHT(SUBSTITUTE('Company information'!D$4,"-",""),9))</f>
        <v/>
      </c>
      <c r="V3726" s="414">
        <f>AH3726-I3726</f>
        <v/>
      </c>
      <c r="W3726" s="450" t="n"/>
      <c r="X3726" s="415" t="n">
        <v>44495</v>
      </c>
      <c r="Y3726" s="414" t="inlineStr">
        <is>
          <t>SITC2021-019853</t>
        </is>
      </c>
      <c r="Z3726" s="414" t="inlineStr"/>
      <c r="AA3726" s="414" t="inlineStr">
        <is>
          <t>បុគ្គលជាប់អាករ</t>
        </is>
      </c>
      <c r="AB3726" s="414" t="inlineStr">
        <is>
          <t>L001-901905215</t>
        </is>
      </c>
      <c r="AC3726" s="414" t="inlineStr">
        <is>
          <t>វីអ៊ីស៊ិន (ខេមបូឌា) អ៊ិនដាសស្ទ្រី ឯ.ក</t>
        </is>
      </c>
      <c r="AD3726" s="450" t="n">
        <v>4723235</v>
      </c>
      <c r="AE3726" s="450" t="n">
        <v>4293850</v>
      </c>
      <c r="AF3726" s="450" t="n">
        <v>0</v>
      </c>
      <c r="AG3726" s="450" t="n">
        <v>0</v>
      </c>
      <c r="AH3726" s="450" t="n">
        <v>429385</v>
      </c>
      <c r="AI3726" s="450" t="n">
        <v>0</v>
      </c>
      <c r="AJ3726" s="450" t="n">
        <v>0</v>
      </c>
      <c r="AK3726" s="450" t="n">
        <v>0</v>
      </c>
      <c r="AL3726" s="450" t="n">
        <v>0</v>
      </c>
      <c r="AM3726" s="450" t="n">
        <v>0</v>
      </c>
      <c r="AN3726" s="450" t="n">
        <v>0</v>
      </c>
      <c r="AO3726" s="450" t="n">
        <v>0</v>
      </c>
      <c r="AP3726" s="450" t="n">
        <v>0</v>
      </c>
      <c r="AQ3726" s="414" t="inlineStr"/>
      <c r="AR3726" s="414" t="inlineStr">
        <is>
          <t>KHTHC,KHCIC,EIB,EMF,KHDOC</t>
        </is>
      </c>
      <c r="AS3726" s="414" t="inlineStr">
        <is>
          <t>បានប្រកាសពន្ធ</t>
        </is>
      </c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0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0" t="n"/>
      <c r="N3727" s="450">
        <f>IF(W3727&lt;0,AH3727,I3727)</f>
        <v/>
      </c>
      <c r="O3727" s="450">
        <f>I3727-M3727</f>
        <v/>
      </c>
      <c r="P3727" s="414" t="n"/>
      <c r="Q3727" s="414" t="inlineStr">
        <is>
          <t>5995881184</t>
        </is>
      </c>
      <c r="R3727" s="414" t="inlineStr">
        <is>
          <t>5995881184</t>
        </is>
      </c>
      <c r="S3727" s="414">
        <f>Q3727=R3727</f>
        <v/>
      </c>
      <c r="T3727" s="414">
        <f>AND(MONTH(F3727)=MONTH(X3727), YEAR(F3727)=YEAR(X3727))</f>
        <v/>
      </c>
      <c r="U3727" s="414">
        <f>AND(AB3727&lt;&gt;"", 'Company information'!D$4&lt;&gt;"", RIGHT(SUBSTITUTE(AB3727,"-",""),9)=RIGHT(SUBSTITUTE('Company information'!D$4,"-",""),9))</f>
        <v/>
      </c>
      <c r="V3727" s="414">
        <f>AH3727-I3727</f>
        <v/>
      </c>
      <c r="W3727" s="450" t="n"/>
      <c r="X3727" s="415" t="n">
        <v>44476</v>
      </c>
      <c r="Y3727" s="414" t="inlineStr">
        <is>
          <t>5995881184</t>
        </is>
      </c>
      <c r="Z3727" s="414" t="inlineStr"/>
      <c r="AA3727" s="414" t="inlineStr">
        <is>
          <t>បុគ្គលជាប់អាករ</t>
        </is>
      </c>
      <c r="AB3727" s="414" t="inlineStr">
        <is>
          <t>L001-901905215</t>
        </is>
      </c>
      <c r="AC3727" s="414" t="inlineStr">
        <is>
          <t>វីអ៊ីស៊ិន (ខេមបូឌា) អ៊ិនដាសស្ទ្រី ឯ.ក</t>
        </is>
      </c>
      <c r="AD3727" s="450" t="n">
        <v>3473712</v>
      </c>
      <c r="AE3727" s="450" t="n">
        <v>3157920</v>
      </c>
      <c r="AF3727" s="450" t="n">
        <v>0</v>
      </c>
      <c r="AG3727" s="450" t="n">
        <v>0</v>
      </c>
      <c r="AH3727" s="450" t="n">
        <v>315792</v>
      </c>
      <c r="AI3727" s="450" t="n">
        <v>0</v>
      </c>
      <c r="AJ3727" s="450" t="n">
        <v>0</v>
      </c>
      <c r="AK3727" s="450" t="n">
        <v>0</v>
      </c>
      <c r="AL3727" s="450" t="n">
        <v>0</v>
      </c>
      <c r="AM3727" s="450" t="n">
        <v>0</v>
      </c>
      <c r="AN3727" s="450" t="n">
        <v>0</v>
      </c>
      <c r="AO3727" s="450" t="n">
        <v>0</v>
      </c>
      <c r="AP3727" s="450" t="n">
        <v>0</v>
      </c>
      <c r="AQ3727" s="414" t="inlineStr"/>
      <c r="AR3727" s="414" t="inlineStr"/>
      <c r="AS3727" s="414" t="inlineStr">
        <is>
          <t>បានប្រកាសពន្ធ</t>
        </is>
      </c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0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0" t="n"/>
      <c r="N3728" s="450">
        <f>IF(W3728&lt;0,AH3728,I3728)</f>
        <v/>
      </c>
      <c r="O3728" s="450">
        <f>I3728-M3728</f>
        <v/>
      </c>
      <c r="P3728" s="414" t="n"/>
      <c r="Q3728" s="414" t="inlineStr">
        <is>
          <t>YM-0006</t>
        </is>
      </c>
      <c r="R3728" s="414" t="inlineStr">
        <is>
          <t>YM-0006</t>
        </is>
      </c>
      <c r="S3728" s="414">
        <f>Q3728=R3728</f>
        <v/>
      </c>
      <c r="T3728" s="414">
        <f>AND(MONTH(F3728)=MONTH(X3728), YEAR(F3728)=YEAR(X3728))</f>
        <v/>
      </c>
      <c r="U3728" s="414">
        <f>AND(AB3728&lt;&gt;"", 'Company information'!D$4&lt;&gt;"", RIGHT(SUBSTITUTE(AB3728,"-",""),9)=RIGHT(SUBSTITUTE('Company information'!D$4,"-",""),9))</f>
        <v/>
      </c>
      <c r="V3728" s="414">
        <f>AH3728-I3728</f>
        <v/>
      </c>
      <c r="W3728" s="450" t="n"/>
      <c r="X3728" s="415" t="n">
        <v>44530</v>
      </c>
      <c r="Y3728" s="414" t="inlineStr">
        <is>
          <t>YM-0006</t>
        </is>
      </c>
      <c r="Z3728" s="414" t="inlineStr"/>
      <c r="AA3728" s="414" t="inlineStr">
        <is>
          <t>បុគ្គលជាប់អាករ</t>
        </is>
      </c>
      <c r="AB3728" s="414" t="inlineStr">
        <is>
          <t>L001-901905215</t>
        </is>
      </c>
      <c r="AC3728" s="414" t="inlineStr">
        <is>
          <t>វីអ៊ីស៊ិន (ខេមបូឌា) អ៊ិនដាសស្ទ្រី ឯ.ក</t>
        </is>
      </c>
      <c r="AD3728" s="450" t="n">
        <v>186678559</v>
      </c>
      <c r="AE3728" s="450" t="n">
        <v>169707781</v>
      </c>
      <c r="AF3728" s="450" t="n">
        <v>0</v>
      </c>
      <c r="AG3728" s="450" t="n">
        <v>0</v>
      </c>
      <c r="AH3728" s="450" t="n">
        <v>16970778</v>
      </c>
      <c r="AI3728" s="450" t="n">
        <v>0</v>
      </c>
      <c r="AJ3728" s="450" t="n">
        <v>0</v>
      </c>
      <c r="AK3728" s="450" t="n">
        <v>0</v>
      </c>
      <c r="AL3728" s="450" t="n">
        <v>0</v>
      </c>
      <c r="AM3728" s="450" t="n">
        <v>0</v>
      </c>
      <c r="AN3728" s="450" t="n">
        <v>0</v>
      </c>
      <c r="AO3728" s="450" t="n">
        <v>0</v>
      </c>
      <c r="AP3728" s="450" t="n">
        <v>0</v>
      </c>
      <c r="AQ3728" s="414" t="inlineStr"/>
      <c r="AR3728" s="414" t="inlineStr">
        <is>
          <t>ក្រដាសកាតុងធ្វើកេស</t>
        </is>
      </c>
      <c r="AS3728" s="414" t="inlineStr">
        <is>
          <t>បានប្រកាសពន្ធ</t>
        </is>
      </c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0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0" t="n"/>
      <c r="N3729" s="450">
        <f>IF(W3729&lt;0,AH3729,I3729)</f>
        <v/>
      </c>
      <c r="O3729" s="450">
        <f>I3729-M3729</f>
        <v/>
      </c>
      <c r="P3729" s="414" t="n"/>
      <c r="Q3729" s="414" t="inlineStr">
        <is>
          <t>XFY-YD2021174</t>
        </is>
      </c>
      <c r="R3729" s="414" t="inlineStr">
        <is>
          <t>XFY-YD2021174</t>
        </is>
      </c>
      <c r="S3729" s="414">
        <f>Q3729=R3729</f>
        <v/>
      </c>
      <c r="T3729" s="414">
        <f>AND(MONTH(F3729)=MONTH(X3729), YEAR(F3729)=YEAR(X3729))</f>
        <v/>
      </c>
      <c r="U3729" s="414">
        <f>AND(AB3729&lt;&gt;"", 'Company information'!D$4&lt;&gt;"", RIGHT(SUBSTITUTE(AB3729,"-",""),9)=RIGHT(SUBSTITUTE('Company information'!D$4,"-",""),9))</f>
        <v/>
      </c>
      <c r="V3729" s="414">
        <f>AH3729-I3729</f>
        <v/>
      </c>
      <c r="W3729" s="450" t="n"/>
      <c r="X3729" s="415" t="n">
        <v>44530</v>
      </c>
      <c r="Y3729" s="414" t="inlineStr">
        <is>
          <t>XFY-YD2021174</t>
        </is>
      </c>
      <c r="Z3729" s="414" t="inlineStr"/>
      <c r="AA3729" s="414" t="inlineStr">
        <is>
          <t>បុគ្គលជាប់អាករ</t>
        </is>
      </c>
      <c r="AB3729" s="414" t="inlineStr">
        <is>
          <t>L001-901905215</t>
        </is>
      </c>
      <c r="AC3729" s="414" t="inlineStr">
        <is>
          <t>វីអ៊ីស៊ិន (ខេមបូឌា) អ៊ិនដាសស្ទ្រី ឯ.ក</t>
        </is>
      </c>
      <c r="AD3729" s="450" t="n">
        <v>34548577</v>
      </c>
      <c r="AE3729" s="450" t="n">
        <v>31407797</v>
      </c>
      <c r="AF3729" s="450" t="n">
        <v>0</v>
      </c>
      <c r="AG3729" s="450" t="n">
        <v>0</v>
      </c>
      <c r="AH3729" s="450" t="n">
        <v>3140780</v>
      </c>
      <c r="AI3729" s="450" t="n">
        <v>0</v>
      </c>
      <c r="AJ3729" s="450" t="n">
        <v>0</v>
      </c>
      <c r="AK3729" s="450" t="n">
        <v>0</v>
      </c>
      <c r="AL3729" s="450" t="n">
        <v>0</v>
      </c>
      <c r="AM3729" s="450" t="n">
        <v>0</v>
      </c>
      <c r="AN3729" s="450" t="n">
        <v>0</v>
      </c>
      <c r="AO3729" s="450" t="n">
        <v>0</v>
      </c>
      <c r="AP3729" s="450" t="n">
        <v>0</v>
      </c>
      <c r="AQ3729" s="414" t="inlineStr"/>
      <c r="AR3729" s="414" t="inlineStr">
        <is>
          <t>Paper Label</t>
        </is>
      </c>
      <c r="AS3729" s="414" t="inlineStr">
        <is>
          <t>បានប្រកាសពន្ធ</t>
        </is>
      </c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0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0" t="n"/>
      <c r="N3730" s="450">
        <f>IF(W3730&lt;0,AH3730,I3730)</f>
        <v/>
      </c>
      <c r="O3730" s="450">
        <f>I3730-M3730</f>
        <v/>
      </c>
      <c r="P3730" s="414" t="n"/>
      <c r="Q3730" s="414" t="inlineStr">
        <is>
          <t>0000096</t>
        </is>
      </c>
      <c r="R3730" s="414" t="inlineStr">
        <is>
          <t>0000096</t>
        </is>
      </c>
      <c r="S3730" s="414">
        <f>Q3730=R3730</f>
        <v/>
      </c>
      <c r="T3730" s="414">
        <f>AND(MONTH(F3730)=MONTH(X3730), YEAR(F3730)=YEAR(X3730))</f>
        <v/>
      </c>
      <c r="U3730" s="414">
        <f>AND(AB3730&lt;&gt;"", 'Company information'!D$4&lt;&gt;"", RIGHT(SUBSTITUTE(AB3730,"-",""),9)=RIGHT(SUBSTITUTE('Company information'!D$4,"-",""),9))</f>
        <v/>
      </c>
      <c r="V3730" s="414">
        <f>AH3730-I3730</f>
        <v/>
      </c>
      <c r="W3730" s="450" t="n"/>
      <c r="X3730" s="415" t="n">
        <v>44529</v>
      </c>
      <c r="Y3730" s="414" t="inlineStr">
        <is>
          <t>0000096</t>
        </is>
      </c>
      <c r="Z3730" s="414" t="inlineStr"/>
      <c r="AA3730" s="414" t="inlineStr">
        <is>
          <t>បុគ្គលជាប់អាករ</t>
        </is>
      </c>
      <c r="AB3730" s="414" t="inlineStr">
        <is>
          <t>L001-901905215</t>
        </is>
      </c>
      <c r="AC3730" s="414" t="inlineStr">
        <is>
          <t>វីអ៊ីស៊ិន (ខេមបូឌា) អ៊ិនដាសស្ទ្រី ឯ.ក</t>
        </is>
      </c>
      <c r="AD3730" s="450" t="n">
        <v>2909335</v>
      </c>
      <c r="AE3730" s="450" t="n">
        <v>2644850</v>
      </c>
      <c r="AF3730" s="450" t="n">
        <v>0</v>
      </c>
      <c r="AG3730" s="450" t="n">
        <v>0</v>
      </c>
      <c r="AH3730" s="450" t="n">
        <v>264485</v>
      </c>
      <c r="AI3730" s="450" t="n">
        <v>0</v>
      </c>
      <c r="AJ3730" s="450" t="n">
        <v>0</v>
      </c>
      <c r="AK3730" s="450" t="n">
        <v>0</v>
      </c>
      <c r="AL3730" s="450" t="n">
        <v>0</v>
      </c>
      <c r="AM3730" s="450" t="n">
        <v>0</v>
      </c>
      <c r="AN3730" s="450" t="n">
        <v>0</v>
      </c>
      <c r="AO3730" s="450" t="n">
        <v>0</v>
      </c>
      <c r="AP3730" s="450" t="n">
        <v>0</v>
      </c>
      <c r="AQ3730" s="414" t="inlineStr"/>
      <c r="AR3730" s="414" t="inlineStr"/>
      <c r="AS3730" s="414" t="inlineStr">
        <is>
          <t>បានប្រកាសពន្ធ</t>
        </is>
      </c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0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0" t="n"/>
      <c r="N3731" s="450">
        <f>IF(W3731&lt;0,AH3731,I3731)</f>
        <v/>
      </c>
      <c r="O3731" s="450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AND(AB3731&lt;&gt;"", 'Company information'!D$4&lt;&gt;"", RIGHT(SUBSTITUTE(AB3731,"-",""),9)=RIGHT(SUBSTITUTE('Company information'!D$4,"-",""),9))</f>
        <v/>
      </c>
      <c r="V3731" s="414">
        <f>AH3731-I3731</f>
        <v/>
      </c>
      <c r="W3731" s="450" t="n"/>
      <c r="X3731" s="415" t="n">
        <v>44530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L001-901905215</t>
        </is>
      </c>
      <c r="AC3731" s="414" t="inlineStr">
        <is>
          <t>វីអ៊ីស៊ិន (ខេមបូឌា) អ៊ិនដាសស្ទ្រី ឯ.ក</t>
        </is>
      </c>
      <c r="AD3731" s="450" t="n">
        <v>651065041</v>
      </c>
      <c r="AE3731" s="450" t="n">
        <v>591877310</v>
      </c>
      <c r="AF3731" s="450" t="n">
        <v>0</v>
      </c>
      <c r="AG3731" s="450" t="n">
        <v>0</v>
      </c>
      <c r="AH3731" s="450" t="n">
        <v>59187731</v>
      </c>
      <c r="AI3731" s="450" t="n">
        <v>0</v>
      </c>
      <c r="AJ3731" s="450" t="n">
        <v>0</v>
      </c>
      <c r="AK3731" s="450" t="n">
        <v>0</v>
      </c>
      <c r="AL3731" s="450" t="n">
        <v>0</v>
      </c>
      <c r="AM3731" s="450" t="n">
        <v>0</v>
      </c>
      <c r="AN3731" s="450" t="n">
        <v>0</v>
      </c>
      <c r="AO3731" s="450" t="n">
        <v>0</v>
      </c>
      <c r="AP3731" s="450" t="n">
        <v>0</v>
      </c>
      <c r="AQ3731" s="414" t="inlineStr"/>
      <c r="AR3731" s="414" t="inlineStr">
        <is>
          <t>ចំណូលពីការលក់ Color Box, Paper Card and PDQ</t>
        </is>
      </c>
      <c r="AS3731" s="414" t="inlineStr">
        <is>
          <t>បានប្រកាសពន្ធ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0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0" t="n"/>
      <c r="N3732" s="450">
        <f>IF(W3732&lt;0,AH3732,I3732)</f>
        <v/>
      </c>
      <c r="O3732" s="450">
        <f>I3732-M3732</f>
        <v/>
      </c>
      <c r="P3732" s="414" t="n"/>
      <c r="Q3732" s="414" t="inlineStr">
        <is>
          <t>V0017887</t>
        </is>
      </c>
      <c r="R3732" s="414" t="inlineStr">
        <is>
          <t>V0017887</t>
        </is>
      </c>
      <c r="S3732" s="414">
        <f>Q3732=R3732</f>
        <v/>
      </c>
      <c r="T3732" s="414">
        <f>AND(MONTH(F3732)=MONTH(X3732), YEAR(F3732)=YEAR(X3732))</f>
        <v/>
      </c>
      <c r="U3732" s="414">
        <f>AND(AB3732&lt;&gt;"", 'Company information'!D$4&lt;&gt;"", RIGHT(SUBSTITUTE(AB3732,"-",""),9)=RIGHT(SUBSTITUTE('Company information'!D$4,"-",""),9))</f>
        <v/>
      </c>
      <c r="V3732" s="414">
        <f>AH3732-I3732</f>
        <v/>
      </c>
      <c r="W3732" s="450" t="n"/>
      <c r="X3732" s="415" t="n">
        <v>44525</v>
      </c>
      <c r="Y3732" s="414" t="inlineStr">
        <is>
          <t>V0017887</t>
        </is>
      </c>
      <c r="Z3732" s="414" t="inlineStr"/>
      <c r="AA3732" s="414" t="inlineStr">
        <is>
          <t>បុគ្គលជាប់អាករ</t>
        </is>
      </c>
      <c r="AB3732" s="414" t="inlineStr">
        <is>
          <t>L001-901905215</t>
        </is>
      </c>
      <c r="AC3732" s="414" t="inlineStr">
        <is>
          <t>វីអ៊ីស៊ិន (ខេមបូឌា) អ៊ិនដាសស្ទ្រី ឯ.ក</t>
        </is>
      </c>
      <c r="AD3732" s="450" t="n">
        <v>11173718</v>
      </c>
      <c r="AE3732" s="450" t="n">
        <v>10157925</v>
      </c>
      <c r="AF3732" s="450" t="n">
        <v>0</v>
      </c>
      <c r="AG3732" s="450" t="n">
        <v>0</v>
      </c>
      <c r="AH3732" s="450" t="n">
        <v>1015793</v>
      </c>
      <c r="AI3732" s="450" t="n">
        <v>0</v>
      </c>
      <c r="AJ3732" s="450" t="n">
        <v>0</v>
      </c>
      <c r="AK3732" s="450" t="n">
        <v>0</v>
      </c>
      <c r="AL3732" s="450" t="n">
        <v>0</v>
      </c>
      <c r="AM3732" s="450" t="n">
        <v>0</v>
      </c>
      <c r="AN3732" s="450" t="n">
        <v>0</v>
      </c>
      <c r="AO3732" s="450" t="n">
        <v>0</v>
      </c>
      <c r="AP3732" s="450" t="n">
        <v>0</v>
      </c>
      <c r="AQ3732" s="414" t="inlineStr"/>
      <c r="AR3732" s="414" t="inlineStr"/>
      <c r="AS3732" s="414" t="inlineStr">
        <is>
          <t>បានប្រកាសពន្ធ</t>
        </is>
      </c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0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0" t="n"/>
      <c r="N3733" s="450">
        <f>IF(W3733&lt;0,AH3733,I3733)</f>
        <v/>
      </c>
      <c r="O3733" s="450">
        <f>I3733-M3733</f>
        <v/>
      </c>
      <c r="P3733" s="414" t="n"/>
      <c r="Q3733" s="414" t="inlineStr">
        <is>
          <t>V0017914</t>
        </is>
      </c>
      <c r="R3733" s="414" t="inlineStr">
        <is>
          <t>V0017914</t>
        </is>
      </c>
      <c r="S3733" s="414">
        <f>Q3733=R3733</f>
        <v/>
      </c>
      <c r="T3733" s="414">
        <f>AND(MONTH(F3733)=MONTH(X3733), YEAR(F3733)=YEAR(X3733))</f>
        <v/>
      </c>
      <c r="U3733" s="414">
        <f>AND(AB3733&lt;&gt;"", 'Company information'!D$4&lt;&gt;"", RIGHT(SUBSTITUTE(AB3733,"-",""),9)=RIGHT(SUBSTITUTE('Company information'!D$4,"-",""),9))</f>
        <v/>
      </c>
      <c r="V3733" s="414">
        <f>AH3733-I3733</f>
        <v/>
      </c>
      <c r="W3733" s="450" t="n"/>
      <c r="X3733" s="415" t="n">
        <v>44527</v>
      </c>
      <c r="Y3733" s="414" t="inlineStr">
        <is>
          <t>V0017914</t>
        </is>
      </c>
      <c r="Z3733" s="414" t="inlineStr"/>
      <c r="AA3733" s="414" t="inlineStr">
        <is>
          <t>បុគ្គលជាប់អាករ</t>
        </is>
      </c>
      <c r="AB3733" s="414" t="inlineStr">
        <is>
          <t>L001-901905215</t>
        </is>
      </c>
      <c r="AC3733" s="414" t="inlineStr">
        <is>
          <t>វីអ៊ីស៊ិន (ខេមបូឌា) អ៊ិនដាសស្ទ្រី ឯ.ក</t>
        </is>
      </c>
      <c r="AD3733" s="450" t="n">
        <v>7385072</v>
      </c>
      <c r="AE3733" s="450" t="n">
        <v>6713702</v>
      </c>
      <c r="AF3733" s="450" t="n">
        <v>0</v>
      </c>
      <c r="AG3733" s="450" t="n">
        <v>0</v>
      </c>
      <c r="AH3733" s="450" t="n">
        <v>671370</v>
      </c>
      <c r="AI3733" s="450" t="n">
        <v>0</v>
      </c>
      <c r="AJ3733" s="450" t="n">
        <v>0</v>
      </c>
      <c r="AK3733" s="450" t="n">
        <v>0</v>
      </c>
      <c r="AL3733" s="450" t="n">
        <v>0</v>
      </c>
      <c r="AM3733" s="450" t="n">
        <v>0</v>
      </c>
      <c r="AN3733" s="450" t="n">
        <v>0</v>
      </c>
      <c r="AO3733" s="450" t="n">
        <v>0</v>
      </c>
      <c r="AP3733" s="450" t="n">
        <v>0</v>
      </c>
      <c r="AQ3733" s="414" t="inlineStr"/>
      <c r="AR3733" s="414" t="inlineStr"/>
      <c r="AS3733" s="414" t="inlineStr">
        <is>
          <t>បានប្រកាសពន្ធ</t>
        </is>
      </c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0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0" t="n"/>
      <c r="N3734" s="450">
        <f>IF(W3734&lt;0,AH3734,I3734)</f>
        <v/>
      </c>
      <c r="O3734" s="450">
        <f>I3734-M3734</f>
        <v/>
      </c>
      <c r="P3734" s="414" t="n"/>
      <c r="Q3734" s="414" t="inlineStr">
        <is>
          <t>V0017645</t>
        </is>
      </c>
      <c r="R3734" s="414" t="inlineStr">
        <is>
          <t>V0017645</t>
        </is>
      </c>
      <c r="S3734" s="414">
        <f>Q3734=R3734</f>
        <v/>
      </c>
      <c r="T3734" s="414">
        <f>AND(MONTH(F3734)=MONTH(X3734), YEAR(F3734)=YEAR(X3734))</f>
        <v/>
      </c>
      <c r="U3734" s="414">
        <f>AND(AB3734&lt;&gt;"", 'Company information'!D$4&lt;&gt;"", RIGHT(SUBSTITUTE(AB3734,"-",""),9)=RIGHT(SUBSTITUTE('Company information'!D$4,"-",""),9))</f>
        <v/>
      </c>
      <c r="V3734" s="414">
        <f>AH3734-I3734</f>
        <v/>
      </c>
      <c r="W3734" s="450" t="n"/>
      <c r="X3734" s="415" t="n">
        <v>44503</v>
      </c>
      <c r="Y3734" s="414" t="inlineStr">
        <is>
          <t>V0017645</t>
        </is>
      </c>
      <c r="Z3734" s="414" t="inlineStr"/>
      <c r="AA3734" s="414" t="inlineStr">
        <is>
          <t>បុគ្គលជាប់អាករ</t>
        </is>
      </c>
      <c r="AB3734" s="414" t="inlineStr">
        <is>
          <t>L001-901905215</t>
        </is>
      </c>
      <c r="AC3734" s="414" t="inlineStr">
        <is>
          <t>វីអ៊ីស៊ិន (ខេមបូឌា) អ៊ិនដាសស្ទ្រី ឯ.ក</t>
        </is>
      </c>
      <c r="AD3734" s="450" t="n">
        <v>6811221</v>
      </c>
      <c r="AE3734" s="450" t="n">
        <v>6192019</v>
      </c>
      <c r="AF3734" s="450" t="n">
        <v>0</v>
      </c>
      <c r="AG3734" s="450" t="n">
        <v>0</v>
      </c>
      <c r="AH3734" s="450" t="n">
        <v>619202</v>
      </c>
      <c r="AI3734" s="450" t="n">
        <v>0</v>
      </c>
      <c r="AJ3734" s="450" t="n">
        <v>0</v>
      </c>
      <c r="AK3734" s="450" t="n">
        <v>0</v>
      </c>
      <c r="AL3734" s="450" t="n">
        <v>0</v>
      </c>
      <c r="AM3734" s="450" t="n">
        <v>0</v>
      </c>
      <c r="AN3734" s="450" t="n">
        <v>0</v>
      </c>
      <c r="AO3734" s="450" t="n">
        <v>0</v>
      </c>
      <c r="AP3734" s="450" t="n">
        <v>0</v>
      </c>
      <c r="AQ3734" s="414" t="inlineStr"/>
      <c r="AR3734" s="414" t="inlineStr"/>
      <c r="AS3734" s="414" t="inlineStr">
        <is>
          <t>បានប្រកាសពន្ធ</t>
        </is>
      </c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0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0" t="n"/>
      <c r="N3735" s="450">
        <f>IF(W3735&lt;0,AH3735,I3735)</f>
        <v/>
      </c>
      <c r="O3735" s="450">
        <f>I3735-M3735</f>
        <v/>
      </c>
      <c r="P3735" s="414" t="n"/>
      <c r="Q3735" s="414" t="inlineStr">
        <is>
          <t>V0017687</t>
        </is>
      </c>
      <c r="R3735" s="414" t="inlineStr">
        <is>
          <t>V0017687</t>
        </is>
      </c>
      <c r="S3735" s="414">
        <f>Q3735=R3735</f>
        <v/>
      </c>
      <c r="T3735" s="414">
        <f>AND(MONTH(F3735)=MONTH(X3735), YEAR(F3735)=YEAR(X3735))</f>
        <v/>
      </c>
      <c r="U3735" s="414">
        <f>AND(AB3735&lt;&gt;"", 'Company information'!D$4&lt;&gt;"", RIGHT(SUBSTITUTE(AB3735,"-",""),9)=RIGHT(SUBSTITUTE('Company information'!D$4,"-",""),9))</f>
        <v/>
      </c>
      <c r="V3735" s="414">
        <f>AH3735-I3735</f>
        <v/>
      </c>
      <c r="W3735" s="450" t="n"/>
      <c r="X3735" s="415" t="n">
        <v>44505</v>
      </c>
      <c r="Y3735" s="414" t="inlineStr">
        <is>
          <t>V0017687</t>
        </is>
      </c>
      <c r="Z3735" s="414" t="inlineStr"/>
      <c r="AA3735" s="414" t="inlineStr">
        <is>
          <t>បុគ្គលជាប់អាករ</t>
        </is>
      </c>
      <c r="AB3735" s="414" t="inlineStr">
        <is>
          <t>L001-901905215</t>
        </is>
      </c>
      <c r="AC3735" s="414" t="inlineStr">
        <is>
          <t>វីអ៊ីស៊ិន (ខេមបូឌា) អ៊ិនដាសស្ទ្រី ឯ.ក</t>
        </is>
      </c>
      <c r="AD3735" s="450" t="n">
        <v>4205556</v>
      </c>
      <c r="AE3735" s="450" t="n">
        <v>3823233</v>
      </c>
      <c r="AF3735" s="450" t="n">
        <v>0</v>
      </c>
      <c r="AG3735" s="450" t="n">
        <v>0</v>
      </c>
      <c r="AH3735" s="450" t="n">
        <v>382323</v>
      </c>
      <c r="AI3735" s="450" t="n">
        <v>0</v>
      </c>
      <c r="AJ3735" s="450" t="n">
        <v>0</v>
      </c>
      <c r="AK3735" s="450" t="n">
        <v>0</v>
      </c>
      <c r="AL3735" s="450" t="n">
        <v>0</v>
      </c>
      <c r="AM3735" s="450" t="n">
        <v>0</v>
      </c>
      <c r="AN3735" s="450" t="n">
        <v>0</v>
      </c>
      <c r="AO3735" s="450" t="n">
        <v>0</v>
      </c>
      <c r="AP3735" s="450" t="n">
        <v>0</v>
      </c>
      <c r="AQ3735" s="414" t="inlineStr"/>
      <c r="AR3735" s="414" t="inlineStr"/>
      <c r="AS3735" s="414" t="inlineStr">
        <is>
          <t>បានប្រកាសពន្ធ</t>
        </is>
      </c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0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0" t="n"/>
      <c r="N3736" s="450">
        <f>IF(W3736&lt;0,AH3736,I3736)</f>
        <v/>
      </c>
      <c r="O3736" s="450">
        <f>I3736-M3736</f>
        <v/>
      </c>
      <c r="P3736" s="414" t="n"/>
      <c r="Q3736" s="414" t="inlineStr">
        <is>
          <t>V0017712</t>
        </is>
      </c>
      <c r="R3736" s="414" t="inlineStr">
        <is>
          <t>V0017712</t>
        </is>
      </c>
      <c r="S3736" s="414">
        <f>Q3736=R3736</f>
        <v/>
      </c>
      <c r="T3736" s="414">
        <f>AND(MONTH(F3736)=MONTH(X3736), YEAR(F3736)=YEAR(X3736))</f>
        <v/>
      </c>
      <c r="U3736" s="414">
        <f>AND(AB3736&lt;&gt;"", 'Company information'!D$4&lt;&gt;"", RIGHT(SUBSTITUTE(AB3736,"-",""),9)=RIGHT(SUBSTITUTE('Company information'!D$4,"-",""),9))</f>
        <v/>
      </c>
      <c r="V3736" s="414">
        <f>AH3736-I3736</f>
        <v/>
      </c>
      <c r="W3736" s="450" t="n"/>
      <c r="X3736" s="415" t="n">
        <v>44508</v>
      </c>
      <c r="Y3736" s="414" t="inlineStr">
        <is>
          <t>V0017712</t>
        </is>
      </c>
      <c r="Z3736" s="414" t="inlineStr"/>
      <c r="AA3736" s="414" t="inlineStr">
        <is>
          <t>បុគ្គលជាប់អាករ</t>
        </is>
      </c>
      <c r="AB3736" s="414" t="inlineStr">
        <is>
          <t>L001-901905215</t>
        </is>
      </c>
      <c r="AC3736" s="414" t="inlineStr">
        <is>
          <t>វីអ៊ីស៊ិន (ខេមបូឌា) អ៊ិនដាសស្ទ្រី ឯ.ក</t>
        </is>
      </c>
      <c r="AD3736" s="450" t="n">
        <v>7479229</v>
      </c>
      <c r="AE3736" s="450" t="n">
        <v>6799299</v>
      </c>
      <c r="AF3736" s="450" t="n">
        <v>0</v>
      </c>
      <c r="AG3736" s="450" t="n">
        <v>0</v>
      </c>
      <c r="AH3736" s="450" t="n">
        <v>679930</v>
      </c>
      <c r="AI3736" s="450" t="n">
        <v>0</v>
      </c>
      <c r="AJ3736" s="450" t="n">
        <v>0</v>
      </c>
      <c r="AK3736" s="450" t="n">
        <v>0</v>
      </c>
      <c r="AL3736" s="450" t="n">
        <v>0</v>
      </c>
      <c r="AM3736" s="450" t="n">
        <v>0</v>
      </c>
      <c r="AN3736" s="450" t="n">
        <v>0</v>
      </c>
      <c r="AO3736" s="450" t="n">
        <v>0</v>
      </c>
      <c r="AP3736" s="450" t="n">
        <v>0</v>
      </c>
      <c r="AQ3736" s="414" t="inlineStr"/>
      <c r="AR3736" s="414" t="inlineStr"/>
      <c r="AS3736" s="414" t="inlineStr">
        <is>
          <t>បានប្រកាសពន្ធ</t>
        </is>
      </c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0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0" t="n"/>
      <c r="N3737" s="450">
        <f>IF(W3737&lt;0,AH3737,I3737)</f>
        <v/>
      </c>
      <c r="O3737" s="450">
        <f>I3737-M3737</f>
        <v/>
      </c>
      <c r="P3737" s="414" t="n"/>
      <c r="Q3737" s="414" t="inlineStr">
        <is>
          <t>V0017718</t>
        </is>
      </c>
      <c r="R3737" s="414" t="inlineStr">
        <is>
          <t>V0017718</t>
        </is>
      </c>
      <c r="S3737" s="414">
        <f>Q3737=R3737</f>
        <v/>
      </c>
      <c r="T3737" s="414">
        <f>AND(MONTH(F3737)=MONTH(X3737), YEAR(F3737)=YEAR(X3737))</f>
        <v/>
      </c>
      <c r="U3737" s="414">
        <f>AND(AB3737&lt;&gt;"", 'Company information'!D$4&lt;&gt;"", RIGHT(SUBSTITUTE(AB3737,"-",""),9)=RIGHT(SUBSTITUTE('Company information'!D$4,"-",""),9))</f>
        <v/>
      </c>
      <c r="V3737" s="414">
        <f>AH3737-I3737</f>
        <v/>
      </c>
      <c r="W3737" s="450" t="n"/>
      <c r="X3737" s="415" t="n">
        <v>44509</v>
      </c>
      <c r="Y3737" s="414" t="inlineStr">
        <is>
          <t>V0017718</t>
        </is>
      </c>
      <c r="Z3737" s="414" t="inlineStr"/>
      <c r="AA3737" s="414" t="inlineStr">
        <is>
          <t>បុគ្គលជាប់អាករ</t>
        </is>
      </c>
      <c r="AB3737" s="414" t="inlineStr">
        <is>
          <t>L001-901905215</t>
        </is>
      </c>
      <c r="AC3737" s="414" t="inlineStr">
        <is>
          <t>វីអ៊ីស៊ិន (ខេមបូឌា) អ៊ិនដាសស្ទ្រី ឯ.ក</t>
        </is>
      </c>
      <c r="AD3737" s="450" t="n">
        <v>8684385</v>
      </c>
      <c r="AE3737" s="450" t="n">
        <v>7894895</v>
      </c>
      <c r="AF3737" s="450" t="n">
        <v>0</v>
      </c>
      <c r="AG3737" s="450" t="n">
        <v>0</v>
      </c>
      <c r="AH3737" s="450" t="n">
        <v>789490</v>
      </c>
      <c r="AI3737" s="450" t="n">
        <v>0</v>
      </c>
      <c r="AJ3737" s="450" t="n">
        <v>0</v>
      </c>
      <c r="AK3737" s="450" t="n">
        <v>0</v>
      </c>
      <c r="AL3737" s="450" t="n">
        <v>0</v>
      </c>
      <c r="AM3737" s="450" t="n">
        <v>0</v>
      </c>
      <c r="AN3737" s="450" t="n">
        <v>0</v>
      </c>
      <c r="AO3737" s="450" t="n">
        <v>0</v>
      </c>
      <c r="AP3737" s="450" t="n">
        <v>0</v>
      </c>
      <c r="AQ3737" s="414" t="inlineStr"/>
      <c r="AR3737" s="414" t="inlineStr"/>
      <c r="AS3737" s="414" t="inlineStr">
        <is>
          <t>បានប្រកាសពន្ធ</t>
        </is>
      </c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0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0" t="n"/>
      <c r="N3738" s="450">
        <f>IF(W3738&lt;0,AH3738,I3738)</f>
        <v/>
      </c>
      <c r="O3738" s="450">
        <f>I3738-M3738</f>
        <v/>
      </c>
      <c r="P3738" s="414" t="n"/>
      <c r="Q3738" s="414" t="inlineStr">
        <is>
          <t>V0017719</t>
        </is>
      </c>
      <c r="R3738" s="414" t="inlineStr">
        <is>
          <t>V0017719</t>
        </is>
      </c>
      <c r="S3738" s="414">
        <f>Q3738=R3738</f>
        <v/>
      </c>
      <c r="T3738" s="414">
        <f>AND(MONTH(F3738)=MONTH(X3738), YEAR(F3738)=YEAR(X3738))</f>
        <v/>
      </c>
      <c r="U3738" s="414">
        <f>AND(AB3738&lt;&gt;"", 'Company information'!D$4&lt;&gt;"", RIGHT(SUBSTITUTE(AB3738,"-",""),9)=RIGHT(SUBSTITUTE('Company information'!D$4,"-",""),9))</f>
        <v/>
      </c>
      <c r="V3738" s="414">
        <f>AH3738-I3738</f>
        <v/>
      </c>
      <c r="W3738" s="450" t="n"/>
      <c r="X3738" s="415" t="n">
        <v>44509</v>
      </c>
      <c r="Y3738" s="414" t="inlineStr">
        <is>
          <t>V0017719</t>
        </is>
      </c>
      <c r="Z3738" s="414" t="inlineStr"/>
      <c r="AA3738" s="414" t="inlineStr">
        <is>
          <t>បុគ្គលជាប់អាករ</t>
        </is>
      </c>
      <c r="AB3738" s="414" t="inlineStr">
        <is>
          <t>L001-901905215</t>
        </is>
      </c>
      <c r="AC3738" s="414" t="inlineStr">
        <is>
          <t>វីអ៊ីស៊ិន (ខេមបូឌា) អ៊ិនដាសស្ទ្រី ឯ.ក</t>
        </is>
      </c>
      <c r="AD3738" s="450" t="n">
        <v>6943830</v>
      </c>
      <c r="AE3738" s="450" t="n">
        <v>6312573</v>
      </c>
      <c r="AF3738" s="450" t="n">
        <v>0</v>
      </c>
      <c r="AG3738" s="450" t="n">
        <v>0</v>
      </c>
      <c r="AH3738" s="450" t="n">
        <v>631257</v>
      </c>
      <c r="AI3738" s="450" t="n">
        <v>0</v>
      </c>
      <c r="AJ3738" s="450" t="n">
        <v>0</v>
      </c>
      <c r="AK3738" s="450" t="n">
        <v>0</v>
      </c>
      <c r="AL3738" s="450" t="n">
        <v>0</v>
      </c>
      <c r="AM3738" s="450" t="n">
        <v>0</v>
      </c>
      <c r="AN3738" s="450" t="n">
        <v>0</v>
      </c>
      <c r="AO3738" s="450" t="n">
        <v>0</v>
      </c>
      <c r="AP3738" s="450" t="n">
        <v>0</v>
      </c>
      <c r="AQ3738" s="414" t="inlineStr"/>
      <c r="AR3738" s="414" t="inlineStr"/>
      <c r="AS3738" s="414" t="inlineStr">
        <is>
          <t>បានប្រកាសពន្ធ</t>
        </is>
      </c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0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0" t="n"/>
      <c r="N3739" s="450">
        <f>IF(W3739&lt;0,AH3739,I3739)</f>
        <v/>
      </c>
      <c r="O3739" s="450">
        <f>I3739-M3739</f>
        <v/>
      </c>
      <c r="P3739" s="414" t="n"/>
      <c r="Q3739" s="414" t="inlineStr">
        <is>
          <t>V0017737</t>
        </is>
      </c>
      <c r="R3739" s="414" t="inlineStr">
        <is>
          <t>V0017737</t>
        </is>
      </c>
      <c r="S3739" s="414">
        <f>Q3739=R3739</f>
        <v/>
      </c>
      <c r="T3739" s="414">
        <f>AND(MONTH(F3739)=MONTH(X3739), YEAR(F3739)=YEAR(X3739))</f>
        <v/>
      </c>
      <c r="U3739" s="414">
        <f>AND(AB3739&lt;&gt;"", 'Company information'!D$4&lt;&gt;"", RIGHT(SUBSTITUTE(AB3739,"-",""),9)=RIGHT(SUBSTITUTE('Company information'!D$4,"-",""),9))</f>
        <v/>
      </c>
      <c r="V3739" s="414">
        <f>AH3739-I3739</f>
        <v/>
      </c>
      <c r="W3739" s="450" t="n"/>
      <c r="X3739" s="415" t="n">
        <v>44510</v>
      </c>
      <c r="Y3739" s="414" t="inlineStr">
        <is>
          <t>V0017737</t>
        </is>
      </c>
      <c r="Z3739" s="414" t="inlineStr"/>
      <c r="AA3739" s="414" t="inlineStr">
        <is>
          <t>បុគ្គលជាប់អាករ</t>
        </is>
      </c>
      <c r="AB3739" s="414" t="inlineStr">
        <is>
          <t>L001-901905215</t>
        </is>
      </c>
      <c r="AC3739" s="414" t="inlineStr">
        <is>
          <t>វីអ៊ីស៊ិន (ខេមបូឌា) អ៊ិនដាសស្ទ្រី ឯ.ក</t>
        </is>
      </c>
      <c r="AD3739" s="450" t="n">
        <v>6119003</v>
      </c>
      <c r="AE3739" s="450" t="n">
        <v>5562730</v>
      </c>
      <c r="AF3739" s="450" t="n">
        <v>0</v>
      </c>
      <c r="AG3739" s="450" t="n">
        <v>0</v>
      </c>
      <c r="AH3739" s="450" t="n">
        <v>556273</v>
      </c>
      <c r="AI3739" s="450" t="n">
        <v>0</v>
      </c>
      <c r="AJ3739" s="450" t="n">
        <v>0</v>
      </c>
      <c r="AK3739" s="450" t="n">
        <v>0</v>
      </c>
      <c r="AL3739" s="450" t="n">
        <v>0</v>
      </c>
      <c r="AM3739" s="450" t="n">
        <v>0</v>
      </c>
      <c r="AN3739" s="450" t="n">
        <v>0</v>
      </c>
      <c r="AO3739" s="450" t="n">
        <v>0</v>
      </c>
      <c r="AP3739" s="450" t="n">
        <v>0</v>
      </c>
      <c r="AQ3739" s="414" t="inlineStr"/>
      <c r="AR3739" s="414" t="inlineStr"/>
      <c r="AS3739" s="414" t="inlineStr">
        <is>
          <t>បានប្រកាសពន្ធ</t>
        </is>
      </c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0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0" t="n"/>
      <c r="N3740" s="450">
        <f>IF(W3740&lt;0,AH3740,I3740)</f>
        <v/>
      </c>
      <c r="O3740" s="450">
        <f>I3740-M3740</f>
        <v/>
      </c>
      <c r="P3740" s="414" t="n"/>
      <c r="Q3740" s="414" t="inlineStr">
        <is>
          <t>V0017739</t>
        </is>
      </c>
      <c r="R3740" s="414" t="inlineStr">
        <is>
          <t>V0017739</t>
        </is>
      </c>
      <c r="S3740" s="414">
        <f>Q3740=R3740</f>
        <v/>
      </c>
      <c r="T3740" s="414">
        <f>AND(MONTH(F3740)=MONTH(X3740), YEAR(F3740)=YEAR(X3740))</f>
        <v/>
      </c>
      <c r="U3740" s="414">
        <f>AND(AB3740&lt;&gt;"", 'Company information'!D$4&lt;&gt;"", RIGHT(SUBSTITUTE(AB3740,"-",""),9)=RIGHT(SUBSTITUTE('Company information'!D$4,"-",""),9))</f>
        <v/>
      </c>
      <c r="V3740" s="414">
        <f>AH3740-I3740</f>
        <v/>
      </c>
      <c r="W3740" s="450" t="n"/>
      <c r="X3740" s="415" t="n">
        <v>44510</v>
      </c>
      <c r="Y3740" s="414" t="inlineStr">
        <is>
          <t>V0017739</t>
        </is>
      </c>
      <c r="Z3740" s="414" t="inlineStr"/>
      <c r="AA3740" s="414" t="inlineStr">
        <is>
          <t>បុគ្គលជាប់អាករ</t>
        </is>
      </c>
      <c r="AB3740" s="414" t="inlineStr">
        <is>
          <t>L001-901905215</t>
        </is>
      </c>
      <c r="AC3740" s="414" t="inlineStr">
        <is>
          <t>វីអ៊ីស៊ិន (ខេមបូឌា) អ៊ិនដាសស្ទ្រី ឯ.ក</t>
        </is>
      </c>
      <c r="AD3740" s="450" t="n">
        <v>8691669</v>
      </c>
      <c r="AE3740" s="450" t="n">
        <v>7901517</v>
      </c>
      <c r="AF3740" s="450" t="n">
        <v>0</v>
      </c>
      <c r="AG3740" s="450" t="n">
        <v>0</v>
      </c>
      <c r="AH3740" s="450" t="n">
        <v>790152</v>
      </c>
      <c r="AI3740" s="450" t="n">
        <v>0</v>
      </c>
      <c r="AJ3740" s="450" t="n">
        <v>0</v>
      </c>
      <c r="AK3740" s="450" t="n">
        <v>0</v>
      </c>
      <c r="AL3740" s="450" t="n">
        <v>0</v>
      </c>
      <c r="AM3740" s="450" t="n">
        <v>0</v>
      </c>
      <c r="AN3740" s="450" t="n">
        <v>0</v>
      </c>
      <c r="AO3740" s="450" t="n">
        <v>0</v>
      </c>
      <c r="AP3740" s="450" t="n">
        <v>0</v>
      </c>
      <c r="AQ3740" s="414" t="inlineStr"/>
      <c r="AR3740" s="414" t="inlineStr"/>
      <c r="AS3740" s="414" t="inlineStr">
        <is>
          <t>បានប្រកាសពន្ធ</t>
        </is>
      </c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0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0" t="n"/>
      <c r="N3741" s="450">
        <f>IF(W3741&lt;0,AH3741,I3741)</f>
        <v/>
      </c>
      <c r="O3741" s="450">
        <f>I3741-M3741</f>
        <v/>
      </c>
      <c r="P3741" s="414" t="n"/>
      <c r="Q3741" s="414" t="inlineStr">
        <is>
          <t>V0017740</t>
        </is>
      </c>
      <c r="R3741" s="414" t="inlineStr">
        <is>
          <t>V0017740</t>
        </is>
      </c>
      <c r="S3741" s="414">
        <f>Q3741=R3741</f>
        <v/>
      </c>
      <c r="T3741" s="414">
        <f>AND(MONTH(F3741)=MONTH(X3741), YEAR(F3741)=YEAR(X3741))</f>
        <v/>
      </c>
      <c r="U3741" s="414">
        <f>AND(AB3741&lt;&gt;"", 'Company information'!D$4&lt;&gt;"", RIGHT(SUBSTITUTE(AB3741,"-",""),9)=RIGHT(SUBSTITUTE('Company information'!D$4,"-",""),9))</f>
        <v/>
      </c>
      <c r="V3741" s="414">
        <f>AH3741-I3741</f>
        <v/>
      </c>
      <c r="W3741" s="450" t="n"/>
      <c r="X3741" s="415" t="n">
        <v>44510</v>
      </c>
      <c r="Y3741" s="414" t="inlineStr">
        <is>
          <t>V0017740</t>
        </is>
      </c>
      <c r="Z3741" s="414" t="inlineStr"/>
      <c r="AA3741" s="414" t="inlineStr">
        <is>
          <t>បុគ្គលជាប់អាករ</t>
        </is>
      </c>
      <c r="AB3741" s="414" t="inlineStr">
        <is>
          <t>L001-901905215</t>
        </is>
      </c>
      <c r="AC3741" s="414" t="inlineStr">
        <is>
          <t>វីអ៊ីស៊ិន (ខេមបូឌា) អ៊ិនដាសស្ទ្រី ឯ.ក</t>
        </is>
      </c>
      <c r="AD3741" s="450" t="n">
        <v>4420928</v>
      </c>
      <c r="AE3741" s="450" t="n">
        <v>4019025</v>
      </c>
      <c r="AF3741" s="450" t="n">
        <v>0</v>
      </c>
      <c r="AG3741" s="450" t="n">
        <v>0</v>
      </c>
      <c r="AH3741" s="450" t="n">
        <v>401903</v>
      </c>
      <c r="AI3741" s="450" t="n">
        <v>0</v>
      </c>
      <c r="AJ3741" s="450" t="n">
        <v>0</v>
      </c>
      <c r="AK3741" s="450" t="n">
        <v>0</v>
      </c>
      <c r="AL3741" s="450" t="n">
        <v>0</v>
      </c>
      <c r="AM3741" s="450" t="n">
        <v>0</v>
      </c>
      <c r="AN3741" s="450" t="n">
        <v>0</v>
      </c>
      <c r="AO3741" s="450" t="n">
        <v>0</v>
      </c>
      <c r="AP3741" s="450" t="n">
        <v>0</v>
      </c>
      <c r="AQ3741" s="414" t="inlineStr"/>
      <c r="AR3741" s="414" t="inlineStr"/>
      <c r="AS3741" s="414" t="inlineStr">
        <is>
          <t>បានប្រកាសពន្ធ</t>
        </is>
      </c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0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0" t="n"/>
      <c r="N3742" s="450">
        <f>IF(W3742&lt;0,AH3742,I3742)</f>
        <v/>
      </c>
      <c r="O3742" s="450">
        <f>I3742-M3742</f>
        <v/>
      </c>
      <c r="P3742" s="414" t="n"/>
      <c r="Q3742" s="414" t="inlineStr">
        <is>
          <t>V0017751</t>
        </is>
      </c>
      <c r="R3742" s="414" t="inlineStr">
        <is>
          <t>V0017751</t>
        </is>
      </c>
      <c r="S3742" s="414">
        <f>Q3742=R3742</f>
        <v/>
      </c>
      <c r="T3742" s="414">
        <f>AND(MONTH(F3742)=MONTH(X3742), YEAR(F3742)=YEAR(X3742))</f>
        <v/>
      </c>
      <c r="U3742" s="414">
        <f>AND(AB3742&lt;&gt;"", 'Company information'!D$4&lt;&gt;"", RIGHT(SUBSTITUTE(AB3742,"-",""),9)=RIGHT(SUBSTITUTE('Company information'!D$4,"-",""),9))</f>
        <v/>
      </c>
      <c r="V3742" s="414">
        <f>AH3742-I3742</f>
        <v/>
      </c>
      <c r="W3742" s="450" t="n"/>
      <c r="X3742" s="415" t="n">
        <v>44511</v>
      </c>
      <c r="Y3742" s="414" t="inlineStr">
        <is>
          <t>V0017751</t>
        </is>
      </c>
      <c r="Z3742" s="414" t="inlineStr"/>
      <c r="AA3742" s="414" t="inlineStr">
        <is>
          <t>បុគ្គលជាប់អាករ</t>
        </is>
      </c>
      <c r="AB3742" s="414" t="inlineStr">
        <is>
          <t>L001-901905215</t>
        </is>
      </c>
      <c r="AC3742" s="414" t="inlineStr">
        <is>
          <t>វីអ៊ីស៊ិន (ខេមបូឌា) អ៊ិនដាសស្ទ្រី ឯ.ក</t>
        </is>
      </c>
      <c r="AD3742" s="450" t="n">
        <v>9265113</v>
      </c>
      <c r="AE3742" s="450" t="n">
        <v>8422830</v>
      </c>
      <c r="AF3742" s="450" t="n">
        <v>0</v>
      </c>
      <c r="AG3742" s="450" t="n">
        <v>0</v>
      </c>
      <c r="AH3742" s="450" t="n">
        <v>842283</v>
      </c>
      <c r="AI3742" s="450" t="n">
        <v>0</v>
      </c>
      <c r="AJ3742" s="450" t="n">
        <v>0</v>
      </c>
      <c r="AK3742" s="450" t="n">
        <v>0</v>
      </c>
      <c r="AL3742" s="450" t="n">
        <v>0</v>
      </c>
      <c r="AM3742" s="450" t="n">
        <v>0</v>
      </c>
      <c r="AN3742" s="450" t="n">
        <v>0</v>
      </c>
      <c r="AO3742" s="450" t="n">
        <v>0</v>
      </c>
      <c r="AP3742" s="450" t="n">
        <v>0</v>
      </c>
      <c r="AQ3742" s="414" t="inlineStr"/>
      <c r="AR3742" s="414" t="inlineStr"/>
      <c r="AS3742" s="414" t="inlineStr">
        <is>
          <t>បានប្រកាសពន្ធ</t>
        </is>
      </c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0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0" t="n"/>
      <c r="N3743" s="450">
        <f>IF(W3743&lt;0,AH3743,I3743)</f>
        <v/>
      </c>
      <c r="O3743" s="450">
        <f>I3743-M3743</f>
        <v/>
      </c>
      <c r="P3743" s="414" t="n"/>
      <c r="Q3743" s="414" t="inlineStr">
        <is>
          <t>V0017753</t>
        </is>
      </c>
      <c r="R3743" s="414" t="inlineStr">
        <is>
          <t>V0017753</t>
        </is>
      </c>
      <c r="S3743" s="414">
        <f>Q3743=R3743</f>
        <v/>
      </c>
      <c r="T3743" s="414">
        <f>AND(MONTH(F3743)=MONTH(X3743), YEAR(F3743)=YEAR(X3743))</f>
        <v/>
      </c>
      <c r="U3743" s="414">
        <f>AND(AB3743&lt;&gt;"", 'Company information'!D$4&lt;&gt;"", RIGHT(SUBSTITUTE(AB3743,"-",""),9)=RIGHT(SUBSTITUTE('Company information'!D$4,"-",""),9))</f>
        <v/>
      </c>
      <c r="V3743" s="414">
        <f>AH3743-I3743</f>
        <v/>
      </c>
      <c r="W3743" s="450" t="n"/>
      <c r="X3743" s="415" t="n">
        <v>44511</v>
      </c>
      <c r="Y3743" s="414" t="inlineStr">
        <is>
          <t>V0017753</t>
        </is>
      </c>
      <c r="Z3743" s="414" t="inlineStr"/>
      <c r="AA3743" s="414" t="inlineStr">
        <is>
          <t>បុគ្គលជាប់អាករ</t>
        </is>
      </c>
      <c r="AB3743" s="414" t="inlineStr">
        <is>
          <t>L001-901905215</t>
        </is>
      </c>
      <c r="AC3743" s="414" t="inlineStr">
        <is>
          <t>វីអ៊ីស៊ិន (ខេមបូឌា) អ៊ិនដាសស្ទ្រី ឯ.ក</t>
        </is>
      </c>
      <c r="AD3743" s="450" t="n">
        <v>1678829</v>
      </c>
      <c r="AE3743" s="450" t="n">
        <v>1526208</v>
      </c>
      <c r="AF3743" s="450" t="n">
        <v>0</v>
      </c>
      <c r="AG3743" s="450" t="n">
        <v>0</v>
      </c>
      <c r="AH3743" s="450" t="n">
        <v>152621</v>
      </c>
      <c r="AI3743" s="450" t="n">
        <v>0</v>
      </c>
      <c r="AJ3743" s="450" t="n">
        <v>0</v>
      </c>
      <c r="AK3743" s="450" t="n">
        <v>0</v>
      </c>
      <c r="AL3743" s="450" t="n">
        <v>0</v>
      </c>
      <c r="AM3743" s="450" t="n">
        <v>0</v>
      </c>
      <c r="AN3743" s="450" t="n">
        <v>0</v>
      </c>
      <c r="AO3743" s="450" t="n">
        <v>0</v>
      </c>
      <c r="AP3743" s="450" t="n">
        <v>0</v>
      </c>
      <c r="AQ3743" s="414" t="inlineStr"/>
      <c r="AR3743" s="414" t="inlineStr"/>
      <c r="AS3743" s="414" t="inlineStr">
        <is>
          <t>បានប្រកាសពន្ធ</t>
        </is>
      </c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0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0" t="n"/>
      <c r="N3744" s="450">
        <f>IF(W3744&lt;0,AH3744,I3744)</f>
        <v/>
      </c>
      <c r="O3744" s="450">
        <f>I3744-M3744</f>
        <v/>
      </c>
      <c r="P3744" s="414" t="n"/>
      <c r="Q3744" s="414" t="inlineStr">
        <is>
          <t>V0017756</t>
        </is>
      </c>
      <c r="R3744" s="414" t="inlineStr">
        <is>
          <t>V0017756</t>
        </is>
      </c>
      <c r="S3744" s="414">
        <f>Q3744=R3744</f>
        <v/>
      </c>
      <c r="T3744" s="414">
        <f>AND(MONTH(F3744)=MONTH(X3744), YEAR(F3744)=YEAR(X3744))</f>
        <v/>
      </c>
      <c r="U3744" s="414">
        <f>AND(AB3744&lt;&gt;"", 'Company information'!D$4&lt;&gt;"", RIGHT(SUBSTITUTE(AB3744,"-",""),9)=RIGHT(SUBSTITUTE('Company information'!D$4,"-",""),9))</f>
        <v/>
      </c>
      <c r="V3744" s="414">
        <f>AH3744-I3744</f>
        <v/>
      </c>
      <c r="W3744" s="450" t="n"/>
      <c r="X3744" s="415" t="n">
        <v>44512</v>
      </c>
      <c r="Y3744" s="414" t="inlineStr">
        <is>
          <t>V0017756</t>
        </is>
      </c>
      <c r="Z3744" s="414" t="inlineStr"/>
      <c r="AA3744" s="414" t="inlineStr">
        <is>
          <t>បុគ្គលជាប់អាករ</t>
        </is>
      </c>
      <c r="AB3744" s="414" t="inlineStr">
        <is>
          <t>L001-901905215</t>
        </is>
      </c>
      <c r="AC3744" s="414" t="inlineStr">
        <is>
          <t>វីអ៊ីស៊ិន (ខេមបូឌា) អ៊ិនដាសស្ទ្រី ឯ.ក</t>
        </is>
      </c>
      <c r="AD3744" s="450" t="n">
        <v>5489122</v>
      </c>
      <c r="AE3744" s="450" t="n">
        <v>4990111</v>
      </c>
      <c r="AF3744" s="450" t="n">
        <v>0</v>
      </c>
      <c r="AG3744" s="450" t="n">
        <v>0</v>
      </c>
      <c r="AH3744" s="450" t="n">
        <v>499011</v>
      </c>
      <c r="AI3744" s="450" t="n">
        <v>0</v>
      </c>
      <c r="AJ3744" s="450" t="n">
        <v>0</v>
      </c>
      <c r="AK3744" s="450" t="n">
        <v>0</v>
      </c>
      <c r="AL3744" s="450" t="n">
        <v>0</v>
      </c>
      <c r="AM3744" s="450" t="n">
        <v>0</v>
      </c>
      <c r="AN3744" s="450" t="n">
        <v>0</v>
      </c>
      <c r="AO3744" s="450" t="n">
        <v>0</v>
      </c>
      <c r="AP3744" s="450" t="n">
        <v>0</v>
      </c>
      <c r="AQ3744" s="414" t="inlineStr"/>
      <c r="AR3744" s="414" t="inlineStr"/>
      <c r="AS3744" s="414" t="inlineStr">
        <is>
          <t>បានប្រកាសពន្ធ</t>
        </is>
      </c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0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0" t="n"/>
      <c r="N3745" s="450">
        <f>IF(W3745&lt;0,AH3745,I3745)</f>
        <v/>
      </c>
      <c r="O3745" s="450">
        <f>I3745-M3745</f>
        <v/>
      </c>
      <c r="P3745" s="414" t="n"/>
      <c r="Q3745" s="414" t="inlineStr">
        <is>
          <t>V0017769</t>
        </is>
      </c>
      <c r="R3745" s="414" t="inlineStr">
        <is>
          <t>V0017769</t>
        </is>
      </c>
      <c r="S3745" s="414">
        <f>Q3745=R3745</f>
        <v/>
      </c>
      <c r="T3745" s="414">
        <f>AND(MONTH(F3745)=MONTH(X3745), YEAR(F3745)=YEAR(X3745))</f>
        <v/>
      </c>
      <c r="U3745" s="414">
        <f>AND(AB3745&lt;&gt;"", 'Company information'!D$4&lt;&gt;"", RIGHT(SUBSTITUTE(AB3745,"-",""),9)=RIGHT(SUBSTITUTE('Company information'!D$4,"-",""),9))</f>
        <v/>
      </c>
      <c r="V3745" s="414">
        <f>AH3745-I3745</f>
        <v/>
      </c>
      <c r="W3745" s="450" t="n"/>
      <c r="X3745" s="415" t="n">
        <v>44513</v>
      </c>
      <c r="Y3745" s="414" t="inlineStr">
        <is>
          <t>V0017769</t>
        </is>
      </c>
      <c r="Z3745" s="414" t="inlineStr"/>
      <c r="AA3745" s="414" t="inlineStr">
        <is>
          <t>បុគ្គលជាប់អាករ</t>
        </is>
      </c>
      <c r="AB3745" s="414" t="inlineStr">
        <is>
          <t>L001-901905215</t>
        </is>
      </c>
      <c r="AC3745" s="414" t="inlineStr">
        <is>
          <t>វីអ៊ីស៊ិន (ខេមបូឌា) អ៊ិនដាសស្ទ្រី ឯ.ក</t>
        </is>
      </c>
      <c r="AD3745" s="450" t="n">
        <v>5489122</v>
      </c>
      <c r="AE3745" s="450" t="n">
        <v>4990111</v>
      </c>
      <c r="AF3745" s="450" t="n">
        <v>0</v>
      </c>
      <c r="AG3745" s="450" t="n">
        <v>0</v>
      </c>
      <c r="AH3745" s="450" t="n">
        <v>499011</v>
      </c>
      <c r="AI3745" s="450" t="n">
        <v>0</v>
      </c>
      <c r="AJ3745" s="450" t="n">
        <v>0</v>
      </c>
      <c r="AK3745" s="450" t="n">
        <v>0</v>
      </c>
      <c r="AL3745" s="450" t="n">
        <v>0</v>
      </c>
      <c r="AM3745" s="450" t="n">
        <v>0</v>
      </c>
      <c r="AN3745" s="450" t="n">
        <v>0</v>
      </c>
      <c r="AO3745" s="450" t="n">
        <v>0</v>
      </c>
      <c r="AP3745" s="450" t="n">
        <v>0</v>
      </c>
      <c r="AQ3745" s="414" t="inlineStr"/>
      <c r="AR3745" s="414" t="inlineStr"/>
      <c r="AS3745" s="414" t="inlineStr">
        <is>
          <t>បានប្រកាសពន្ធ</t>
        </is>
      </c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0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0" t="n"/>
      <c r="N3746" s="450">
        <f>IF(W3746&lt;0,AH3746,I3746)</f>
        <v/>
      </c>
      <c r="O3746" s="450">
        <f>I3746-M3746</f>
        <v/>
      </c>
      <c r="P3746" s="414" t="n"/>
      <c r="Q3746" s="414" t="inlineStr">
        <is>
          <t>V0017792</t>
        </is>
      </c>
      <c r="R3746" s="414" t="inlineStr">
        <is>
          <t>V0017792</t>
        </is>
      </c>
      <c r="S3746" s="414">
        <f>Q3746=R3746</f>
        <v/>
      </c>
      <c r="T3746" s="414">
        <f>AND(MONTH(F3746)=MONTH(X3746), YEAR(F3746)=YEAR(X3746))</f>
        <v/>
      </c>
      <c r="U3746" s="414">
        <f>AND(AB3746&lt;&gt;"", 'Company information'!D$4&lt;&gt;"", RIGHT(SUBSTITUTE(AB3746,"-",""),9)=RIGHT(SUBSTITUTE('Company information'!D$4,"-",""),9))</f>
        <v/>
      </c>
      <c r="V3746" s="414">
        <f>AH3746-I3746</f>
        <v/>
      </c>
      <c r="W3746" s="450" t="n"/>
      <c r="X3746" s="415" t="n">
        <v>44514</v>
      </c>
      <c r="Y3746" s="414" t="inlineStr">
        <is>
          <t>V0017792</t>
        </is>
      </c>
      <c r="Z3746" s="414" t="inlineStr"/>
      <c r="AA3746" s="414" t="inlineStr">
        <is>
          <t>បុគ្គលជាប់អាករ</t>
        </is>
      </c>
      <c r="AB3746" s="414" t="inlineStr">
        <is>
          <t>L001-901905215</t>
        </is>
      </c>
      <c r="AC3746" s="414" t="inlineStr">
        <is>
          <t>វីអ៊ីស៊ិន (ខេមបូឌា) អ៊ិនដាសស្ទ្រី ឯ.ក</t>
        </is>
      </c>
      <c r="AD3746" s="450" t="n">
        <v>4112742</v>
      </c>
      <c r="AE3746" s="450" t="n">
        <v>3738856</v>
      </c>
      <c r="AF3746" s="450" t="n">
        <v>0</v>
      </c>
      <c r="AG3746" s="450" t="n">
        <v>0</v>
      </c>
      <c r="AH3746" s="450" t="n">
        <v>373886</v>
      </c>
      <c r="AI3746" s="450" t="n">
        <v>0</v>
      </c>
      <c r="AJ3746" s="450" t="n">
        <v>0</v>
      </c>
      <c r="AK3746" s="450" t="n">
        <v>0</v>
      </c>
      <c r="AL3746" s="450" t="n">
        <v>0</v>
      </c>
      <c r="AM3746" s="450" t="n">
        <v>0</v>
      </c>
      <c r="AN3746" s="450" t="n">
        <v>0</v>
      </c>
      <c r="AO3746" s="450" t="n">
        <v>0</v>
      </c>
      <c r="AP3746" s="450" t="n">
        <v>0</v>
      </c>
      <c r="AQ3746" s="414" t="inlineStr"/>
      <c r="AR3746" s="414" t="inlineStr"/>
      <c r="AS3746" s="414" t="inlineStr">
        <is>
          <t>បានប្រកាសពន្ធ</t>
        </is>
      </c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0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0" t="n"/>
      <c r="N3747" s="450">
        <f>IF(W3747&lt;0,AH3747,I3747)</f>
        <v/>
      </c>
      <c r="O3747" s="450">
        <f>I3747-M3747</f>
        <v/>
      </c>
      <c r="P3747" s="414" t="n"/>
      <c r="Q3747" s="414" t="inlineStr">
        <is>
          <t>V0017793</t>
        </is>
      </c>
      <c r="R3747" s="414" t="inlineStr">
        <is>
          <t>V0017793</t>
        </is>
      </c>
      <c r="S3747" s="414">
        <f>Q3747=R3747</f>
        <v/>
      </c>
      <c r="T3747" s="414">
        <f>AND(MONTH(F3747)=MONTH(X3747), YEAR(F3747)=YEAR(X3747))</f>
        <v/>
      </c>
      <c r="U3747" s="414">
        <f>AND(AB3747&lt;&gt;"", 'Company information'!D$4&lt;&gt;"", RIGHT(SUBSTITUTE(AB3747,"-",""),9)=RIGHT(SUBSTITUTE('Company information'!D$4,"-",""),9))</f>
        <v/>
      </c>
      <c r="V3747" s="414">
        <f>AH3747-I3747</f>
        <v/>
      </c>
      <c r="W3747" s="450" t="n"/>
      <c r="X3747" s="415" t="n">
        <v>44514</v>
      </c>
      <c r="Y3747" s="414" t="inlineStr">
        <is>
          <t>V0017793</t>
        </is>
      </c>
      <c r="Z3747" s="414" t="inlineStr"/>
      <c r="AA3747" s="414" t="inlineStr">
        <is>
          <t>បុគ្គលជាប់អាករ</t>
        </is>
      </c>
      <c r="AB3747" s="414" t="inlineStr">
        <is>
          <t>L001-901905215</t>
        </is>
      </c>
      <c r="AC3747" s="414" t="inlineStr">
        <is>
          <t>វីអ៊ីស៊ិន (ខេមបូឌា) អ៊ិនដាសស្ទ្រី ឯ.ក</t>
        </is>
      </c>
      <c r="AD3747" s="450" t="n">
        <v>1548499</v>
      </c>
      <c r="AE3747" s="450" t="n">
        <v>1407726</v>
      </c>
      <c r="AF3747" s="450" t="n">
        <v>0</v>
      </c>
      <c r="AG3747" s="450" t="n">
        <v>0</v>
      </c>
      <c r="AH3747" s="450" t="n">
        <v>140773</v>
      </c>
      <c r="AI3747" s="450" t="n">
        <v>0</v>
      </c>
      <c r="AJ3747" s="450" t="n">
        <v>0</v>
      </c>
      <c r="AK3747" s="450" t="n">
        <v>0</v>
      </c>
      <c r="AL3747" s="450" t="n">
        <v>0</v>
      </c>
      <c r="AM3747" s="450" t="n">
        <v>0</v>
      </c>
      <c r="AN3747" s="450" t="n">
        <v>0</v>
      </c>
      <c r="AO3747" s="450" t="n">
        <v>0</v>
      </c>
      <c r="AP3747" s="450" t="n">
        <v>0</v>
      </c>
      <c r="AQ3747" s="414" t="inlineStr"/>
      <c r="AR3747" s="414" t="inlineStr"/>
      <c r="AS3747" s="414" t="inlineStr">
        <is>
          <t>បានប្រកាសពន្ធ</t>
        </is>
      </c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0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0" t="n"/>
      <c r="N3748" s="450">
        <f>IF(W3748&lt;0,AH3748,I3748)</f>
        <v/>
      </c>
      <c r="O3748" s="450">
        <f>I3748-M3748</f>
        <v/>
      </c>
      <c r="P3748" s="414" t="n"/>
      <c r="Q3748" s="414" t="inlineStr">
        <is>
          <t>V0017794</t>
        </is>
      </c>
      <c r="R3748" s="414" t="inlineStr">
        <is>
          <t>V0017794</t>
        </is>
      </c>
      <c r="S3748" s="414">
        <f>Q3748=R3748</f>
        <v/>
      </c>
      <c r="T3748" s="414">
        <f>AND(MONTH(F3748)=MONTH(X3748), YEAR(F3748)=YEAR(X3748))</f>
        <v/>
      </c>
      <c r="U3748" s="414">
        <f>AND(AB3748&lt;&gt;"", 'Company information'!D$4&lt;&gt;"", RIGHT(SUBSTITUTE(AB3748,"-",""),9)=RIGHT(SUBSTITUTE('Company information'!D$4,"-",""),9))</f>
        <v/>
      </c>
      <c r="V3748" s="414">
        <f>AH3748-I3748</f>
        <v/>
      </c>
      <c r="W3748" s="450" t="n"/>
      <c r="X3748" s="415" t="n">
        <v>44514</v>
      </c>
      <c r="Y3748" s="414" t="inlineStr">
        <is>
          <t>V0017794</t>
        </is>
      </c>
      <c r="Z3748" s="414" t="inlineStr"/>
      <c r="AA3748" s="414" t="inlineStr">
        <is>
          <t>បុគ្គលជាប់អាករ</t>
        </is>
      </c>
      <c r="AB3748" s="414" t="inlineStr">
        <is>
          <t>L001-901905215</t>
        </is>
      </c>
      <c r="AC3748" s="414" t="inlineStr">
        <is>
          <t>វីអ៊ីស៊ិន (ខេមបូឌា) អ៊ិនដាសស្ទ្រី ឯ.ក</t>
        </is>
      </c>
      <c r="AD3748" s="450" t="n">
        <v>1941442</v>
      </c>
      <c r="AE3748" s="450" t="n">
        <v>1764947</v>
      </c>
      <c r="AF3748" s="450" t="n">
        <v>0</v>
      </c>
      <c r="AG3748" s="450" t="n">
        <v>0</v>
      </c>
      <c r="AH3748" s="450" t="n">
        <v>176495</v>
      </c>
      <c r="AI3748" s="450" t="n">
        <v>0</v>
      </c>
      <c r="AJ3748" s="450" t="n">
        <v>0</v>
      </c>
      <c r="AK3748" s="450" t="n">
        <v>0</v>
      </c>
      <c r="AL3748" s="450" t="n">
        <v>0</v>
      </c>
      <c r="AM3748" s="450" t="n">
        <v>0</v>
      </c>
      <c r="AN3748" s="450" t="n">
        <v>0</v>
      </c>
      <c r="AO3748" s="450" t="n">
        <v>0</v>
      </c>
      <c r="AP3748" s="450" t="n">
        <v>0</v>
      </c>
      <c r="AQ3748" s="414" t="inlineStr"/>
      <c r="AR3748" s="414" t="inlineStr"/>
      <c r="AS3748" s="414" t="inlineStr">
        <is>
          <t>បានប្រកាសពន្ធ</t>
        </is>
      </c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0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0" t="n"/>
      <c r="N3749" s="450">
        <f>IF(W3749&lt;0,AH3749,I3749)</f>
        <v/>
      </c>
      <c r="O3749" s="450">
        <f>I3749-M3749</f>
        <v/>
      </c>
      <c r="P3749" s="414" t="n"/>
      <c r="Q3749" s="414" t="inlineStr">
        <is>
          <t>V0017806</t>
        </is>
      </c>
      <c r="R3749" s="414" t="inlineStr">
        <is>
          <t>V0017806</t>
        </is>
      </c>
      <c r="S3749" s="414">
        <f>Q3749=R3749</f>
        <v/>
      </c>
      <c r="T3749" s="414">
        <f>AND(MONTH(F3749)=MONTH(X3749), YEAR(F3749)=YEAR(X3749))</f>
        <v/>
      </c>
      <c r="U3749" s="414">
        <f>AND(AB3749&lt;&gt;"", 'Company information'!D$4&lt;&gt;"", RIGHT(SUBSTITUTE(AB3749,"-",""),9)=RIGHT(SUBSTITUTE('Company information'!D$4,"-",""),9))</f>
        <v/>
      </c>
      <c r="V3749" s="414">
        <f>AH3749-I3749</f>
        <v/>
      </c>
      <c r="W3749" s="450" t="n"/>
      <c r="X3749" s="415" t="n">
        <v>44516</v>
      </c>
      <c r="Y3749" s="414" t="inlineStr">
        <is>
          <t>V0017806</t>
        </is>
      </c>
      <c r="Z3749" s="414" t="inlineStr"/>
      <c r="AA3749" s="414" t="inlineStr">
        <is>
          <t>បុគ្គលជាប់អាករ</t>
        </is>
      </c>
      <c r="AB3749" s="414" t="inlineStr">
        <is>
          <t>L001-901905215</t>
        </is>
      </c>
      <c r="AC3749" s="414" t="inlineStr">
        <is>
          <t>វីអ៊ីស៊ិន (ខេមបូឌា) អ៊ិនដាសស្ទ្រី ឯ.ក</t>
        </is>
      </c>
      <c r="AD3749" s="450" t="n">
        <v>5419379</v>
      </c>
      <c r="AE3749" s="450" t="n">
        <v>4926708</v>
      </c>
      <c r="AF3749" s="450" t="n">
        <v>0</v>
      </c>
      <c r="AG3749" s="450" t="n">
        <v>0</v>
      </c>
      <c r="AH3749" s="450" t="n">
        <v>492671</v>
      </c>
      <c r="AI3749" s="450" t="n">
        <v>0</v>
      </c>
      <c r="AJ3749" s="450" t="n">
        <v>0</v>
      </c>
      <c r="AK3749" s="450" t="n">
        <v>0</v>
      </c>
      <c r="AL3749" s="450" t="n">
        <v>0</v>
      </c>
      <c r="AM3749" s="450" t="n">
        <v>0</v>
      </c>
      <c r="AN3749" s="450" t="n">
        <v>0</v>
      </c>
      <c r="AO3749" s="450" t="n">
        <v>0</v>
      </c>
      <c r="AP3749" s="450" t="n">
        <v>0</v>
      </c>
      <c r="AQ3749" s="414" t="inlineStr"/>
      <c r="AR3749" s="414" t="inlineStr"/>
      <c r="AS3749" s="414" t="inlineStr">
        <is>
          <t>បានប្រកាសពន្ធ</t>
        </is>
      </c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0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0" t="n"/>
      <c r="N3750" s="450">
        <f>IF(W3750&lt;0,AH3750,I3750)</f>
        <v/>
      </c>
      <c r="O3750" s="450">
        <f>I3750-M3750</f>
        <v/>
      </c>
      <c r="P3750" s="414" t="n"/>
      <c r="Q3750" s="414" t="inlineStr">
        <is>
          <t>V0017808</t>
        </is>
      </c>
      <c r="R3750" s="414" t="inlineStr">
        <is>
          <t>V0017808</t>
        </is>
      </c>
      <c r="S3750" s="414">
        <f>Q3750=R3750</f>
        <v/>
      </c>
      <c r="T3750" s="414">
        <f>AND(MONTH(F3750)=MONTH(X3750), YEAR(F3750)=YEAR(X3750))</f>
        <v/>
      </c>
      <c r="U3750" s="414">
        <f>AND(AB3750&lt;&gt;"", 'Company information'!D$4&lt;&gt;"", RIGHT(SUBSTITUTE(AB3750,"-",""),9)=RIGHT(SUBSTITUTE('Company information'!D$4,"-",""),9))</f>
        <v/>
      </c>
      <c r="V3750" s="414">
        <f>AH3750-I3750</f>
        <v/>
      </c>
      <c r="W3750" s="450" t="n"/>
      <c r="X3750" s="415" t="n">
        <v>44516</v>
      </c>
      <c r="Y3750" s="414" t="inlineStr">
        <is>
          <t>V0017808</t>
        </is>
      </c>
      <c r="Z3750" s="414" t="inlineStr"/>
      <c r="AA3750" s="414" t="inlineStr">
        <is>
          <t>បុគ្គលជាប់អាករ</t>
        </is>
      </c>
      <c r="AB3750" s="414" t="inlineStr">
        <is>
          <t>L001-901905215</t>
        </is>
      </c>
      <c r="AC3750" s="414" t="inlineStr">
        <is>
          <t>វីអ៊ីស៊ិន (ខេមបូឌា) អ៊ិនដាសស្ទ្រី ឯ.ក</t>
        </is>
      </c>
      <c r="AD3750" s="450" t="n">
        <v>8486835</v>
      </c>
      <c r="AE3750" s="450" t="n">
        <v>7715305</v>
      </c>
      <c r="AF3750" s="450" t="n">
        <v>0</v>
      </c>
      <c r="AG3750" s="450" t="n">
        <v>0</v>
      </c>
      <c r="AH3750" s="450" t="n">
        <v>771530</v>
      </c>
      <c r="AI3750" s="450" t="n">
        <v>0</v>
      </c>
      <c r="AJ3750" s="450" t="n">
        <v>0</v>
      </c>
      <c r="AK3750" s="450" t="n">
        <v>0</v>
      </c>
      <c r="AL3750" s="450" t="n">
        <v>0</v>
      </c>
      <c r="AM3750" s="450" t="n">
        <v>0</v>
      </c>
      <c r="AN3750" s="450" t="n">
        <v>0</v>
      </c>
      <c r="AO3750" s="450" t="n">
        <v>0</v>
      </c>
      <c r="AP3750" s="450" t="n">
        <v>0</v>
      </c>
      <c r="AQ3750" s="414" t="inlineStr"/>
      <c r="AR3750" s="414" t="inlineStr"/>
      <c r="AS3750" s="414" t="inlineStr">
        <is>
          <t>បានប្រកាសពន្ធ</t>
        </is>
      </c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0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0" t="n"/>
      <c r="N3751" s="450">
        <f>IF(W3751&lt;0,AH3751,I3751)</f>
        <v/>
      </c>
      <c r="O3751" s="450">
        <f>I3751-M3751</f>
        <v/>
      </c>
      <c r="P3751" s="414" t="n"/>
      <c r="Q3751" s="414" t="inlineStr">
        <is>
          <t>V0017818</t>
        </is>
      </c>
      <c r="R3751" s="414" t="inlineStr">
        <is>
          <t>V0017818</t>
        </is>
      </c>
      <c r="S3751" s="414">
        <f>Q3751=R3751</f>
        <v/>
      </c>
      <c r="T3751" s="414">
        <f>AND(MONTH(F3751)=MONTH(X3751), YEAR(F3751)=YEAR(X3751))</f>
        <v/>
      </c>
      <c r="U3751" s="414">
        <f>AND(AB3751&lt;&gt;"", 'Company information'!D$4&lt;&gt;"", RIGHT(SUBSTITUTE(AB3751,"-",""),9)=RIGHT(SUBSTITUTE('Company information'!D$4,"-",""),9))</f>
        <v/>
      </c>
      <c r="V3751" s="414">
        <f>AH3751-I3751</f>
        <v/>
      </c>
      <c r="W3751" s="450" t="n"/>
      <c r="X3751" s="415" t="n">
        <v>44516</v>
      </c>
      <c r="Y3751" s="414" t="inlineStr">
        <is>
          <t>V0017818</t>
        </is>
      </c>
      <c r="Z3751" s="414" t="inlineStr"/>
      <c r="AA3751" s="414" t="inlineStr">
        <is>
          <t>បុគ្គលជាប់អាករ</t>
        </is>
      </c>
      <c r="AB3751" s="414" t="inlineStr">
        <is>
          <t>L001-901905215</t>
        </is>
      </c>
      <c r="AC3751" s="414" t="inlineStr">
        <is>
          <t>វីអ៊ីស៊ិន (ខេមបូឌា) អ៊ិនដាសស្ទ្រី ឯ.ក</t>
        </is>
      </c>
      <c r="AD3751" s="450" t="n">
        <v>2779534</v>
      </c>
      <c r="AE3751" s="450" t="n">
        <v>2526849</v>
      </c>
      <c r="AF3751" s="450" t="n">
        <v>0</v>
      </c>
      <c r="AG3751" s="450" t="n">
        <v>0</v>
      </c>
      <c r="AH3751" s="450" t="n">
        <v>252685</v>
      </c>
      <c r="AI3751" s="450" t="n">
        <v>0</v>
      </c>
      <c r="AJ3751" s="450" t="n">
        <v>0</v>
      </c>
      <c r="AK3751" s="450" t="n">
        <v>0</v>
      </c>
      <c r="AL3751" s="450" t="n">
        <v>0</v>
      </c>
      <c r="AM3751" s="450" t="n">
        <v>0</v>
      </c>
      <c r="AN3751" s="450" t="n">
        <v>0</v>
      </c>
      <c r="AO3751" s="450" t="n">
        <v>0</v>
      </c>
      <c r="AP3751" s="450" t="n">
        <v>0</v>
      </c>
      <c r="AQ3751" s="414" t="inlineStr"/>
      <c r="AR3751" s="414" t="inlineStr"/>
      <c r="AS3751" s="414" t="inlineStr">
        <is>
          <t>បានប្រកាសពន្ធ</t>
        </is>
      </c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0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0" t="n"/>
      <c r="N3752" s="450">
        <f>IF(W3752&lt;0,AH3752,I3752)</f>
        <v/>
      </c>
      <c r="O3752" s="450">
        <f>I3752-M3752</f>
        <v/>
      </c>
      <c r="P3752" s="414" t="n"/>
      <c r="Q3752" s="414" t="inlineStr">
        <is>
          <t>V0017867</t>
        </is>
      </c>
      <c r="R3752" s="414" t="inlineStr">
        <is>
          <t>V0017867</t>
        </is>
      </c>
      <c r="S3752" s="414">
        <f>Q3752=R3752</f>
        <v/>
      </c>
      <c r="T3752" s="414">
        <f>AND(MONTH(F3752)=MONTH(X3752), YEAR(F3752)=YEAR(X3752))</f>
        <v/>
      </c>
      <c r="U3752" s="414">
        <f>AND(AB3752&lt;&gt;"", 'Company information'!D$4&lt;&gt;"", RIGHT(SUBSTITUTE(AB3752,"-",""),9)=RIGHT(SUBSTITUTE('Company information'!D$4,"-",""),9))</f>
        <v/>
      </c>
      <c r="V3752" s="414">
        <f>AH3752-I3752</f>
        <v/>
      </c>
      <c r="W3752" s="450" t="n"/>
      <c r="X3752" s="415" t="n">
        <v>44524</v>
      </c>
      <c r="Y3752" s="414" t="inlineStr">
        <is>
          <t>V0017867</t>
        </is>
      </c>
      <c r="Z3752" s="414" t="inlineStr"/>
      <c r="AA3752" s="414" t="inlineStr">
        <is>
          <t>បុគ្គលជាប់អាករ</t>
        </is>
      </c>
      <c r="AB3752" s="414" t="inlineStr">
        <is>
          <t>L001-901905215</t>
        </is>
      </c>
      <c r="AC3752" s="414" t="inlineStr">
        <is>
          <t>វីអ៊ីស៊ិន (ខេមបូឌា) អ៊ិនដាសស្ទ្រី ឯ.ក</t>
        </is>
      </c>
      <c r="AD3752" s="450" t="n">
        <v>6506941</v>
      </c>
      <c r="AE3752" s="450" t="n">
        <v>5915401</v>
      </c>
      <c r="AF3752" s="450" t="n">
        <v>0</v>
      </c>
      <c r="AG3752" s="450" t="n">
        <v>0</v>
      </c>
      <c r="AH3752" s="450" t="n">
        <v>591540</v>
      </c>
      <c r="AI3752" s="450" t="n">
        <v>0</v>
      </c>
      <c r="AJ3752" s="450" t="n">
        <v>0</v>
      </c>
      <c r="AK3752" s="450" t="n">
        <v>0</v>
      </c>
      <c r="AL3752" s="450" t="n">
        <v>0</v>
      </c>
      <c r="AM3752" s="450" t="n">
        <v>0</v>
      </c>
      <c r="AN3752" s="450" t="n">
        <v>0</v>
      </c>
      <c r="AO3752" s="450" t="n">
        <v>0</v>
      </c>
      <c r="AP3752" s="450" t="n">
        <v>0</v>
      </c>
      <c r="AQ3752" s="414" t="inlineStr"/>
      <c r="AR3752" s="414" t="inlineStr"/>
      <c r="AS3752" s="414" t="inlineStr">
        <is>
          <t>បានប្រកាសពន្ធ</t>
        </is>
      </c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0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0" t="n"/>
      <c r="N3753" s="450">
        <f>IF(W3753&lt;0,AH3753,I3753)</f>
        <v/>
      </c>
      <c r="O3753" s="450">
        <f>I3753-M3753</f>
        <v/>
      </c>
      <c r="P3753" s="414" t="n"/>
      <c r="Q3753" s="414" t="inlineStr">
        <is>
          <t>V0017874</t>
        </is>
      </c>
      <c r="R3753" s="414" t="inlineStr">
        <is>
          <t>V0017874</t>
        </is>
      </c>
      <c r="S3753" s="414">
        <f>Q3753=R3753</f>
        <v/>
      </c>
      <c r="T3753" s="414">
        <f>AND(MONTH(F3753)=MONTH(X3753), YEAR(F3753)=YEAR(X3753))</f>
        <v/>
      </c>
      <c r="U3753" s="414">
        <f>AND(AB3753&lt;&gt;"", 'Company information'!D$4&lt;&gt;"", RIGHT(SUBSTITUTE(AB3753,"-",""),9)=RIGHT(SUBSTITUTE('Company information'!D$4,"-",""),9))</f>
        <v/>
      </c>
      <c r="V3753" s="414">
        <f>AH3753-I3753</f>
        <v/>
      </c>
      <c r="W3753" s="450" t="n"/>
      <c r="X3753" s="415" t="n">
        <v>44525</v>
      </c>
      <c r="Y3753" s="414" t="inlineStr">
        <is>
          <t>V0017874</t>
        </is>
      </c>
      <c r="Z3753" s="414" t="inlineStr"/>
      <c r="AA3753" s="414" t="inlineStr">
        <is>
          <t>បុគ្គលជាប់អាករ</t>
        </is>
      </c>
      <c r="AB3753" s="414" t="inlineStr">
        <is>
          <t>L001-901905215</t>
        </is>
      </c>
      <c r="AC3753" s="414" t="inlineStr">
        <is>
          <t>វីអ៊ីស៊ិន (ខេមបូឌា) អ៊ិនដាសស្ទ្រី ឯ.ក</t>
        </is>
      </c>
      <c r="AD3753" s="450" t="n">
        <v>7471742</v>
      </c>
      <c r="AE3753" s="450" t="n">
        <v>6792493</v>
      </c>
      <c r="AF3753" s="450" t="n">
        <v>0</v>
      </c>
      <c r="AG3753" s="450" t="n">
        <v>0</v>
      </c>
      <c r="AH3753" s="450" t="n">
        <v>679249</v>
      </c>
      <c r="AI3753" s="450" t="n">
        <v>0</v>
      </c>
      <c r="AJ3753" s="450" t="n">
        <v>0</v>
      </c>
      <c r="AK3753" s="450" t="n">
        <v>0</v>
      </c>
      <c r="AL3753" s="450" t="n">
        <v>0</v>
      </c>
      <c r="AM3753" s="450" t="n">
        <v>0</v>
      </c>
      <c r="AN3753" s="450" t="n">
        <v>0</v>
      </c>
      <c r="AO3753" s="450" t="n">
        <v>0</v>
      </c>
      <c r="AP3753" s="450" t="n">
        <v>0</v>
      </c>
      <c r="AQ3753" s="414" t="inlineStr"/>
      <c r="AR3753" s="414" t="inlineStr"/>
      <c r="AS3753" s="414" t="inlineStr">
        <is>
          <t>បានប្រកាសពន្ធ</t>
        </is>
      </c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0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0" t="n"/>
      <c r="N3754" s="450">
        <f>IF(W3754&lt;0,AH3754,I3754)</f>
        <v/>
      </c>
      <c r="O3754" s="450">
        <f>I3754-M3754</f>
        <v/>
      </c>
      <c r="P3754" s="414" t="n"/>
      <c r="Q3754" s="414" t="inlineStr">
        <is>
          <t>V0017875</t>
        </is>
      </c>
      <c r="R3754" s="414" t="inlineStr">
        <is>
          <t>V0017875</t>
        </is>
      </c>
      <c r="S3754" s="414">
        <f>Q3754=R3754</f>
        <v/>
      </c>
      <c r="T3754" s="414">
        <f>AND(MONTH(F3754)=MONTH(X3754), YEAR(F3754)=YEAR(X3754))</f>
        <v/>
      </c>
      <c r="U3754" s="414">
        <f>AND(AB3754&lt;&gt;"", 'Company information'!D$4&lt;&gt;"", RIGHT(SUBSTITUTE(AB3754,"-",""),9)=RIGHT(SUBSTITUTE('Company information'!D$4,"-",""),9))</f>
        <v/>
      </c>
      <c r="V3754" s="414">
        <f>AH3754-I3754</f>
        <v/>
      </c>
      <c r="W3754" s="450" t="n"/>
      <c r="X3754" s="415" t="n">
        <v>44525</v>
      </c>
      <c r="Y3754" s="414" t="inlineStr">
        <is>
          <t>V0017875</t>
        </is>
      </c>
      <c r="Z3754" s="414" t="inlineStr"/>
      <c r="AA3754" s="414" t="inlineStr">
        <is>
          <t>បុគ្គលជាប់អាករ</t>
        </is>
      </c>
      <c r="AB3754" s="414" t="inlineStr">
        <is>
          <t>L001-901905215</t>
        </is>
      </c>
      <c r="AC3754" s="414" t="inlineStr">
        <is>
          <t>វីអ៊ីស៊ិន (ខេមបូឌា) អ៊ិនដាសស្ទ្រី ឯ.ក</t>
        </is>
      </c>
      <c r="AD3754" s="450" t="n">
        <v>105753</v>
      </c>
      <c r="AE3754" s="450" t="n">
        <v>96139</v>
      </c>
      <c r="AF3754" s="450" t="n">
        <v>0</v>
      </c>
      <c r="AG3754" s="450" t="n">
        <v>0</v>
      </c>
      <c r="AH3754" s="450" t="n">
        <v>9614</v>
      </c>
      <c r="AI3754" s="450" t="n">
        <v>0</v>
      </c>
      <c r="AJ3754" s="450" t="n">
        <v>0</v>
      </c>
      <c r="AK3754" s="450" t="n">
        <v>0</v>
      </c>
      <c r="AL3754" s="450" t="n">
        <v>0</v>
      </c>
      <c r="AM3754" s="450" t="n">
        <v>0</v>
      </c>
      <c r="AN3754" s="450" t="n">
        <v>0</v>
      </c>
      <c r="AO3754" s="450" t="n">
        <v>0</v>
      </c>
      <c r="AP3754" s="450" t="n">
        <v>0</v>
      </c>
      <c r="AQ3754" s="414" t="inlineStr"/>
      <c r="AR3754" s="414" t="inlineStr"/>
      <c r="AS3754" s="414" t="inlineStr">
        <is>
          <t>បានប្រកាសពន្ធ</t>
        </is>
      </c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0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0" t="n"/>
      <c r="N3755" s="450">
        <f>IF(W3755&lt;0,AH3755,I3755)</f>
        <v/>
      </c>
      <c r="O3755" s="450">
        <f>I3755-M3755</f>
        <v/>
      </c>
      <c r="P3755" s="414" t="n"/>
      <c r="Q3755" s="414" t="inlineStr">
        <is>
          <t>000523</t>
        </is>
      </c>
      <c r="R3755" s="414" t="inlineStr">
        <is>
          <t>000523</t>
        </is>
      </c>
      <c r="S3755" s="414">
        <f>Q3755=R3755</f>
        <v/>
      </c>
      <c r="T3755" s="414">
        <f>AND(MONTH(F3755)=MONTH(X3755), YEAR(F3755)=YEAR(X3755))</f>
        <v/>
      </c>
      <c r="U3755" s="414">
        <f>AND(AB3755&lt;&gt;"", 'Company information'!D$4&lt;&gt;"", RIGHT(SUBSTITUTE(AB3755,"-",""),9)=RIGHT(SUBSTITUTE('Company information'!D$4,"-",""),9))</f>
        <v/>
      </c>
      <c r="V3755" s="414">
        <f>AH3755-I3755</f>
        <v/>
      </c>
      <c r="W3755" s="450" t="n"/>
      <c r="X3755" s="415" t="n">
        <v>44529</v>
      </c>
      <c r="Y3755" s="414" t="inlineStr">
        <is>
          <t>000523</t>
        </is>
      </c>
      <c r="Z3755" s="414" t="inlineStr"/>
      <c r="AA3755" s="414" t="inlineStr">
        <is>
          <t>បុគ្គលជាប់អាករ</t>
        </is>
      </c>
      <c r="AB3755" s="414" t="inlineStr">
        <is>
          <t>L001-901905215</t>
        </is>
      </c>
      <c r="AC3755" s="414" t="inlineStr">
        <is>
          <t>វីអ៊ីស៊ិន (ខេមបូឌា) អ៊ិនដាសស្ទ្រី ឯ.ក</t>
        </is>
      </c>
      <c r="AD3755" s="450" t="n">
        <v>309323777</v>
      </c>
      <c r="AE3755" s="450" t="n">
        <v>281203434</v>
      </c>
      <c r="AF3755" s="450" t="n">
        <v>0</v>
      </c>
      <c r="AG3755" s="450" t="n">
        <v>0</v>
      </c>
      <c r="AH3755" s="450" t="n">
        <v>28120343</v>
      </c>
      <c r="AI3755" s="450" t="n">
        <v>0</v>
      </c>
      <c r="AJ3755" s="450" t="n">
        <v>0</v>
      </c>
      <c r="AK3755" s="450" t="n">
        <v>0</v>
      </c>
      <c r="AL3755" s="450" t="n">
        <v>0</v>
      </c>
      <c r="AM3755" s="450" t="n">
        <v>0</v>
      </c>
      <c r="AN3755" s="450" t="n">
        <v>0</v>
      </c>
      <c r="AO3755" s="450" t="n">
        <v>0</v>
      </c>
      <c r="AP3755" s="450" t="n">
        <v>0</v>
      </c>
      <c r="AQ3755" s="414" t="inlineStr"/>
      <c r="AR3755" s="414" t="inlineStr">
        <is>
          <t>ផ្លាកក្រដាស និង ក្រដាស</t>
        </is>
      </c>
      <c r="AS3755" s="414" t="inlineStr">
        <is>
          <t>បានប្រកាសពន្ធ</t>
        </is>
      </c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0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0" t="n"/>
      <c r="N3756" s="450">
        <f>IF(W3756&lt;0,AH3756,I3756)</f>
        <v/>
      </c>
      <c r="O3756" s="450">
        <f>I3756-M3756</f>
        <v/>
      </c>
      <c r="P3756" s="414" t="n"/>
      <c r="Q3756" s="414" t="inlineStr">
        <is>
          <t>DSF202100551</t>
        </is>
      </c>
      <c r="R3756" s="414" t="inlineStr">
        <is>
          <t>DSF202100551</t>
        </is>
      </c>
      <c r="S3756" s="414">
        <f>Q3756=R3756</f>
        <v/>
      </c>
      <c r="T3756" s="414">
        <f>AND(MONTH(F3756)=MONTH(X3756), YEAR(F3756)=YEAR(X3756))</f>
        <v/>
      </c>
      <c r="U3756" s="414">
        <f>AND(AB3756&lt;&gt;"", 'Company information'!D$4&lt;&gt;"", RIGHT(SUBSTITUTE(AB3756,"-",""),9)=RIGHT(SUBSTITUTE('Company information'!D$4,"-",""),9))</f>
        <v/>
      </c>
      <c r="V3756" s="414">
        <f>AH3756-I3756</f>
        <v/>
      </c>
      <c r="W3756" s="450" t="n"/>
      <c r="X3756" s="415" t="n">
        <v>44524</v>
      </c>
      <c r="Y3756" s="414" t="inlineStr">
        <is>
          <t>DSF202100551</t>
        </is>
      </c>
      <c r="Z3756" s="414" t="inlineStr"/>
      <c r="AA3756" s="414" t="inlineStr">
        <is>
          <t>បុគ្គលជាប់អាករ</t>
        </is>
      </c>
      <c r="AB3756" s="414" t="inlineStr">
        <is>
          <t>L001-901905215</t>
        </is>
      </c>
      <c r="AC3756" s="414" t="inlineStr">
        <is>
          <t>វីអ៊ីស៊ិន (ខេមបូឌា) អ៊ិនដាសស្ទ្រី ឯ.ក</t>
        </is>
      </c>
      <c r="AD3756" s="450" t="n">
        <v>2811741</v>
      </c>
      <c r="AE3756" s="450" t="n">
        <v>2556128</v>
      </c>
      <c r="AF3756" s="450" t="n">
        <v>0</v>
      </c>
      <c r="AG3756" s="450" t="n">
        <v>0</v>
      </c>
      <c r="AH3756" s="450" t="n">
        <v>255613</v>
      </c>
      <c r="AI3756" s="450" t="n">
        <v>0</v>
      </c>
      <c r="AJ3756" s="450" t="n">
        <v>0</v>
      </c>
      <c r="AK3756" s="450" t="n">
        <v>0</v>
      </c>
      <c r="AL3756" s="450" t="n">
        <v>0</v>
      </c>
      <c r="AM3756" s="450" t="n">
        <v>0</v>
      </c>
      <c r="AN3756" s="450" t="n">
        <v>0</v>
      </c>
      <c r="AO3756" s="450" t="n">
        <v>0</v>
      </c>
      <c r="AP3756" s="450" t="n">
        <v>0</v>
      </c>
      <c r="AQ3756" s="414" t="inlineStr"/>
      <c r="AR3756" s="414" t="inlineStr">
        <is>
          <t>PLASTIC (OPEN)</t>
        </is>
      </c>
      <c r="AS3756" s="414" t="inlineStr">
        <is>
          <t>បានប្រកាសពន្ធ</t>
        </is>
      </c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0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0" t="n"/>
      <c r="N3757" s="450">
        <f>IF(W3757&lt;0,AH3757,I3757)</f>
        <v/>
      </c>
      <c r="O3757" s="450">
        <f>I3757-M3757</f>
        <v/>
      </c>
      <c r="P3757" s="414" t="n"/>
      <c r="Q3757" s="414" t="inlineStr">
        <is>
          <t>10015284</t>
        </is>
      </c>
      <c r="R3757" s="414" t="inlineStr">
        <is>
          <t>10015284</t>
        </is>
      </c>
      <c r="S3757" s="414">
        <f>Q3757=R3757</f>
        <v/>
      </c>
      <c r="T3757" s="414">
        <f>AND(MONTH(F3757)=MONTH(X3757), YEAR(F3757)=YEAR(X3757))</f>
        <v/>
      </c>
      <c r="U3757" s="414">
        <f>AND(AB3757&lt;&gt;"", 'Company information'!D$4&lt;&gt;"", RIGHT(SUBSTITUTE(AB3757,"-",""),9)=RIGHT(SUBSTITUTE('Company information'!D$4,"-",""),9))</f>
        <v/>
      </c>
      <c r="V3757" s="414">
        <f>AH3757-I3757</f>
        <v/>
      </c>
      <c r="W3757" s="450" t="n"/>
      <c r="X3757" s="415" t="n">
        <v>44523</v>
      </c>
      <c r="Y3757" s="414" t="inlineStr">
        <is>
          <t>10015284</t>
        </is>
      </c>
      <c r="Z3757" s="414" t="inlineStr"/>
      <c r="AA3757" s="414" t="inlineStr">
        <is>
          <t>បុគ្គលជាប់អាករ</t>
        </is>
      </c>
      <c r="AB3757" s="414" t="inlineStr">
        <is>
          <t>L001-901905215</t>
        </is>
      </c>
      <c r="AC3757" s="414" t="inlineStr">
        <is>
          <t>វីអ៊ីស៊ិន (ខេមបូឌា) អ៊ិនដាសស្ទ្រី ឯ.ក</t>
        </is>
      </c>
      <c r="AD3757" s="450" t="n">
        <v>1168210</v>
      </c>
      <c r="AE3757" s="450" t="n">
        <v>1062009</v>
      </c>
      <c r="AF3757" s="450" t="n">
        <v>0</v>
      </c>
      <c r="AG3757" s="450" t="n">
        <v>0</v>
      </c>
      <c r="AH3757" s="450" t="n">
        <v>106201</v>
      </c>
      <c r="AI3757" s="450" t="n">
        <v>0</v>
      </c>
      <c r="AJ3757" s="450" t="n">
        <v>0</v>
      </c>
      <c r="AK3757" s="450" t="n">
        <v>0</v>
      </c>
      <c r="AL3757" s="450" t="n">
        <v>0</v>
      </c>
      <c r="AM3757" s="450" t="n">
        <v>0</v>
      </c>
      <c r="AN3757" s="450" t="n">
        <v>0</v>
      </c>
      <c r="AO3757" s="450" t="n">
        <v>0</v>
      </c>
      <c r="AP3757" s="450" t="n">
        <v>0</v>
      </c>
      <c r="AQ3757" s="414" t="inlineStr"/>
      <c r="AR3757" s="414" t="inlineStr">
        <is>
          <t>Sampling - Mdy - Trade - C&amp;P</t>
        </is>
      </c>
      <c r="AS3757" s="414" t="inlineStr">
        <is>
          <t>បានប្រកាសពន្ធ</t>
        </is>
      </c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0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0" t="n"/>
      <c r="N3758" s="450">
        <f>IF(W3758&lt;0,AH3758,I3758)</f>
        <v/>
      </c>
      <c r="O3758" s="450">
        <f>I3758-M3758</f>
        <v/>
      </c>
      <c r="P3758" s="414" t="n"/>
      <c r="Q3758" s="414" t="inlineStr">
        <is>
          <t>KHM20210013260</t>
        </is>
      </c>
      <c r="R3758" s="414" t="inlineStr">
        <is>
          <t>KHM20210013260</t>
        </is>
      </c>
      <c r="S3758" s="414">
        <f>Q3758=R3758</f>
        <v/>
      </c>
      <c r="T3758" s="414">
        <f>AND(MONTH(F3758)=MONTH(X3758), YEAR(F3758)=YEAR(X3758))</f>
        <v/>
      </c>
      <c r="U3758" s="414">
        <f>AND(AB3758&lt;&gt;"", 'Company information'!D$4&lt;&gt;"", RIGHT(SUBSTITUTE(AB3758,"-",""),9)=RIGHT(SUBSTITUTE('Company information'!D$4,"-",""),9))</f>
        <v/>
      </c>
      <c r="V3758" s="414">
        <f>AH3758-I3758</f>
        <v/>
      </c>
      <c r="W3758" s="450" t="n"/>
      <c r="X3758" s="415" t="n">
        <v>44523</v>
      </c>
      <c r="Y3758" s="414" t="inlineStr">
        <is>
          <t>KHM20210013260</t>
        </is>
      </c>
      <c r="Z3758" s="414" t="inlineStr"/>
      <c r="AA3758" s="414" t="inlineStr">
        <is>
          <t>បុគ្គលជាប់អាករ</t>
        </is>
      </c>
      <c r="AB3758" s="414" t="inlineStr">
        <is>
          <t>L001-901905215</t>
        </is>
      </c>
      <c r="AC3758" s="414" t="inlineStr">
        <is>
          <t>វីអ៊ីស៊ិន (ខេមបូឌា) អ៊ិនដាសស្ទ្រី ឯ.ក</t>
        </is>
      </c>
      <c r="AD3758" s="450" t="n">
        <v>715792</v>
      </c>
      <c r="AE3758" s="450" t="n">
        <v>650720</v>
      </c>
      <c r="AF3758" s="450" t="n">
        <v>0</v>
      </c>
      <c r="AG3758" s="450" t="n">
        <v>0</v>
      </c>
      <c r="AH3758" s="450" t="n">
        <v>65072</v>
      </c>
      <c r="AI3758" s="450" t="n">
        <v>0</v>
      </c>
      <c r="AJ3758" s="450" t="n">
        <v>0</v>
      </c>
      <c r="AK3758" s="450" t="n">
        <v>0</v>
      </c>
      <c r="AL3758" s="450" t="n">
        <v>0</v>
      </c>
      <c r="AM3758" s="450" t="n">
        <v>0</v>
      </c>
      <c r="AN3758" s="450" t="n">
        <v>0</v>
      </c>
      <c r="AO3758" s="450" t="n">
        <v>0</v>
      </c>
      <c r="AP3758" s="450" t="n">
        <v>0</v>
      </c>
      <c r="AQ3758" s="414" t="inlineStr"/>
      <c r="AR3758" s="414" t="inlineStr">
        <is>
          <t>Inspection service fee</t>
        </is>
      </c>
      <c r="AS3758" s="414" t="inlineStr">
        <is>
          <t>បានប្រកាសពន្ធ</t>
        </is>
      </c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0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0" t="n"/>
      <c r="N3759" s="450">
        <f>IF(W3759&lt;0,AH3759,I3759)</f>
        <v/>
      </c>
      <c r="O3759" s="450">
        <f>I3759-M3759</f>
        <v/>
      </c>
      <c r="P3759" s="414" t="n"/>
      <c r="Q3759" s="414" t="inlineStr">
        <is>
          <t>59011298</t>
        </is>
      </c>
      <c r="R3759" s="414" t="inlineStr">
        <is>
          <t>59011298</t>
        </is>
      </c>
      <c r="S3759" s="414">
        <f>Q3759=R3759</f>
        <v/>
      </c>
      <c r="T3759" s="414">
        <f>AND(MONTH(F3759)=MONTH(X3759), YEAR(F3759)=YEAR(X3759))</f>
        <v/>
      </c>
      <c r="U3759" s="414">
        <f>AND(AB3759&lt;&gt;"", 'Company information'!D$4&lt;&gt;"", RIGHT(SUBSTITUTE(AB3759,"-",""),9)=RIGHT(SUBSTITUTE('Company information'!D$4,"-",""),9))</f>
        <v/>
      </c>
      <c r="V3759" s="414">
        <f>AH3759-I3759</f>
        <v/>
      </c>
      <c r="W3759" s="450" t="n"/>
      <c r="X3759" s="415" t="n">
        <v>44515</v>
      </c>
      <c r="Y3759" s="414" t="inlineStr">
        <is>
          <t>59011298</t>
        </is>
      </c>
      <c r="Z3759" s="414" t="inlineStr"/>
      <c r="AA3759" s="414" t="inlineStr">
        <is>
          <t>បុគ្គលជាប់អាករ</t>
        </is>
      </c>
      <c r="AB3759" s="414" t="inlineStr">
        <is>
          <t>L001-901905215</t>
        </is>
      </c>
      <c r="AC3759" s="414" t="inlineStr">
        <is>
          <t>វីអ៊ីស៊ិន (ខេមបូឌា) អ៊ិនដាសស្ទ្រី ឯ.ក</t>
        </is>
      </c>
      <c r="AD3759" s="450" t="n">
        <v>1212223</v>
      </c>
      <c r="AE3759" s="450" t="n">
        <v>1102021</v>
      </c>
      <c r="AF3759" s="450" t="n">
        <v>0</v>
      </c>
      <c r="AG3759" s="450" t="n">
        <v>0</v>
      </c>
      <c r="AH3759" s="450" t="n">
        <v>110202</v>
      </c>
      <c r="AI3759" s="450" t="n">
        <v>0</v>
      </c>
      <c r="AJ3759" s="450" t="n">
        <v>0</v>
      </c>
      <c r="AK3759" s="450" t="n">
        <v>0</v>
      </c>
      <c r="AL3759" s="450" t="n">
        <v>0</v>
      </c>
      <c r="AM3759" s="450" t="n">
        <v>0</v>
      </c>
      <c r="AN3759" s="450" t="n">
        <v>0</v>
      </c>
      <c r="AO3759" s="450" t="n">
        <v>0</v>
      </c>
      <c r="AP3759" s="450" t="n">
        <v>0</v>
      </c>
      <c r="AQ3759" s="414" t="inlineStr"/>
      <c r="AR3759" s="414" t="inlineStr">
        <is>
          <t>ចំនូលបានមកពីការលក់</t>
        </is>
      </c>
      <c r="AS3759" s="414" t="inlineStr">
        <is>
          <t>បានប្រកាសពន្ធ</t>
        </is>
      </c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0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0" t="n"/>
      <c r="N3760" s="450">
        <f>IF(W3760&lt;0,AH3760,I3760)</f>
        <v/>
      </c>
      <c r="O3760" s="450">
        <f>I3760-M3760</f>
        <v/>
      </c>
      <c r="P3760" s="414" t="n"/>
      <c r="Q3760" s="414" t="inlineStr">
        <is>
          <t>59011302</t>
        </is>
      </c>
      <c r="R3760" s="414" t="inlineStr">
        <is>
          <t>59011302</t>
        </is>
      </c>
      <c r="S3760" s="414">
        <f>Q3760=R3760</f>
        <v/>
      </c>
      <c r="T3760" s="414">
        <f>AND(MONTH(F3760)=MONTH(X3760), YEAR(F3760)=YEAR(X3760))</f>
        <v/>
      </c>
      <c r="U3760" s="414">
        <f>AND(AB3760&lt;&gt;"", 'Company information'!D$4&lt;&gt;"", RIGHT(SUBSTITUTE(AB3760,"-",""),9)=RIGHT(SUBSTITUTE('Company information'!D$4,"-",""),9))</f>
        <v/>
      </c>
      <c r="V3760" s="414">
        <f>AH3760-I3760</f>
        <v/>
      </c>
      <c r="W3760" s="450" t="n"/>
      <c r="X3760" s="415" t="n">
        <v>44515</v>
      </c>
      <c r="Y3760" s="414" t="inlineStr">
        <is>
          <t>59011302</t>
        </is>
      </c>
      <c r="Z3760" s="414" t="inlineStr"/>
      <c r="AA3760" s="414" t="inlineStr">
        <is>
          <t>បុគ្គលជាប់អាករ</t>
        </is>
      </c>
      <c r="AB3760" s="414" t="inlineStr">
        <is>
          <t>L001-901905215</t>
        </is>
      </c>
      <c r="AC3760" s="414" t="inlineStr">
        <is>
          <t>វីអ៊ីស៊ិន (ខេមបូឌា) អ៊ិនដាសស្ទ្រី ឯ.ក</t>
        </is>
      </c>
      <c r="AD3760" s="450" t="n">
        <v>606132</v>
      </c>
      <c r="AE3760" s="450" t="n">
        <v>551029</v>
      </c>
      <c r="AF3760" s="450" t="n">
        <v>0</v>
      </c>
      <c r="AG3760" s="450" t="n">
        <v>0</v>
      </c>
      <c r="AH3760" s="450" t="n">
        <v>55103</v>
      </c>
      <c r="AI3760" s="450" t="n">
        <v>0</v>
      </c>
      <c r="AJ3760" s="450" t="n">
        <v>0</v>
      </c>
      <c r="AK3760" s="450" t="n">
        <v>0</v>
      </c>
      <c r="AL3760" s="450" t="n">
        <v>0</v>
      </c>
      <c r="AM3760" s="450" t="n">
        <v>0</v>
      </c>
      <c r="AN3760" s="450" t="n">
        <v>0</v>
      </c>
      <c r="AO3760" s="450" t="n">
        <v>0</v>
      </c>
      <c r="AP3760" s="450" t="n">
        <v>0</v>
      </c>
      <c r="AQ3760" s="414" t="inlineStr"/>
      <c r="AR3760" s="414" t="inlineStr">
        <is>
          <t>ចំនូលបានមកពីការលក់</t>
        </is>
      </c>
      <c r="AS3760" s="414" t="inlineStr">
        <is>
          <t>បានប្រកាសពន្ធ</t>
        </is>
      </c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0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0" t="n"/>
      <c r="N3761" s="450">
        <f>IF(W3761&lt;0,AH3761,I3761)</f>
        <v/>
      </c>
      <c r="O3761" s="450">
        <f>I3761-M3761</f>
        <v/>
      </c>
      <c r="P3761" s="414" t="n"/>
      <c r="Q3761" s="414" t="inlineStr">
        <is>
          <t>59011319</t>
        </is>
      </c>
      <c r="R3761" s="414" t="inlineStr">
        <is>
          <t>59011319</t>
        </is>
      </c>
      <c r="S3761" s="414">
        <f>Q3761=R3761</f>
        <v/>
      </c>
      <c r="T3761" s="414">
        <f>AND(MONTH(F3761)=MONTH(X3761), YEAR(F3761)=YEAR(X3761))</f>
        <v/>
      </c>
      <c r="U3761" s="414">
        <f>AND(AB3761&lt;&gt;"", 'Company information'!D$4&lt;&gt;"", RIGHT(SUBSTITUTE(AB3761,"-",""),9)=RIGHT(SUBSTITUTE('Company information'!D$4,"-",""),9))</f>
        <v/>
      </c>
      <c r="V3761" s="414">
        <f>AH3761-I3761</f>
        <v/>
      </c>
      <c r="W3761" s="450" t="n"/>
      <c r="X3761" s="415" t="n">
        <v>44517</v>
      </c>
      <c r="Y3761" s="414" t="inlineStr">
        <is>
          <t>59011319</t>
        </is>
      </c>
      <c r="Z3761" s="414" t="inlineStr"/>
      <c r="AA3761" s="414" t="inlineStr">
        <is>
          <t>បុគ្គលជាប់អាករ</t>
        </is>
      </c>
      <c r="AB3761" s="414" t="inlineStr">
        <is>
          <t>L001-901905215</t>
        </is>
      </c>
      <c r="AC3761" s="414" t="inlineStr">
        <is>
          <t>វីអ៊ីស៊ិន (ខេមបូឌា) អ៊ិនដាសស្ទ្រី ឯ.ក</t>
        </is>
      </c>
      <c r="AD3761" s="450" t="n">
        <v>1212223</v>
      </c>
      <c r="AE3761" s="450" t="n">
        <v>1102021</v>
      </c>
      <c r="AF3761" s="450" t="n">
        <v>0</v>
      </c>
      <c r="AG3761" s="450" t="n">
        <v>0</v>
      </c>
      <c r="AH3761" s="450" t="n">
        <v>110202</v>
      </c>
      <c r="AI3761" s="450" t="n">
        <v>0</v>
      </c>
      <c r="AJ3761" s="450" t="n">
        <v>0</v>
      </c>
      <c r="AK3761" s="450" t="n">
        <v>0</v>
      </c>
      <c r="AL3761" s="450" t="n">
        <v>0</v>
      </c>
      <c r="AM3761" s="450" t="n">
        <v>0</v>
      </c>
      <c r="AN3761" s="450" t="n">
        <v>0</v>
      </c>
      <c r="AO3761" s="450" t="n">
        <v>0</v>
      </c>
      <c r="AP3761" s="450" t="n">
        <v>0</v>
      </c>
      <c r="AQ3761" s="414" t="inlineStr"/>
      <c r="AR3761" s="414" t="inlineStr">
        <is>
          <t>ចំនូលបានមកពីការលក់</t>
        </is>
      </c>
      <c r="AS3761" s="414" t="inlineStr">
        <is>
          <t>បានប្រកាសពន្ធ</t>
        </is>
      </c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0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0" t="n"/>
      <c r="N3762" s="450">
        <f>IF(W3762&lt;0,AH3762,I3762)</f>
        <v/>
      </c>
      <c r="O3762" s="450">
        <f>I3762-M3762</f>
        <v/>
      </c>
      <c r="P3762" s="414" t="n"/>
      <c r="Q3762" s="414" t="inlineStr">
        <is>
          <t>59011324</t>
        </is>
      </c>
      <c r="R3762" s="414" t="inlineStr">
        <is>
          <t>59011324</t>
        </is>
      </c>
      <c r="S3762" s="414">
        <f>Q3762=R3762</f>
        <v/>
      </c>
      <c r="T3762" s="414">
        <f>AND(MONTH(F3762)=MONTH(X3762), YEAR(F3762)=YEAR(X3762))</f>
        <v/>
      </c>
      <c r="U3762" s="414">
        <f>AND(AB3762&lt;&gt;"", 'Company information'!D$4&lt;&gt;"", RIGHT(SUBSTITUTE(AB3762,"-",""),9)=RIGHT(SUBSTITUTE('Company information'!D$4,"-",""),9))</f>
        <v/>
      </c>
      <c r="V3762" s="414">
        <f>AH3762-I3762</f>
        <v/>
      </c>
      <c r="W3762" s="450" t="n"/>
      <c r="X3762" s="415" t="n">
        <v>44518</v>
      </c>
      <c r="Y3762" s="414" t="inlineStr">
        <is>
          <t>59011324</t>
        </is>
      </c>
      <c r="Z3762" s="414" t="inlineStr"/>
      <c r="AA3762" s="414" t="inlineStr">
        <is>
          <t>បុគ្គលជាប់អាករ</t>
        </is>
      </c>
      <c r="AB3762" s="414" t="inlineStr">
        <is>
          <t>L001-901905215</t>
        </is>
      </c>
      <c r="AC3762" s="414" t="inlineStr">
        <is>
          <t>វីអ៊ីស៊ិន (ខេមបូឌា) អ៊ិនដាសស្ទ្រី ឯ.ក</t>
        </is>
      </c>
      <c r="AD3762" s="450" t="n">
        <v>606132</v>
      </c>
      <c r="AE3762" s="450" t="n">
        <v>551029</v>
      </c>
      <c r="AF3762" s="450" t="n">
        <v>0</v>
      </c>
      <c r="AG3762" s="450" t="n">
        <v>0</v>
      </c>
      <c r="AH3762" s="450" t="n">
        <v>55103</v>
      </c>
      <c r="AI3762" s="450" t="n">
        <v>0</v>
      </c>
      <c r="AJ3762" s="450" t="n">
        <v>0</v>
      </c>
      <c r="AK3762" s="450" t="n">
        <v>0</v>
      </c>
      <c r="AL3762" s="450" t="n">
        <v>0</v>
      </c>
      <c r="AM3762" s="450" t="n">
        <v>0</v>
      </c>
      <c r="AN3762" s="450" t="n">
        <v>0</v>
      </c>
      <c r="AO3762" s="450" t="n">
        <v>0</v>
      </c>
      <c r="AP3762" s="450" t="n">
        <v>0</v>
      </c>
      <c r="AQ3762" s="414" t="inlineStr"/>
      <c r="AR3762" s="414" t="inlineStr">
        <is>
          <t>ចំនូលបានមកពីការលក់</t>
        </is>
      </c>
      <c r="AS3762" s="414" t="inlineStr">
        <is>
          <t>បានប្រកាសពន្ធ</t>
        </is>
      </c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0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0" t="n"/>
      <c r="N3763" s="450">
        <f>IF(W3763&lt;0,AH3763,I3763)</f>
        <v/>
      </c>
      <c r="O3763" s="450">
        <f>I3763-M3763</f>
        <v/>
      </c>
      <c r="P3763" s="414" t="n"/>
      <c r="Q3763" s="414" t="inlineStr">
        <is>
          <t>59011246</t>
        </is>
      </c>
      <c r="R3763" s="414" t="inlineStr">
        <is>
          <t>59011246</t>
        </is>
      </c>
      <c r="S3763" s="414">
        <f>Q3763=R3763</f>
        <v/>
      </c>
      <c r="T3763" s="414">
        <f>AND(MONTH(F3763)=MONTH(X3763), YEAR(F3763)=YEAR(X3763))</f>
        <v/>
      </c>
      <c r="U3763" s="414">
        <f>AND(AB3763&lt;&gt;"", 'Company information'!D$4&lt;&gt;"", RIGHT(SUBSTITUTE(AB3763,"-",""),9)=RIGHT(SUBSTITUTE('Company information'!D$4,"-",""),9))</f>
        <v/>
      </c>
      <c r="V3763" s="414">
        <f>AH3763-I3763</f>
        <v/>
      </c>
      <c r="W3763" s="450" t="n"/>
      <c r="X3763" s="415" t="n">
        <v>44505</v>
      </c>
      <c r="Y3763" s="414" t="inlineStr">
        <is>
          <t>59011246</t>
        </is>
      </c>
      <c r="Z3763" s="414" t="inlineStr"/>
      <c r="AA3763" s="414" t="inlineStr">
        <is>
          <t>បុគ្គលជាប់អាករ</t>
        </is>
      </c>
      <c r="AB3763" s="414" t="inlineStr">
        <is>
          <t>L001-901905215</t>
        </is>
      </c>
      <c r="AC3763" s="414" t="inlineStr">
        <is>
          <t>វីអ៊ីស៊ិន (ខេមបូឌា) អ៊ិនដាសស្ទ្រី ឯ.ក</t>
        </is>
      </c>
      <c r="AD3763" s="450" t="n">
        <v>606728</v>
      </c>
      <c r="AE3763" s="450" t="n">
        <v>551571</v>
      </c>
      <c r="AF3763" s="450" t="n">
        <v>0</v>
      </c>
      <c r="AG3763" s="450" t="n">
        <v>0</v>
      </c>
      <c r="AH3763" s="450" t="n">
        <v>55157</v>
      </c>
      <c r="AI3763" s="450" t="n">
        <v>0</v>
      </c>
      <c r="AJ3763" s="450" t="n">
        <v>0</v>
      </c>
      <c r="AK3763" s="450" t="n">
        <v>0</v>
      </c>
      <c r="AL3763" s="450" t="n">
        <v>0</v>
      </c>
      <c r="AM3763" s="450" t="n">
        <v>0</v>
      </c>
      <c r="AN3763" s="450" t="n">
        <v>0</v>
      </c>
      <c r="AO3763" s="450" t="n">
        <v>0</v>
      </c>
      <c r="AP3763" s="450" t="n">
        <v>0</v>
      </c>
      <c r="AQ3763" s="414" t="inlineStr"/>
      <c r="AR3763" s="414" t="inlineStr">
        <is>
          <t>ចំនូលបានមកពីការលក់</t>
        </is>
      </c>
      <c r="AS3763" s="414" t="inlineStr">
        <is>
          <t>បានប្រកាសពន្ធ</t>
        </is>
      </c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0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0" t="n"/>
      <c r="N3764" s="450">
        <f>IF(W3764&lt;0,AH3764,I3764)</f>
        <v/>
      </c>
      <c r="O3764" s="450">
        <f>I3764-M3764</f>
        <v/>
      </c>
      <c r="P3764" s="414" t="n"/>
      <c r="Q3764" s="414" t="inlineStr">
        <is>
          <t>59011256</t>
        </is>
      </c>
      <c r="R3764" s="414" t="inlineStr">
        <is>
          <t>59011256</t>
        </is>
      </c>
      <c r="S3764" s="414">
        <f>Q3764=R3764</f>
        <v/>
      </c>
      <c r="T3764" s="414">
        <f>AND(MONTH(F3764)=MONTH(X3764), YEAR(F3764)=YEAR(X3764))</f>
        <v/>
      </c>
      <c r="U3764" s="414">
        <f>AND(AB3764&lt;&gt;"", 'Company information'!D$4&lt;&gt;"", RIGHT(SUBSTITUTE(AB3764,"-",""),9)=RIGHT(SUBSTITUTE('Company information'!D$4,"-",""),9))</f>
        <v/>
      </c>
      <c r="V3764" s="414">
        <f>AH3764-I3764</f>
        <v/>
      </c>
      <c r="W3764" s="450" t="n"/>
      <c r="X3764" s="415" t="n">
        <v>44506</v>
      </c>
      <c r="Y3764" s="414" t="inlineStr">
        <is>
          <t>59011256</t>
        </is>
      </c>
      <c r="Z3764" s="414" t="inlineStr"/>
      <c r="AA3764" s="414" t="inlineStr">
        <is>
          <t>បុគ្គលជាប់អាករ</t>
        </is>
      </c>
      <c r="AB3764" s="414" t="inlineStr">
        <is>
          <t>L001-901905215</t>
        </is>
      </c>
      <c r="AC3764" s="414" t="inlineStr">
        <is>
          <t>វីអ៊ីស៊ិន (ខេមបូឌា) អ៊ិនដាសស្ទ្រី ឯ.ក</t>
        </is>
      </c>
      <c r="AD3764" s="450" t="n">
        <v>1820143</v>
      </c>
      <c r="AE3764" s="450" t="n">
        <v>1654675</v>
      </c>
      <c r="AF3764" s="450" t="n">
        <v>0</v>
      </c>
      <c r="AG3764" s="450" t="n">
        <v>0</v>
      </c>
      <c r="AH3764" s="450" t="n">
        <v>165468</v>
      </c>
      <c r="AI3764" s="450" t="n">
        <v>0</v>
      </c>
      <c r="AJ3764" s="450" t="n">
        <v>0</v>
      </c>
      <c r="AK3764" s="450" t="n">
        <v>0</v>
      </c>
      <c r="AL3764" s="450" t="n">
        <v>0</v>
      </c>
      <c r="AM3764" s="450" t="n">
        <v>0</v>
      </c>
      <c r="AN3764" s="450" t="n">
        <v>0</v>
      </c>
      <c r="AO3764" s="450" t="n">
        <v>0</v>
      </c>
      <c r="AP3764" s="450" t="n">
        <v>0</v>
      </c>
      <c r="AQ3764" s="414" t="inlineStr"/>
      <c r="AR3764" s="414" t="inlineStr">
        <is>
          <t>ចំនូលបានមកពីការលក់</t>
        </is>
      </c>
      <c r="AS3764" s="414" t="inlineStr">
        <is>
          <t>បានប្រកាសពន្ធ</t>
        </is>
      </c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0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0" t="n"/>
      <c r="N3765" s="450">
        <f>IF(W3765&lt;0,AH3765,I3765)</f>
        <v/>
      </c>
      <c r="O3765" s="450">
        <f>I3765-M3765</f>
        <v/>
      </c>
      <c r="P3765" s="414" t="n"/>
      <c r="Q3765" s="414" t="inlineStr">
        <is>
          <t>59011290</t>
        </is>
      </c>
      <c r="R3765" s="414" t="inlineStr">
        <is>
          <t>59011290</t>
        </is>
      </c>
      <c r="S3765" s="414">
        <f>Q3765=R3765</f>
        <v/>
      </c>
      <c r="T3765" s="414">
        <f>AND(MONTH(F3765)=MONTH(X3765), YEAR(F3765)=YEAR(X3765))</f>
        <v/>
      </c>
      <c r="U3765" s="414">
        <f>AND(AB3765&lt;&gt;"", 'Company information'!D$4&lt;&gt;"", RIGHT(SUBSTITUTE(AB3765,"-",""),9)=RIGHT(SUBSTITUTE('Company information'!D$4,"-",""),9))</f>
        <v/>
      </c>
      <c r="V3765" s="414">
        <f>AH3765-I3765</f>
        <v/>
      </c>
      <c r="W3765" s="450" t="n"/>
      <c r="X3765" s="415" t="n">
        <v>44512</v>
      </c>
      <c r="Y3765" s="414" t="inlineStr">
        <is>
          <t>59011290</t>
        </is>
      </c>
      <c r="Z3765" s="414" t="inlineStr"/>
      <c r="AA3765" s="414" t="inlineStr">
        <is>
          <t>បុគ្គលជាប់អាករ</t>
        </is>
      </c>
      <c r="AB3765" s="414" t="inlineStr">
        <is>
          <t>L001-901905215</t>
        </is>
      </c>
      <c r="AC3765" s="414" t="inlineStr">
        <is>
          <t>វីអ៊ីស៊ិន (ខេមបូឌា) អ៊ិនដាសស្ទ្រី ឯ.ក</t>
        </is>
      </c>
      <c r="AD3765" s="450" t="n">
        <v>1212819</v>
      </c>
      <c r="AE3765" s="450" t="n">
        <v>1102563</v>
      </c>
      <c r="AF3765" s="450" t="n">
        <v>0</v>
      </c>
      <c r="AG3765" s="450" t="n">
        <v>0</v>
      </c>
      <c r="AH3765" s="450" t="n">
        <v>110256</v>
      </c>
      <c r="AI3765" s="450" t="n">
        <v>0</v>
      </c>
      <c r="AJ3765" s="450" t="n">
        <v>0</v>
      </c>
      <c r="AK3765" s="450" t="n">
        <v>0</v>
      </c>
      <c r="AL3765" s="450" t="n">
        <v>0</v>
      </c>
      <c r="AM3765" s="450" t="n">
        <v>0</v>
      </c>
      <c r="AN3765" s="450" t="n">
        <v>0</v>
      </c>
      <c r="AO3765" s="450" t="n">
        <v>0</v>
      </c>
      <c r="AP3765" s="450" t="n">
        <v>0</v>
      </c>
      <c r="AQ3765" s="414" t="inlineStr"/>
      <c r="AR3765" s="414" t="inlineStr">
        <is>
          <t>ចំនូលបានមកពីការលក់</t>
        </is>
      </c>
      <c r="AS3765" s="414" t="inlineStr">
        <is>
          <t>បានប្រកាសពន្ធ</t>
        </is>
      </c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0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0" t="n"/>
      <c r="N3766" s="450">
        <f>IF(W3766&lt;0,AH3766,I3766)</f>
        <v/>
      </c>
      <c r="O3766" s="450">
        <f>I3766-M3766</f>
        <v/>
      </c>
      <c r="P3766" s="414" t="n"/>
      <c r="Q3766" s="414" t="inlineStr">
        <is>
          <t>59011225</t>
        </is>
      </c>
      <c r="R3766" s="414" t="inlineStr">
        <is>
          <t>59011225</t>
        </is>
      </c>
      <c r="S3766" s="414">
        <f>Q3766=R3766</f>
        <v/>
      </c>
      <c r="T3766" s="414">
        <f>AND(MONTH(F3766)=MONTH(X3766), YEAR(F3766)=YEAR(X3766))</f>
        <v/>
      </c>
      <c r="U3766" s="414">
        <f>AND(AB3766&lt;&gt;"", 'Company information'!D$4&lt;&gt;"", RIGHT(SUBSTITUTE(AB3766,"-",""),9)=RIGHT(SUBSTITUTE('Company information'!D$4,"-",""),9))</f>
        <v/>
      </c>
      <c r="V3766" s="414">
        <f>AH3766-I3766</f>
        <v/>
      </c>
      <c r="W3766" s="450" t="n"/>
      <c r="X3766" s="415" t="n">
        <v>44502</v>
      </c>
      <c r="Y3766" s="414" t="inlineStr">
        <is>
          <t>59011225</t>
        </is>
      </c>
      <c r="Z3766" s="414" t="inlineStr"/>
      <c r="AA3766" s="414" t="inlineStr">
        <is>
          <t>បុគ្គលជាប់អាករ</t>
        </is>
      </c>
      <c r="AB3766" s="414" t="inlineStr">
        <is>
          <t>L001-901905215</t>
        </is>
      </c>
      <c r="AC3766" s="414" t="inlineStr">
        <is>
          <t>វីអ៊ីស៊ិន (ខេមបូឌា) អ៊ិនដាសស្ទ្រី ឯ.ក</t>
        </is>
      </c>
      <c r="AD3766" s="450" t="n">
        <v>606132</v>
      </c>
      <c r="AE3766" s="450" t="n">
        <v>551029</v>
      </c>
      <c r="AF3766" s="450" t="n">
        <v>0</v>
      </c>
      <c r="AG3766" s="450" t="n">
        <v>0</v>
      </c>
      <c r="AH3766" s="450" t="n">
        <v>55103</v>
      </c>
      <c r="AI3766" s="450" t="n">
        <v>0</v>
      </c>
      <c r="AJ3766" s="450" t="n">
        <v>0</v>
      </c>
      <c r="AK3766" s="450" t="n">
        <v>0</v>
      </c>
      <c r="AL3766" s="450" t="n">
        <v>0</v>
      </c>
      <c r="AM3766" s="450" t="n">
        <v>0</v>
      </c>
      <c r="AN3766" s="450" t="n">
        <v>0</v>
      </c>
      <c r="AO3766" s="450" t="n">
        <v>0</v>
      </c>
      <c r="AP3766" s="450" t="n">
        <v>0</v>
      </c>
      <c r="AQ3766" s="414" t="inlineStr"/>
      <c r="AR3766" s="414" t="inlineStr">
        <is>
          <t>ចំនូលបានមកពីការលក់</t>
        </is>
      </c>
      <c r="AS3766" s="414" t="inlineStr">
        <is>
          <t>បានប្រកាសពន្ធ</t>
        </is>
      </c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0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0" t="n"/>
      <c r="N3767" s="450">
        <f>IF(W3767&lt;0,AH3767,I3767)</f>
        <v/>
      </c>
      <c r="O3767" s="450">
        <f>I3767-M3767</f>
        <v/>
      </c>
      <c r="P3767" s="414" t="n"/>
      <c r="Q3767" s="414" t="inlineStr">
        <is>
          <t>SITC2021-018129</t>
        </is>
      </c>
      <c r="R3767" s="414" t="inlineStr">
        <is>
          <t>SITC2021-018129</t>
        </is>
      </c>
      <c r="S3767" s="414">
        <f>Q3767=R3767</f>
        <v/>
      </c>
      <c r="T3767" s="414">
        <f>AND(MONTH(F3767)=MONTH(X3767), YEAR(F3767)=YEAR(X3767))</f>
        <v/>
      </c>
      <c r="U3767" s="414">
        <f>AND(AB3767&lt;&gt;"", 'Company information'!D$4&lt;&gt;"", RIGHT(SUBSTITUTE(AB3767,"-",""),9)=RIGHT(SUBSTITUTE('Company information'!D$4,"-",""),9))</f>
        <v/>
      </c>
      <c r="V3767" s="414">
        <f>AH3767-I3767</f>
        <v/>
      </c>
      <c r="W3767" s="450" t="n"/>
      <c r="X3767" s="415" t="n">
        <v>44467</v>
      </c>
      <c r="Y3767" s="414" t="inlineStr">
        <is>
          <t>SITC2021-018129</t>
        </is>
      </c>
      <c r="Z3767" s="414" t="inlineStr"/>
      <c r="AA3767" s="414" t="inlineStr">
        <is>
          <t>បុគ្គលជាប់អាករ</t>
        </is>
      </c>
      <c r="AB3767" s="414" t="inlineStr">
        <is>
          <t>L001-901905215</t>
        </is>
      </c>
      <c r="AC3767" s="414" t="inlineStr">
        <is>
          <t>វីអ៊ីស៊ិន (ខេមបូឌា) អ៊ិនដាសស្ទ្រី ឯ.ក</t>
        </is>
      </c>
      <c r="AD3767" s="450" t="n">
        <v>4731359</v>
      </c>
      <c r="AE3767" s="450" t="n">
        <v>4301235</v>
      </c>
      <c r="AF3767" s="450" t="n">
        <v>0</v>
      </c>
      <c r="AG3767" s="450" t="n">
        <v>0</v>
      </c>
      <c r="AH3767" s="450" t="n">
        <v>430124</v>
      </c>
      <c r="AI3767" s="450" t="n">
        <v>0</v>
      </c>
      <c r="AJ3767" s="450" t="n">
        <v>0</v>
      </c>
      <c r="AK3767" s="450" t="n">
        <v>0</v>
      </c>
      <c r="AL3767" s="450" t="n">
        <v>0</v>
      </c>
      <c r="AM3767" s="450" t="n">
        <v>0</v>
      </c>
      <c r="AN3767" s="450" t="n">
        <v>0</v>
      </c>
      <c r="AO3767" s="450" t="n">
        <v>0</v>
      </c>
      <c r="AP3767" s="450" t="n">
        <v>0</v>
      </c>
      <c r="AQ3767" s="414" t="inlineStr"/>
      <c r="AR3767" s="414" t="inlineStr">
        <is>
          <t>KHCIC,EMF,KHDOC,EIB,KHTHC</t>
        </is>
      </c>
      <c r="AS3767" s="414" t="inlineStr">
        <is>
          <t>បានប្រកាសពន្ធ</t>
        </is>
      </c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0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0" t="n"/>
      <c r="N3768" s="450">
        <f>IF(W3768&lt;0,AH3768,I3768)</f>
        <v/>
      </c>
      <c r="O3768" s="450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AND(AB3768&lt;&gt;"", 'Company information'!D$4&lt;&gt;"", RIGHT(SUBSTITUTE(AB3768,"-",""),9)=RIGHT(SUBSTITUTE('Company information'!D$4,"-",""),9))</f>
        <v/>
      </c>
      <c r="V3768" s="414">
        <f>AH3768-I3768</f>
        <v/>
      </c>
      <c r="W3768" s="450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0" t="n">
        <v>1252328</v>
      </c>
      <c r="AE3768" s="450" t="n">
        <v>1138480</v>
      </c>
      <c r="AF3768" s="450" t="n">
        <v>0</v>
      </c>
      <c r="AG3768" s="450" t="n">
        <v>0</v>
      </c>
      <c r="AH3768" s="450" t="n">
        <v>113848</v>
      </c>
      <c r="AI3768" s="450" t="n">
        <v>0</v>
      </c>
      <c r="AJ3768" s="450" t="n">
        <v>0</v>
      </c>
      <c r="AK3768" s="450" t="n">
        <v>0</v>
      </c>
      <c r="AL3768" s="450" t="n">
        <v>0</v>
      </c>
      <c r="AM3768" s="450" t="n">
        <v>0</v>
      </c>
      <c r="AN3768" s="450" t="n">
        <v>0</v>
      </c>
      <c r="AO3768" s="450" t="n">
        <v>0</v>
      </c>
      <c r="AP3768" s="450" t="n">
        <v>0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0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0" t="n"/>
      <c r="N3769" s="450">
        <f>IF(W3769&lt;0,AH3769,I3769)</f>
        <v/>
      </c>
      <c r="O3769" s="450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AND(AB3769&lt;&gt;"", 'Company information'!D$4&lt;&gt;"", RIGHT(SUBSTITUTE(AB3769,"-",""),9)=RIGHT(SUBSTITUTE('Company information'!D$4,"-",""),9))</f>
        <v/>
      </c>
      <c r="V3769" s="414">
        <f>AH3769-I3769</f>
        <v/>
      </c>
      <c r="W3769" s="450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0" t="n">
        <v>1073424</v>
      </c>
      <c r="AE3769" s="450" t="n">
        <v>975840</v>
      </c>
      <c r="AF3769" s="450" t="n">
        <v>0</v>
      </c>
      <c r="AG3769" s="450" t="n">
        <v>0</v>
      </c>
      <c r="AH3769" s="450" t="n">
        <v>97584</v>
      </c>
      <c r="AI3769" s="450" t="n">
        <v>0</v>
      </c>
      <c r="AJ3769" s="450" t="n">
        <v>0</v>
      </c>
      <c r="AK3769" s="450" t="n">
        <v>0</v>
      </c>
      <c r="AL3769" s="450" t="n">
        <v>0</v>
      </c>
      <c r="AM3769" s="450" t="n">
        <v>0</v>
      </c>
      <c r="AN3769" s="450" t="n">
        <v>0</v>
      </c>
      <c r="AO3769" s="450" t="n">
        <v>0</v>
      </c>
      <c r="AP3769" s="450" t="n">
        <v>0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0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0" t="n"/>
      <c r="N3770" s="450">
        <f>IF(W3770&lt;0,AH3770,I3770)</f>
        <v/>
      </c>
      <c r="O3770" s="450">
        <f>I3770-M3770</f>
        <v/>
      </c>
      <c r="P3770" s="414" t="n"/>
      <c r="Q3770" s="414" t="inlineStr">
        <is>
          <t>IKPSA2021531907</t>
        </is>
      </c>
      <c r="R3770" s="414" t="inlineStr"/>
      <c r="S3770" s="414">
        <f>Q3770=R3770</f>
        <v/>
      </c>
      <c r="T3770" s="414">
        <f>AND(MONTH(F3770)=MONTH(X3770), YEAR(F3770)=YEAR(X3770))</f>
        <v/>
      </c>
      <c r="U3770" s="414">
        <f>AND(AB3770&lt;&gt;"", 'Company information'!D$4&lt;&gt;"", RIGHT(SUBSTITUTE(AB3770,"-",""),9)=RIGHT(SUBSTITUTE('Company information'!D$4,"-",""),9))</f>
        <v/>
      </c>
      <c r="V3770" s="414">
        <f>AH3770-I3770</f>
        <v/>
      </c>
      <c r="W3770" s="450" t="n"/>
      <c r="X3770" s="413" t="n"/>
      <c r="Y3770" s="414" t="n"/>
      <c r="Z3770" s="414" t="n"/>
      <c r="AA3770" s="414" t="n"/>
      <c r="AB3770" s="414" t="n"/>
      <c r="AC3770" s="414" t="n"/>
      <c r="AD3770" s="450" t="n"/>
      <c r="AE3770" s="450" t="n"/>
      <c r="AF3770" s="450" t="n"/>
      <c r="AG3770" s="450" t="n"/>
      <c r="AH3770" s="450" t="n"/>
      <c r="AI3770" s="450" t="n"/>
      <c r="AJ3770" s="450" t="n"/>
      <c r="AK3770" s="450" t="n"/>
      <c r="AL3770" s="450" t="n"/>
      <c r="AM3770" s="450" t="n"/>
      <c r="AN3770" s="450" t="n"/>
      <c r="AO3770" s="450" t="n"/>
      <c r="AP3770" s="450" t="n"/>
      <c r="AQ3770" s="414" t="n"/>
      <c r="AR3770" s="414" t="n"/>
      <c r="AS3770" s="414" t="n"/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0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0" t="n"/>
      <c r="N3771" s="450">
        <f>IF(W3771&lt;0,AH3771,I3771)</f>
        <v/>
      </c>
      <c r="O3771" s="450">
        <f>I3771-M3771</f>
        <v/>
      </c>
      <c r="P3771" s="414" t="n"/>
      <c r="Q3771" s="414" t="inlineStr">
        <is>
          <t>HT20210133</t>
        </is>
      </c>
      <c r="R3771" s="414" t="inlineStr">
        <is>
          <t>HT20210133</t>
        </is>
      </c>
      <c r="S3771" s="414">
        <f>Q3771=R3771</f>
        <v/>
      </c>
      <c r="T3771" s="414">
        <f>AND(MONTH(F3771)=MONTH(X3771), YEAR(F3771)=YEAR(X3771))</f>
        <v/>
      </c>
      <c r="U3771" s="414">
        <f>AND(AB3771&lt;&gt;"", 'Company information'!D$4&lt;&gt;"", RIGHT(SUBSTITUTE(AB3771,"-",""),9)=RIGHT(SUBSTITUTE('Company information'!D$4,"-",""),9))</f>
        <v/>
      </c>
      <c r="V3771" s="414">
        <f>AH3771-I3771</f>
        <v/>
      </c>
      <c r="W3771" s="450" t="n"/>
      <c r="X3771" s="415" t="n">
        <v>44530</v>
      </c>
      <c r="Y3771" s="414" t="inlineStr">
        <is>
          <t>HT20210133</t>
        </is>
      </c>
      <c r="Z3771" s="414" t="inlineStr"/>
      <c r="AA3771" s="414" t="inlineStr">
        <is>
          <t>បុគ្គលជាប់អាករ</t>
        </is>
      </c>
      <c r="AB3771" s="414" t="inlineStr">
        <is>
          <t>L001-901905215</t>
        </is>
      </c>
      <c r="AC3771" s="414" t="inlineStr">
        <is>
          <t>វីអ៊ីស៊ិន (ខេមបូឌា) អ៊ិនដាសស្ទ្រី ឯ.ក</t>
        </is>
      </c>
      <c r="AD3771" s="450" t="n">
        <v>2864576</v>
      </c>
      <c r="AE3771" s="450" t="n">
        <v>2604160</v>
      </c>
      <c r="AF3771" s="450" t="n">
        <v>0</v>
      </c>
      <c r="AG3771" s="450" t="n">
        <v>0</v>
      </c>
      <c r="AH3771" s="450" t="n">
        <v>260416</v>
      </c>
      <c r="AI3771" s="450" t="n">
        <v>0</v>
      </c>
      <c r="AJ3771" s="450" t="n">
        <v>0</v>
      </c>
      <c r="AK3771" s="450" t="n">
        <v>0</v>
      </c>
      <c r="AL3771" s="450" t="n">
        <v>0</v>
      </c>
      <c r="AM3771" s="450" t="n">
        <v>0</v>
      </c>
      <c r="AN3771" s="450" t="n">
        <v>0</v>
      </c>
      <c r="AO3771" s="450" t="n">
        <v>0</v>
      </c>
      <c r="AP3771" s="450" t="n">
        <v>0</v>
      </c>
      <c r="AQ3771" s="414" t="inlineStr"/>
      <c r="AR3771" s="414" t="inlineStr">
        <is>
          <t>Trucking service</t>
        </is>
      </c>
      <c r="AS3771" s="414" t="inlineStr">
        <is>
          <t>បានប្រកាសពន្ធ</t>
        </is>
      </c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0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0" t="n"/>
      <c r="N3772" s="450">
        <f>IF(W3772&lt;0,AH3772,I3772)</f>
        <v/>
      </c>
      <c r="O3772" s="450">
        <f>I3772-M3772</f>
        <v/>
      </c>
      <c r="P3772" s="414" t="n"/>
      <c r="Q3772" s="414" t="inlineStr">
        <is>
          <t>HT20210130</t>
        </is>
      </c>
      <c r="R3772" s="414" t="inlineStr">
        <is>
          <t>HT20210130</t>
        </is>
      </c>
      <c r="S3772" s="414">
        <f>Q3772=R3772</f>
        <v/>
      </c>
      <c r="T3772" s="414">
        <f>AND(MONTH(F3772)=MONTH(X3772), YEAR(F3772)=YEAR(X3772))</f>
        <v/>
      </c>
      <c r="U3772" s="414">
        <f>AND(AB3772&lt;&gt;"", 'Company information'!D$4&lt;&gt;"", RIGHT(SUBSTITUTE(AB3772,"-",""),9)=RIGHT(SUBSTITUTE('Company information'!D$4,"-",""),9))</f>
        <v/>
      </c>
      <c r="V3772" s="414">
        <f>AH3772-I3772</f>
        <v/>
      </c>
      <c r="W3772" s="450" t="n"/>
      <c r="X3772" s="415" t="n">
        <v>44529</v>
      </c>
      <c r="Y3772" s="414" t="inlineStr">
        <is>
          <t>HT20210130</t>
        </is>
      </c>
      <c r="Z3772" s="414" t="inlineStr"/>
      <c r="AA3772" s="414" t="inlineStr">
        <is>
          <t>បុគ្គលជាប់អាករ</t>
        </is>
      </c>
      <c r="AB3772" s="414" t="inlineStr">
        <is>
          <t>L001-901905215</t>
        </is>
      </c>
      <c r="AC3772" s="414" t="inlineStr">
        <is>
          <t>វីអ៊ីស៊ិន (ខេមបូឌា) អ៊ិនដាសស្ទ្រី ឯ.ក</t>
        </is>
      </c>
      <c r="AD3772" s="450" t="n">
        <v>1432288</v>
      </c>
      <c r="AE3772" s="450" t="n">
        <v>1302080</v>
      </c>
      <c r="AF3772" s="450" t="n">
        <v>0</v>
      </c>
      <c r="AG3772" s="450" t="n">
        <v>0</v>
      </c>
      <c r="AH3772" s="450" t="n">
        <v>130208</v>
      </c>
      <c r="AI3772" s="450" t="n">
        <v>0</v>
      </c>
      <c r="AJ3772" s="450" t="n">
        <v>0</v>
      </c>
      <c r="AK3772" s="450" t="n">
        <v>0</v>
      </c>
      <c r="AL3772" s="450" t="n">
        <v>0</v>
      </c>
      <c r="AM3772" s="450" t="n">
        <v>0</v>
      </c>
      <c r="AN3772" s="450" t="n">
        <v>0</v>
      </c>
      <c r="AO3772" s="450" t="n">
        <v>0</v>
      </c>
      <c r="AP3772" s="450" t="n">
        <v>0</v>
      </c>
      <c r="AQ3772" s="414" t="inlineStr"/>
      <c r="AR3772" s="414" t="inlineStr">
        <is>
          <t>Trucking service</t>
        </is>
      </c>
      <c r="AS3772" s="414" t="inlineStr">
        <is>
          <t>បានប្រកាសពន្ធ</t>
        </is>
      </c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0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0" t="n"/>
      <c r="N3773" s="450">
        <f>IF(W3773&lt;0,AH3773,I3773)</f>
        <v/>
      </c>
      <c r="O3773" s="450">
        <f>I3773-M3773</f>
        <v/>
      </c>
      <c r="P3773" s="414" t="n"/>
      <c r="Q3773" s="414" t="inlineStr">
        <is>
          <t>HT20210129</t>
        </is>
      </c>
      <c r="R3773" s="414" t="inlineStr">
        <is>
          <t>HT20210129</t>
        </is>
      </c>
      <c r="S3773" s="414">
        <f>Q3773=R3773</f>
        <v/>
      </c>
      <c r="T3773" s="414">
        <f>AND(MONTH(F3773)=MONTH(X3773), YEAR(F3773)=YEAR(X3773))</f>
        <v/>
      </c>
      <c r="U3773" s="414">
        <f>AND(AB3773&lt;&gt;"", 'Company information'!D$4&lt;&gt;"", RIGHT(SUBSTITUTE(AB3773,"-",""),9)=RIGHT(SUBSTITUTE('Company information'!D$4,"-",""),9))</f>
        <v/>
      </c>
      <c r="V3773" s="414">
        <f>AH3773-I3773</f>
        <v/>
      </c>
      <c r="W3773" s="450" t="n"/>
      <c r="X3773" s="415" t="n">
        <v>44529</v>
      </c>
      <c r="Y3773" s="414" t="inlineStr">
        <is>
          <t>HT20210129</t>
        </is>
      </c>
      <c r="Z3773" s="414" t="inlineStr"/>
      <c r="AA3773" s="414" t="inlineStr">
        <is>
          <t>បុគ្គលជាប់អាករ</t>
        </is>
      </c>
      <c r="AB3773" s="414" t="inlineStr">
        <is>
          <t>L001-901905215</t>
        </is>
      </c>
      <c r="AC3773" s="414" t="inlineStr">
        <is>
          <t>វីអ៊ីស៊ិន (ខេមបូឌា) អ៊ិនដាសស្ទ្រី ឯ.ក</t>
        </is>
      </c>
      <c r="AD3773" s="450" t="n">
        <v>313313</v>
      </c>
      <c r="AE3773" s="450" t="n">
        <v>284830</v>
      </c>
      <c r="AF3773" s="450" t="n">
        <v>0</v>
      </c>
      <c r="AG3773" s="450" t="n">
        <v>0</v>
      </c>
      <c r="AH3773" s="450" t="n">
        <v>28483</v>
      </c>
      <c r="AI3773" s="450" t="n">
        <v>0</v>
      </c>
      <c r="AJ3773" s="450" t="n">
        <v>0</v>
      </c>
      <c r="AK3773" s="450" t="n">
        <v>0</v>
      </c>
      <c r="AL3773" s="450" t="n">
        <v>0</v>
      </c>
      <c r="AM3773" s="450" t="n">
        <v>0</v>
      </c>
      <c r="AN3773" s="450" t="n">
        <v>0</v>
      </c>
      <c r="AO3773" s="450" t="n">
        <v>0</v>
      </c>
      <c r="AP3773" s="450" t="n">
        <v>0</v>
      </c>
      <c r="AQ3773" s="414" t="inlineStr"/>
      <c r="AR3773" s="414" t="inlineStr">
        <is>
          <t>Trucking service</t>
        </is>
      </c>
      <c r="AS3773" s="414" t="inlineStr">
        <is>
          <t>បានប្រកាសពន្ធ</t>
        </is>
      </c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0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0" t="n"/>
      <c r="N3774" s="450">
        <f>IF(W3774&lt;0,AH3774,I3774)</f>
        <v/>
      </c>
      <c r="O3774" s="450">
        <f>I3774-M3774</f>
        <v/>
      </c>
      <c r="P3774" s="414" t="n"/>
      <c r="Q3774" s="414" t="inlineStr">
        <is>
          <t>HT20210128</t>
        </is>
      </c>
      <c r="R3774" s="414" t="inlineStr">
        <is>
          <t>HT20210128</t>
        </is>
      </c>
      <c r="S3774" s="414">
        <f>Q3774=R3774</f>
        <v/>
      </c>
      <c r="T3774" s="414">
        <f>AND(MONTH(F3774)=MONTH(X3774), YEAR(F3774)=YEAR(X3774))</f>
        <v/>
      </c>
      <c r="U3774" s="414">
        <f>AND(AB3774&lt;&gt;"", 'Company information'!D$4&lt;&gt;"", RIGHT(SUBSTITUTE(AB3774,"-",""),9)=RIGHT(SUBSTITUTE('Company information'!D$4,"-",""),9))</f>
        <v/>
      </c>
      <c r="V3774" s="414">
        <f>AH3774-I3774</f>
        <v/>
      </c>
      <c r="W3774" s="450" t="n"/>
      <c r="X3774" s="415" t="n">
        <v>44529</v>
      </c>
      <c r="Y3774" s="414" t="inlineStr">
        <is>
          <t>HT20210128</t>
        </is>
      </c>
      <c r="Z3774" s="414" t="inlineStr"/>
      <c r="AA3774" s="414" t="inlineStr">
        <is>
          <t>បុគ្គលជាប់អាករ</t>
        </is>
      </c>
      <c r="AB3774" s="414" t="inlineStr">
        <is>
          <t>L001-901905215</t>
        </is>
      </c>
      <c r="AC3774" s="414" t="inlineStr">
        <is>
          <t>វីអ៊ីស៊ិន (ខេមបូឌា) អ៊ិនដាសស្ទ្រី ឯ.ក</t>
        </is>
      </c>
      <c r="AD3774" s="450" t="n">
        <v>4296864</v>
      </c>
      <c r="AE3774" s="450" t="n">
        <v>3906240</v>
      </c>
      <c r="AF3774" s="450" t="n">
        <v>0</v>
      </c>
      <c r="AG3774" s="450" t="n">
        <v>0</v>
      </c>
      <c r="AH3774" s="450" t="n">
        <v>390624</v>
      </c>
      <c r="AI3774" s="450" t="n">
        <v>0</v>
      </c>
      <c r="AJ3774" s="450" t="n">
        <v>0</v>
      </c>
      <c r="AK3774" s="450" t="n">
        <v>0</v>
      </c>
      <c r="AL3774" s="450" t="n">
        <v>0</v>
      </c>
      <c r="AM3774" s="450" t="n">
        <v>0</v>
      </c>
      <c r="AN3774" s="450" t="n">
        <v>0</v>
      </c>
      <c r="AO3774" s="450" t="n">
        <v>0</v>
      </c>
      <c r="AP3774" s="450" t="n">
        <v>0</v>
      </c>
      <c r="AQ3774" s="414" t="inlineStr"/>
      <c r="AR3774" s="414" t="inlineStr">
        <is>
          <t>Trucking service</t>
        </is>
      </c>
      <c r="AS3774" s="414" t="inlineStr">
        <is>
          <t>បានប្រកាសពន្ធ</t>
        </is>
      </c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0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0" t="n"/>
      <c r="N3775" s="450">
        <f>IF(W3775&lt;0,AH3775,I3775)</f>
        <v/>
      </c>
      <c r="O3775" s="450">
        <f>I3775-M3775</f>
        <v/>
      </c>
      <c r="P3775" s="414" t="n"/>
      <c r="Q3775" s="414" t="inlineStr">
        <is>
          <t>HT20210124</t>
        </is>
      </c>
      <c r="R3775" s="414" t="inlineStr">
        <is>
          <t>HT20210124</t>
        </is>
      </c>
      <c r="S3775" s="414">
        <f>Q3775=R3775</f>
        <v/>
      </c>
      <c r="T3775" s="414">
        <f>AND(MONTH(F3775)=MONTH(X3775), YEAR(F3775)=YEAR(X3775))</f>
        <v/>
      </c>
      <c r="U3775" s="414">
        <f>AND(AB3775&lt;&gt;"", 'Company information'!D$4&lt;&gt;"", RIGHT(SUBSTITUTE(AB3775,"-",""),9)=RIGHT(SUBSTITUTE('Company information'!D$4,"-",""),9))</f>
        <v/>
      </c>
      <c r="V3775" s="414">
        <f>AH3775-I3775</f>
        <v/>
      </c>
      <c r="W3775" s="450" t="n"/>
      <c r="X3775" s="415" t="n">
        <v>44525</v>
      </c>
      <c r="Y3775" s="414" t="inlineStr">
        <is>
          <t>HT20210124</t>
        </is>
      </c>
      <c r="Z3775" s="414" t="inlineStr"/>
      <c r="AA3775" s="414" t="inlineStr">
        <is>
          <t>បុគ្គលជាប់អាករ</t>
        </is>
      </c>
      <c r="AB3775" s="414" t="inlineStr">
        <is>
          <t>L001-901905215</t>
        </is>
      </c>
      <c r="AC3775" s="414" t="inlineStr">
        <is>
          <t>វីអ៊ីស៊ិន (ខេមបូឌា) អ៊ិនដាសស្ទ្រី ឯ.ក</t>
        </is>
      </c>
      <c r="AD3775" s="450" t="n">
        <v>5729152</v>
      </c>
      <c r="AE3775" s="450" t="n">
        <v>5208320</v>
      </c>
      <c r="AF3775" s="450" t="n">
        <v>0</v>
      </c>
      <c r="AG3775" s="450" t="n">
        <v>0</v>
      </c>
      <c r="AH3775" s="450" t="n">
        <v>520832</v>
      </c>
      <c r="AI3775" s="450" t="n">
        <v>0</v>
      </c>
      <c r="AJ3775" s="450" t="n">
        <v>0</v>
      </c>
      <c r="AK3775" s="450" t="n">
        <v>0</v>
      </c>
      <c r="AL3775" s="450" t="n">
        <v>0</v>
      </c>
      <c r="AM3775" s="450" t="n">
        <v>0</v>
      </c>
      <c r="AN3775" s="450" t="n">
        <v>0</v>
      </c>
      <c r="AO3775" s="450" t="n">
        <v>0</v>
      </c>
      <c r="AP3775" s="450" t="n">
        <v>0</v>
      </c>
      <c r="AQ3775" s="414" t="inlineStr"/>
      <c r="AR3775" s="414" t="inlineStr">
        <is>
          <t>Trucking service</t>
        </is>
      </c>
      <c r="AS3775" s="414" t="inlineStr">
        <is>
          <t>បានប្រកាសពន្ធ</t>
        </is>
      </c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0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0" t="n"/>
      <c r="N3776" s="450">
        <f>IF(W3776&lt;0,AH3776,I3776)</f>
        <v/>
      </c>
      <c r="O3776" s="450">
        <f>I3776-M3776</f>
        <v/>
      </c>
      <c r="P3776" s="414" t="n"/>
      <c r="Q3776" s="414" t="inlineStr">
        <is>
          <t>HT20210123</t>
        </is>
      </c>
      <c r="R3776" s="414" t="inlineStr">
        <is>
          <t>HT20210123</t>
        </is>
      </c>
      <c r="S3776" s="414">
        <f>Q3776=R3776</f>
        <v/>
      </c>
      <c r="T3776" s="414">
        <f>AND(MONTH(F3776)=MONTH(X3776), YEAR(F3776)=YEAR(X3776))</f>
        <v/>
      </c>
      <c r="U3776" s="414">
        <f>AND(AB3776&lt;&gt;"", 'Company information'!D$4&lt;&gt;"", RIGHT(SUBSTITUTE(AB3776,"-",""),9)=RIGHT(SUBSTITUTE('Company information'!D$4,"-",""),9))</f>
        <v/>
      </c>
      <c r="V3776" s="414">
        <f>AH3776-I3776</f>
        <v/>
      </c>
      <c r="W3776" s="450" t="n"/>
      <c r="X3776" s="415" t="n">
        <v>44525</v>
      </c>
      <c r="Y3776" s="414" t="inlineStr">
        <is>
          <t>HT20210123</t>
        </is>
      </c>
      <c r="Z3776" s="414" t="inlineStr"/>
      <c r="AA3776" s="414" t="inlineStr">
        <is>
          <t>បុគ្គលជាប់អាករ</t>
        </is>
      </c>
      <c r="AB3776" s="414" t="inlineStr">
        <is>
          <t>L001-901905215</t>
        </is>
      </c>
      <c r="AC3776" s="414" t="inlineStr">
        <is>
          <t>វីអ៊ីស៊ិន (ខេមបូឌា) អ៊ិនដាសស្ទ្រី ឯ.ក</t>
        </is>
      </c>
      <c r="AD3776" s="450" t="n">
        <v>1432288</v>
      </c>
      <c r="AE3776" s="450" t="n">
        <v>1302080</v>
      </c>
      <c r="AF3776" s="450" t="n">
        <v>0</v>
      </c>
      <c r="AG3776" s="450" t="n">
        <v>0</v>
      </c>
      <c r="AH3776" s="450" t="n">
        <v>130208</v>
      </c>
      <c r="AI3776" s="450" t="n">
        <v>0</v>
      </c>
      <c r="AJ3776" s="450" t="n">
        <v>0</v>
      </c>
      <c r="AK3776" s="450" t="n">
        <v>0</v>
      </c>
      <c r="AL3776" s="450" t="n">
        <v>0</v>
      </c>
      <c r="AM3776" s="450" t="n">
        <v>0</v>
      </c>
      <c r="AN3776" s="450" t="n">
        <v>0</v>
      </c>
      <c r="AO3776" s="450" t="n">
        <v>0</v>
      </c>
      <c r="AP3776" s="450" t="n">
        <v>0</v>
      </c>
      <c r="AQ3776" s="414" t="inlineStr"/>
      <c r="AR3776" s="414" t="inlineStr">
        <is>
          <t>Trucking service</t>
        </is>
      </c>
      <c r="AS3776" s="414" t="inlineStr">
        <is>
          <t>បានប្រកាសពន្ធ</t>
        </is>
      </c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0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0" t="n"/>
      <c r="N3777" s="450">
        <f>IF(W3777&lt;0,AH3777,I3777)</f>
        <v/>
      </c>
      <c r="O3777" s="450">
        <f>I3777-M3777</f>
        <v/>
      </c>
      <c r="P3777" s="414" t="n"/>
      <c r="Q3777" s="414" t="inlineStr">
        <is>
          <t>HT20210121</t>
        </is>
      </c>
      <c r="R3777" s="414" t="inlineStr">
        <is>
          <t>HT20210121</t>
        </is>
      </c>
      <c r="S3777" s="414">
        <f>Q3777=R3777</f>
        <v/>
      </c>
      <c r="T3777" s="414">
        <f>AND(MONTH(F3777)=MONTH(X3777), YEAR(F3777)=YEAR(X3777))</f>
        <v/>
      </c>
      <c r="U3777" s="414">
        <f>AND(AB3777&lt;&gt;"", 'Company information'!D$4&lt;&gt;"", RIGHT(SUBSTITUTE(AB3777,"-",""),9)=RIGHT(SUBSTITUTE('Company information'!D$4,"-",""),9))</f>
        <v/>
      </c>
      <c r="V3777" s="414">
        <f>AH3777-I3777</f>
        <v/>
      </c>
      <c r="W3777" s="450" t="n"/>
      <c r="X3777" s="415" t="n">
        <v>44517</v>
      </c>
      <c r="Y3777" s="414" t="inlineStr">
        <is>
          <t>HT20210121</t>
        </is>
      </c>
      <c r="Z3777" s="414" t="inlineStr"/>
      <c r="AA3777" s="414" t="inlineStr">
        <is>
          <t>បុគ្គលជាប់អាករ</t>
        </is>
      </c>
      <c r="AB3777" s="414" t="inlineStr">
        <is>
          <t>L001-901905215</t>
        </is>
      </c>
      <c r="AC3777" s="414" t="inlineStr">
        <is>
          <t>វីអ៊ីស៊ិន (ខេមបូឌា) អ៊ិនដាសស្ទ្រី ឯ.ក</t>
        </is>
      </c>
      <c r="AD3777" s="450" t="n">
        <v>313236</v>
      </c>
      <c r="AE3777" s="450" t="n">
        <v>284760</v>
      </c>
      <c r="AF3777" s="450" t="n">
        <v>0</v>
      </c>
      <c r="AG3777" s="450" t="n">
        <v>0</v>
      </c>
      <c r="AH3777" s="450" t="n">
        <v>28476</v>
      </c>
      <c r="AI3777" s="450" t="n">
        <v>0</v>
      </c>
      <c r="AJ3777" s="450" t="n">
        <v>0</v>
      </c>
      <c r="AK3777" s="450" t="n">
        <v>0</v>
      </c>
      <c r="AL3777" s="450" t="n">
        <v>0</v>
      </c>
      <c r="AM3777" s="450" t="n">
        <v>0</v>
      </c>
      <c r="AN3777" s="450" t="n">
        <v>0</v>
      </c>
      <c r="AO3777" s="450" t="n">
        <v>0</v>
      </c>
      <c r="AP3777" s="450" t="n">
        <v>0</v>
      </c>
      <c r="AQ3777" s="414" t="inlineStr"/>
      <c r="AR3777" s="414" t="inlineStr">
        <is>
          <t>Trucking service</t>
        </is>
      </c>
      <c r="AS3777" s="414" t="inlineStr">
        <is>
          <t>បានប្រកាសពន្ធ</t>
        </is>
      </c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0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0" t="n"/>
      <c r="N3778" s="450">
        <f>IF(W3778&lt;0,AH3778,I3778)</f>
        <v/>
      </c>
      <c r="O3778" s="450">
        <f>I3778-M3778</f>
        <v/>
      </c>
      <c r="P3778" s="414" t="n"/>
      <c r="Q3778" s="414" t="inlineStr">
        <is>
          <t>HT20210120</t>
        </is>
      </c>
      <c r="R3778" s="414" t="inlineStr">
        <is>
          <t>HT20210120</t>
        </is>
      </c>
      <c r="S3778" s="414">
        <f>Q3778=R3778</f>
        <v/>
      </c>
      <c r="T3778" s="414">
        <f>AND(MONTH(F3778)=MONTH(X3778), YEAR(F3778)=YEAR(X3778))</f>
        <v/>
      </c>
      <c r="U3778" s="414">
        <f>AND(AB3778&lt;&gt;"", 'Company information'!D$4&lt;&gt;"", RIGHT(SUBSTITUTE(AB3778,"-",""),9)=RIGHT(SUBSTITUTE('Company information'!D$4,"-",""),9))</f>
        <v/>
      </c>
      <c r="V3778" s="414">
        <f>AH3778-I3778</f>
        <v/>
      </c>
      <c r="W3778" s="450" t="n"/>
      <c r="X3778" s="415" t="n">
        <v>44517</v>
      </c>
      <c r="Y3778" s="414" t="inlineStr">
        <is>
          <t>HT20210120</t>
        </is>
      </c>
      <c r="Z3778" s="414" t="inlineStr"/>
      <c r="AA3778" s="414" t="inlineStr">
        <is>
          <t>បុគ្គលជាប់អាករ</t>
        </is>
      </c>
      <c r="AB3778" s="414" t="inlineStr">
        <is>
          <t>L001-901905215</t>
        </is>
      </c>
      <c r="AC3778" s="414" t="inlineStr">
        <is>
          <t>វីអ៊ីស៊ិន (ខេមបូឌា) អ៊ិនដាសស្ទ្រី ឯ.ក</t>
        </is>
      </c>
      <c r="AD3778" s="450" t="n">
        <v>313236</v>
      </c>
      <c r="AE3778" s="450" t="n">
        <v>284760</v>
      </c>
      <c r="AF3778" s="450" t="n">
        <v>0</v>
      </c>
      <c r="AG3778" s="450" t="n">
        <v>0</v>
      </c>
      <c r="AH3778" s="450" t="n">
        <v>28476</v>
      </c>
      <c r="AI3778" s="450" t="n">
        <v>0</v>
      </c>
      <c r="AJ3778" s="450" t="n">
        <v>0</v>
      </c>
      <c r="AK3778" s="450" t="n">
        <v>0</v>
      </c>
      <c r="AL3778" s="450" t="n">
        <v>0</v>
      </c>
      <c r="AM3778" s="450" t="n">
        <v>0</v>
      </c>
      <c r="AN3778" s="450" t="n">
        <v>0</v>
      </c>
      <c r="AO3778" s="450" t="n">
        <v>0</v>
      </c>
      <c r="AP3778" s="450" t="n">
        <v>0</v>
      </c>
      <c r="AQ3778" s="414" t="inlineStr"/>
      <c r="AR3778" s="414" t="inlineStr">
        <is>
          <t>Trucking service</t>
        </is>
      </c>
      <c r="AS3778" s="414" t="inlineStr">
        <is>
          <t>បានប្រកាសពន្ធ</t>
        </is>
      </c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0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0" t="n"/>
      <c r="N3779" s="450">
        <f>IF(W3779&lt;0,AH3779,I3779)</f>
        <v/>
      </c>
      <c r="O3779" s="450">
        <f>I3779-M3779</f>
        <v/>
      </c>
      <c r="P3779" s="414" t="n"/>
      <c r="Q3779" s="414" t="inlineStr">
        <is>
          <t>HT20210119</t>
        </is>
      </c>
      <c r="R3779" s="414" t="inlineStr">
        <is>
          <t>HT20210119</t>
        </is>
      </c>
      <c r="S3779" s="414">
        <f>Q3779=R3779</f>
        <v/>
      </c>
      <c r="T3779" s="414">
        <f>AND(MONTH(F3779)=MONTH(X3779), YEAR(F3779)=YEAR(X3779))</f>
        <v/>
      </c>
      <c r="U3779" s="414">
        <f>AND(AB3779&lt;&gt;"", 'Company information'!D$4&lt;&gt;"", RIGHT(SUBSTITUTE(AB3779,"-",""),9)=RIGHT(SUBSTITUTE('Company information'!D$4,"-",""),9))</f>
        <v/>
      </c>
      <c r="V3779" s="414">
        <f>AH3779-I3779</f>
        <v/>
      </c>
      <c r="W3779" s="450" t="n"/>
      <c r="X3779" s="415" t="n">
        <v>44517</v>
      </c>
      <c r="Y3779" s="414" t="inlineStr">
        <is>
          <t>HT20210119</t>
        </is>
      </c>
      <c r="Z3779" s="414" t="inlineStr"/>
      <c r="AA3779" s="414" t="inlineStr">
        <is>
          <t>បុគ្គលជាប់អាករ</t>
        </is>
      </c>
      <c r="AB3779" s="414" t="inlineStr">
        <is>
          <t>L001-901905215</t>
        </is>
      </c>
      <c r="AC3779" s="414" t="inlineStr">
        <is>
          <t>វីអ៊ីស៊ិន (ខេមបូឌា) អ៊ិនដាសស្ទ្រី ឯ.ក</t>
        </is>
      </c>
      <c r="AD3779" s="450" t="n">
        <v>313236</v>
      </c>
      <c r="AE3779" s="450" t="n">
        <v>284760</v>
      </c>
      <c r="AF3779" s="450" t="n">
        <v>0</v>
      </c>
      <c r="AG3779" s="450" t="n">
        <v>0</v>
      </c>
      <c r="AH3779" s="450" t="n">
        <v>28476</v>
      </c>
      <c r="AI3779" s="450" t="n">
        <v>0</v>
      </c>
      <c r="AJ3779" s="450" t="n">
        <v>0</v>
      </c>
      <c r="AK3779" s="450" t="n">
        <v>0</v>
      </c>
      <c r="AL3779" s="450" t="n">
        <v>0</v>
      </c>
      <c r="AM3779" s="450" t="n">
        <v>0</v>
      </c>
      <c r="AN3779" s="450" t="n">
        <v>0</v>
      </c>
      <c r="AO3779" s="450" t="n">
        <v>0</v>
      </c>
      <c r="AP3779" s="450" t="n">
        <v>0</v>
      </c>
      <c r="AQ3779" s="414" t="inlineStr"/>
      <c r="AR3779" s="414" t="inlineStr">
        <is>
          <t>Trucking service</t>
        </is>
      </c>
      <c r="AS3779" s="414" t="inlineStr">
        <is>
          <t>បានប្រកាសពន្ធ</t>
        </is>
      </c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0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0" t="n"/>
      <c r="N3780" s="450">
        <f>IF(W3780&lt;0,AH3780,I3780)</f>
        <v/>
      </c>
      <c r="O3780" s="450">
        <f>I3780-M3780</f>
        <v/>
      </c>
      <c r="P3780" s="414" t="n"/>
      <c r="Q3780" s="414" t="inlineStr">
        <is>
          <t>HT20210118</t>
        </is>
      </c>
      <c r="R3780" s="414" t="inlineStr">
        <is>
          <t>HT20210118</t>
        </is>
      </c>
      <c r="S3780" s="414">
        <f>Q3780=R3780</f>
        <v/>
      </c>
      <c r="T3780" s="414">
        <f>AND(MONTH(F3780)=MONTH(X3780), YEAR(F3780)=YEAR(X3780))</f>
        <v/>
      </c>
      <c r="U3780" s="414">
        <f>AND(AB3780&lt;&gt;"", 'Company information'!D$4&lt;&gt;"", RIGHT(SUBSTITUTE(AB3780,"-",""),9)=RIGHT(SUBSTITUTE('Company information'!D$4,"-",""),9))</f>
        <v/>
      </c>
      <c r="V3780" s="414">
        <f>AH3780-I3780</f>
        <v/>
      </c>
      <c r="W3780" s="450" t="n"/>
      <c r="X3780" s="415" t="n">
        <v>44517</v>
      </c>
      <c r="Y3780" s="414" t="inlineStr">
        <is>
          <t>HT20210118</t>
        </is>
      </c>
      <c r="Z3780" s="414" t="inlineStr"/>
      <c r="AA3780" s="414" t="inlineStr">
        <is>
          <t>បុគ្គលជាប់អាករ</t>
        </is>
      </c>
      <c r="AB3780" s="414" t="inlineStr">
        <is>
          <t>L001-901905215</t>
        </is>
      </c>
      <c r="AC3780" s="414" t="inlineStr">
        <is>
          <t>វីអ៊ីស៊ិន (ខេមបូឌា) អ៊ិនដាសស្ទ្រី ឯ.ក</t>
        </is>
      </c>
      <c r="AD3780" s="450" t="n">
        <v>2863872</v>
      </c>
      <c r="AE3780" s="450" t="n">
        <v>2603520</v>
      </c>
      <c r="AF3780" s="450" t="n">
        <v>0</v>
      </c>
      <c r="AG3780" s="450" t="n">
        <v>0</v>
      </c>
      <c r="AH3780" s="450" t="n">
        <v>260352</v>
      </c>
      <c r="AI3780" s="450" t="n">
        <v>0</v>
      </c>
      <c r="AJ3780" s="450" t="n">
        <v>0</v>
      </c>
      <c r="AK3780" s="450" t="n">
        <v>0</v>
      </c>
      <c r="AL3780" s="450" t="n">
        <v>0</v>
      </c>
      <c r="AM3780" s="450" t="n">
        <v>0</v>
      </c>
      <c r="AN3780" s="450" t="n">
        <v>0</v>
      </c>
      <c r="AO3780" s="450" t="n">
        <v>0</v>
      </c>
      <c r="AP3780" s="450" t="n">
        <v>0</v>
      </c>
      <c r="AQ3780" s="414" t="inlineStr"/>
      <c r="AR3780" s="414" t="inlineStr">
        <is>
          <t>Trucking service</t>
        </is>
      </c>
      <c r="AS3780" s="414" t="inlineStr">
        <is>
          <t>បានប្រកាសពន្ធ</t>
        </is>
      </c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0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0" t="n"/>
      <c r="N3781" s="450">
        <f>IF(W3781&lt;0,AH3781,I3781)</f>
        <v/>
      </c>
      <c r="O3781" s="450">
        <f>I3781-M3781</f>
        <v/>
      </c>
      <c r="P3781" s="414" t="n"/>
      <c r="Q3781" s="414" t="inlineStr">
        <is>
          <t>HT20210117</t>
        </is>
      </c>
      <c r="R3781" s="414" t="inlineStr">
        <is>
          <t>HT20210117</t>
        </is>
      </c>
      <c r="S3781" s="414">
        <f>Q3781=R3781</f>
        <v/>
      </c>
      <c r="T3781" s="414">
        <f>AND(MONTH(F3781)=MONTH(X3781), YEAR(F3781)=YEAR(X3781))</f>
        <v/>
      </c>
      <c r="U3781" s="414">
        <f>AND(AB3781&lt;&gt;"", 'Company information'!D$4&lt;&gt;"", RIGHT(SUBSTITUTE(AB3781,"-",""),9)=RIGHT(SUBSTITUTE('Company information'!D$4,"-",""),9))</f>
        <v/>
      </c>
      <c r="V3781" s="414">
        <f>AH3781-I3781</f>
        <v/>
      </c>
      <c r="W3781" s="450" t="n"/>
      <c r="X3781" s="415" t="n">
        <v>44517</v>
      </c>
      <c r="Y3781" s="414" t="inlineStr">
        <is>
          <t>HT20210117</t>
        </is>
      </c>
      <c r="Z3781" s="414" t="inlineStr"/>
      <c r="AA3781" s="414" t="inlineStr">
        <is>
          <t>បុគ្គលជាប់អាករ</t>
        </is>
      </c>
      <c r="AB3781" s="414" t="inlineStr">
        <is>
          <t>L001-901905215</t>
        </is>
      </c>
      <c r="AC3781" s="414" t="inlineStr">
        <is>
          <t>វីអ៊ីស៊ិន (ខេមបូឌា) អ៊ិនដាសស្ទ្រី ឯ.ក</t>
        </is>
      </c>
      <c r="AD3781" s="450" t="n">
        <v>4295808</v>
      </c>
      <c r="AE3781" s="450" t="n">
        <v>3905280</v>
      </c>
      <c r="AF3781" s="450" t="n">
        <v>0</v>
      </c>
      <c r="AG3781" s="450" t="n">
        <v>0</v>
      </c>
      <c r="AH3781" s="450" t="n">
        <v>390528</v>
      </c>
      <c r="AI3781" s="450" t="n">
        <v>0</v>
      </c>
      <c r="AJ3781" s="450" t="n">
        <v>0</v>
      </c>
      <c r="AK3781" s="450" t="n">
        <v>0</v>
      </c>
      <c r="AL3781" s="450" t="n">
        <v>0</v>
      </c>
      <c r="AM3781" s="450" t="n">
        <v>0</v>
      </c>
      <c r="AN3781" s="450" t="n">
        <v>0</v>
      </c>
      <c r="AO3781" s="450" t="n">
        <v>0</v>
      </c>
      <c r="AP3781" s="450" t="n">
        <v>0</v>
      </c>
      <c r="AQ3781" s="414" t="inlineStr"/>
      <c r="AR3781" s="414" t="inlineStr">
        <is>
          <t>Trucking service</t>
        </is>
      </c>
      <c r="AS3781" s="414" t="inlineStr">
        <is>
          <t>បានប្រកាសពន្ធ</t>
        </is>
      </c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0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0" t="n"/>
      <c r="N3782" s="450">
        <f>IF(W3782&lt;0,AH3782,I3782)</f>
        <v/>
      </c>
      <c r="O3782" s="450">
        <f>I3782-M3782</f>
        <v/>
      </c>
      <c r="P3782" s="414" t="n"/>
      <c r="Q3782" s="414" t="inlineStr">
        <is>
          <t>HT20210116</t>
        </is>
      </c>
      <c r="R3782" s="414" t="inlineStr">
        <is>
          <t>HT20210116</t>
        </is>
      </c>
      <c r="S3782" s="414">
        <f>Q3782=R3782</f>
        <v/>
      </c>
      <c r="T3782" s="414">
        <f>AND(MONTH(F3782)=MONTH(X3782), YEAR(F3782)=YEAR(X3782))</f>
        <v/>
      </c>
      <c r="U3782" s="414">
        <f>AND(AB3782&lt;&gt;"", 'Company information'!D$4&lt;&gt;"", RIGHT(SUBSTITUTE(AB3782,"-",""),9)=RIGHT(SUBSTITUTE('Company information'!D$4,"-",""),9))</f>
        <v/>
      </c>
      <c r="V3782" s="414">
        <f>AH3782-I3782</f>
        <v/>
      </c>
      <c r="W3782" s="450" t="n"/>
      <c r="X3782" s="415" t="n">
        <v>44517</v>
      </c>
      <c r="Y3782" s="414" t="inlineStr">
        <is>
          <t>HT20210116</t>
        </is>
      </c>
      <c r="Z3782" s="414" t="inlineStr"/>
      <c r="AA3782" s="414" t="inlineStr">
        <is>
          <t>បុគ្គលជាប់អាករ</t>
        </is>
      </c>
      <c r="AB3782" s="414" t="inlineStr">
        <is>
          <t>L001-901905215</t>
        </is>
      </c>
      <c r="AC3782" s="414" t="inlineStr">
        <is>
          <t>វីអ៊ីស៊ិន (ខេមបូឌា) អ៊ិនដាសស្ទ្រី ឯ.ក</t>
        </is>
      </c>
      <c r="AD3782" s="450" t="n">
        <v>1431936</v>
      </c>
      <c r="AE3782" s="450" t="n">
        <v>1301760</v>
      </c>
      <c r="AF3782" s="450" t="n">
        <v>0</v>
      </c>
      <c r="AG3782" s="450" t="n">
        <v>0</v>
      </c>
      <c r="AH3782" s="450" t="n">
        <v>130176</v>
      </c>
      <c r="AI3782" s="450" t="n">
        <v>0</v>
      </c>
      <c r="AJ3782" s="450" t="n">
        <v>0</v>
      </c>
      <c r="AK3782" s="450" t="n">
        <v>0</v>
      </c>
      <c r="AL3782" s="450" t="n">
        <v>0</v>
      </c>
      <c r="AM3782" s="450" t="n">
        <v>0</v>
      </c>
      <c r="AN3782" s="450" t="n">
        <v>0</v>
      </c>
      <c r="AO3782" s="450" t="n">
        <v>0</v>
      </c>
      <c r="AP3782" s="450" t="n">
        <v>0</v>
      </c>
      <c r="AQ3782" s="414" t="inlineStr"/>
      <c r="AR3782" s="414" t="inlineStr">
        <is>
          <t>Trucking service</t>
        </is>
      </c>
      <c r="AS3782" s="414" t="inlineStr">
        <is>
          <t>បានប្រកាសពន្ធ</t>
        </is>
      </c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0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0" t="n"/>
      <c r="N3783" s="450">
        <f>IF(W3783&lt;0,AH3783,I3783)</f>
        <v/>
      </c>
      <c r="O3783" s="450">
        <f>I3783-M3783</f>
        <v/>
      </c>
      <c r="P3783" s="414" t="n"/>
      <c r="Q3783" s="414" t="inlineStr">
        <is>
          <t>HT20210115</t>
        </is>
      </c>
      <c r="R3783" s="414" t="inlineStr">
        <is>
          <t>HT20210115</t>
        </is>
      </c>
      <c r="S3783" s="414">
        <f>Q3783=R3783</f>
        <v/>
      </c>
      <c r="T3783" s="414">
        <f>AND(MONTH(F3783)=MONTH(X3783), YEAR(F3783)=YEAR(X3783))</f>
        <v/>
      </c>
      <c r="U3783" s="414">
        <f>AND(AB3783&lt;&gt;"", 'Company information'!D$4&lt;&gt;"", RIGHT(SUBSTITUTE(AB3783,"-",""),9)=RIGHT(SUBSTITUTE('Company information'!D$4,"-",""),9))</f>
        <v/>
      </c>
      <c r="V3783" s="414">
        <f>AH3783-I3783</f>
        <v/>
      </c>
      <c r="W3783" s="450" t="n"/>
      <c r="X3783" s="415" t="n">
        <v>44517</v>
      </c>
      <c r="Y3783" s="414" t="inlineStr">
        <is>
          <t>HT20210115</t>
        </is>
      </c>
      <c r="Z3783" s="414" t="inlineStr"/>
      <c r="AA3783" s="414" t="inlineStr">
        <is>
          <t>បុគ្គលជាប់អាករ</t>
        </is>
      </c>
      <c r="AB3783" s="414" t="inlineStr">
        <is>
          <t>L001-901705067</t>
        </is>
      </c>
      <c r="AC3783" s="414" t="inlineStr">
        <is>
          <t>ស៊ូវ ហ្គូដ ហ្គាម៉ិន ឯ.ក</t>
        </is>
      </c>
      <c r="AD3783" s="450" t="n">
        <v>5727744</v>
      </c>
      <c r="AE3783" s="450" t="n">
        <v>5207040</v>
      </c>
      <c r="AF3783" s="450" t="n">
        <v>0</v>
      </c>
      <c r="AG3783" s="450" t="n">
        <v>0</v>
      </c>
      <c r="AH3783" s="450" t="n">
        <v>520704</v>
      </c>
      <c r="AI3783" s="450" t="n">
        <v>0</v>
      </c>
      <c r="AJ3783" s="450" t="n">
        <v>0</v>
      </c>
      <c r="AK3783" s="450" t="n">
        <v>0</v>
      </c>
      <c r="AL3783" s="450" t="n">
        <v>0</v>
      </c>
      <c r="AM3783" s="450" t="n">
        <v>0</v>
      </c>
      <c r="AN3783" s="450" t="n">
        <v>0</v>
      </c>
      <c r="AO3783" s="450" t="n">
        <v>0</v>
      </c>
      <c r="AP3783" s="450" t="n">
        <v>0</v>
      </c>
      <c r="AQ3783" s="414" t="inlineStr"/>
      <c r="AR3783" s="414" t="inlineStr">
        <is>
          <t>Trucking service</t>
        </is>
      </c>
      <c r="AS3783" s="414" t="inlineStr">
        <is>
          <t>បានប្រកាសពន្ធ</t>
        </is>
      </c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0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0" t="n"/>
      <c r="N3784" s="450">
        <f>IF(W3784&lt;0,AH3784,I3784)</f>
        <v/>
      </c>
      <c r="O3784" s="450">
        <f>I3784-M3784</f>
        <v/>
      </c>
      <c r="P3784" s="414" t="n"/>
      <c r="Q3784" s="414" t="inlineStr">
        <is>
          <t>HT20210114</t>
        </is>
      </c>
      <c r="R3784" s="414" t="inlineStr">
        <is>
          <t>HT20210114</t>
        </is>
      </c>
      <c r="S3784" s="414">
        <f>Q3784=R3784</f>
        <v/>
      </c>
      <c r="T3784" s="414">
        <f>AND(MONTH(F3784)=MONTH(X3784), YEAR(F3784)=YEAR(X3784))</f>
        <v/>
      </c>
      <c r="U3784" s="414">
        <f>AND(AB3784&lt;&gt;"", 'Company information'!D$4&lt;&gt;"", RIGHT(SUBSTITUTE(AB3784,"-",""),9)=RIGHT(SUBSTITUTE('Company information'!D$4,"-",""),9))</f>
        <v/>
      </c>
      <c r="V3784" s="414">
        <f>AH3784-I3784</f>
        <v/>
      </c>
      <c r="W3784" s="450" t="n"/>
      <c r="X3784" s="415" t="n">
        <v>44517</v>
      </c>
      <c r="Y3784" s="414" t="inlineStr">
        <is>
          <t>HT20210114</t>
        </is>
      </c>
      <c r="Z3784" s="414" t="inlineStr"/>
      <c r="AA3784" s="414" t="inlineStr">
        <is>
          <t>បុគ្គលជាប់អាករ</t>
        </is>
      </c>
      <c r="AB3784" s="414" t="inlineStr">
        <is>
          <t>L001-901705067</t>
        </is>
      </c>
      <c r="AC3784" s="414" t="inlineStr">
        <is>
          <t>ស៊ូវ ហ្គូដ ហ្គាម៉ិន ឯ.ក</t>
        </is>
      </c>
      <c r="AD3784" s="450" t="n">
        <v>2863872</v>
      </c>
      <c r="AE3784" s="450" t="n">
        <v>2603520</v>
      </c>
      <c r="AF3784" s="450" t="n">
        <v>0</v>
      </c>
      <c r="AG3784" s="450" t="n">
        <v>0</v>
      </c>
      <c r="AH3784" s="450" t="n">
        <v>260352</v>
      </c>
      <c r="AI3784" s="450" t="n">
        <v>0</v>
      </c>
      <c r="AJ3784" s="450" t="n">
        <v>0</v>
      </c>
      <c r="AK3784" s="450" t="n">
        <v>0</v>
      </c>
      <c r="AL3784" s="450" t="n">
        <v>0</v>
      </c>
      <c r="AM3784" s="450" t="n">
        <v>0</v>
      </c>
      <c r="AN3784" s="450" t="n">
        <v>0</v>
      </c>
      <c r="AO3784" s="450" t="n">
        <v>0</v>
      </c>
      <c r="AP3784" s="450" t="n">
        <v>0</v>
      </c>
      <c r="AQ3784" s="414" t="inlineStr"/>
      <c r="AR3784" s="414" t="inlineStr">
        <is>
          <t>Trucking service</t>
        </is>
      </c>
      <c r="AS3784" s="414" t="inlineStr">
        <is>
          <t>បានប្រកាសពន្ធ</t>
        </is>
      </c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0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0" t="n"/>
      <c r="N3785" s="450">
        <f>IF(W3785&lt;0,AH3785,I3785)</f>
        <v/>
      </c>
      <c r="O3785" s="450">
        <f>I3785-M3785</f>
        <v/>
      </c>
      <c r="P3785" s="414" t="n"/>
      <c r="Q3785" s="414" t="inlineStr">
        <is>
          <t>HT20210113</t>
        </is>
      </c>
      <c r="R3785" s="414" t="inlineStr">
        <is>
          <t>HT20210113</t>
        </is>
      </c>
      <c r="S3785" s="414">
        <f>Q3785=R3785</f>
        <v/>
      </c>
      <c r="T3785" s="414">
        <f>AND(MONTH(F3785)=MONTH(X3785), YEAR(F3785)=YEAR(X3785))</f>
        <v/>
      </c>
      <c r="U3785" s="414">
        <f>AND(AB3785&lt;&gt;"", 'Company information'!D$4&lt;&gt;"", RIGHT(SUBSTITUTE(AB3785,"-",""),9)=RIGHT(SUBSTITUTE('Company information'!D$4,"-",""),9))</f>
        <v/>
      </c>
      <c r="V3785" s="414">
        <f>AH3785-I3785</f>
        <v/>
      </c>
      <c r="W3785" s="450" t="n"/>
      <c r="X3785" s="415" t="n">
        <v>44517</v>
      </c>
      <c r="Y3785" s="414" t="inlineStr">
        <is>
          <t>HT20210113</t>
        </is>
      </c>
      <c r="Z3785" s="414" t="inlineStr"/>
      <c r="AA3785" s="414" t="inlineStr">
        <is>
          <t>បុគ្គលជាប់អាករ</t>
        </is>
      </c>
      <c r="AB3785" s="414" t="inlineStr">
        <is>
          <t>L001-901905215</t>
        </is>
      </c>
      <c r="AC3785" s="414" t="inlineStr">
        <is>
          <t>វីអ៊ីស៊ិន (ខេមបូឌា) អ៊ិនដាសស្ទ្រី ឯ.ក</t>
        </is>
      </c>
      <c r="AD3785" s="450" t="n">
        <v>2863872</v>
      </c>
      <c r="AE3785" s="450" t="n">
        <v>2603520</v>
      </c>
      <c r="AF3785" s="450" t="n">
        <v>0</v>
      </c>
      <c r="AG3785" s="450" t="n">
        <v>0</v>
      </c>
      <c r="AH3785" s="450" t="n">
        <v>260352</v>
      </c>
      <c r="AI3785" s="450" t="n">
        <v>0</v>
      </c>
      <c r="AJ3785" s="450" t="n">
        <v>0</v>
      </c>
      <c r="AK3785" s="450" t="n">
        <v>0</v>
      </c>
      <c r="AL3785" s="450" t="n">
        <v>0</v>
      </c>
      <c r="AM3785" s="450" t="n">
        <v>0</v>
      </c>
      <c r="AN3785" s="450" t="n">
        <v>0</v>
      </c>
      <c r="AO3785" s="450" t="n">
        <v>0</v>
      </c>
      <c r="AP3785" s="450" t="n">
        <v>0</v>
      </c>
      <c r="AQ3785" s="414" t="inlineStr"/>
      <c r="AR3785" s="414" t="inlineStr">
        <is>
          <t>Trucking service</t>
        </is>
      </c>
      <c r="AS3785" s="414" t="inlineStr">
        <is>
          <t>បានប្រកាសពន្ធ</t>
        </is>
      </c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0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0" t="n"/>
      <c r="N3786" s="450">
        <f>IF(W3786&lt;0,AH3786,I3786)</f>
        <v/>
      </c>
      <c r="O3786" s="450">
        <f>I3786-M3786</f>
        <v/>
      </c>
      <c r="P3786" s="414" t="n"/>
      <c r="Q3786" s="414" t="inlineStr">
        <is>
          <t>HT20210111</t>
        </is>
      </c>
      <c r="R3786" s="414" t="inlineStr">
        <is>
          <t>HT20210111</t>
        </is>
      </c>
      <c r="S3786" s="414">
        <f>Q3786=R3786</f>
        <v/>
      </c>
      <c r="T3786" s="414">
        <f>AND(MONTH(F3786)=MONTH(X3786), YEAR(F3786)=YEAR(X3786))</f>
        <v/>
      </c>
      <c r="U3786" s="414">
        <f>AND(AB3786&lt;&gt;"", 'Company information'!D$4&lt;&gt;"", RIGHT(SUBSTITUTE(AB3786,"-",""),9)=RIGHT(SUBSTITUTE('Company information'!D$4,"-",""),9))</f>
        <v/>
      </c>
      <c r="V3786" s="414">
        <f>AH3786-I3786</f>
        <v/>
      </c>
      <c r="W3786" s="450" t="n"/>
      <c r="X3786" s="415" t="n">
        <v>44515</v>
      </c>
      <c r="Y3786" s="414" t="inlineStr">
        <is>
          <t>HT20210111</t>
        </is>
      </c>
      <c r="Z3786" s="414" t="inlineStr"/>
      <c r="AA3786" s="414" t="inlineStr">
        <is>
          <t>បុគ្គលជាប់អាករ</t>
        </is>
      </c>
      <c r="AB3786" s="414" t="inlineStr">
        <is>
          <t>L001-901905215</t>
        </is>
      </c>
      <c r="AC3786" s="414" t="inlineStr">
        <is>
          <t>វីអ៊ីស៊ិន (ខេមបូឌា) អ៊ិនដាសស្ទ្រី ឯ.ក</t>
        </is>
      </c>
      <c r="AD3786" s="450" t="n">
        <v>1431936</v>
      </c>
      <c r="AE3786" s="450" t="n">
        <v>1301760</v>
      </c>
      <c r="AF3786" s="450" t="n">
        <v>0</v>
      </c>
      <c r="AG3786" s="450" t="n">
        <v>0</v>
      </c>
      <c r="AH3786" s="450" t="n">
        <v>130176</v>
      </c>
      <c r="AI3786" s="450" t="n">
        <v>0</v>
      </c>
      <c r="AJ3786" s="450" t="n">
        <v>0</v>
      </c>
      <c r="AK3786" s="450" t="n">
        <v>0</v>
      </c>
      <c r="AL3786" s="450" t="n">
        <v>0</v>
      </c>
      <c r="AM3786" s="450" t="n">
        <v>0</v>
      </c>
      <c r="AN3786" s="450" t="n">
        <v>0</v>
      </c>
      <c r="AO3786" s="450" t="n">
        <v>0</v>
      </c>
      <c r="AP3786" s="450" t="n">
        <v>0</v>
      </c>
      <c r="AQ3786" s="414" t="inlineStr"/>
      <c r="AR3786" s="414" t="inlineStr">
        <is>
          <t>Trucking service</t>
        </is>
      </c>
      <c r="AS3786" s="414" t="inlineStr">
        <is>
          <t>បានប្រកាសពន្ធ</t>
        </is>
      </c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0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0" t="n"/>
      <c r="N3787" s="450">
        <f>IF(W3787&lt;0,AH3787,I3787)</f>
        <v/>
      </c>
      <c r="O3787" s="450">
        <f>I3787-M3787</f>
        <v/>
      </c>
      <c r="P3787" s="414" t="n"/>
      <c r="Q3787" s="414" t="inlineStr">
        <is>
          <t>TI-0215777</t>
        </is>
      </c>
      <c r="R3787" s="414" t="inlineStr">
        <is>
          <t>TI-0215777</t>
        </is>
      </c>
      <c r="S3787" s="414">
        <f>Q3787=R3787</f>
        <v/>
      </c>
      <c r="T3787" s="414">
        <f>AND(MONTH(F3787)=MONTH(X3787), YEAR(F3787)=YEAR(X3787))</f>
        <v/>
      </c>
      <c r="U3787" s="414">
        <f>AND(AB3787&lt;&gt;"", 'Company information'!D$4&lt;&gt;"", RIGHT(SUBSTITUTE(AB3787,"-",""),9)=RIGHT(SUBSTITUTE('Company information'!D$4,"-",""),9))</f>
        <v/>
      </c>
      <c r="V3787" s="414">
        <f>AH3787-I3787</f>
        <v/>
      </c>
      <c r="W3787" s="450" t="n"/>
      <c r="X3787" s="415" t="n">
        <v>44530</v>
      </c>
      <c r="Y3787" s="414" t="inlineStr">
        <is>
          <t>TI-0215777</t>
        </is>
      </c>
      <c r="Z3787" s="414" t="inlineStr"/>
      <c r="AA3787" s="414" t="inlineStr">
        <is>
          <t>បុគ្គលជាប់អាករ</t>
        </is>
      </c>
      <c r="AB3787" s="414" t="inlineStr">
        <is>
          <t>L001-901905215</t>
        </is>
      </c>
      <c r="AC3787" s="414" t="inlineStr">
        <is>
          <t>វីអ៊ីស៊ិន (ខេមបូឌា) អ៊ិនដាសស្ទ្រី ឯ.ក</t>
        </is>
      </c>
      <c r="AD3787" s="450" t="n">
        <v>3924022</v>
      </c>
      <c r="AE3787" s="450" t="n">
        <v>3567293</v>
      </c>
      <c r="AF3787" s="450" t="n">
        <v>0</v>
      </c>
      <c r="AG3787" s="450" t="n">
        <v>0</v>
      </c>
      <c r="AH3787" s="450" t="n">
        <v>356729</v>
      </c>
      <c r="AI3787" s="450" t="n">
        <v>0</v>
      </c>
      <c r="AJ3787" s="450" t="n">
        <v>0</v>
      </c>
      <c r="AK3787" s="450" t="n">
        <v>0</v>
      </c>
      <c r="AL3787" s="450" t="n">
        <v>0</v>
      </c>
      <c r="AM3787" s="450" t="n">
        <v>0</v>
      </c>
      <c r="AN3787" s="450" t="n">
        <v>0</v>
      </c>
      <c r="AO3787" s="450" t="n">
        <v>0</v>
      </c>
      <c r="AP3787" s="450" t="n">
        <v>0</v>
      </c>
      <c r="AQ3787" s="414" t="inlineStr"/>
      <c r="AR3787" s="414" t="inlineStr">
        <is>
          <t>Local Charge</t>
        </is>
      </c>
      <c r="AS3787" s="414" t="inlineStr">
        <is>
          <t>បានប្រកាសពន្ធ</t>
        </is>
      </c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0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0" t="n"/>
      <c r="N3788" s="450">
        <f>IF(W3788&lt;0,AH3788,I3788)</f>
        <v/>
      </c>
      <c r="O3788" s="450">
        <f>I3788-M3788</f>
        <v/>
      </c>
      <c r="P3788" s="414" t="n"/>
      <c r="Q3788" s="414" t="inlineStr">
        <is>
          <t>TI-0215750</t>
        </is>
      </c>
      <c r="R3788" s="414" t="inlineStr">
        <is>
          <t>TI-0215750</t>
        </is>
      </c>
      <c r="S3788" s="414">
        <f>Q3788=R3788</f>
        <v/>
      </c>
      <c r="T3788" s="414">
        <f>AND(MONTH(F3788)=MONTH(X3788), YEAR(F3788)=YEAR(X3788))</f>
        <v/>
      </c>
      <c r="U3788" s="414">
        <f>AND(AB3788&lt;&gt;"", 'Company information'!D$4&lt;&gt;"", RIGHT(SUBSTITUTE(AB3788,"-",""),9)=RIGHT(SUBSTITUTE('Company information'!D$4,"-",""),9))</f>
        <v/>
      </c>
      <c r="V3788" s="414">
        <f>AH3788-I3788</f>
        <v/>
      </c>
      <c r="W3788" s="450" t="n"/>
      <c r="X3788" s="415" t="n">
        <v>44530</v>
      </c>
      <c r="Y3788" s="414" t="inlineStr">
        <is>
          <t>TI-0215750</t>
        </is>
      </c>
      <c r="Z3788" s="414" t="inlineStr"/>
      <c r="AA3788" s="414" t="inlineStr">
        <is>
          <t>បុគ្គលជាប់អាករ</t>
        </is>
      </c>
      <c r="AB3788" s="414" t="inlineStr">
        <is>
          <t>L001-901905215</t>
        </is>
      </c>
      <c r="AC3788" s="414" t="inlineStr">
        <is>
          <t>វីអ៊ីស៊ិន (ខេមបូឌា) អ៊ិនដាសស្ទ្រី ឯ.ក</t>
        </is>
      </c>
      <c r="AD3788" s="450" t="n">
        <v>6803368</v>
      </c>
      <c r="AE3788" s="450" t="n">
        <v>6184880</v>
      </c>
      <c r="AF3788" s="450" t="n">
        <v>0</v>
      </c>
      <c r="AG3788" s="450" t="n">
        <v>0</v>
      </c>
      <c r="AH3788" s="450" t="n">
        <v>618488</v>
      </c>
      <c r="AI3788" s="450" t="n">
        <v>0</v>
      </c>
      <c r="AJ3788" s="450" t="n">
        <v>0</v>
      </c>
      <c r="AK3788" s="450" t="n">
        <v>0</v>
      </c>
      <c r="AL3788" s="450" t="n">
        <v>0</v>
      </c>
      <c r="AM3788" s="450" t="n">
        <v>0</v>
      </c>
      <c r="AN3788" s="450" t="n">
        <v>0</v>
      </c>
      <c r="AO3788" s="450" t="n">
        <v>0</v>
      </c>
      <c r="AP3788" s="450" t="n">
        <v>0</v>
      </c>
      <c r="AQ3788" s="414" t="inlineStr"/>
      <c r="AR3788" s="414" t="inlineStr">
        <is>
          <t>Local Charge</t>
        </is>
      </c>
      <c r="AS3788" s="414" t="inlineStr">
        <is>
          <t>បានប្រកាសពន្ធ</t>
        </is>
      </c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0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0" t="n"/>
      <c r="N3789" s="450">
        <f>IF(W3789&lt;0,AH3789,I3789)</f>
        <v/>
      </c>
      <c r="O3789" s="450">
        <f>I3789-M3789</f>
        <v/>
      </c>
      <c r="P3789" s="414" t="n"/>
      <c r="Q3789" s="414" t="inlineStr">
        <is>
          <t>TI-0215741</t>
        </is>
      </c>
      <c r="R3789" s="414" t="inlineStr">
        <is>
          <t>TI-0215741</t>
        </is>
      </c>
      <c r="S3789" s="414">
        <f>Q3789=R3789</f>
        <v/>
      </c>
      <c r="T3789" s="414">
        <f>AND(MONTH(F3789)=MONTH(X3789), YEAR(F3789)=YEAR(X3789))</f>
        <v/>
      </c>
      <c r="U3789" s="414">
        <f>AND(AB3789&lt;&gt;"", 'Company information'!D$4&lt;&gt;"", RIGHT(SUBSTITUTE(AB3789,"-",""),9)=RIGHT(SUBSTITUTE('Company information'!D$4,"-",""),9))</f>
        <v/>
      </c>
      <c r="V3789" s="414">
        <f>AH3789-I3789</f>
        <v/>
      </c>
      <c r="W3789" s="450" t="n"/>
      <c r="X3789" s="415" t="n">
        <v>44530</v>
      </c>
      <c r="Y3789" s="414" t="inlineStr">
        <is>
          <t>TI-0215741</t>
        </is>
      </c>
      <c r="Z3789" s="414" t="inlineStr"/>
      <c r="AA3789" s="414" t="inlineStr">
        <is>
          <t>បុគ្គលជាប់អាករ</t>
        </is>
      </c>
      <c r="AB3789" s="414" t="inlineStr">
        <is>
          <t>L001-901905215</t>
        </is>
      </c>
      <c r="AC3789" s="414" t="inlineStr">
        <is>
          <t>វីអ៊ីស៊ិន (ខេមបូឌា) អ៊ិនដាសស្ទ្រី ឯ.ក</t>
        </is>
      </c>
      <c r="AD3789" s="450" t="n">
        <v>9426245</v>
      </c>
      <c r="AE3789" s="450" t="n">
        <v>8569314</v>
      </c>
      <c r="AF3789" s="450" t="n">
        <v>0</v>
      </c>
      <c r="AG3789" s="450" t="n">
        <v>0</v>
      </c>
      <c r="AH3789" s="450" t="n">
        <v>856931</v>
      </c>
      <c r="AI3789" s="450" t="n">
        <v>0</v>
      </c>
      <c r="AJ3789" s="450" t="n">
        <v>0</v>
      </c>
      <c r="AK3789" s="450" t="n">
        <v>0</v>
      </c>
      <c r="AL3789" s="450" t="n">
        <v>0</v>
      </c>
      <c r="AM3789" s="450" t="n">
        <v>0</v>
      </c>
      <c r="AN3789" s="450" t="n">
        <v>0</v>
      </c>
      <c r="AO3789" s="450" t="n">
        <v>0</v>
      </c>
      <c r="AP3789" s="450" t="n">
        <v>0</v>
      </c>
      <c r="AQ3789" s="414" t="inlineStr"/>
      <c r="AR3789" s="414" t="inlineStr">
        <is>
          <t>Local Charge</t>
        </is>
      </c>
      <c r="AS3789" s="414" t="inlineStr">
        <is>
          <t>បានប្រកាសពន្ធ</t>
        </is>
      </c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0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0" t="n"/>
      <c r="N3790" s="450">
        <f>IF(W3790&lt;0,AH3790,I3790)</f>
        <v/>
      </c>
      <c r="O3790" s="450">
        <f>I3790-M3790</f>
        <v/>
      </c>
      <c r="P3790" s="414" t="n"/>
      <c r="Q3790" s="414" t="inlineStr">
        <is>
          <t>TI-0215740</t>
        </is>
      </c>
      <c r="R3790" s="414" t="inlineStr">
        <is>
          <t>TI-0215740</t>
        </is>
      </c>
      <c r="S3790" s="414">
        <f>Q3790=R3790</f>
        <v/>
      </c>
      <c r="T3790" s="414">
        <f>AND(MONTH(F3790)=MONTH(X3790), YEAR(F3790)=YEAR(X3790))</f>
        <v/>
      </c>
      <c r="U3790" s="414">
        <f>AND(AB3790&lt;&gt;"", 'Company information'!D$4&lt;&gt;"", RIGHT(SUBSTITUTE(AB3790,"-",""),9)=RIGHT(SUBSTITUTE('Company information'!D$4,"-",""),9))</f>
        <v/>
      </c>
      <c r="V3790" s="414">
        <f>AH3790-I3790</f>
        <v/>
      </c>
      <c r="W3790" s="450" t="n"/>
      <c r="X3790" s="415" t="n">
        <v>44530</v>
      </c>
      <c r="Y3790" s="414" t="inlineStr">
        <is>
          <t>TI-0215740</t>
        </is>
      </c>
      <c r="Z3790" s="414" t="inlineStr"/>
      <c r="AA3790" s="414" t="inlineStr">
        <is>
          <t>បុគ្គលជាប់អាករ</t>
        </is>
      </c>
      <c r="AB3790" s="414" t="inlineStr">
        <is>
          <t>L001-901905215</t>
        </is>
      </c>
      <c r="AC3790" s="414" t="inlineStr">
        <is>
          <t>វីអ៊ីស៊ិន (ខេមបូឌា) អ៊ិនដាសស្ទ្រី ឯ.ក</t>
        </is>
      </c>
      <c r="AD3790" s="450" t="n">
        <v>10173721</v>
      </c>
      <c r="AE3790" s="450" t="n">
        <v>9248837</v>
      </c>
      <c r="AF3790" s="450" t="n">
        <v>0</v>
      </c>
      <c r="AG3790" s="450" t="n">
        <v>0</v>
      </c>
      <c r="AH3790" s="450" t="n">
        <v>924884</v>
      </c>
      <c r="AI3790" s="450" t="n">
        <v>0</v>
      </c>
      <c r="AJ3790" s="450" t="n">
        <v>0</v>
      </c>
      <c r="AK3790" s="450" t="n">
        <v>0</v>
      </c>
      <c r="AL3790" s="450" t="n">
        <v>0</v>
      </c>
      <c r="AM3790" s="450" t="n">
        <v>0</v>
      </c>
      <c r="AN3790" s="450" t="n">
        <v>0</v>
      </c>
      <c r="AO3790" s="450" t="n">
        <v>0</v>
      </c>
      <c r="AP3790" s="450" t="n">
        <v>0</v>
      </c>
      <c r="AQ3790" s="414" t="inlineStr"/>
      <c r="AR3790" s="414" t="inlineStr">
        <is>
          <t>Local Charge</t>
        </is>
      </c>
      <c r="AS3790" s="414" t="inlineStr">
        <is>
          <t>បានប្រកាសពន្ធ</t>
        </is>
      </c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0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0" t="n"/>
      <c r="N3791" s="450">
        <f>IF(W3791&lt;0,AH3791,I3791)</f>
        <v/>
      </c>
      <c r="O3791" s="450">
        <f>I3791-M3791</f>
        <v/>
      </c>
      <c r="P3791" s="414" t="n"/>
      <c r="Q3791" s="414" t="inlineStr">
        <is>
          <t>TI-0215474</t>
        </is>
      </c>
      <c r="R3791" s="414" t="inlineStr">
        <is>
          <t>TI-0215474</t>
        </is>
      </c>
      <c r="S3791" s="414">
        <f>Q3791=R3791</f>
        <v/>
      </c>
      <c r="T3791" s="414">
        <f>AND(MONTH(F3791)=MONTH(X3791), YEAR(F3791)=YEAR(X3791))</f>
        <v/>
      </c>
      <c r="U3791" s="414">
        <f>AND(AB3791&lt;&gt;"", 'Company information'!D$4&lt;&gt;"", RIGHT(SUBSTITUTE(AB3791,"-",""),9)=RIGHT(SUBSTITUTE('Company information'!D$4,"-",""),9))</f>
        <v/>
      </c>
      <c r="V3791" s="414">
        <f>AH3791-I3791</f>
        <v/>
      </c>
      <c r="W3791" s="450" t="n"/>
      <c r="X3791" s="415" t="n">
        <v>44525</v>
      </c>
      <c r="Y3791" s="414" t="inlineStr">
        <is>
          <t>TI-0215474</t>
        </is>
      </c>
      <c r="Z3791" s="414" t="inlineStr"/>
      <c r="AA3791" s="414" t="inlineStr">
        <is>
          <t>បុគ្គលជាប់អាករ</t>
        </is>
      </c>
      <c r="AB3791" s="414" t="inlineStr">
        <is>
          <t>L001-901905215</t>
        </is>
      </c>
      <c r="AC3791" s="414" t="inlineStr">
        <is>
          <t>វីអ៊ីស៊ិន (ខេមបូឌា) អ៊ិនដាសស្ទ្រី ឯ.ក</t>
        </is>
      </c>
      <c r="AD3791" s="450" t="n">
        <v>5133857</v>
      </c>
      <c r="AE3791" s="450" t="n">
        <v>4667143</v>
      </c>
      <c r="AF3791" s="450" t="n">
        <v>0</v>
      </c>
      <c r="AG3791" s="450" t="n">
        <v>0</v>
      </c>
      <c r="AH3791" s="450" t="n">
        <v>466714</v>
      </c>
      <c r="AI3791" s="450" t="n">
        <v>0</v>
      </c>
      <c r="AJ3791" s="450" t="n">
        <v>0</v>
      </c>
      <c r="AK3791" s="450" t="n">
        <v>0</v>
      </c>
      <c r="AL3791" s="450" t="n">
        <v>0</v>
      </c>
      <c r="AM3791" s="450" t="n">
        <v>0</v>
      </c>
      <c r="AN3791" s="450" t="n">
        <v>0</v>
      </c>
      <c r="AO3791" s="450" t="n">
        <v>0</v>
      </c>
      <c r="AP3791" s="450" t="n">
        <v>0</v>
      </c>
      <c r="AQ3791" s="414" t="inlineStr"/>
      <c r="AR3791" s="414" t="inlineStr">
        <is>
          <t>Local Charge</t>
        </is>
      </c>
      <c r="AS3791" s="414" t="inlineStr">
        <is>
          <t>បានប្រកាសពន្ធ</t>
        </is>
      </c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0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0" t="n"/>
      <c r="N3792" s="450">
        <f>IF(W3792&lt;0,AH3792,I3792)</f>
        <v/>
      </c>
      <c r="O3792" s="450">
        <f>I3792-M3792</f>
        <v/>
      </c>
      <c r="P3792" s="414" t="n"/>
      <c r="Q3792" s="414" t="inlineStr">
        <is>
          <t>TI-0215236</t>
        </is>
      </c>
      <c r="R3792" s="414" t="inlineStr">
        <is>
          <t>TI-0215236</t>
        </is>
      </c>
      <c r="S3792" s="414">
        <f>Q3792=R3792</f>
        <v/>
      </c>
      <c r="T3792" s="414">
        <f>AND(MONTH(F3792)=MONTH(X3792), YEAR(F3792)=YEAR(X3792))</f>
        <v/>
      </c>
      <c r="U3792" s="414">
        <f>AND(AB3792&lt;&gt;"", 'Company information'!D$4&lt;&gt;"", RIGHT(SUBSTITUTE(AB3792,"-",""),9)=RIGHT(SUBSTITUTE('Company information'!D$4,"-",""),9))</f>
        <v/>
      </c>
      <c r="V3792" s="414">
        <f>AH3792-I3792</f>
        <v/>
      </c>
      <c r="W3792" s="450" t="n"/>
      <c r="X3792" s="415" t="n">
        <v>44522</v>
      </c>
      <c r="Y3792" s="414" t="inlineStr">
        <is>
          <t>TI-0215236</t>
        </is>
      </c>
      <c r="Z3792" s="414" t="inlineStr"/>
      <c r="AA3792" s="414" t="inlineStr">
        <is>
          <t>បុគ្គលជាប់អាករ</t>
        </is>
      </c>
      <c r="AB3792" s="414" t="inlineStr">
        <is>
          <t>L001-901905215</t>
        </is>
      </c>
      <c r="AC3792" s="414" t="inlineStr">
        <is>
          <t>វីអ៊ីស៊ិន (ខេមបូឌា) អ៊ិនដាសស្ទ្រី ឯ.ក</t>
        </is>
      </c>
      <c r="AD3792" s="450" t="n">
        <v>2312903</v>
      </c>
      <c r="AE3792" s="450" t="n">
        <v>2102639</v>
      </c>
      <c r="AF3792" s="450" t="n">
        <v>0</v>
      </c>
      <c r="AG3792" s="450" t="n">
        <v>0</v>
      </c>
      <c r="AH3792" s="450" t="n">
        <v>210264</v>
      </c>
      <c r="AI3792" s="450" t="n">
        <v>0</v>
      </c>
      <c r="AJ3792" s="450" t="n">
        <v>0</v>
      </c>
      <c r="AK3792" s="450" t="n">
        <v>0</v>
      </c>
      <c r="AL3792" s="450" t="n">
        <v>0</v>
      </c>
      <c r="AM3792" s="450" t="n">
        <v>0</v>
      </c>
      <c r="AN3792" s="450" t="n">
        <v>0</v>
      </c>
      <c r="AO3792" s="450" t="n">
        <v>0</v>
      </c>
      <c r="AP3792" s="450" t="n">
        <v>0</v>
      </c>
      <c r="AQ3792" s="414" t="inlineStr"/>
      <c r="AR3792" s="414" t="inlineStr">
        <is>
          <t>Local Charge</t>
        </is>
      </c>
      <c r="AS3792" s="414" t="inlineStr">
        <is>
          <t>បានប្រកាសពន្ធ</t>
        </is>
      </c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0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0" t="n"/>
      <c r="N3793" s="450">
        <f>IF(W3793&lt;0,AH3793,I3793)</f>
        <v/>
      </c>
      <c r="O3793" s="450">
        <f>I3793-M3793</f>
        <v/>
      </c>
      <c r="P3793" s="414" t="n"/>
      <c r="Q3793" s="414" t="inlineStr">
        <is>
          <t>TI-0215235</t>
        </is>
      </c>
      <c r="R3793" s="414" t="inlineStr">
        <is>
          <t>TI-0215235</t>
        </is>
      </c>
      <c r="S3793" s="414">
        <f>Q3793=R3793</f>
        <v/>
      </c>
      <c r="T3793" s="414">
        <f>AND(MONTH(F3793)=MONTH(X3793), YEAR(F3793)=YEAR(X3793))</f>
        <v/>
      </c>
      <c r="U3793" s="414">
        <f>AND(AB3793&lt;&gt;"", 'Company information'!D$4&lt;&gt;"", RIGHT(SUBSTITUTE(AB3793,"-",""),9)=RIGHT(SUBSTITUTE('Company information'!D$4,"-",""),9))</f>
        <v/>
      </c>
      <c r="V3793" s="414">
        <f>AH3793-I3793</f>
        <v/>
      </c>
      <c r="W3793" s="450" t="n"/>
      <c r="X3793" s="415" t="n">
        <v>44522</v>
      </c>
      <c r="Y3793" s="414" t="inlineStr">
        <is>
          <t>TI-0215235</t>
        </is>
      </c>
      <c r="Z3793" s="414" t="inlineStr"/>
      <c r="AA3793" s="414" t="inlineStr">
        <is>
          <t>បុគ្គលជាប់អាករ</t>
        </is>
      </c>
      <c r="AB3793" s="414" t="inlineStr">
        <is>
          <t>L001-901905215</t>
        </is>
      </c>
      <c r="AC3793" s="414" t="inlineStr">
        <is>
          <t>វីអ៊ីស៊ិន (ខេមបូឌា) អ៊ិនដាសស្ទ្រី ឯ.ក</t>
        </is>
      </c>
      <c r="AD3793" s="450" t="n">
        <v>5019491</v>
      </c>
      <c r="AE3793" s="450" t="n">
        <v>4563174</v>
      </c>
      <c r="AF3793" s="450" t="n">
        <v>0</v>
      </c>
      <c r="AG3793" s="450" t="n">
        <v>0</v>
      </c>
      <c r="AH3793" s="450" t="n">
        <v>456317</v>
      </c>
      <c r="AI3793" s="450" t="n">
        <v>0</v>
      </c>
      <c r="AJ3793" s="450" t="n">
        <v>0</v>
      </c>
      <c r="AK3793" s="450" t="n">
        <v>0</v>
      </c>
      <c r="AL3793" s="450" t="n">
        <v>0</v>
      </c>
      <c r="AM3793" s="450" t="n">
        <v>0</v>
      </c>
      <c r="AN3793" s="450" t="n">
        <v>0</v>
      </c>
      <c r="AO3793" s="450" t="n">
        <v>0</v>
      </c>
      <c r="AP3793" s="450" t="n">
        <v>0</v>
      </c>
      <c r="AQ3793" s="414" t="inlineStr"/>
      <c r="AR3793" s="414" t="inlineStr">
        <is>
          <t>Local Charge</t>
        </is>
      </c>
      <c r="AS3793" s="414" t="inlineStr">
        <is>
          <t>បានប្រកាសពន្ធ</t>
        </is>
      </c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0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0" t="n"/>
      <c r="N3794" s="450">
        <f>IF(W3794&lt;0,AH3794,I3794)</f>
        <v/>
      </c>
      <c r="O3794" s="450">
        <f>I3794-M3794</f>
        <v/>
      </c>
      <c r="P3794" s="414" t="n"/>
      <c r="Q3794" s="414" t="inlineStr">
        <is>
          <t>TI-0215203</t>
        </is>
      </c>
      <c r="R3794" s="414" t="inlineStr">
        <is>
          <t>TI-0215203</t>
        </is>
      </c>
      <c r="S3794" s="414">
        <f>Q3794=R3794</f>
        <v/>
      </c>
      <c r="T3794" s="414">
        <f>AND(MONTH(F3794)=MONTH(X3794), YEAR(F3794)=YEAR(X3794))</f>
        <v/>
      </c>
      <c r="U3794" s="414">
        <f>AND(AB3794&lt;&gt;"", 'Company information'!D$4&lt;&gt;"", RIGHT(SUBSTITUTE(AB3794,"-",""),9)=RIGHT(SUBSTITUTE('Company information'!D$4,"-",""),9))</f>
        <v/>
      </c>
      <c r="V3794" s="414">
        <f>AH3794-I3794</f>
        <v/>
      </c>
      <c r="W3794" s="450" t="n"/>
      <c r="X3794" s="415" t="n">
        <v>44522</v>
      </c>
      <c r="Y3794" s="414" t="inlineStr">
        <is>
          <t>TI-0215203</t>
        </is>
      </c>
      <c r="Z3794" s="414" t="inlineStr"/>
      <c r="AA3794" s="414" t="inlineStr">
        <is>
          <t>បុគ្គលជាប់អាករ</t>
        </is>
      </c>
      <c r="AB3794" s="414" t="inlineStr">
        <is>
          <t>L001-901905215</t>
        </is>
      </c>
      <c r="AC3794" s="414" t="inlineStr">
        <is>
          <t>វីអ៊ីស៊ិន (ខេមបូឌា) អ៊ិនដាសស្ទ្រី ឯ.ក</t>
        </is>
      </c>
      <c r="AD3794" s="450" t="n">
        <v>5703968</v>
      </c>
      <c r="AE3794" s="450" t="n">
        <v>5185425</v>
      </c>
      <c r="AF3794" s="450" t="n">
        <v>0</v>
      </c>
      <c r="AG3794" s="450" t="n">
        <v>0</v>
      </c>
      <c r="AH3794" s="450" t="n">
        <v>518543</v>
      </c>
      <c r="AI3794" s="450" t="n">
        <v>0</v>
      </c>
      <c r="AJ3794" s="450" t="n">
        <v>0</v>
      </c>
      <c r="AK3794" s="450" t="n">
        <v>0</v>
      </c>
      <c r="AL3794" s="450" t="n">
        <v>0</v>
      </c>
      <c r="AM3794" s="450" t="n">
        <v>0</v>
      </c>
      <c r="AN3794" s="450" t="n">
        <v>0</v>
      </c>
      <c r="AO3794" s="450" t="n">
        <v>0</v>
      </c>
      <c r="AP3794" s="450" t="n">
        <v>0</v>
      </c>
      <c r="AQ3794" s="414" t="inlineStr"/>
      <c r="AR3794" s="414" t="inlineStr">
        <is>
          <t>Local Charge</t>
        </is>
      </c>
      <c r="AS3794" s="414" t="inlineStr">
        <is>
          <t>បានប្រកាសពន្ធ</t>
        </is>
      </c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0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0" t="n"/>
      <c r="N3795" s="450">
        <f>IF(W3795&lt;0,AH3795,I3795)</f>
        <v/>
      </c>
      <c r="O3795" s="450">
        <f>I3795-M3795</f>
        <v/>
      </c>
      <c r="P3795" s="414" t="n"/>
      <c r="Q3795" s="414" t="inlineStr">
        <is>
          <t>TI-0214937</t>
        </is>
      </c>
      <c r="R3795" s="414" t="inlineStr">
        <is>
          <t>TI-0214937</t>
        </is>
      </c>
      <c r="S3795" s="414">
        <f>Q3795=R3795</f>
        <v/>
      </c>
      <c r="T3795" s="414">
        <f>AND(MONTH(F3795)=MONTH(X3795), YEAR(F3795)=YEAR(X3795))</f>
        <v/>
      </c>
      <c r="U3795" s="414">
        <f>AND(AB3795&lt;&gt;"", 'Company information'!D$4&lt;&gt;"", RIGHT(SUBSTITUTE(AB3795,"-",""),9)=RIGHT(SUBSTITUTE('Company information'!D$4,"-",""),9))</f>
        <v/>
      </c>
      <c r="V3795" s="414">
        <f>AH3795-I3795</f>
        <v/>
      </c>
      <c r="W3795" s="450" t="n"/>
      <c r="X3795" s="415" t="n">
        <v>44517</v>
      </c>
      <c r="Y3795" s="414" t="inlineStr">
        <is>
          <t>TI-0214937</t>
        </is>
      </c>
      <c r="Z3795" s="414" t="inlineStr"/>
      <c r="AA3795" s="414" t="inlineStr">
        <is>
          <t>បុគ្គលជាប់អាករ</t>
        </is>
      </c>
      <c r="AB3795" s="414" t="inlineStr">
        <is>
          <t>L001-901905215</t>
        </is>
      </c>
      <c r="AC3795" s="414" t="inlineStr">
        <is>
          <t>វីអ៊ីស៊ិន (ខេមបូឌា) អ៊ិនដាសស្ទ្រី ឯ.ក</t>
        </is>
      </c>
      <c r="AD3795" s="450" t="n">
        <v>4461376</v>
      </c>
      <c r="AE3795" s="450" t="n">
        <v>4055796</v>
      </c>
      <c r="AF3795" s="450" t="n">
        <v>0</v>
      </c>
      <c r="AG3795" s="450" t="n">
        <v>0</v>
      </c>
      <c r="AH3795" s="450" t="n">
        <v>405580</v>
      </c>
      <c r="AI3795" s="450" t="n">
        <v>0</v>
      </c>
      <c r="AJ3795" s="450" t="n">
        <v>0</v>
      </c>
      <c r="AK3795" s="450" t="n">
        <v>0</v>
      </c>
      <c r="AL3795" s="450" t="n">
        <v>0</v>
      </c>
      <c r="AM3795" s="450" t="n">
        <v>0</v>
      </c>
      <c r="AN3795" s="450" t="n">
        <v>0</v>
      </c>
      <c r="AO3795" s="450" t="n">
        <v>0</v>
      </c>
      <c r="AP3795" s="450" t="n">
        <v>0</v>
      </c>
      <c r="AQ3795" s="414" t="inlineStr"/>
      <c r="AR3795" s="414" t="inlineStr">
        <is>
          <t>Local Charge</t>
        </is>
      </c>
      <c r="AS3795" s="414" t="inlineStr">
        <is>
          <t>បានប្រកាសពន្ធ</t>
        </is>
      </c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0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0" t="n"/>
      <c r="N3796" s="450">
        <f>IF(W3796&lt;0,AH3796,I3796)</f>
        <v/>
      </c>
      <c r="O3796" s="450">
        <f>I3796-M3796</f>
        <v/>
      </c>
      <c r="P3796" s="414" t="n"/>
      <c r="Q3796" s="414" t="inlineStr">
        <is>
          <t>TI-0214926</t>
        </is>
      </c>
      <c r="R3796" s="414" t="inlineStr">
        <is>
          <t>TI-0214926</t>
        </is>
      </c>
      <c r="S3796" s="414">
        <f>Q3796=R3796</f>
        <v/>
      </c>
      <c r="T3796" s="414">
        <f>AND(MONTH(F3796)=MONTH(X3796), YEAR(F3796)=YEAR(X3796))</f>
        <v/>
      </c>
      <c r="U3796" s="414">
        <f>AND(AB3796&lt;&gt;"", 'Company information'!D$4&lt;&gt;"", RIGHT(SUBSTITUTE(AB3796,"-",""),9)=RIGHT(SUBSTITUTE('Company information'!D$4,"-",""),9))</f>
        <v/>
      </c>
      <c r="V3796" s="414">
        <f>AH3796-I3796</f>
        <v/>
      </c>
      <c r="W3796" s="450" t="n"/>
      <c r="X3796" s="415" t="n">
        <v>44517</v>
      </c>
      <c r="Y3796" s="414" t="inlineStr">
        <is>
          <t>TI-0214926</t>
        </is>
      </c>
      <c r="Z3796" s="414" t="inlineStr"/>
      <c r="AA3796" s="414" t="inlineStr">
        <is>
          <t>បុគ្គលជាប់អាករ</t>
        </is>
      </c>
      <c r="AB3796" s="414" t="inlineStr">
        <is>
          <t>L001-901905215</t>
        </is>
      </c>
      <c r="AC3796" s="414" t="inlineStr">
        <is>
          <t>វីអ៊ីស៊ិន (ខេមបូឌា) អ៊ិនដាសស្ទ្រី ឯ.ក</t>
        </is>
      </c>
      <c r="AD3796" s="450" t="n">
        <v>1713848</v>
      </c>
      <c r="AE3796" s="450" t="n">
        <v>1558044</v>
      </c>
      <c r="AF3796" s="450" t="n">
        <v>0</v>
      </c>
      <c r="AG3796" s="450" t="n">
        <v>0</v>
      </c>
      <c r="AH3796" s="450" t="n">
        <v>155804</v>
      </c>
      <c r="AI3796" s="450" t="n">
        <v>0</v>
      </c>
      <c r="AJ3796" s="450" t="n">
        <v>0</v>
      </c>
      <c r="AK3796" s="450" t="n">
        <v>0</v>
      </c>
      <c r="AL3796" s="450" t="n">
        <v>0</v>
      </c>
      <c r="AM3796" s="450" t="n">
        <v>0</v>
      </c>
      <c r="AN3796" s="450" t="n">
        <v>0</v>
      </c>
      <c r="AO3796" s="450" t="n">
        <v>0</v>
      </c>
      <c r="AP3796" s="450" t="n">
        <v>0</v>
      </c>
      <c r="AQ3796" s="414" t="inlineStr"/>
      <c r="AR3796" s="414" t="inlineStr">
        <is>
          <t>Local Charge</t>
        </is>
      </c>
      <c r="AS3796" s="414" t="inlineStr">
        <is>
          <t>បានប្រកាសពន្ធ</t>
        </is>
      </c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0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0" t="n"/>
      <c r="N3797" s="450">
        <f>IF(W3797&lt;0,AH3797,I3797)</f>
        <v/>
      </c>
      <c r="O3797" s="450">
        <f>I3797-M3797</f>
        <v/>
      </c>
      <c r="P3797" s="414" t="n"/>
      <c r="Q3797" s="414" t="inlineStr">
        <is>
          <t>TI-0214925</t>
        </is>
      </c>
      <c r="R3797" s="414" t="inlineStr">
        <is>
          <t>TI-0214925</t>
        </is>
      </c>
      <c r="S3797" s="414">
        <f>Q3797=R3797</f>
        <v/>
      </c>
      <c r="T3797" s="414">
        <f>AND(MONTH(F3797)=MONTH(X3797), YEAR(F3797)=YEAR(X3797))</f>
        <v/>
      </c>
      <c r="U3797" s="414">
        <f>AND(AB3797&lt;&gt;"", 'Company information'!D$4&lt;&gt;"", RIGHT(SUBSTITUTE(AB3797,"-",""),9)=RIGHT(SUBSTITUTE('Company information'!D$4,"-",""),9))</f>
        <v/>
      </c>
      <c r="V3797" s="414">
        <f>AH3797-I3797</f>
        <v/>
      </c>
      <c r="W3797" s="450" t="n"/>
      <c r="X3797" s="415" t="n">
        <v>44517</v>
      </c>
      <c r="Y3797" s="414" t="inlineStr">
        <is>
          <t>TI-0214925</t>
        </is>
      </c>
      <c r="Z3797" s="414" t="inlineStr"/>
      <c r="AA3797" s="414" t="inlineStr">
        <is>
          <t>បុគ្គលជាប់អាករ</t>
        </is>
      </c>
      <c r="AB3797" s="414" t="inlineStr">
        <is>
          <t>L001-901905215</t>
        </is>
      </c>
      <c r="AC3797" s="414" t="inlineStr">
        <is>
          <t>វីអ៊ីស៊ិន (ខេមបូឌា) អ៊ិនដាសស្ទ្រី ឯ.ក</t>
        </is>
      </c>
      <c r="AD3797" s="450" t="n">
        <v>3101036</v>
      </c>
      <c r="AE3797" s="450" t="n">
        <v>2819124</v>
      </c>
      <c r="AF3797" s="450" t="n">
        <v>0</v>
      </c>
      <c r="AG3797" s="450" t="n">
        <v>0</v>
      </c>
      <c r="AH3797" s="450" t="n">
        <v>281912</v>
      </c>
      <c r="AI3797" s="450" t="n">
        <v>0</v>
      </c>
      <c r="AJ3797" s="450" t="n">
        <v>0</v>
      </c>
      <c r="AK3797" s="450" t="n">
        <v>0</v>
      </c>
      <c r="AL3797" s="450" t="n">
        <v>0</v>
      </c>
      <c r="AM3797" s="450" t="n">
        <v>0</v>
      </c>
      <c r="AN3797" s="450" t="n">
        <v>0</v>
      </c>
      <c r="AO3797" s="450" t="n">
        <v>0</v>
      </c>
      <c r="AP3797" s="450" t="n">
        <v>0</v>
      </c>
      <c r="AQ3797" s="414" t="inlineStr"/>
      <c r="AR3797" s="414" t="inlineStr">
        <is>
          <t>Local Charge</t>
        </is>
      </c>
      <c r="AS3797" s="414" t="inlineStr">
        <is>
          <t>បានប្រកាសពន្ធ</t>
        </is>
      </c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0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0" t="n"/>
      <c r="N3798" s="450">
        <f>IF(W3798&lt;0,AH3798,I3798)</f>
        <v/>
      </c>
      <c r="O3798" s="450">
        <f>I3798-M3798</f>
        <v/>
      </c>
      <c r="P3798" s="414" t="n"/>
      <c r="Q3798" s="414" t="inlineStr">
        <is>
          <t>TI-0214924</t>
        </is>
      </c>
      <c r="R3798" s="414" t="inlineStr">
        <is>
          <t>TI-0214924</t>
        </is>
      </c>
      <c r="S3798" s="414">
        <f>Q3798=R3798</f>
        <v/>
      </c>
      <c r="T3798" s="414">
        <f>AND(MONTH(F3798)=MONTH(X3798), YEAR(F3798)=YEAR(X3798))</f>
        <v/>
      </c>
      <c r="U3798" s="414">
        <f>AND(AB3798&lt;&gt;"", 'Company information'!D$4&lt;&gt;"", RIGHT(SUBSTITUTE(AB3798,"-",""),9)=RIGHT(SUBSTITUTE('Company information'!D$4,"-",""),9))</f>
        <v/>
      </c>
      <c r="V3798" s="414">
        <f>AH3798-I3798</f>
        <v/>
      </c>
      <c r="W3798" s="450" t="n"/>
      <c r="X3798" s="415" t="n">
        <v>44517</v>
      </c>
      <c r="Y3798" s="414" t="inlineStr">
        <is>
          <t>TI-0214924</t>
        </is>
      </c>
      <c r="Z3798" s="414" t="inlineStr"/>
      <c r="AA3798" s="414" t="inlineStr">
        <is>
          <t>បុគ្គលជាប់អាករ</t>
        </is>
      </c>
      <c r="AB3798" s="414" t="inlineStr">
        <is>
          <t>L001-901905215</t>
        </is>
      </c>
      <c r="AC3798" s="414" t="inlineStr">
        <is>
          <t>វីអ៊ីស៊ិន (ខេមបូឌា) អ៊ិនដាសស្ទ្រី ឯ.ក</t>
        </is>
      </c>
      <c r="AD3798" s="450" t="n">
        <v>7857749</v>
      </c>
      <c r="AE3798" s="450" t="n">
        <v>7143408</v>
      </c>
      <c r="AF3798" s="450" t="n">
        <v>0</v>
      </c>
      <c r="AG3798" s="450" t="n">
        <v>0</v>
      </c>
      <c r="AH3798" s="450" t="n">
        <v>714341</v>
      </c>
      <c r="AI3798" s="450" t="n">
        <v>0</v>
      </c>
      <c r="AJ3798" s="450" t="n">
        <v>0</v>
      </c>
      <c r="AK3798" s="450" t="n">
        <v>0</v>
      </c>
      <c r="AL3798" s="450" t="n">
        <v>0</v>
      </c>
      <c r="AM3798" s="450" t="n">
        <v>0</v>
      </c>
      <c r="AN3798" s="450" t="n">
        <v>0</v>
      </c>
      <c r="AO3798" s="450" t="n">
        <v>0</v>
      </c>
      <c r="AP3798" s="450" t="n">
        <v>0</v>
      </c>
      <c r="AQ3798" s="414" t="inlineStr"/>
      <c r="AR3798" s="414" t="inlineStr">
        <is>
          <t>Local Charge</t>
        </is>
      </c>
      <c r="AS3798" s="414" t="inlineStr">
        <is>
          <t>បានប្រកាសពន្ធ</t>
        </is>
      </c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0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0" t="n"/>
      <c r="N3799" s="450">
        <f>IF(W3799&lt;0,AH3799,I3799)</f>
        <v/>
      </c>
      <c r="O3799" s="450">
        <f>I3799-M3799</f>
        <v/>
      </c>
      <c r="P3799" s="414" t="n"/>
      <c r="Q3799" s="414" t="inlineStr">
        <is>
          <t>TI-0214417</t>
        </is>
      </c>
      <c r="R3799" s="414" t="inlineStr">
        <is>
          <t>TI-0214417</t>
        </is>
      </c>
      <c r="S3799" s="414">
        <f>Q3799=R3799</f>
        <v/>
      </c>
      <c r="T3799" s="414">
        <f>AND(MONTH(F3799)=MONTH(X3799), YEAR(F3799)=YEAR(X3799))</f>
        <v/>
      </c>
      <c r="U3799" s="414">
        <f>AND(AB3799&lt;&gt;"", 'Company information'!D$4&lt;&gt;"", RIGHT(SUBSTITUTE(AB3799,"-",""),9)=RIGHT(SUBSTITUTE('Company information'!D$4,"-",""),9))</f>
        <v/>
      </c>
      <c r="V3799" s="414">
        <f>AH3799-I3799</f>
        <v/>
      </c>
      <c r="W3799" s="450" t="n"/>
      <c r="X3799" s="415" t="n">
        <v>44512</v>
      </c>
      <c r="Y3799" s="414" t="inlineStr">
        <is>
          <t>TI-0214417</t>
        </is>
      </c>
      <c r="Z3799" s="414" t="inlineStr"/>
      <c r="AA3799" s="414" t="inlineStr">
        <is>
          <t>បុគ្គលជាប់អាករ</t>
        </is>
      </c>
      <c r="AB3799" s="414" t="inlineStr">
        <is>
          <t>L001-901905215</t>
        </is>
      </c>
      <c r="AC3799" s="414" t="inlineStr">
        <is>
          <t>វីអ៊ីស៊ិន (ខេមបូឌា) អ៊ិនដាសស្ទ្រី ឯ.ក</t>
        </is>
      </c>
      <c r="AD3799" s="450" t="n">
        <v>2623522</v>
      </c>
      <c r="AE3799" s="450" t="n">
        <v>2385020</v>
      </c>
      <c r="AF3799" s="450" t="n">
        <v>0</v>
      </c>
      <c r="AG3799" s="450" t="n">
        <v>0</v>
      </c>
      <c r="AH3799" s="450" t="n">
        <v>238502</v>
      </c>
      <c r="AI3799" s="450" t="n">
        <v>0</v>
      </c>
      <c r="AJ3799" s="450" t="n">
        <v>0</v>
      </c>
      <c r="AK3799" s="450" t="n">
        <v>0</v>
      </c>
      <c r="AL3799" s="450" t="n">
        <v>0</v>
      </c>
      <c r="AM3799" s="450" t="n">
        <v>0</v>
      </c>
      <c r="AN3799" s="450" t="n">
        <v>0</v>
      </c>
      <c r="AO3799" s="450" t="n">
        <v>0</v>
      </c>
      <c r="AP3799" s="450" t="n">
        <v>0</v>
      </c>
      <c r="AQ3799" s="414" t="inlineStr"/>
      <c r="AR3799" s="414" t="inlineStr">
        <is>
          <t>Local Charge</t>
        </is>
      </c>
      <c r="AS3799" s="414" t="inlineStr">
        <is>
          <t>បានប្រកាសពន្ធ</t>
        </is>
      </c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0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0" t="n"/>
      <c r="N3800" s="450">
        <f>IF(W3800&lt;0,AH3800,I3800)</f>
        <v/>
      </c>
      <c r="O3800" s="450">
        <f>I3800-M3800</f>
        <v/>
      </c>
      <c r="P3800" s="414" t="n"/>
      <c r="Q3800" s="414" t="inlineStr">
        <is>
          <t>TI-0214412</t>
        </is>
      </c>
      <c r="R3800" s="414" t="inlineStr">
        <is>
          <t>TI-0214412</t>
        </is>
      </c>
      <c r="S3800" s="414">
        <f>Q3800=R3800</f>
        <v/>
      </c>
      <c r="T3800" s="414">
        <f>AND(MONTH(F3800)=MONTH(X3800), YEAR(F3800)=YEAR(X3800))</f>
        <v/>
      </c>
      <c r="U3800" s="414">
        <f>AND(AB3800&lt;&gt;"", 'Company information'!D$4&lt;&gt;"", RIGHT(SUBSTITUTE(AB3800,"-",""),9)=RIGHT(SUBSTITUTE('Company information'!D$4,"-",""),9))</f>
        <v/>
      </c>
      <c r="V3800" s="414">
        <f>AH3800-I3800</f>
        <v/>
      </c>
      <c r="W3800" s="450" t="n"/>
      <c r="X3800" s="415" t="n">
        <v>44512</v>
      </c>
      <c r="Y3800" s="414" t="inlineStr">
        <is>
          <t>TI-0214412</t>
        </is>
      </c>
      <c r="Z3800" s="414" t="inlineStr"/>
      <c r="AA3800" s="414" t="inlineStr">
        <is>
          <t>បុគ្គលជាប់អាករ</t>
        </is>
      </c>
      <c r="AB3800" s="414" t="inlineStr">
        <is>
          <t>L001-901905215</t>
        </is>
      </c>
      <c r="AC3800" s="414" t="inlineStr">
        <is>
          <t>វីអ៊ីស៊ិន (ខេមបូឌា) អ៊ិនដាសស្ទ្រី ឯ.ក</t>
        </is>
      </c>
      <c r="AD3800" s="450" t="n">
        <v>9137557</v>
      </c>
      <c r="AE3800" s="450" t="n">
        <v>8306870</v>
      </c>
      <c r="AF3800" s="450" t="n">
        <v>0</v>
      </c>
      <c r="AG3800" s="450" t="n">
        <v>0</v>
      </c>
      <c r="AH3800" s="450" t="n">
        <v>830687</v>
      </c>
      <c r="AI3800" s="450" t="n">
        <v>0</v>
      </c>
      <c r="AJ3800" s="450" t="n">
        <v>0</v>
      </c>
      <c r="AK3800" s="450" t="n">
        <v>0</v>
      </c>
      <c r="AL3800" s="450" t="n">
        <v>0</v>
      </c>
      <c r="AM3800" s="450" t="n">
        <v>0</v>
      </c>
      <c r="AN3800" s="450" t="n">
        <v>0</v>
      </c>
      <c r="AO3800" s="450" t="n">
        <v>0</v>
      </c>
      <c r="AP3800" s="450" t="n">
        <v>0</v>
      </c>
      <c r="AQ3800" s="414" t="inlineStr"/>
      <c r="AR3800" s="414" t="inlineStr">
        <is>
          <t>Local Charge</t>
        </is>
      </c>
      <c r="AS3800" s="414" t="inlineStr">
        <is>
          <t>បានប្រកាសពន្ធ</t>
        </is>
      </c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0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0" t="n"/>
      <c r="N3801" s="450">
        <f>IF(W3801&lt;0,AH3801,I3801)</f>
        <v/>
      </c>
      <c r="O3801" s="450">
        <f>I3801-M3801</f>
        <v/>
      </c>
      <c r="P3801" s="414" t="n"/>
      <c r="Q3801" s="414" t="inlineStr">
        <is>
          <t>TI-0214337</t>
        </is>
      </c>
      <c r="R3801" s="414" t="inlineStr">
        <is>
          <t>TI-0214337</t>
        </is>
      </c>
      <c r="S3801" s="414">
        <f>Q3801=R3801</f>
        <v/>
      </c>
      <c r="T3801" s="414">
        <f>AND(MONTH(F3801)=MONTH(X3801), YEAR(F3801)=YEAR(X3801))</f>
        <v/>
      </c>
      <c r="U3801" s="414">
        <f>AND(AB3801&lt;&gt;"", 'Company information'!D$4&lt;&gt;"", RIGHT(SUBSTITUTE(AB3801,"-",""),9)=RIGHT(SUBSTITUTE('Company information'!D$4,"-",""),9))</f>
        <v/>
      </c>
      <c r="V3801" s="414">
        <f>AH3801-I3801</f>
        <v/>
      </c>
      <c r="W3801" s="450" t="n"/>
      <c r="X3801" s="415" t="n">
        <v>44511</v>
      </c>
      <c r="Y3801" s="414" t="inlineStr">
        <is>
          <t>TI-0214337</t>
        </is>
      </c>
      <c r="Z3801" s="414" t="inlineStr"/>
      <c r="AA3801" s="414" t="inlineStr">
        <is>
          <t>បុគ្គលជាប់អាករ</t>
        </is>
      </c>
      <c r="AB3801" s="414" t="inlineStr">
        <is>
          <t>L001-901905215</t>
        </is>
      </c>
      <c r="AC3801" s="414" t="inlineStr">
        <is>
          <t>វីអ៊ីស៊ិន (ខេមបូឌា) អ៊ិនដាសស្ទ្រី ឯ.ក</t>
        </is>
      </c>
      <c r="AD3801" s="450" t="n">
        <v>11763969</v>
      </c>
      <c r="AE3801" s="450" t="n">
        <v>10694517</v>
      </c>
      <c r="AF3801" s="450" t="n">
        <v>0</v>
      </c>
      <c r="AG3801" s="450" t="n">
        <v>0</v>
      </c>
      <c r="AH3801" s="450" t="n">
        <v>1069452</v>
      </c>
      <c r="AI3801" s="450" t="n">
        <v>0</v>
      </c>
      <c r="AJ3801" s="450" t="n">
        <v>0</v>
      </c>
      <c r="AK3801" s="450" t="n">
        <v>0</v>
      </c>
      <c r="AL3801" s="450" t="n">
        <v>0</v>
      </c>
      <c r="AM3801" s="450" t="n">
        <v>0</v>
      </c>
      <c r="AN3801" s="450" t="n">
        <v>0</v>
      </c>
      <c r="AO3801" s="450" t="n">
        <v>0</v>
      </c>
      <c r="AP3801" s="450" t="n">
        <v>0</v>
      </c>
      <c r="AQ3801" s="414" t="inlineStr"/>
      <c r="AR3801" s="414" t="inlineStr">
        <is>
          <t>Local Charge</t>
        </is>
      </c>
      <c r="AS3801" s="414" t="inlineStr">
        <is>
          <t>បានប្រកាសពន្ធ</t>
        </is>
      </c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0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0" t="n"/>
      <c r="N3802" s="450">
        <f>IF(W3802&lt;0,AH3802,I3802)</f>
        <v/>
      </c>
      <c r="O3802" s="450">
        <f>I3802-M3802</f>
        <v/>
      </c>
      <c r="P3802" s="414" t="n"/>
      <c r="Q3802" s="414" t="inlineStr">
        <is>
          <t>TI-0214336</t>
        </is>
      </c>
      <c r="R3802" s="414" t="inlineStr">
        <is>
          <t>TI-0214336</t>
        </is>
      </c>
      <c r="S3802" s="414">
        <f>Q3802=R3802</f>
        <v/>
      </c>
      <c r="T3802" s="414">
        <f>AND(MONTH(F3802)=MONTH(X3802), YEAR(F3802)=YEAR(X3802))</f>
        <v/>
      </c>
      <c r="U3802" s="414">
        <f>AND(AB3802&lt;&gt;"", 'Company information'!D$4&lt;&gt;"", RIGHT(SUBSTITUTE(AB3802,"-",""),9)=RIGHT(SUBSTITUTE('Company information'!D$4,"-",""),9))</f>
        <v/>
      </c>
      <c r="V3802" s="414">
        <f>AH3802-I3802</f>
        <v/>
      </c>
      <c r="W3802" s="450" t="n"/>
      <c r="X3802" s="415" t="n">
        <v>44511</v>
      </c>
      <c r="Y3802" s="414" t="inlineStr">
        <is>
          <t>TI-0214336</t>
        </is>
      </c>
      <c r="Z3802" s="414" t="inlineStr"/>
      <c r="AA3802" s="414" t="inlineStr">
        <is>
          <t>បុគ្គលជាប់អាករ</t>
        </is>
      </c>
      <c r="AB3802" s="414" t="inlineStr">
        <is>
          <t>L001-901905215</t>
        </is>
      </c>
      <c r="AC3802" s="414" t="inlineStr">
        <is>
          <t>វីអ៊ីស៊ិន (ខេមបូឌា) អ៊ិនដាសស្ទ្រី ឯ.ក</t>
        </is>
      </c>
      <c r="AD3802" s="450" t="n">
        <v>9112934</v>
      </c>
      <c r="AE3802" s="450" t="n">
        <v>8284485</v>
      </c>
      <c r="AF3802" s="450" t="n">
        <v>0</v>
      </c>
      <c r="AG3802" s="450" t="n">
        <v>0</v>
      </c>
      <c r="AH3802" s="450" t="n">
        <v>828449</v>
      </c>
      <c r="AI3802" s="450" t="n">
        <v>0</v>
      </c>
      <c r="AJ3802" s="450" t="n">
        <v>0</v>
      </c>
      <c r="AK3802" s="450" t="n">
        <v>0</v>
      </c>
      <c r="AL3802" s="450" t="n">
        <v>0</v>
      </c>
      <c r="AM3802" s="450" t="n">
        <v>0</v>
      </c>
      <c r="AN3802" s="450" t="n">
        <v>0</v>
      </c>
      <c r="AO3802" s="450" t="n">
        <v>0</v>
      </c>
      <c r="AP3802" s="450" t="n">
        <v>0</v>
      </c>
      <c r="AQ3802" s="414" t="inlineStr"/>
      <c r="AR3802" s="414" t="inlineStr">
        <is>
          <t>Local Charge</t>
        </is>
      </c>
      <c r="AS3802" s="414" t="inlineStr">
        <is>
          <t>បានប្រកាសពន្ធ</t>
        </is>
      </c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0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0" t="n"/>
      <c r="N3803" s="450">
        <f>IF(W3803&lt;0,AH3803,I3803)</f>
        <v/>
      </c>
      <c r="O3803" s="450">
        <f>I3803-M3803</f>
        <v/>
      </c>
      <c r="P3803" s="414" t="n"/>
      <c r="Q3803" s="414" t="inlineStr">
        <is>
          <t>TI-0214031</t>
        </is>
      </c>
      <c r="R3803" s="414" t="inlineStr">
        <is>
          <t>TI-0214031</t>
        </is>
      </c>
      <c r="S3803" s="414">
        <f>Q3803=R3803</f>
        <v/>
      </c>
      <c r="T3803" s="414">
        <f>AND(MONTH(F3803)=MONTH(X3803), YEAR(F3803)=YEAR(X3803))</f>
        <v/>
      </c>
      <c r="U3803" s="414">
        <f>AND(AB3803&lt;&gt;"", 'Company information'!D$4&lt;&gt;"", RIGHT(SUBSTITUTE(AB3803,"-",""),9)=RIGHT(SUBSTITUTE('Company information'!D$4,"-",""),9))</f>
        <v/>
      </c>
      <c r="V3803" s="414">
        <f>AH3803-I3803</f>
        <v/>
      </c>
      <c r="W3803" s="450" t="n"/>
      <c r="X3803" s="415" t="n">
        <v>44505</v>
      </c>
      <c r="Y3803" s="414" t="inlineStr">
        <is>
          <t>TI-0214031</t>
        </is>
      </c>
      <c r="Z3803" s="414" t="inlineStr"/>
      <c r="AA3803" s="414" t="inlineStr">
        <is>
          <t>បុគ្គលជាប់អាករ</t>
        </is>
      </c>
      <c r="AB3803" s="414" t="inlineStr">
        <is>
          <t>L001-901905215</t>
        </is>
      </c>
      <c r="AC3803" s="414" t="inlineStr">
        <is>
          <t>វីអ៊ីស៊ិន (ខេមបូឌា) អ៊ិនដាសស្ទ្រី ឯ.ក</t>
        </is>
      </c>
      <c r="AD3803" s="450" t="n">
        <v>89584</v>
      </c>
      <c r="AE3803" s="450" t="n">
        <v>81440</v>
      </c>
      <c r="AF3803" s="450" t="n">
        <v>0</v>
      </c>
      <c r="AG3803" s="450" t="n">
        <v>0</v>
      </c>
      <c r="AH3803" s="450" t="n">
        <v>8144</v>
      </c>
      <c r="AI3803" s="450" t="n">
        <v>0</v>
      </c>
      <c r="AJ3803" s="450" t="n">
        <v>0</v>
      </c>
      <c r="AK3803" s="450" t="n">
        <v>0</v>
      </c>
      <c r="AL3803" s="450" t="n">
        <v>0</v>
      </c>
      <c r="AM3803" s="450" t="n">
        <v>0</v>
      </c>
      <c r="AN3803" s="450" t="n">
        <v>0</v>
      </c>
      <c r="AO3803" s="450" t="n">
        <v>0</v>
      </c>
      <c r="AP3803" s="450" t="n">
        <v>0</v>
      </c>
      <c r="AQ3803" s="414" t="inlineStr"/>
      <c r="AR3803" s="414" t="inlineStr">
        <is>
          <t>Local Charge</t>
        </is>
      </c>
      <c r="AS3803" s="414" t="inlineStr">
        <is>
          <t>បានប្រកាសពន្ធ</t>
        </is>
      </c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0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0" t="n"/>
      <c r="N3804" s="450">
        <f>IF(W3804&lt;0,AH3804,I3804)</f>
        <v/>
      </c>
      <c r="O3804" s="450">
        <f>I3804-M3804</f>
        <v/>
      </c>
      <c r="P3804" s="414" t="n"/>
      <c r="Q3804" s="414" t="inlineStr">
        <is>
          <t>TI-0213771</t>
        </is>
      </c>
      <c r="R3804" s="414" t="inlineStr">
        <is>
          <t>TI-0213771</t>
        </is>
      </c>
      <c r="S3804" s="414">
        <f>Q3804=R3804</f>
        <v/>
      </c>
      <c r="T3804" s="414">
        <f>AND(MONTH(F3804)=MONTH(X3804), YEAR(F3804)=YEAR(X3804))</f>
        <v/>
      </c>
      <c r="U3804" s="414">
        <f>AND(AB3804&lt;&gt;"", 'Company information'!D$4&lt;&gt;"", RIGHT(SUBSTITUTE(AB3804,"-",""),9)=RIGHT(SUBSTITUTE('Company information'!D$4,"-",""),9))</f>
        <v/>
      </c>
      <c r="V3804" s="414">
        <f>AH3804-I3804</f>
        <v/>
      </c>
      <c r="W3804" s="450" t="n"/>
      <c r="X3804" s="415" t="n">
        <v>44503</v>
      </c>
      <c r="Y3804" s="414" t="inlineStr">
        <is>
          <t>TI-0213771</t>
        </is>
      </c>
      <c r="Z3804" s="414" t="inlineStr"/>
      <c r="AA3804" s="414" t="inlineStr">
        <is>
          <t>បុគ្គលជាប់អាករ</t>
        </is>
      </c>
      <c r="AB3804" s="414" t="inlineStr">
        <is>
          <t>L001-901905215</t>
        </is>
      </c>
      <c r="AC3804" s="414" t="inlineStr">
        <is>
          <t>វីអ៊ីស៊ិន (ខេមបូឌា) អ៊ិនដាសស្ទ្រី ឯ.ក</t>
        </is>
      </c>
      <c r="AD3804" s="450" t="n">
        <v>16294042</v>
      </c>
      <c r="AE3804" s="450" t="n">
        <v>14812765</v>
      </c>
      <c r="AF3804" s="450" t="n">
        <v>0</v>
      </c>
      <c r="AG3804" s="450" t="n">
        <v>0</v>
      </c>
      <c r="AH3804" s="450" t="n">
        <v>1481277</v>
      </c>
      <c r="AI3804" s="450" t="n">
        <v>0</v>
      </c>
      <c r="AJ3804" s="450" t="n">
        <v>0</v>
      </c>
      <c r="AK3804" s="450" t="n">
        <v>0</v>
      </c>
      <c r="AL3804" s="450" t="n">
        <v>0</v>
      </c>
      <c r="AM3804" s="450" t="n">
        <v>0</v>
      </c>
      <c r="AN3804" s="450" t="n">
        <v>0</v>
      </c>
      <c r="AO3804" s="450" t="n">
        <v>0</v>
      </c>
      <c r="AP3804" s="450" t="n">
        <v>0</v>
      </c>
      <c r="AQ3804" s="414" t="inlineStr"/>
      <c r="AR3804" s="414" t="inlineStr">
        <is>
          <t>Local Charge</t>
        </is>
      </c>
      <c r="AS3804" s="414" t="inlineStr">
        <is>
          <t>បានប្រកាសពន្ធ</t>
        </is>
      </c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0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0" t="n"/>
      <c r="N3805" s="450">
        <f>IF(W3805&lt;0,AH3805,I3805)</f>
        <v/>
      </c>
      <c r="O3805" s="450">
        <f>I3805-M3805</f>
        <v/>
      </c>
      <c r="P3805" s="414" t="n"/>
      <c r="Q3805" s="414" t="inlineStr">
        <is>
          <t>TI-0213770</t>
        </is>
      </c>
      <c r="R3805" s="414" t="inlineStr">
        <is>
          <t>TI-0213770</t>
        </is>
      </c>
      <c r="S3805" s="414">
        <f>Q3805=R3805</f>
        <v/>
      </c>
      <c r="T3805" s="414">
        <f>AND(MONTH(F3805)=MONTH(X3805), YEAR(F3805)=YEAR(X3805))</f>
        <v/>
      </c>
      <c r="U3805" s="414">
        <f>AND(AB3805&lt;&gt;"", 'Company information'!D$4&lt;&gt;"", RIGHT(SUBSTITUTE(AB3805,"-",""),9)=RIGHT(SUBSTITUTE('Company information'!D$4,"-",""),9))</f>
        <v/>
      </c>
      <c r="V3805" s="414">
        <f>AH3805-I3805</f>
        <v/>
      </c>
      <c r="W3805" s="450" t="n"/>
      <c r="X3805" s="415" t="n">
        <v>44503</v>
      </c>
      <c r="Y3805" s="414" t="inlineStr">
        <is>
          <t>TI-0213770</t>
        </is>
      </c>
      <c r="Z3805" s="414" t="inlineStr"/>
      <c r="AA3805" s="414" t="inlineStr">
        <is>
          <t>បុគ្គលជាប់អាករ</t>
        </is>
      </c>
      <c r="AB3805" s="414" t="inlineStr">
        <is>
          <t>L001-901905215</t>
        </is>
      </c>
      <c r="AC3805" s="414" t="inlineStr">
        <is>
          <t>វីអ៊ីស៊ិន (ខេមបូឌា) អ៊ិនដាសស្ទ្រី ឯ.ក</t>
        </is>
      </c>
      <c r="AD3805" s="450" t="n">
        <v>20464367</v>
      </c>
      <c r="AE3805" s="450" t="n">
        <v>18603970</v>
      </c>
      <c r="AF3805" s="450" t="n">
        <v>0</v>
      </c>
      <c r="AG3805" s="450" t="n">
        <v>0</v>
      </c>
      <c r="AH3805" s="450" t="n">
        <v>1860397</v>
      </c>
      <c r="AI3805" s="450" t="n">
        <v>0</v>
      </c>
      <c r="AJ3805" s="450" t="n">
        <v>0</v>
      </c>
      <c r="AK3805" s="450" t="n">
        <v>0</v>
      </c>
      <c r="AL3805" s="450" t="n">
        <v>0</v>
      </c>
      <c r="AM3805" s="450" t="n">
        <v>0</v>
      </c>
      <c r="AN3805" s="450" t="n">
        <v>0</v>
      </c>
      <c r="AO3805" s="450" t="n">
        <v>0</v>
      </c>
      <c r="AP3805" s="450" t="n">
        <v>0</v>
      </c>
      <c r="AQ3805" s="414" t="inlineStr"/>
      <c r="AR3805" s="414" t="inlineStr">
        <is>
          <t>Local Charge</t>
        </is>
      </c>
      <c r="AS3805" s="414" t="inlineStr">
        <is>
          <t>បានប្រកាសពន្ធ</t>
        </is>
      </c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0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0" t="n"/>
      <c r="N3806" s="450">
        <f>IF(W3806&lt;0,AH3806,I3806)</f>
        <v/>
      </c>
      <c r="O3806" s="450">
        <f>I3806-M3806</f>
        <v/>
      </c>
      <c r="P3806" s="414" t="n"/>
      <c r="Q3806" s="414" t="inlineStr">
        <is>
          <t>2111012591</t>
        </is>
      </c>
      <c r="R3806" s="414" t="inlineStr">
        <is>
          <t>2111012591</t>
        </is>
      </c>
      <c r="S3806" s="414">
        <f>Q3806=R3806</f>
        <v/>
      </c>
      <c r="T3806" s="414">
        <f>AND(MONTH(F3806)=MONTH(X3806), YEAR(F3806)=YEAR(X3806))</f>
        <v/>
      </c>
      <c r="U3806" s="414">
        <f>AND(AB3806&lt;&gt;"", 'Company information'!D$4&lt;&gt;"", RIGHT(SUBSTITUTE(AB3806,"-",""),9)=RIGHT(SUBSTITUTE('Company information'!D$4,"-",""),9))</f>
        <v/>
      </c>
      <c r="V3806" s="414">
        <f>AH3806-I3806</f>
        <v/>
      </c>
      <c r="W3806" s="450" t="n"/>
      <c r="X3806" s="415" t="n">
        <v>44529</v>
      </c>
      <c r="Y3806" s="414" t="inlineStr">
        <is>
          <t>2111012591</t>
        </is>
      </c>
      <c r="Z3806" s="414" t="inlineStr"/>
      <c r="AA3806" s="414" t="inlineStr">
        <is>
          <t>បុគ្គលជាប់អាករ</t>
        </is>
      </c>
      <c r="AB3806" s="414" t="inlineStr">
        <is>
          <t>L001-901905215</t>
        </is>
      </c>
      <c r="AC3806" s="414" t="inlineStr">
        <is>
          <t>វីអ៊ីស៊ិន (ខេមបូឌា) អ៊ិនដាសស្ទ្រី ឯ.ក</t>
        </is>
      </c>
      <c r="AD3806" s="450" t="n">
        <v>980222</v>
      </c>
      <c r="AE3806" s="450" t="n">
        <v>891111</v>
      </c>
      <c r="AF3806" s="450" t="n">
        <v>0</v>
      </c>
      <c r="AG3806" s="450" t="n">
        <v>0</v>
      </c>
      <c r="AH3806" s="450" t="n">
        <v>89111</v>
      </c>
      <c r="AI3806" s="450" t="n">
        <v>0</v>
      </c>
      <c r="AJ3806" s="450" t="n">
        <v>0</v>
      </c>
      <c r="AK3806" s="450" t="n">
        <v>0</v>
      </c>
      <c r="AL3806" s="450" t="n">
        <v>0</v>
      </c>
      <c r="AM3806" s="450" t="n">
        <v>0</v>
      </c>
      <c r="AN3806" s="450" t="n">
        <v>0</v>
      </c>
      <c r="AO3806" s="450" t="n">
        <v>0</v>
      </c>
      <c r="AP3806" s="450" t="n">
        <v>0</v>
      </c>
      <c r="AQ3806" s="414" t="inlineStr"/>
      <c r="AR3806" s="414" t="inlineStr">
        <is>
          <t>Export Administration Fee</t>
        </is>
      </c>
      <c r="AS3806" s="414" t="inlineStr">
        <is>
          <t>បានប្រកាសពន្ធ</t>
        </is>
      </c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0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0" t="n"/>
      <c r="N3807" s="450">
        <f>IF(W3807&lt;0,AH3807,I3807)</f>
        <v/>
      </c>
      <c r="O3807" s="450">
        <f>I3807-M3807</f>
        <v/>
      </c>
      <c r="P3807" s="414" t="n"/>
      <c r="Q3807" s="414" t="inlineStr">
        <is>
          <t>YKT21-172</t>
        </is>
      </c>
      <c r="R3807" s="414" t="inlineStr">
        <is>
          <t>YKT21-172</t>
        </is>
      </c>
      <c r="S3807" s="414">
        <f>Q3807=R3807</f>
        <v/>
      </c>
      <c r="T3807" s="414">
        <f>AND(MONTH(F3807)=MONTH(X3807), YEAR(F3807)=YEAR(X3807))</f>
        <v/>
      </c>
      <c r="U3807" s="414">
        <f>AND(AB3807&lt;&gt;"", 'Company information'!D$4&lt;&gt;"", RIGHT(SUBSTITUTE(AB3807,"-",""),9)=RIGHT(SUBSTITUTE('Company information'!D$4,"-",""),9))</f>
        <v/>
      </c>
      <c r="V3807" s="414">
        <f>AH3807-I3807</f>
        <v/>
      </c>
      <c r="W3807" s="450" t="n"/>
      <c r="X3807" s="415" t="n">
        <v>44504</v>
      </c>
      <c r="Y3807" s="414" t="inlineStr">
        <is>
          <t>YKT21-172</t>
        </is>
      </c>
      <c r="Z3807" s="414" t="inlineStr"/>
      <c r="AA3807" s="414" t="inlineStr">
        <is>
          <t>បុគ្គលជាប់អាករ</t>
        </is>
      </c>
      <c r="AB3807" s="414" t="inlineStr">
        <is>
          <t>L001-901905215</t>
        </is>
      </c>
      <c r="AC3807" s="414" t="inlineStr">
        <is>
          <t>វីអ៊ីស៊ិន (ខេមបូឌា) អ៊ិនដាសស្ទ្រី ឯ.ក</t>
        </is>
      </c>
      <c r="AD3807" s="450" t="n">
        <v>6267800</v>
      </c>
      <c r="AE3807" s="450" t="n">
        <v>5698000</v>
      </c>
      <c r="AF3807" s="450" t="n">
        <v>0</v>
      </c>
      <c r="AG3807" s="450" t="n">
        <v>0</v>
      </c>
      <c r="AH3807" s="450" t="n">
        <v>569800</v>
      </c>
      <c r="AI3807" s="450" t="n">
        <v>0</v>
      </c>
      <c r="AJ3807" s="450" t="n">
        <v>0</v>
      </c>
      <c r="AK3807" s="450" t="n">
        <v>0</v>
      </c>
      <c r="AL3807" s="450" t="n">
        <v>0</v>
      </c>
      <c r="AM3807" s="450" t="n">
        <v>0</v>
      </c>
      <c r="AN3807" s="450" t="n">
        <v>0</v>
      </c>
      <c r="AO3807" s="450" t="n">
        <v>0</v>
      </c>
      <c r="AP3807" s="450" t="n">
        <v>0</v>
      </c>
      <c r="AQ3807" s="414" t="inlineStr"/>
      <c r="AR3807" s="414" t="inlineStr">
        <is>
          <t>សេវាប្រកាសពន្ធប្រចាំខែ10/Monthly Tax Declaration for Oct-21</t>
        </is>
      </c>
      <c r="AS3807" s="414" t="inlineStr">
        <is>
          <t>បានប្រកាសពន្ធ</t>
        </is>
      </c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0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0" t="n"/>
      <c r="N3808" s="450">
        <f>IF(W3808&lt;0,AH3808,I3808)</f>
        <v/>
      </c>
      <c r="O3808" s="450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AND(AB3808&lt;&gt;"", 'Company information'!D$4&lt;&gt;"", RIGHT(SUBSTITUTE(AB3808,"-",""),9)=RIGHT(SUBSTITUTE('Company information'!D$4,"-",""),9))</f>
        <v/>
      </c>
      <c r="V3808" s="414">
        <f>AH3808-I3808</f>
        <v/>
      </c>
      <c r="W3808" s="450" t="n"/>
      <c r="X3808" s="413" t="n"/>
      <c r="Y3808" s="414" t="n"/>
      <c r="Z3808" s="414" t="n"/>
      <c r="AA3808" s="414" t="n"/>
      <c r="AB3808" s="414" t="n"/>
      <c r="AC3808" s="414" t="n"/>
      <c r="AD3808" s="450" t="n"/>
      <c r="AE3808" s="450" t="n"/>
      <c r="AF3808" s="450" t="n"/>
      <c r="AG3808" s="450" t="n"/>
      <c r="AH3808" s="450" t="n"/>
      <c r="AI3808" s="450" t="n"/>
      <c r="AJ3808" s="450" t="n"/>
      <c r="AK3808" s="450" t="n"/>
      <c r="AL3808" s="450" t="n"/>
      <c r="AM3808" s="450" t="n"/>
      <c r="AN3808" s="450" t="n"/>
      <c r="AO3808" s="450" t="n"/>
      <c r="AP3808" s="450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0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0" t="n"/>
      <c r="N3809" s="450">
        <f>IF(W3809&lt;0,AH3809,I3809)</f>
        <v/>
      </c>
      <c r="O3809" s="450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AND(AB3809&lt;&gt;"", 'Company information'!D$4&lt;&gt;"", RIGHT(SUBSTITUTE(AB3809,"-",""),9)=RIGHT(SUBSTITUTE('Company information'!D$4,"-",""),9))</f>
        <v/>
      </c>
      <c r="V3809" s="414">
        <f>AH3809-I3809</f>
        <v/>
      </c>
      <c r="W3809" s="450" t="n"/>
      <c r="X3809" s="413" t="n"/>
      <c r="Y3809" s="414" t="n"/>
      <c r="Z3809" s="414" t="n"/>
      <c r="AA3809" s="414" t="n"/>
      <c r="AB3809" s="414" t="n"/>
      <c r="AC3809" s="414" t="n"/>
      <c r="AD3809" s="450" t="n"/>
      <c r="AE3809" s="450" t="n"/>
      <c r="AF3809" s="450" t="n"/>
      <c r="AG3809" s="450" t="n"/>
      <c r="AH3809" s="450" t="n"/>
      <c r="AI3809" s="450" t="n"/>
      <c r="AJ3809" s="450" t="n"/>
      <c r="AK3809" s="450" t="n"/>
      <c r="AL3809" s="450" t="n"/>
      <c r="AM3809" s="450" t="n"/>
      <c r="AN3809" s="450" t="n"/>
      <c r="AO3809" s="450" t="n"/>
      <c r="AP3809" s="450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0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0" t="n"/>
      <c r="N3810" s="450">
        <f>IF(W3810&lt;0,AH3810,I3810)</f>
        <v/>
      </c>
      <c r="O3810" s="450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AND(AB3810&lt;&gt;"", 'Company information'!D$4&lt;&gt;"", RIGHT(SUBSTITUTE(AB3810,"-",""),9)=RIGHT(SUBSTITUTE('Company information'!D$4,"-",""),9))</f>
        <v/>
      </c>
      <c r="V3810" s="414">
        <f>AH3810-I3810</f>
        <v/>
      </c>
      <c r="W3810" s="450" t="n"/>
      <c r="X3810" s="413" t="n"/>
      <c r="Y3810" s="414" t="n"/>
      <c r="Z3810" s="414" t="n"/>
      <c r="AA3810" s="414" t="n"/>
      <c r="AB3810" s="414" t="n"/>
      <c r="AC3810" s="414" t="n"/>
      <c r="AD3810" s="450" t="n"/>
      <c r="AE3810" s="450" t="n"/>
      <c r="AF3810" s="450" t="n"/>
      <c r="AG3810" s="450" t="n"/>
      <c r="AH3810" s="450" t="n"/>
      <c r="AI3810" s="450" t="n"/>
      <c r="AJ3810" s="450" t="n"/>
      <c r="AK3810" s="450" t="n"/>
      <c r="AL3810" s="450" t="n"/>
      <c r="AM3810" s="450" t="n"/>
      <c r="AN3810" s="450" t="n"/>
      <c r="AO3810" s="450" t="n"/>
      <c r="AP3810" s="450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0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0" t="n"/>
      <c r="N3811" s="450">
        <f>IF(W3811&lt;0,AH3811,I3811)</f>
        <v/>
      </c>
      <c r="O3811" s="450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AND(AB3811&lt;&gt;"", 'Company information'!D$4&lt;&gt;"", RIGHT(SUBSTITUTE(AB3811,"-",""),9)=RIGHT(SUBSTITUTE('Company information'!D$4,"-",""),9))</f>
        <v/>
      </c>
      <c r="V3811" s="414">
        <f>AH3811-I3811</f>
        <v/>
      </c>
      <c r="W3811" s="450" t="n"/>
      <c r="X3811" s="413" t="n"/>
      <c r="Y3811" s="414" t="n"/>
      <c r="Z3811" s="414" t="n"/>
      <c r="AA3811" s="414" t="n"/>
      <c r="AB3811" s="414" t="n"/>
      <c r="AC3811" s="414" t="n"/>
      <c r="AD3811" s="450" t="n"/>
      <c r="AE3811" s="450" t="n"/>
      <c r="AF3811" s="450" t="n"/>
      <c r="AG3811" s="450" t="n"/>
      <c r="AH3811" s="450" t="n"/>
      <c r="AI3811" s="450" t="n"/>
      <c r="AJ3811" s="450" t="n"/>
      <c r="AK3811" s="450" t="n"/>
      <c r="AL3811" s="450" t="n"/>
      <c r="AM3811" s="450" t="n"/>
      <c r="AN3811" s="450" t="n"/>
      <c r="AO3811" s="450" t="n"/>
      <c r="AP3811" s="450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0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0" t="n"/>
      <c r="N3812" s="450">
        <f>IF(W3812&lt;0,AH3812,I3812)</f>
        <v/>
      </c>
      <c r="O3812" s="450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AND(AB3812&lt;&gt;"", 'Company information'!D$4&lt;&gt;"", RIGHT(SUBSTITUTE(AB3812,"-",""),9)=RIGHT(SUBSTITUTE('Company information'!D$4,"-",""),9))</f>
        <v/>
      </c>
      <c r="V3812" s="414">
        <f>AH3812-I3812</f>
        <v/>
      </c>
      <c r="W3812" s="450" t="n"/>
      <c r="X3812" s="413" t="n"/>
      <c r="Y3812" s="414" t="n"/>
      <c r="Z3812" s="414" t="n"/>
      <c r="AA3812" s="414" t="n"/>
      <c r="AB3812" s="414" t="n"/>
      <c r="AC3812" s="414" t="n"/>
      <c r="AD3812" s="450" t="n"/>
      <c r="AE3812" s="450" t="n"/>
      <c r="AF3812" s="450" t="n"/>
      <c r="AG3812" s="450" t="n"/>
      <c r="AH3812" s="450" t="n"/>
      <c r="AI3812" s="450" t="n"/>
      <c r="AJ3812" s="450" t="n"/>
      <c r="AK3812" s="450" t="n"/>
      <c r="AL3812" s="450" t="n"/>
      <c r="AM3812" s="450" t="n"/>
      <c r="AN3812" s="450" t="n"/>
      <c r="AO3812" s="450" t="n"/>
      <c r="AP3812" s="450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0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0" t="n"/>
      <c r="N3813" s="450">
        <f>IF(W3813&lt;0,AH3813,I3813)</f>
        <v/>
      </c>
      <c r="O3813" s="450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AND(AB3813&lt;&gt;"", 'Company information'!D$4&lt;&gt;"", RIGHT(SUBSTITUTE(AB3813,"-",""),9)=RIGHT(SUBSTITUTE('Company information'!D$4,"-",""),9))</f>
        <v/>
      </c>
      <c r="V3813" s="414">
        <f>AH3813-I3813</f>
        <v/>
      </c>
      <c r="W3813" s="450" t="n"/>
      <c r="X3813" s="413" t="n"/>
      <c r="Y3813" s="414" t="n"/>
      <c r="Z3813" s="414" t="n"/>
      <c r="AA3813" s="414" t="n"/>
      <c r="AB3813" s="414" t="n"/>
      <c r="AC3813" s="414" t="n"/>
      <c r="AD3813" s="450" t="n"/>
      <c r="AE3813" s="450" t="n"/>
      <c r="AF3813" s="450" t="n"/>
      <c r="AG3813" s="450" t="n"/>
      <c r="AH3813" s="450" t="n"/>
      <c r="AI3813" s="450" t="n"/>
      <c r="AJ3813" s="450" t="n"/>
      <c r="AK3813" s="450" t="n"/>
      <c r="AL3813" s="450" t="n"/>
      <c r="AM3813" s="450" t="n"/>
      <c r="AN3813" s="450" t="n"/>
      <c r="AO3813" s="450" t="n"/>
      <c r="AP3813" s="450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0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0" t="n"/>
      <c r="N3814" s="450">
        <f>IF(W3814&lt;0,AH3814,I3814)</f>
        <v/>
      </c>
      <c r="O3814" s="450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AND(AB3814&lt;&gt;"", 'Company information'!D$4&lt;&gt;"", RIGHT(SUBSTITUTE(AB3814,"-",""),9)=RIGHT(SUBSTITUTE('Company information'!D$4,"-",""),9))</f>
        <v/>
      </c>
      <c r="V3814" s="414">
        <f>AH3814-I3814</f>
        <v/>
      </c>
      <c r="W3814" s="450" t="n"/>
      <c r="X3814" s="413" t="n"/>
      <c r="Y3814" s="414" t="n"/>
      <c r="Z3814" s="414" t="n"/>
      <c r="AA3814" s="414" t="n"/>
      <c r="AB3814" s="414" t="n"/>
      <c r="AC3814" s="414" t="n"/>
      <c r="AD3814" s="450" t="n"/>
      <c r="AE3814" s="450" t="n"/>
      <c r="AF3814" s="450" t="n"/>
      <c r="AG3814" s="450" t="n"/>
      <c r="AH3814" s="450" t="n"/>
      <c r="AI3814" s="450" t="n"/>
      <c r="AJ3814" s="450" t="n"/>
      <c r="AK3814" s="450" t="n"/>
      <c r="AL3814" s="450" t="n"/>
      <c r="AM3814" s="450" t="n"/>
      <c r="AN3814" s="450" t="n"/>
      <c r="AO3814" s="450" t="n"/>
      <c r="AP3814" s="450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0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0" t="n"/>
      <c r="N3815" s="450">
        <f>IF(W3815&lt;0,AH3815,I3815)</f>
        <v/>
      </c>
      <c r="O3815" s="450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AND(AB3815&lt;&gt;"", 'Company information'!D$4&lt;&gt;"", RIGHT(SUBSTITUTE(AB3815,"-",""),9)=RIGHT(SUBSTITUTE('Company information'!D$4,"-",""),9))</f>
        <v/>
      </c>
      <c r="V3815" s="414">
        <f>AH3815-I3815</f>
        <v/>
      </c>
      <c r="W3815" s="450" t="n"/>
      <c r="X3815" s="413" t="n"/>
      <c r="Y3815" s="414" t="n"/>
      <c r="Z3815" s="414" t="n"/>
      <c r="AA3815" s="414" t="n"/>
      <c r="AB3815" s="414" t="n"/>
      <c r="AC3815" s="414" t="n"/>
      <c r="AD3815" s="450" t="n"/>
      <c r="AE3815" s="450" t="n"/>
      <c r="AF3815" s="450" t="n"/>
      <c r="AG3815" s="450" t="n"/>
      <c r="AH3815" s="450" t="n"/>
      <c r="AI3815" s="450" t="n"/>
      <c r="AJ3815" s="450" t="n"/>
      <c r="AK3815" s="450" t="n"/>
      <c r="AL3815" s="450" t="n"/>
      <c r="AM3815" s="450" t="n"/>
      <c r="AN3815" s="450" t="n"/>
      <c r="AO3815" s="450" t="n"/>
      <c r="AP3815" s="450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0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0" t="n"/>
      <c r="N3816" s="450">
        <f>IF(W3816&lt;0,AH3816,I3816)</f>
        <v/>
      </c>
      <c r="O3816" s="450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AND(AB3816&lt;&gt;"", 'Company information'!D$4&lt;&gt;"", RIGHT(SUBSTITUTE(AB3816,"-",""),9)=RIGHT(SUBSTITUTE('Company information'!D$4,"-",""),9))</f>
        <v/>
      </c>
      <c r="V3816" s="414">
        <f>AH3816-I3816</f>
        <v/>
      </c>
      <c r="W3816" s="450" t="n"/>
      <c r="X3816" s="413" t="n"/>
      <c r="Y3816" s="414" t="n"/>
      <c r="Z3816" s="414" t="n"/>
      <c r="AA3816" s="414" t="n"/>
      <c r="AB3816" s="414" t="n"/>
      <c r="AC3816" s="414" t="n"/>
      <c r="AD3816" s="450" t="n"/>
      <c r="AE3816" s="450" t="n"/>
      <c r="AF3816" s="450" t="n"/>
      <c r="AG3816" s="450" t="n"/>
      <c r="AH3816" s="450" t="n"/>
      <c r="AI3816" s="450" t="n"/>
      <c r="AJ3816" s="450" t="n"/>
      <c r="AK3816" s="450" t="n"/>
      <c r="AL3816" s="450" t="n"/>
      <c r="AM3816" s="450" t="n"/>
      <c r="AN3816" s="450" t="n"/>
      <c r="AO3816" s="450" t="n"/>
      <c r="AP3816" s="450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0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0" t="n"/>
      <c r="N3817" s="450">
        <f>IF(W3817&lt;0,AH3817,I3817)</f>
        <v/>
      </c>
      <c r="O3817" s="450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AND(AB3817&lt;&gt;"", 'Company information'!D$4&lt;&gt;"", RIGHT(SUBSTITUTE(AB3817,"-",""),9)=RIGHT(SUBSTITUTE('Company information'!D$4,"-",""),9))</f>
        <v/>
      </c>
      <c r="V3817" s="414">
        <f>AH3817-I3817</f>
        <v/>
      </c>
      <c r="W3817" s="450" t="n"/>
      <c r="X3817" s="413" t="n"/>
      <c r="Y3817" s="414" t="n"/>
      <c r="Z3817" s="414" t="n"/>
      <c r="AA3817" s="414" t="n"/>
      <c r="AB3817" s="414" t="n"/>
      <c r="AC3817" s="414" t="n"/>
      <c r="AD3817" s="450" t="n"/>
      <c r="AE3817" s="450" t="n"/>
      <c r="AF3817" s="450" t="n"/>
      <c r="AG3817" s="450" t="n"/>
      <c r="AH3817" s="450" t="n"/>
      <c r="AI3817" s="450" t="n"/>
      <c r="AJ3817" s="450" t="n"/>
      <c r="AK3817" s="450" t="n"/>
      <c r="AL3817" s="450" t="n"/>
      <c r="AM3817" s="450" t="n"/>
      <c r="AN3817" s="450" t="n"/>
      <c r="AO3817" s="450" t="n"/>
      <c r="AP3817" s="450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0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0" t="n"/>
      <c r="N3818" s="450">
        <f>IF(W3818&lt;0,AH3818,I3818)</f>
        <v/>
      </c>
      <c r="O3818" s="450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AND(AB3818&lt;&gt;"", 'Company information'!D$4&lt;&gt;"", RIGHT(SUBSTITUTE(AB3818,"-",""),9)=RIGHT(SUBSTITUTE('Company information'!D$4,"-",""),9))</f>
        <v/>
      </c>
      <c r="V3818" s="414">
        <f>AH3818-I3818</f>
        <v/>
      </c>
      <c r="W3818" s="450" t="n"/>
      <c r="X3818" s="413" t="n"/>
      <c r="Y3818" s="414" t="n"/>
      <c r="Z3818" s="414" t="n"/>
      <c r="AA3818" s="414" t="n"/>
      <c r="AB3818" s="414" t="n"/>
      <c r="AC3818" s="414" t="n"/>
      <c r="AD3818" s="450" t="n"/>
      <c r="AE3818" s="450" t="n"/>
      <c r="AF3818" s="450" t="n"/>
      <c r="AG3818" s="450" t="n"/>
      <c r="AH3818" s="450" t="n"/>
      <c r="AI3818" s="450" t="n"/>
      <c r="AJ3818" s="450" t="n"/>
      <c r="AK3818" s="450" t="n"/>
      <c r="AL3818" s="450" t="n"/>
      <c r="AM3818" s="450" t="n"/>
      <c r="AN3818" s="450" t="n"/>
      <c r="AO3818" s="450" t="n"/>
      <c r="AP3818" s="450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0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0" t="n"/>
      <c r="N3819" s="450">
        <f>IF(W3819&lt;0,AH3819,I3819)</f>
        <v/>
      </c>
      <c r="O3819" s="450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AND(AB3819&lt;&gt;"", 'Company information'!D$4&lt;&gt;"", RIGHT(SUBSTITUTE(AB3819,"-",""),9)=RIGHT(SUBSTITUTE('Company information'!D$4,"-",""),9))</f>
        <v/>
      </c>
      <c r="V3819" s="414">
        <f>AH3819-I3819</f>
        <v/>
      </c>
      <c r="W3819" s="450" t="n"/>
      <c r="X3819" s="413" t="n"/>
      <c r="Y3819" s="414" t="n"/>
      <c r="Z3819" s="414" t="n"/>
      <c r="AA3819" s="414" t="n"/>
      <c r="AB3819" s="414" t="n"/>
      <c r="AC3819" s="414" t="n"/>
      <c r="AD3819" s="450" t="n"/>
      <c r="AE3819" s="450" t="n"/>
      <c r="AF3819" s="450" t="n"/>
      <c r="AG3819" s="450" t="n"/>
      <c r="AH3819" s="450" t="n"/>
      <c r="AI3819" s="450" t="n"/>
      <c r="AJ3819" s="450" t="n"/>
      <c r="AK3819" s="450" t="n"/>
      <c r="AL3819" s="450" t="n"/>
      <c r="AM3819" s="450" t="n"/>
      <c r="AN3819" s="450" t="n"/>
      <c r="AO3819" s="450" t="n"/>
      <c r="AP3819" s="450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0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0" t="n"/>
      <c r="N3820" s="450">
        <f>IF(W3820&lt;0,AH3820,I3820)</f>
        <v/>
      </c>
      <c r="O3820" s="450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AND(AB3820&lt;&gt;"", 'Company information'!D$4&lt;&gt;"", RIGHT(SUBSTITUTE(AB3820,"-",""),9)=RIGHT(SUBSTITUTE('Company information'!D$4,"-",""),9))</f>
        <v/>
      </c>
      <c r="V3820" s="414">
        <f>AH3820-I3820</f>
        <v/>
      </c>
      <c r="W3820" s="450" t="n"/>
      <c r="X3820" s="413" t="n"/>
      <c r="Y3820" s="414" t="n"/>
      <c r="Z3820" s="414" t="n"/>
      <c r="AA3820" s="414" t="n"/>
      <c r="AB3820" s="414" t="n"/>
      <c r="AC3820" s="414" t="n"/>
      <c r="AD3820" s="450" t="n"/>
      <c r="AE3820" s="450" t="n"/>
      <c r="AF3820" s="450" t="n"/>
      <c r="AG3820" s="450" t="n"/>
      <c r="AH3820" s="450" t="n"/>
      <c r="AI3820" s="450" t="n"/>
      <c r="AJ3820" s="450" t="n"/>
      <c r="AK3820" s="450" t="n"/>
      <c r="AL3820" s="450" t="n"/>
      <c r="AM3820" s="450" t="n"/>
      <c r="AN3820" s="450" t="n"/>
      <c r="AO3820" s="450" t="n"/>
      <c r="AP3820" s="450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0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0" t="n"/>
      <c r="N3821" s="450">
        <f>IF(W3821&lt;0,AH3821,I3821)</f>
        <v/>
      </c>
      <c r="O3821" s="450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AND(AB3821&lt;&gt;"", 'Company information'!D$4&lt;&gt;"", RIGHT(SUBSTITUTE(AB3821,"-",""),9)=RIGHT(SUBSTITUTE('Company information'!D$4,"-",""),9))</f>
        <v/>
      </c>
      <c r="V3821" s="414">
        <f>AH3821-I3821</f>
        <v/>
      </c>
      <c r="W3821" s="450" t="n"/>
      <c r="X3821" s="413" t="n"/>
      <c r="Y3821" s="414" t="n"/>
      <c r="Z3821" s="414" t="n"/>
      <c r="AA3821" s="414" t="n"/>
      <c r="AB3821" s="414" t="n"/>
      <c r="AC3821" s="414" t="n"/>
      <c r="AD3821" s="450" t="n"/>
      <c r="AE3821" s="450" t="n"/>
      <c r="AF3821" s="450" t="n"/>
      <c r="AG3821" s="450" t="n"/>
      <c r="AH3821" s="450" t="n"/>
      <c r="AI3821" s="450" t="n"/>
      <c r="AJ3821" s="450" t="n"/>
      <c r="AK3821" s="450" t="n"/>
      <c r="AL3821" s="450" t="n"/>
      <c r="AM3821" s="450" t="n"/>
      <c r="AN3821" s="450" t="n"/>
      <c r="AO3821" s="450" t="n"/>
      <c r="AP3821" s="450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0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0" t="n"/>
      <c r="N3822" s="450">
        <f>IF(W3822&lt;0,AH3822,I3822)</f>
        <v/>
      </c>
      <c r="O3822" s="450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AND(AB3822&lt;&gt;"", 'Company information'!D$4&lt;&gt;"", RIGHT(SUBSTITUTE(AB3822,"-",""),9)=RIGHT(SUBSTITUTE('Company information'!D$4,"-",""),9))</f>
        <v/>
      </c>
      <c r="V3822" s="414">
        <f>AH3822-I3822</f>
        <v/>
      </c>
      <c r="W3822" s="450" t="n"/>
      <c r="X3822" s="413" t="n"/>
      <c r="Y3822" s="414" t="n"/>
      <c r="Z3822" s="414" t="n"/>
      <c r="AA3822" s="414" t="n"/>
      <c r="AB3822" s="414" t="n"/>
      <c r="AC3822" s="414" t="n"/>
      <c r="AD3822" s="450" t="n"/>
      <c r="AE3822" s="450" t="n"/>
      <c r="AF3822" s="450" t="n"/>
      <c r="AG3822" s="450" t="n"/>
      <c r="AH3822" s="450" t="n"/>
      <c r="AI3822" s="450" t="n"/>
      <c r="AJ3822" s="450" t="n"/>
      <c r="AK3822" s="450" t="n"/>
      <c r="AL3822" s="450" t="n"/>
      <c r="AM3822" s="450" t="n"/>
      <c r="AN3822" s="450" t="n"/>
      <c r="AO3822" s="450" t="n"/>
      <c r="AP3822" s="450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0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0" t="n"/>
      <c r="N3823" s="450">
        <f>IF(W3823&lt;0,AH3823,I3823)</f>
        <v/>
      </c>
      <c r="O3823" s="450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AND(AB3823&lt;&gt;"", 'Company information'!D$4&lt;&gt;"", RIGHT(SUBSTITUTE(AB3823,"-",""),9)=RIGHT(SUBSTITUTE('Company information'!D$4,"-",""),9))</f>
        <v/>
      </c>
      <c r="V3823" s="414">
        <f>AH3823-I3823</f>
        <v/>
      </c>
      <c r="W3823" s="450" t="n"/>
      <c r="X3823" s="413" t="n"/>
      <c r="Y3823" s="414" t="n"/>
      <c r="Z3823" s="414" t="n"/>
      <c r="AA3823" s="414" t="n"/>
      <c r="AB3823" s="414" t="n"/>
      <c r="AC3823" s="414" t="n"/>
      <c r="AD3823" s="450" t="n"/>
      <c r="AE3823" s="450" t="n"/>
      <c r="AF3823" s="450" t="n"/>
      <c r="AG3823" s="450" t="n"/>
      <c r="AH3823" s="450" t="n"/>
      <c r="AI3823" s="450" t="n"/>
      <c r="AJ3823" s="450" t="n"/>
      <c r="AK3823" s="450" t="n"/>
      <c r="AL3823" s="450" t="n"/>
      <c r="AM3823" s="450" t="n"/>
      <c r="AN3823" s="450" t="n"/>
      <c r="AO3823" s="450" t="n"/>
      <c r="AP3823" s="450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0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0" t="n"/>
      <c r="N3824" s="450">
        <f>IF(W3824&lt;0,AH3824,I3824)</f>
        <v/>
      </c>
      <c r="O3824" s="450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AND(AB3824&lt;&gt;"", 'Company information'!D$4&lt;&gt;"", RIGHT(SUBSTITUTE(AB3824,"-",""),9)=RIGHT(SUBSTITUTE('Company information'!D$4,"-",""),9))</f>
        <v/>
      </c>
      <c r="V3824" s="414">
        <f>AH3824-I3824</f>
        <v/>
      </c>
      <c r="W3824" s="450" t="n"/>
      <c r="X3824" s="413" t="n"/>
      <c r="Y3824" s="414" t="n"/>
      <c r="Z3824" s="414" t="n"/>
      <c r="AA3824" s="414" t="n"/>
      <c r="AB3824" s="414" t="n"/>
      <c r="AC3824" s="414" t="n"/>
      <c r="AD3824" s="450" t="n"/>
      <c r="AE3824" s="450" t="n"/>
      <c r="AF3824" s="450" t="n"/>
      <c r="AG3824" s="450" t="n"/>
      <c r="AH3824" s="450" t="n"/>
      <c r="AI3824" s="450" t="n"/>
      <c r="AJ3824" s="450" t="n"/>
      <c r="AK3824" s="450" t="n"/>
      <c r="AL3824" s="450" t="n"/>
      <c r="AM3824" s="450" t="n"/>
      <c r="AN3824" s="450" t="n"/>
      <c r="AO3824" s="450" t="n"/>
      <c r="AP3824" s="450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0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0" t="n"/>
      <c r="N3825" s="450">
        <f>IF(W3825&lt;0,AH3825,I3825)</f>
        <v/>
      </c>
      <c r="O3825" s="450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AND(AB3825&lt;&gt;"", 'Company information'!D$4&lt;&gt;"", RIGHT(SUBSTITUTE(AB3825,"-",""),9)=RIGHT(SUBSTITUTE('Company information'!D$4,"-",""),9))</f>
        <v/>
      </c>
      <c r="V3825" s="414">
        <f>AH3825-I3825</f>
        <v/>
      </c>
      <c r="W3825" s="450" t="n"/>
      <c r="X3825" s="413" t="n"/>
      <c r="Y3825" s="414" t="n"/>
      <c r="Z3825" s="414" t="n"/>
      <c r="AA3825" s="414" t="n"/>
      <c r="AB3825" s="414" t="n"/>
      <c r="AC3825" s="414" t="n"/>
      <c r="AD3825" s="450" t="n"/>
      <c r="AE3825" s="450" t="n"/>
      <c r="AF3825" s="450" t="n"/>
      <c r="AG3825" s="450" t="n"/>
      <c r="AH3825" s="450" t="n"/>
      <c r="AI3825" s="450" t="n"/>
      <c r="AJ3825" s="450" t="n"/>
      <c r="AK3825" s="450" t="n"/>
      <c r="AL3825" s="450" t="n"/>
      <c r="AM3825" s="450" t="n"/>
      <c r="AN3825" s="450" t="n"/>
      <c r="AO3825" s="450" t="n"/>
      <c r="AP3825" s="450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0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0" t="n"/>
      <c r="N3826" s="450">
        <f>IF(W3826&lt;0,AH3826,I3826)</f>
        <v/>
      </c>
      <c r="O3826" s="450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AND(AB3826&lt;&gt;"", 'Company information'!D$4&lt;&gt;"", RIGHT(SUBSTITUTE(AB3826,"-",""),9)=RIGHT(SUBSTITUTE('Company information'!D$4,"-",""),9))</f>
        <v/>
      </c>
      <c r="V3826" s="414">
        <f>AH3826-I3826</f>
        <v/>
      </c>
      <c r="W3826" s="450" t="n"/>
      <c r="X3826" s="413" t="n"/>
      <c r="Y3826" s="414" t="n"/>
      <c r="Z3826" s="414" t="n"/>
      <c r="AA3826" s="414" t="n"/>
      <c r="AB3826" s="414" t="n"/>
      <c r="AC3826" s="414" t="n"/>
      <c r="AD3826" s="450" t="n"/>
      <c r="AE3826" s="450" t="n"/>
      <c r="AF3826" s="450" t="n"/>
      <c r="AG3826" s="450" t="n"/>
      <c r="AH3826" s="450" t="n"/>
      <c r="AI3826" s="450" t="n"/>
      <c r="AJ3826" s="450" t="n"/>
      <c r="AK3826" s="450" t="n"/>
      <c r="AL3826" s="450" t="n"/>
      <c r="AM3826" s="450" t="n"/>
      <c r="AN3826" s="450" t="n"/>
      <c r="AO3826" s="450" t="n"/>
      <c r="AP3826" s="450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0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0" t="n"/>
      <c r="N3827" s="450">
        <f>IF(W3827&lt;0,AH3827,I3827)</f>
        <v/>
      </c>
      <c r="O3827" s="450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AND(AB3827&lt;&gt;"", 'Company information'!D$4&lt;&gt;"", RIGHT(SUBSTITUTE(AB3827,"-",""),9)=RIGHT(SUBSTITUTE('Company information'!D$4,"-",""),9))</f>
        <v/>
      </c>
      <c r="V3827" s="414">
        <f>AH3827-I3827</f>
        <v/>
      </c>
      <c r="W3827" s="450" t="n"/>
      <c r="X3827" s="413" t="n"/>
      <c r="Y3827" s="414" t="n"/>
      <c r="Z3827" s="414" t="n"/>
      <c r="AA3827" s="414" t="n"/>
      <c r="AB3827" s="414" t="n"/>
      <c r="AC3827" s="414" t="n"/>
      <c r="AD3827" s="450" t="n"/>
      <c r="AE3827" s="450" t="n"/>
      <c r="AF3827" s="450" t="n"/>
      <c r="AG3827" s="450" t="n"/>
      <c r="AH3827" s="450" t="n"/>
      <c r="AI3827" s="450" t="n"/>
      <c r="AJ3827" s="450" t="n"/>
      <c r="AK3827" s="450" t="n"/>
      <c r="AL3827" s="450" t="n"/>
      <c r="AM3827" s="450" t="n"/>
      <c r="AN3827" s="450" t="n"/>
      <c r="AO3827" s="450" t="n"/>
      <c r="AP3827" s="450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0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0" t="n"/>
      <c r="N3828" s="450">
        <f>IF(W3828&lt;0,AH3828,I3828)</f>
        <v/>
      </c>
      <c r="O3828" s="450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AND(AB3828&lt;&gt;"", 'Company information'!D$4&lt;&gt;"", RIGHT(SUBSTITUTE(AB3828,"-",""),9)=RIGHT(SUBSTITUTE('Company information'!D$4,"-",""),9))</f>
        <v/>
      </c>
      <c r="V3828" s="414">
        <f>AH3828-I3828</f>
        <v/>
      </c>
      <c r="W3828" s="450" t="n"/>
      <c r="X3828" s="413" t="n"/>
      <c r="Y3828" s="414" t="n"/>
      <c r="Z3828" s="414" t="n"/>
      <c r="AA3828" s="414" t="n"/>
      <c r="AB3828" s="414" t="n"/>
      <c r="AC3828" s="414" t="n"/>
      <c r="AD3828" s="450" t="n"/>
      <c r="AE3828" s="450" t="n"/>
      <c r="AF3828" s="450" t="n"/>
      <c r="AG3828" s="450" t="n"/>
      <c r="AH3828" s="450" t="n"/>
      <c r="AI3828" s="450" t="n"/>
      <c r="AJ3828" s="450" t="n"/>
      <c r="AK3828" s="450" t="n"/>
      <c r="AL3828" s="450" t="n"/>
      <c r="AM3828" s="450" t="n"/>
      <c r="AN3828" s="450" t="n"/>
      <c r="AO3828" s="450" t="n"/>
      <c r="AP3828" s="450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0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0" t="n"/>
      <c r="N3829" s="450">
        <f>IF(W3829&lt;0,AH3829,I3829)</f>
        <v/>
      </c>
      <c r="O3829" s="450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AND(AB3829&lt;&gt;"", 'Company information'!D$4&lt;&gt;"", RIGHT(SUBSTITUTE(AB3829,"-",""),9)=RIGHT(SUBSTITUTE('Company information'!D$4,"-",""),9))</f>
        <v/>
      </c>
      <c r="V3829" s="414">
        <f>AH3829-I3829</f>
        <v/>
      </c>
      <c r="W3829" s="450" t="n"/>
      <c r="X3829" s="413" t="n"/>
      <c r="Y3829" s="414" t="n"/>
      <c r="Z3829" s="414" t="n"/>
      <c r="AA3829" s="414" t="n"/>
      <c r="AB3829" s="414" t="n"/>
      <c r="AC3829" s="414" t="n"/>
      <c r="AD3829" s="450" t="n"/>
      <c r="AE3829" s="450" t="n"/>
      <c r="AF3829" s="450" t="n"/>
      <c r="AG3829" s="450" t="n"/>
      <c r="AH3829" s="450" t="n"/>
      <c r="AI3829" s="450" t="n"/>
      <c r="AJ3829" s="450" t="n"/>
      <c r="AK3829" s="450" t="n"/>
      <c r="AL3829" s="450" t="n"/>
      <c r="AM3829" s="450" t="n"/>
      <c r="AN3829" s="450" t="n"/>
      <c r="AO3829" s="450" t="n"/>
      <c r="AP3829" s="450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0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0" t="n"/>
      <c r="N3830" s="450">
        <f>IF(W3830&lt;0,AH3830,I3830)</f>
        <v/>
      </c>
      <c r="O3830" s="450">
        <f>I3830-M3830</f>
        <v/>
      </c>
      <c r="P3830" s="414" t="n"/>
      <c r="Q3830" s="414" t="inlineStr">
        <is>
          <t>190572</t>
        </is>
      </c>
      <c r="R3830" s="414" t="inlineStr"/>
      <c r="S3830" s="414">
        <f>Q3830=R3830</f>
        <v/>
      </c>
      <c r="T3830" s="414">
        <f>AND(MONTH(F3830)=MONTH(X3830), YEAR(F3830)=YEAR(X3830))</f>
        <v/>
      </c>
      <c r="U3830" s="414">
        <f>AND(AB3830&lt;&gt;"", 'Company information'!D$4&lt;&gt;"", RIGHT(SUBSTITUTE(AB3830,"-",""),9)=RIGHT(SUBSTITUTE('Company information'!D$4,"-",""),9))</f>
        <v/>
      </c>
      <c r="V3830" s="414">
        <f>AH3830-I3830</f>
        <v/>
      </c>
      <c r="W3830" s="450" t="n"/>
      <c r="X3830" s="413" t="n"/>
      <c r="Y3830" s="414" t="n"/>
      <c r="Z3830" s="414" t="n"/>
      <c r="AA3830" s="414" t="n"/>
      <c r="AB3830" s="414" t="n"/>
      <c r="AC3830" s="414" t="n"/>
      <c r="AD3830" s="450" t="n"/>
      <c r="AE3830" s="450" t="n"/>
      <c r="AF3830" s="450" t="n"/>
      <c r="AG3830" s="450" t="n"/>
      <c r="AH3830" s="450" t="n"/>
      <c r="AI3830" s="450" t="n"/>
      <c r="AJ3830" s="450" t="n"/>
      <c r="AK3830" s="450" t="n"/>
      <c r="AL3830" s="450" t="n"/>
      <c r="AM3830" s="450" t="n"/>
      <c r="AN3830" s="450" t="n"/>
      <c r="AO3830" s="450" t="n"/>
      <c r="AP3830" s="450" t="n"/>
      <c r="AQ3830" s="414" t="n"/>
      <c r="AR3830" s="414" t="n"/>
      <c r="AS3830" s="414" t="n"/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0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0" t="n"/>
      <c r="N3831" s="450">
        <f>IF(W3831&lt;0,AH3831,I3831)</f>
        <v/>
      </c>
      <c r="O3831" s="450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AND(AB3831&lt;&gt;"", 'Company information'!D$4&lt;&gt;"", RIGHT(SUBSTITUTE(AB3831,"-",""),9)=RIGHT(SUBSTITUTE('Company information'!D$4,"-",""),9))</f>
        <v/>
      </c>
      <c r="V3831" s="414">
        <f>AH3831-I3831</f>
        <v/>
      </c>
      <c r="W3831" s="450" t="n"/>
      <c r="X3831" s="413" t="n"/>
      <c r="Y3831" s="414" t="n"/>
      <c r="Z3831" s="414" t="n"/>
      <c r="AA3831" s="414" t="n"/>
      <c r="AB3831" s="414" t="n"/>
      <c r="AC3831" s="414" t="n"/>
      <c r="AD3831" s="450" t="n"/>
      <c r="AE3831" s="450" t="n"/>
      <c r="AF3831" s="450" t="n"/>
      <c r="AG3831" s="450" t="n"/>
      <c r="AH3831" s="450" t="n"/>
      <c r="AI3831" s="450" t="n"/>
      <c r="AJ3831" s="450" t="n"/>
      <c r="AK3831" s="450" t="n"/>
      <c r="AL3831" s="450" t="n"/>
      <c r="AM3831" s="450" t="n"/>
      <c r="AN3831" s="450" t="n"/>
      <c r="AO3831" s="450" t="n"/>
      <c r="AP3831" s="450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0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0" t="n"/>
      <c r="N3832" s="450">
        <f>IF(W3832&lt;0,AH3832,I3832)</f>
        <v/>
      </c>
      <c r="O3832" s="450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AND(AB3832&lt;&gt;"", 'Company information'!D$4&lt;&gt;"", RIGHT(SUBSTITUTE(AB3832,"-",""),9)=RIGHT(SUBSTITUTE('Company information'!D$4,"-",""),9))</f>
        <v/>
      </c>
      <c r="V3832" s="414">
        <f>AH3832-I3832</f>
        <v/>
      </c>
      <c r="W3832" s="450" t="n"/>
      <c r="X3832" s="413" t="n"/>
      <c r="Y3832" s="414" t="n"/>
      <c r="Z3832" s="414" t="n"/>
      <c r="AA3832" s="414" t="n"/>
      <c r="AB3832" s="414" t="n"/>
      <c r="AC3832" s="414" t="n"/>
      <c r="AD3832" s="450" t="n"/>
      <c r="AE3832" s="450" t="n"/>
      <c r="AF3832" s="450" t="n"/>
      <c r="AG3832" s="450" t="n"/>
      <c r="AH3832" s="450" t="n"/>
      <c r="AI3832" s="450" t="n"/>
      <c r="AJ3832" s="450" t="n"/>
      <c r="AK3832" s="450" t="n"/>
      <c r="AL3832" s="450" t="n"/>
      <c r="AM3832" s="450" t="n"/>
      <c r="AN3832" s="450" t="n"/>
      <c r="AO3832" s="450" t="n"/>
      <c r="AP3832" s="450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0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0" t="n"/>
      <c r="N3833" s="450">
        <f>IF(W3833&lt;0,AH3833,I3833)</f>
        <v/>
      </c>
      <c r="O3833" s="450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AND(AB3833&lt;&gt;"", 'Company information'!D$4&lt;&gt;"", RIGHT(SUBSTITUTE(AB3833,"-",""),9)=RIGHT(SUBSTITUTE('Company information'!D$4,"-",""),9))</f>
        <v/>
      </c>
      <c r="V3833" s="414">
        <f>AH3833-I3833</f>
        <v/>
      </c>
      <c r="W3833" s="450" t="n"/>
      <c r="X3833" s="413" t="n"/>
      <c r="Y3833" s="414" t="n"/>
      <c r="Z3833" s="414" t="n"/>
      <c r="AA3833" s="414" t="n"/>
      <c r="AB3833" s="414" t="n"/>
      <c r="AC3833" s="414" t="n"/>
      <c r="AD3833" s="450" t="n"/>
      <c r="AE3833" s="450" t="n"/>
      <c r="AF3833" s="450" t="n"/>
      <c r="AG3833" s="450" t="n"/>
      <c r="AH3833" s="450" t="n"/>
      <c r="AI3833" s="450" t="n"/>
      <c r="AJ3833" s="450" t="n"/>
      <c r="AK3833" s="450" t="n"/>
      <c r="AL3833" s="450" t="n"/>
      <c r="AM3833" s="450" t="n"/>
      <c r="AN3833" s="450" t="n"/>
      <c r="AO3833" s="450" t="n"/>
      <c r="AP3833" s="450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0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0" t="n"/>
      <c r="N3834" s="450">
        <f>IF(W3834&lt;0,AH3834,I3834)</f>
        <v/>
      </c>
      <c r="O3834" s="450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AND(AB3834&lt;&gt;"", 'Company information'!D$4&lt;&gt;"", RIGHT(SUBSTITUTE(AB3834,"-",""),9)=RIGHT(SUBSTITUTE('Company information'!D$4,"-",""),9))</f>
        <v/>
      </c>
      <c r="V3834" s="414">
        <f>AH3834-I3834</f>
        <v/>
      </c>
      <c r="W3834" s="450" t="n"/>
      <c r="X3834" s="413" t="n"/>
      <c r="Y3834" s="414" t="n"/>
      <c r="Z3834" s="414" t="n"/>
      <c r="AA3834" s="414" t="n"/>
      <c r="AB3834" s="414" t="n"/>
      <c r="AC3834" s="414" t="n"/>
      <c r="AD3834" s="450" t="n"/>
      <c r="AE3834" s="450" t="n"/>
      <c r="AF3834" s="450" t="n"/>
      <c r="AG3834" s="450" t="n"/>
      <c r="AH3834" s="450" t="n"/>
      <c r="AI3834" s="450" t="n"/>
      <c r="AJ3834" s="450" t="n"/>
      <c r="AK3834" s="450" t="n"/>
      <c r="AL3834" s="450" t="n"/>
      <c r="AM3834" s="450" t="n"/>
      <c r="AN3834" s="450" t="n"/>
      <c r="AO3834" s="450" t="n"/>
      <c r="AP3834" s="450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0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0" t="n"/>
      <c r="N3835" s="450">
        <f>IF(W3835&lt;0,AH3835,I3835)</f>
        <v/>
      </c>
      <c r="O3835" s="450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AND(AB3835&lt;&gt;"", 'Company information'!D$4&lt;&gt;"", RIGHT(SUBSTITUTE(AB3835,"-",""),9)=RIGHT(SUBSTITUTE('Company information'!D$4,"-",""),9))</f>
        <v/>
      </c>
      <c r="V3835" s="414">
        <f>AH3835-I3835</f>
        <v/>
      </c>
      <c r="W3835" s="450" t="n"/>
      <c r="X3835" s="413" t="n"/>
      <c r="Y3835" s="414" t="n"/>
      <c r="Z3835" s="414" t="n"/>
      <c r="AA3835" s="414" t="n"/>
      <c r="AB3835" s="414" t="n"/>
      <c r="AC3835" s="414" t="n"/>
      <c r="AD3835" s="450" t="n"/>
      <c r="AE3835" s="450" t="n"/>
      <c r="AF3835" s="450" t="n"/>
      <c r="AG3835" s="450" t="n"/>
      <c r="AH3835" s="450" t="n"/>
      <c r="AI3835" s="450" t="n"/>
      <c r="AJ3835" s="450" t="n"/>
      <c r="AK3835" s="450" t="n"/>
      <c r="AL3835" s="450" t="n"/>
      <c r="AM3835" s="450" t="n"/>
      <c r="AN3835" s="450" t="n"/>
      <c r="AO3835" s="450" t="n"/>
      <c r="AP3835" s="450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0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0" t="n"/>
      <c r="N3836" s="450">
        <f>IF(W3836&lt;0,AH3836,I3836)</f>
        <v/>
      </c>
      <c r="O3836" s="450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AND(AB3836&lt;&gt;"", 'Company information'!D$4&lt;&gt;"", RIGHT(SUBSTITUTE(AB3836,"-",""),9)=RIGHT(SUBSTITUTE('Company information'!D$4,"-",""),9))</f>
        <v/>
      </c>
      <c r="V3836" s="414">
        <f>AH3836-I3836</f>
        <v/>
      </c>
      <c r="W3836" s="450" t="n"/>
      <c r="X3836" s="413" t="n"/>
      <c r="Y3836" s="414" t="n"/>
      <c r="Z3836" s="414" t="n"/>
      <c r="AA3836" s="414" t="n"/>
      <c r="AB3836" s="414" t="n"/>
      <c r="AC3836" s="414" t="n"/>
      <c r="AD3836" s="450" t="n"/>
      <c r="AE3836" s="450" t="n"/>
      <c r="AF3836" s="450" t="n"/>
      <c r="AG3836" s="450" t="n"/>
      <c r="AH3836" s="450" t="n"/>
      <c r="AI3836" s="450" t="n"/>
      <c r="AJ3836" s="450" t="n"/>
      <c r="AK3836" s="450" t="n"/>
      <c r="AL3836" s="450" t="n"/>
      <c r="AM3836" s="450" t="n"/>
      <c r="AN3836" s="450" t="n"/>
      <c r="AO3836" s="450" t="n"/>
      <c r="AP3836" s="450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0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0" t="n"/>
      <c r="N3837" s="450">
        <f>IF(W3837&lt;0,AH3837,I3837)</f>
        <v/>
      </c>
      <c r="O3837" s="450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AND(AB3837&lt;&gt;"", 'Company information'!D$4&lt;&gt;"", RIGHT(SUBSTITUTE(AB3837,"-",""),9)=RIGHT(SUBSTITUTE('Company information'!D$4,"-",""),9))</f>
        <v/>
      </c>
      <c r="V3837" s="414">
        <f>AH3837-I3837</f>
        <v/>
      </c>
      <c r="W3837" s="450" t="n"/>
      <c r="X3837" s="413" t="n"/>
      <c r="Y3837" s="414" t="n"/>
      <c r="Z3837" s="414" t="n"/>
      <c r="AA3837" s="414" t="n"/>
      <c r="AB3837" s="414" t="n"/>
      <c r="AC3837" s="414" t="n"/>
      <c r="AD3837" s="450" t="n"/>
      <c r="AE3837" s="450" t="n"/>
      <c r="AF3837" s="450" t="n"/>
      <c r="AG3837" s="450" t="n"/>
      <c r="AH3837" s="450" t="n"/>
      <c r="AI3837" s="450" t="n"/>
      <c r="AJ3837" s="450" t="n"/>
      <c r="AK3837" s="450" t="n"/>
      <c r="AL3837" s="450" t="n"/>
      <c r="AM3837" s="450" t="n"/>
      <c r="AN3837" s="450" t="n"/>
      <c r="AO3837" s="450" t="n"/>
      <c r="AP3837" s="450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0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0" t="n"/>
      <c r="N3838" s="450">
        <f>IF(W3838&lt;0,AH3838,I3838)</f>
        <v/>
      </c>
      <c r="O3838" s="450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AND(AB3838&lt;&gt;"", 'Company information'!D$4&lt;&gt;"", RIGHT(SUBSTITUTE(AB3838,"-",""),9)=RIGHT(SUBSTITUTE('Company information'!D$4,"-",""),9))</f>
        <v/>
      </c>
      <c r="V3838" s="414">
        <f>AH3838-I3838</f>
        <v/>
      </c>
      <c r="W3838" s="450" t="n"/>
      <c r="X3838" s="413" t="n"/>
      <c r="Y3838" s="414" t="n"/>
      <c r="Z3838" s="414" t="n"/>
      <c r="AA3838" s="414" t="n"/>
      <c r="AB3838" s="414" t="n"/>
      <c r="AC3838" s="414" t="n"/>
      <c r="AD3838" s="450" t="n"/>
      <c r="AE3838" s="450" t="n"/>
      <c r="AF3838" s="450" t="n"/>
      <c r="AG3838" s="450" t="n"/>
      <c r="AH3838" s="450" t="n"/>
      <c r="AI3838" s="450" t="n"/>
      <c r="AJ3838" s="450" t="n"/>
      <c r="AK3838" s="450" t="n"/>
      <c r="AL3838" s="450" t="n"/>
      <c r="AM3838" s="450" t="n"/>
      <c r="AN3838" s="450" t="n"/>
      <c r="AO3838" s="450" t="n"/>
      <c r="AP3838" s="450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0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0" t="n"/>
      <c r="N3839" s="450">
        <f>IF(W3839&lt;0,AH3839,I3839)</f>
        <v/>
      </c>
      <c r="O3839" s="450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AND(AB3839&lt;&gt;"", 'Company information'!D$4&lt;&gt;"", RIGHT(SUBSTITUTE(AB3839,"-",""),9)=RIGHT(SUBSTITUTE('Company information'!D$4,"-",""),9))</f>
        <v/>
      </c>
      <c r="V3839" s="414">
        <f>AH3839-I3839</f>
        <v/>
      </c>
      <c r="W3839" s="450" t="n"/>
      <c r="X3839" s="413" t="n"/>
      <c r="Y3839" s="414" t="n"/>
      <c r="Z3839" s="414" t="n"/>
      <c r="AA3839" s="414" t="n"/>
      <c r="AB3839" s="414" t="n"/>
      <c r="AC3839" s="414" t="n"/>
      <c r="AD3839" s="450" t="n"/>
      <c r="AE3839" s="450" t="n"/>
      <c r="AF3839" s="450" t="n"/>
      <c r="AG3839" s="450" t="n"/>
      <c r="AH3839" s="450" t="n"/>
      <c r="AI3839" s="450" t="n"/>
      <c r="AJ3839" s="450" t="n"/>
      <c r="AK3839" s="450" t="n"/>
      <c r="AL3839" s="450" t="n"/>
      <c r="AM3839" s="450" t="n"/>
      <c r="AN3839" s="450" t="n"/>
      <c r="AO3839" s="450" t="n"/>
      <c r="AP3839" s="450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0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0" t="n"/>
      <c r="N3840" s="450">
        <f>IF(W3840&lt;0,AH3840,I3840)</f>
        <v/>
      </c>
      <c r="O3840" s="450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AND(AB3840&lt;&gt;"", 'Company information'!D$4&lt;&gt;"", RIGHT(SUBSTITUTE(AB3840,"-",""),9)=RIGHT(SUBSTITUTE('Company information'!D$4,"-",""),9))</f>
        <v/>
      </c>
      <c r="V3840" s="414">
        <f>AH3840-I3840</f>
        <v/>
      </c>
      <c r="W3840" s="450" t="n"/>
      <c r="X3840" s="413" t="n"/>
      <c r="Y3840" s="414" t="n"/>
      <c r="Z3840" s="414" t="n"/>
      <c r="AA3840" s="414" t="n"/>
      <c r="AB3840" s="414" t="n"/>
      <c r="AC3840" s="414" t="n"/>
      <c r="AD3840" s="450" t="n"/>
      <c r="AE3840" s="450" t="n"/>
      <c r="AF3840" s="450" t="n"/>
      <c r="AG3840" s="450" t="n"/>
      <c r="AH3840" s="450" t="n"/>
      <c r="AI3840" s="450" t="n"/>
      <c r="AJ3840" s="450" t="n"/>
      <c r="AK3840" s="450" t="n"/>
      <c r="AL3840" s="450" t="n"/>
      <c r="AM3840" s="450" t="n"/>
      <c r="AN3840" s="450" t="n"/>
      <c r="AO3840" s="450" t="n"/>
      <c r="AP3840" s="450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0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0" t="n"/>
      <c r="N3841" s="450">
        <f>IF(W3841&lt;0,AH3841,I3841)</f>
        <v/>
      </c>
      <c r="O3841" s="450">
        <f>I3841-M3841</f>
        <v/>
      </c>
      <c r="P3841" s="414" t="n"/>
      <c r="Q3841" s="414" t="inlineStr">
        <is>
          <t>IN202111-0702</t>
        </is>
      </c>
      <c r="R3841" s="414" t="inlineStr">
        <is>
          <t>IN202111-0702</t>
        </is>
      </c>
      <c r="S3841" s="414">
        <f>Q3841=R3841</f>
        <v/>
      </c>
      <c r="T3841" s="414">
        <f>AND(MONTH(F3841)=MONTH(X3841), YEAR(F3841)=YEAR(X3841))</f>
        <v/>
      </c>
      <c r="U3841" s="414">
        <f>AND(AB3841&lt;&gt;"", 'Company information'!D$4&lt;&gt;"", RIGHT(SUBSTITUTE(AB3841,"-",""),9)=RIGHT(SUBSTITUTE('Company information'!D$4,"-",""),9))</f>
        <v/>
      </c>
      <c r="V3841" s="414">
        <f>AH3841-I3841</f>
        <v/>
      </c>
      <c r="W3841" s="450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0" t="n">
        <v>2976474</v>
      </c>
      <c r="AE3841" s="450" t="n">
        <v>2705885</v>
      </c>
      <c r="AF3841" s="450" t="n">
        <v>0</v>
      </c>
      <c r="AG3841" s="450" t="n">
        <v>0</v>
      </c>
      <c r="AH3841" s="450" t="n">
        <v>270589</v>
      </c>
      <c r="AI3841" s="450" t="n">
        <v>0</v>
      </c>
      <c r="AJ3841" s="450" t="n">
        <v>0</v>
      </c>
      <c r="AK3841" s="450" t="n">
        <v>0</v>
      </c>
      <c r="AL3841" s="450" t="n">
        <v>0</v>
      </c>
      <c r="AM3841" s="450" t="n">
        <v>0</v>
      </c>
      <c r="AN3841" s="450" t="n">
        <v>0</v>
      </c>
      <c r="AO3841" s="450" t="n">
        <v>0</v>
      </c>
      <c r="AP3841" s="450" t="n">
        <v>0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0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0" t="n"/>
      <c r="N3842" s="450">
        <f>IF(W3842&lt;0,AH3842,I3842)</f>
        <v/>
      </c>
      <c r="O3842" s="450">
        <f>I3842-M3842</f>
        <v/>
      </c>
      <c r="P3842" s="414" t="n"/>
      <c r="Q3842" s="414" t="inlineStr">
        <is>
          <t>IN202111-0701</t>
        </is>
      </c>
      <c r="R3842" s="414" t="inlineStr">
        <is>
          <t>IN202111-0701</t>
        </is>
      </c>
      <c r="S3842" s="414">
        <f>Q3842=R3842</f>
        <v/>
      </c>
      <c r="T3842" s="414">
        <f>AND(MONTH(F3842)=MONTH(X3842), YEAR(F3842)=YEAR(X3842))</f>
        <v/>
      </c>
      <c r="U3842" s="414">
        <f>AND(AB3842&lt;&gt;"", 'Company information'!D$4&lt;&gt;"", RIGHT(SUBSTITUTE(AB3842,"-",""),9)=RIGHT(SUBSTITUTE('Company information'!D$4,"-",""),9))</f>
        <v/>
      </c>
      <c r="V3842" s="414">
        <f>AH3842-I3842</f>
        <v/>
      </c>
      <c r="W3842" s="450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0" t="n">
        <v>16605589</v>
      </c>
      <c r="AE3842" s="450" t="n">
        <v>15095990</v>
      </c>
      <c r="AF3842" s="450" t="n">
        <v>0</v>
      </c>
      <c r="AG3842" s="450" t="n">
        <v>0</v>
      </c>
      <c r="AH3842" s="450" t="n">
        <v>1509599</v>
      </c>
      <c r="AI3842" s="450" t="n">
        <v>0</v>
      </c>
      <c r="AJ3842" s="450" t="n">
        <v>0</v>
      </c>
      <c r="AK3842" s="450" t="n">
        <v>0</v>
      </c>
      <c r="AL3842" s="450" t="n">
        <v>0</v>
      </c>
      <c r="AM3842" s="450" t="n">
        <v>0</v>
      </c>
      <c r="AN3842" s="450" t="n">
        <v>0</v>
      </c>
      <c r="AO3842" s="450" t="n">
        <v>0</v>
      </c>
      <c r="AP3842" s="450" t="n">
        <v>0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0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0" t="n"/>
      <c r="N3843" s="450">
        <f>IF(W3843&lt;0,AH3843,I3843)</f>
        <v/>
      </c>
      <c r="O3843" s="450">
        <f>I3843-M3843</f>
        <v/>
      </c>
      <c r="P3843" s="414" t="n"/>
      <c r="Q3843" s="414" t="inlineStr">
        <is>
          <t>IN202111-0700</t>
        </is>
      </c>
      <c r="R3843" s="414" t="inlineStr">
        <is>
          <t>IN202111-0700</t>
        </is>
      </c>
      <c r="S3843" s="414">
        <f>Q3843=R3843</f>
        <v/>
      </c>
      <c r="T3843" s="414">
        <f>AND(MONTH(F3843)=MONTH(X3843), YEAR(F3843)=YEAR(X3843))</f>
        <v/>
      </c>
      <c r="U3843" s="414">
        <f>AND(AB3843&lt;&gt;"", 'Company information'!D$4&lt;&gt;"", RIGHT(SUBSTITUTE(AB3843,"-",""),9)=RIGHT(SUBSTITUTE('Company information'!D$4,"-",""),9))</f>
        <v/>
      </c>
      <c r="V3843" s="414">
        <f>AH3843-I3843</f>
        <v/>
      </c>
      <c r="W3843" s="450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0" t="n">
        <v>9891739</v>
      </c>
      <c r="AE3843" s="450" t="n">
        <v>8992490</v>
      </c>
      <c r="AF3843" s="450" t="n">
        <v>0</v>
      </c>
      <c r="AG3843" s="450" t="n">
        <v>0</v>
      </c>
      <c r="AH3843" s="450" t="n">
        <v>899249</v>
      </c>
      <c r="AI3843" s="450" t="n">
        <v>0</v>
      </c>
      <c r="AJ3843" s="450" t="n">
        <v>0</v>
      </c>
      <c r="AK3843" s="450" t="n">
        <v>0</v>
      </c>
      <c r="AL3843" s="450" t="n">
        <v>0</v>
      </c>
      <c r="AM3843" s="450" t="n">
        <v>0</v>
      </c>
      <c r="AN3843" s="450" t="n">
        <v>0</v>
      </c>
      <c r="AO3843" s="450" t="n">
        <v>0</v>
      </c>
      <c r="AP3843" s="450" t="n">
        <v>0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0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0" t="n"/>
      <c r="N3844" s="450">
        <f>IF(W3844&lt;0,AH3844,I3844)</f>
        <v/>
      </c>
      <c r="O3844" s="450">
        <f>I3844-M3844</f>
        <v/>
      </c>
      <c r="P3844" s="414" t="n"/>
      <c r="Q3844" s="414" t="inlineStr">
        <is>
          <t>IN202111-0699</t>
        </is>
      </c>
      <c r="R3844" s="414" t="inlineStr">
        <is>
          <t>IN202111-0699</t>
        </is>
      </c>
      <c r="S3844" s="414">
        <f>Q3844=R3844</f>
        <v/>
      </c>
      <c r="T3844" s="414">
        <f>AND(MONTH(F3844)=MONTH(X3844), YEAR(F3844)=YEAR(X3844))</f>
        <v/>
      </c>
      <c r="U3844" s="414">
        <f>AND(AB3844&lt;&gt;"", 'Company information'!D$4&lt;&gt;"", RIGHT(SUBSTITUTE(AB3844,"-",""),9)=RIGHT(SUBSTITUTE('Company information'!D$4,"-",""),9))</f>
        <v/>
      </c>
      <c r="V3844" s="414">
        <f>AH3844-I3844</f>
        <v/>
      </c>
      <c r="W3844" s="450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0" t="n">
        <v>19268750</v>
      </c>
      <c r="AE3844" s="450" t="n">
        <v>17517045</v>
      </c>
      <c r="AF3844" s="450" t="n">
        <v>0</v>
      </c>
      <c r="AG3844" s="450" t="n">
        <v>0</v>
      </c>
      <c r="AH3844" s="450" t="n">
        <v>1751705</v>
      </c>
      <c r="AI3844" s="450" t="n">
        <v>0</v>
      </c>
      <c r="AJ3844" s="450" t="n">
        <v>0</v>
      </c>
      <c r="AK3844" s="450" t="n">
        <v>0</v>
      </c>
      <c r="AL3844" s="450" t="n">
        <v>0</v>
      </c>
      <c r="AM3844" s="450" t="n">
        <v>0</v>
      </c>
      <c r="AN3844" s="450" t="n">
        <v>0</v>
      </c>
      <c r="AO3844" s="450" t="n">
        <v>0</v>
      </c>
      <c r="AP3844" s="450" t="n">
        <v>0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0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0" t="n"/>
      <c r="N3845" s="450">
        <f>IF(W3845&lt;0,AH3845,I3845)</f>
        <v/>
      </c>
      <c r="O3845" s="450">
        <f>I3845-M3845</f>
        <v/>
      </c>
      <c r="P3845" s="414" t="n"/>
      <c r="Q3845" s="414" t="inlineStr">
        <is>
          <t>IN202111-0698</t>
        </is>
      </c>
      <c r="R3845" s="414" t="inlineStr">
        <is>
          <t>IN202111-0698</t>
        </is>
      </c>
      <c r="S3845" s="414">
        <f>Q3845=R3845</f>
        <v/>
      </c>
      <c r="T3845" s="414">
        <f>AND(MONTH(F3845)=MONTH(X3845), YEAR(F3845)=YEAR(X3845))</f>
        <v/>
      </c>
      <c r="U3845" s="414">
        <f>AND(AB3845&lt;&gt;"", 'Company information'!D$4&lt;&gt;"", RIGHT(SUBSTITUTE(AB3845,"-",""),9)=RIGHT(SUBSTITUTE('Company information'!D$4,"-",""),9))</f>
        <v/>
      </c>
      <c r="V3845" s="414">
        <f>AH3845-I3845</f>
        <v/>
      </c>
      <c r="W3845" s="450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0" t="n">
        <v>2976474</v>
      </c>
      <c r="AE3845" s="450" t="n">
        <v>2705885</v>
      </c>
      <c r="AF3845" s="450" t="n">
        <v>0</v>
      </c>
      <c r="AG3845" s="450" t="n">
        <v>0</v>
      </c>
      <c r="AH3845" s="450" t="n">
        <v>270589</v>
      </c>
      <c r="AI3845" s="450" t="n">
        <v>0</v>
      </c>
      <c r="AJ3845" s="450" t="n">
        <v>0</v>
      </c>
      <c r="AK3845" s="450" t="n">
        <v>0</v>
      </c>
      <c r="AL3845" s="450" t="n">
        <v>0</v>
      </c>
      <c r="AM3845" s="450" t="n">
        <v>0</v>
      </c>
      <c r="AN3845" s="450" t="n">
        <v>0</v>
      </c>
      <c r="AO3845" s="450" t="n">
        <v>0</v>
      </c>
      <c r="AP3845" s="450" t="n">
        <v>0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0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0" t="n"/>
      <c r="N3846" s="450">
        <f>IF(W3846&lt;0,AH3846,I3846)</f>
        <v/>
      </c>
      <c r="O3846" s="450">
        <f>I3846-M3846</f>
        <v/>
      </c>
      <c r="P3846" s="414" t="n"/>
      <c r="Q3846" s="414" t="inlineStr">
        <is>
          <t>IN202111-0697</t>
        </is>
      </c>
      <c r="R3846" s="414" t="inlineStr">
        <is>
          <t>IN202111-0697</t>
        </is>
      </c>
      <c r="S3846" s="414">
        <f>Q3846=R3846</f>
        <v/>
      </c>
      <c r="T3846" s="414">
        <f>AND(MONTH(F3846)=MONTH(X3846), YEAR(F3846)=YEAR(X3846))</f>
        <v/>
      </c>
      <c r="U3846" s="414">
        <f>AND(AB3846&lt;&gt;"", 'Company information'!D$4&lt;&gt;"", RIGHT(SUBSTITUTE(AB3846,"-",""),9)=RIGHT(SUBSTITUTE('Company information'!D$4,"-",""),9))</f>
        <v/>
      </c>
      <c r="V3846" s="414">
        <f>AH3846-I3846</f>
        <v/>
      </c>
      <c r="W3846" s="450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0" t="n">
        <v>8616108</v>
      </c>
      <c r="AE3846" s="450" t="n">
        <v>7832825</v>
      </c>
      <c r="AF3846" s="450" t="n">
        <v>0</v>
      </c>
      <c r="AG3846" s="450" t="n">
        <v>0</v>
      </c>
      <c r="AH3846" s="450" t="n">
        <v>783283</v>
      </c>
      <c r="AI3846" s="450" t="n">
        <v>0</v>
      </c>
      <c r="AJ3846" s="450" t="n">
        <v>0</v>
      </c>
      <c r="AK3846" s="450" t="n">
        <v>0</v>
      </c>
      <c r="AL3846" s="450" t="n">
        <v>0</v>
      </c>
      <c r="AM3846" s="450" t="n">
        <v>0</v>
      </c>
      <c r="AN3846" s="450" t="n">
        <v>0</v>
      </c>
      <c r="AO3846" s="450" t="n">
        <v>0</v>
      </c>
      <c r="AP3846" s="450" t="n">
        <v>0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0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0" t="n"/>
      <c r="N3847" s="450">
        <f>IF(W3847&lt;0,AH3847,I3847)</f>
        <v/>
      </c>
      <c r="O3847" s="450">
        <f>I3847-M3847</f>
        <v/>
      </c>
      <c r="P3847" s="414" t="n"/>
      <c r="Q3847" s="414" t="inlineStr">
        <is>
          <t>IN202111-0696</t>
        </is>
      </c>
      <c r="R3847" s="414" t="inlineStr">
        <is>
          <t>IN202111-0696</t>
        </is>
      </c>
      <c r="S3847" s="414">
        <f>Q3847=R3847</f>
        <v/>
      </c>
      <c r="T3847" s="414">
        <f>AND(MONTH(F3847)=MONTH(X3847), YEAR(F3847)=YEAR(X3847))</f>
        <v/>
      </c>
      <c r="U3847" s="414">
        <f>AND(AB3847&lt;&gt;"", 'Company information'!D$4&lt;&gt;"", RIGHT(SUBSTITUTE(AB3847,"-",""),9)=RIGHT(SUBSTITUTE('Company information'!D$4,"-",""),9))</f>
        <v/>
      </c>
      <c r="V3847" s="414">
        <f>AH3847-I3847</f>
        <v/>
      </c>
      <c r="W3847" s="450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0" t="n">
        <v>3804515</v>
      </c>
      <c r="AE3847" s="450" t="n">
        <v>3458650</v>
      </c>
      <c r="AF3847" s="450" t="n">
        <v>0</v>
      </c>
      <c r="AG3847" s="450" t="n">
        <v>0</v>
      </c>
      <c r="AH3847" s="450" t="n">
        <v>345865</v>
      </c>
      <c r="AI3847" s="450" t="n">
        <v>0</v>
      </c>
      <c r="AJ3847" s="450" t="n">
        <v>0</v>
      </c>
      <c r="AK3847" s="450" t="n">
        <v>0</v>
      </c>
      <c r="AL3847" s="450" t="n">
        <v>0</v>
      </c>
      <c r="AM3847" s="450" t="n">
        <v>0</v>
      </c>
      <c r="AN3847" s="450" t="n">
        <v>0</v>
      </c>
      <c r="AO3847" s="450" t="n">
        <v>0</v>
      </c>
      <c r="AP3847" s="450" t="n">
        <v>0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0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0" t="n"/>
      <c r="N3848" s="450">
        <f>IF(W3848&lt;0,AH3848,I3848)</f>
        <v/>
      </c>
      <c r="O3848" s="450">
        <f>I3848-M3848</f>
        <v/>
      </c>
      <c r="P3848" s="414" t="n"/>
      <c r="Q3848" s="414" t="inlineStr">
        <is>
          <t>IN202111-0695</t>
        </is>
      </c>
      <c r="R3848" s="414" t="inlineStr">
        <is>
          <t>IN202111-0695</t>
        </is>
      </c>
      <c r="S3848" s="414">
        <f>Q3848=R3848</f>
        <v/>
      </c>
      <c r="T3848" s="414">
        <f>AND(MONTH(F3848)=MONTH(X3848), YEAR(F3848)=YEAR(X3848))</f>
        <v/>
      </c>
      <c r="U3848" s="414">
        <f>AND(AB3848&lt;&gt;"", 'Company information'!D$4&lt;&gt;"", RIGHT(SUBSTITUTE(AB3848,"-",""),9)=RIGHT(SUBSTITUTE('Company information'!D$4,"-",""),9))</f>
        <v/>
      </c>
      <c r="V3848" s="414">
        <f>AH3848-I3848</f>
        <v/>
      </c>
      <c r="W3848" s="450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0" t="n">
        <v>7676169</v>
      </c>
      <c r="AE3848" s="450" t="n">
        <v>6978335</v>
      </c>
      <c r="AF3848" s="450" t="n">
        <v>0</v>
      </c>
      <c r="AG3848" s="450" t="n">
        <v>0</v>
      </c>
      <c r="AH3848" s="450" t="n">
        <v>697834</v>
      </c>
      <c r="AI3848" s="450" t="n">
        <v>0</v>
      </c>
      <c r="AJ3848" s="450" t="n">
        <v>0</v>
      </c>
      <c r="AK3848" s="450" t="n">
        <v>0</v>
      </c>
      <c r="AL3848" s="450" t="n">
        <v>0</v>
      </c>
      <c r="AM3848" s="450" t="n">
        <v>0</v>
      </c>
      <c r="AN3848" s="450" t="n">
        <v>0</v>
      </c>
      <c r="AO3848" s="450" t="n">
        <v>0</v>
      </c>
      <c r="AP3848" s="450" t="n">
        <v>0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0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0" t="n"/>
      <c r="N3849" s="450">
        <f>IF(W3849&lt;0,AH3849,I3849)</f>
        <v/>
      </c>
      <c r="O3849" s="450">
        <f>I3849-M3849</f>
        <v/>
      </c>
      <c r="P3849" s="414" t="n"/>
      <c r="Q3849" s="414" t="inlineStr">
        <is>
          <t>IN202111-0694</t>
        </is>
      </c>
      <c r="R3849" s="414" t="inlineStr">
        <is>
          <t>IN202111-0694</t>
        </is>
      </c>
      <c r="S3849" s="414">
        <f>Q3849=R3849</f>
        <v/>
      </c>
      <c r="T3849" s="414">
        <f>AND(MONTH(F3849)=MONTH(X3849), YEAR(F3849)=YEAR(X3849))</f>
        <v/>
      </c>
      <c r="U3849" s="414">
        <f>AND(AB3849&lt;&gt;"", 'Company information'!D$4&lt;&gt;"", RIGHT(SUBSTITUTE(AB3849,"-",""),9)=RIGHT(SUBSTITUTE('Company information'!D$4,"-",""),9))</f>
        <v/>
      </c>
      <c r="V3849" s="414">
        <f>AH3849-I3849</f>
        <v/>
      </c>
      <c r="W3849" s="450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0" t="n">
        <v>5908188</v>
      </c>
      <c r="AE3849" s="450" t="n">
        <v>5371080</v>
      </c>
      <c r="AF3849" s="450" t="n">
        <v>0</v>
      </c>
      <c r="AG3849" s="450" t="n">
        <v>0</v>
      </c>
      <c r="AH3849" s="450" t="n">
        <v>537108</v>
      </c>
      <c r="AI3849" s="450" t="n">
        <v>0</v>
      </c>
      <c r="AJ3849" s="450" t="n">
        <v>0</v>
      </c>
      <c r="AK3849" s="450" t="n">
        <v>0</v>
      </c>
      <c r="AL3849" s="450" t="n">
        <v>0</v>
      </c>
      <c r="AM3849" s="450" t="n">
        <v>0</v>
      </c>
      <c r="AN3849" s="450" t="n">
        <v>0</v>
      </c>
      <c r="AO3849" s="450" t="n">
        <v>0</v>
      </c>
      <c r="AP3849" s="450" t="n">
        <v>0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0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0" t="n"/>
      <c r="N3850" s="450">
        <f>IF(W3850&lt;0,AH3850,I3850)</f>
        <v/>
      </c>
      <c r="O3850" s="450">
        <f>I3850-M3850</f>
        <v/>
      </c>
      <c r="P3850" s="414" t="n"/>
      <c r="Q3850" s="414" t="inlineStr">
        <is>
          <t>IN202111-0693</t>
        </is>
      </c>
      <c r="R3850" s="414" t="inlineStr">
        <is>
          <t>IN202111-0693</t>
        </is>
      </c>
      <c r="S3850" s="414">
        <f>Q3850=R3850</f>
        <v/>
      </c>
      <c r="T3850" s="414">
        <f>AND(MONTH(F3850)=MONTH(X3850), YEAR(F3850)=YEAR(X3850))</f>
        <v/>
      </c>
      <c r="U3850" s="414">
        <f>AND(AB3850&lt;&gt;"", 'Company information'!D$4&lt;&gt;"", RIGHT(SUBSTITUTE(AB3850,"-",""),9)=RIGHT(SUBSTITUTE('Company information'!D$4,"-",""),9))</f>
        <v/>
      </c>
      <c r="V3850" s="414">
        <f>AH3850-I3850</f>
        <v/>
      </c>
      <c r="W3850" s="450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0" t="n">
        <v>10026016</v>
      </c>
      <c r="AE3850" s="450" t="n">
        <v>9114560</v>
      </c>
      <c r="AF3850" s="450" t="n">
        <v>0</v>
      </c>
      <c r="AG3850" s="450" t="n">
        <v>0</v>
      </c>
      <c r="AH3850" s="450" t="n">
        <v>911456</v>
      </c>
      <c r="AI3850" s="450" t="n">
        <v>0</v>
      </c>
      <c r="AJ3850" s="450" t="n">
        <v>0</v>
      </c>
      <c r="AK3850" s="450" t="n">
        <v>0</v>
      </c>
      <c r="AL3850" s="450" t="n">
        <v>0</v>
      </c>
      <c r="AM3850" s="450" t="n">
        <v>0</v>
      </c>
      <c r="AN3850" s="450" t="n">
        <v>0</v>
      </c>
      <c r="AO3850" s="450" t="n">
        <v>0</v>
      </c>
      <c r="AP3850" s="450" t="n">
        <v>0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0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0" t="n"/>
      <c r="N3851" s="450">
        <f>IF(W3851&lt;0,AH3851,I3851)</f>
        <v/>
      </c>
      <c r="O3851" s="450">
        <f>I3851-M3851</f>
        <v/>
      </c>
      <c r="P3851" s="414" t="n"/>
      <c r="Q3851" s="414" t="inlineStr">
        <is>
          <t>IN202111-0692</t>
        </is>
      </c>
      <c r="R3851" s="414" t="inlineStr">
        <is>
          <t>IN202111-0692</t>
        </is>
      </c>
      <c r="S3851" s="414">
        <f>Q3851=R3851</f>
        <v/>
      </c>
      <c r="T3851" s="414">
        <f>AND(MONTH(F3851)=MONTH(X3851), YEAR(F3851)=YEAR(X3851))</f>
        <v/>
      </c>
      <c r="U3851" s="414">
        <f>AND(AB3851&lt;&gt;"", 'Company information'!D$4&lt;&gt;"", RIGHT(SUBSTITUTE(AB3851,"-",""),9)=RIGHT(SUBSTITUTE('Company information'!D$4,"-",""),9))</f>
        <v/>
      </c>
      <c r="V3851" s="414">
        <f>AH3851-I3851</f>
        <v/>
      </c>
      <c r="W3851" s="450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0" t="n">
        <v>5192044</v>
      </c>
      <c r="AE3851" s="450" t="n">
        <v>4720040</v>
      </c>
      <c r="AF3851" s="450" t="n">
        <v>0</v>
      </c>
      <c r="AG3851" s="450" t="n">
        <v>0</v>
      </c>
      <c r="AH3851" s="450" t="n">
        <v>472004</v>
      </c>
      <c r="AI3851" s="450" t="n">
        <v>0</v>
      </c>
      <c r="AJ3851" s="450" t="n">
        <v>0</v>
      </c>
      <c r="AK3851" s="450" t="n">
        <v>0</v>
      </c>
      <c r="AL3851" s="450" t="n">
        <v>0</v>
      </c>
      <c r="AM3851" s="450" t="n">
        <v>0</v>
      </c>
      <c r="AN3851" s="450" t="n">
        <v>0</v>
      </c>
      <c r="AO3851" s="450" t="n">
        <v>0</v>
      </c>
      <c r="AP3851" s="450" t="n">
        <v>0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0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0" t="n"/>
      <c r="N3852" s="450">
        <f>IF(W3852&lt;0,AH3852,I3852)</f>
        <v/>
      </c>
      <c r="O3852" s="450">
        <f>I3852-M3852</f>
        <v/>
      </c>
      <c r="P3852" s="414" t="n"/>
      <c r="Q3852" s="414" t="inlineStr">
        <is>
          <t>IN202111-0691</t>
        </is>
      </c>
      <c r="R3852" s="414" t="inlineStr">
        <is>
          <t>IN202111-0691</t>
        </is>
      </c>
      <c r="S3852" s="414">
        <f>Q3852=R3852</f>
        <v/>
      </c>
      <c r="T3852" s="414">
        <f>AND(MONTH(F3852)=MONTH(X3852), YEAR(F3852)=YEAR(X3852))</f>
        <v/>
      </c>
      <c r="U3852" s="414">
        <f>AND(AB3852&lt;&gt;"", 'Company information'!D$4&lt;&gt;"", RIGHT(SUBSTITUTE(AB3852,"-",""),9)=RIGHT(SUBSTITUTE('Company information'!D$4,"-",""),9))</f>
        <v/>
      </c>
      <c r="V3852" s="414">
        <f>AH3852-I3852</f>
        <v/>
      </c>
      <c r="W3852" s="450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0" t="n">
        <v>2842197</v>
      </c>
      <c r="AE3852" s="450" t="n">
        <v>2583815</v>
      </c>
      <c r="AF3852" s="450" t="n">
        <v>0</v>
      </c>
      <c r="AG3852" s="450" t="n">
        <v>0</v>
      </c>
      <c r="AH3852" s="450" t="n">
        <v>258382</v>
      </c>
      <c r="AI3852" s="450" t="n">
        <v>0</v>
      </c>
      <c r="AJ3852" s="450" t="n">
        <v>0</v>
      </c>
      <c r="AK3852" s="450" t="n">
        <v>0</v>
      </c>
      <c r="AL3852" s="450" t="n">
        <v>0</v>
      </c>
      <c r="AM3852" s="450" t="n">
        <v>0</v>
      </c>
      <c r="AN3852" s="450" t="n">
        <v>0</v>
      </c>
      <c r="AO3852" s="450" t="n">
        <v>0</v>
      </c>
      <c r="AP3852" s="450" t="n">
        <v>0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0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0" t="n"/>
      <c r="N3853" s="450">
        <f>IF(W3853&lt;0,AH3853,I3853)</f>
        <v/>
      </c>
      <c r="O3853" s="450">
        <f>I3853-M3853</f>
        <v/>
      </c>
      <c r="P3853" s="414" t="n"/>
      <c r="Q3853" s="414" t="inlineStr">
        <is>
          <t>IN202111-0653</t>
        </is>
      </c>
      <c r="R3853" s="414" t="inlineStr">
        <is>
          <t>IN202111-0653</t>
        </is>
      </c>
      <c r="S3853" s="414">
        <f>Q3853=R3853</f>
        <v/>
      </c>
      <c r="T3853" s="414">
        <f>AND(MONTH(F3853)=MONTH(X3853), YEAR(F3853)=YEAR(X3853))</f>
        <v/>
      </c>
      <c r="U3853" s="414">
        <f>AND(AB3853&lt;&gt;"", 'Company information'!D$4&lt;&gt;"", RIGHT(SUBSTITUTE(AB3853,"-",""),9)=RIGHT(SUBSTITUTE('Company information'!D$4,"-",""),9))</f>
        <v/>
      </c>
      <c r="V3853" s="414">
        <f>AH3853-I3853</f>
        <v/>
      </c>
      <c r="W3853" s="450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0" t="n">
        <v>12381947</v>
      </c>
      <c r="AE3853" s="450" t="n">
        <v>11256315</v>
      </c>
      <c r="AF3853" s="450" t="n">
        <v>0</v>
      </c>
      <c r="AG3853" s="450" t="n">
        <v>0</v>
      </c>
      <c r="AH3853" s="450" t="n">
        <v>1125632</v>
      </c>
      <c r="AI3853" s="450" t="n">
        <v>0</v>
      </c>
      <c r="AJ3853" s="450" t="n">
        <v>0</v>
      </c>
      <c r="AK3853" s="450" t="n">
        <v>0</v>
      </c>
      <c r="AL3853" s="450" t="n">
        <v>0</v>
      </c>
      <c r="AM3853" s="450" t="n">
        <v>0</v>
      </c>
      <c r="AN3853" s="450" t="n">
        <v>0</v>
      </c>
      <c r="AO3853" s="450" t="n">
        <v>0</v>
      </c>
      <c r="AP3853" s="450" t="n">
        <v>0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0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0" t="n"/>
      <c r="N3854" s="450">
        <f>IF(W3854&lt;0,AH3854,I3854)</f>
        <v/>
      </c>
      <c r="O3854" s="450">
        <f>I3854-M3854</f>
        <v/>
      </c>
      <c r="P3854" s="414" t="n"/>
      <c r="Q3854" s="414" t="inlineStr">
        <is>
          <t>IN202111-0650</t>
        </is>
      </c>
      <c r="R3854" s="414" t="inlineStr">
        <is>
          <t>IN202111-0650</t>
        </is>
      </c>
      <c r="S3854" s="414">
        <f>Q3854=R3854</f>
        <v/>
      </c>
      <c r="T3854" s="414">
        <f>AND(MONTH(F3854)=MONTH(X3854), YEAR(F3854)=YEAR(X3854))</f>
        <v/>
      </c>
      <c r="U3854" s="414">
        <f>AND(AB3854&lt;&gt;"", 'Company information'!D$4&lt;&gt;"", RIGHT(SUBSTITUTE(AB3854,"-",""),9)=RIGHT(SUBSTITUTE('Company information'!D$4,"-",""),9))</f>
        <v/>
      </c>
      <c r="V3854" s="414">
        <f>AH3854-I3854</f>
        <v/>
      </c>
      <c r="W3854" s="450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0" t="n">
        <v>7679942</v>
      </c>
      <c r="AE3854" s="450" t="n">
        <v>6981765</v>
      </c>
      <c r="AF3854" s="450" t="n">
        <v>0</v>
      </c>
      <c r="AG3854" s="450" t="n">
        <v>0</v>
      </c>
      <c r="AH3854" s="450" t="n">
        <v>698177</v>
      </c>
      <c r="AI3854" s="450" t="n">
        <v>0</v>
      </c>
      <c r="AJ3854" s="450" t="n">
        <v>0</v>
      </c>
      <c r="AK3854" s="450" t="n">
        <v>0</v>
      </c>
      <c r="AL3854" s="450" t="n">
        <v>0</v>
      </c>
      <c r="AM3854" s="450" t="n">
        <v>0</v>
      </c>
      <c r="AN3854" s="450" t="n">
        <v>0</v>
      </c>
      <c r="AO3854" s="450" t="n">
        <v>0</v>
      </c>
      <c r="AP3854" s="450" t="n">
        <v>0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0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0" t="n"/>
      <c r="N3855" s="450">
        <f>IF(W3855&lt;0,AH3855,I3855)</f>
        <v/>
      </c>
      <c r="O3855" s="450">
        <f>I3855-M3855</f>
        <v/>
      </c>
      <c r="P3855" s="414" t="n"/>
      <c r="Q3855" s="414" t="inlineStr">
        <is>
          <t>IN202111-0649</t>
        </is>
      </c>
      <c r="R3855" s="414" t="inlineStr">
        <is>
          <t>IN202111-0649</t>
        </is>
      </c>
      <c r="S3855" s="414">
        <f>Q3855=R3855</f>
        <v/>
      </c>
      <c r="T3855" s="414">
        <f>AND(MONTH(F3855)=MONTH(X3855), YEAR(F3855)=YEAR(X3855))</f>
        <v/>
      </c>
      <c r="U3855" s="414">
        <f>AND(AB3855&lt;&gt;"", 'Company information'!D$4&lt;&gt;"", RIGHT(SUBSTITUTE(AB3855,"-",""),9)=RIGHT(SUBSTITUTE('Company information'!D$4,"-",""),9))</f>
        <v/>
      </c>
      <c r="V3855" s="414">
        <f>AH3855-I3855</f>
        <v/>
      </c>
      <c r="W3855" s="450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0" t="n">
        <v>17083952</v>
      </c>
      <c r="AE3855" s="450" t="n">
        <v>15530865</v>
      </c>
      <c r="AF3855" s="450" t="n">
        <v>0</v>
      </c>
      <c r="AG3855" s="450" t="n">
        <v>0</v>
      </c>
      <c r="AH3855" s="450" t="n">
        <v>1553087</v>
      </c>
      <c r="AI3855" s="450" t="n">
        <v>0</v>
      </c>
      <c r="AJ3855" s="450" t="n">
        <v>0</v>
      </c>
      <c r="AK3855" s="450" t="n">
        <v>0</v>
      </c>
      <c r="AL3855" s="450" t="n">
        <v>0</v>
      </c>
      <c r="AM3855" s="450" t="n">
        <v>0</v>
      </c>
      <c r="AN3855" s="450" t="n">
        <v>0</v>
      </c>
      <c r="AO3855" s="450" t="n">
        <v>0</v>
      </c>
      <c r="AP3855" s="450" t="n">
        <v>0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0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0" t="n"/>
      <c r="N3856" s="450">
        <f>IF(W3856&lt;0,AH3856,I3856)</f>
        <v/>
      </c>
      <c r="O3856" s="450">
        <f>I3856-M3856</f>
        <v/>
      </c>
      <c r="P3856" s="414" t="n"/>
      <c r="Q3856" s="414" t="inlineStr">
        <is>
          <t>IN202111-0648</t>
        </is>
      </c>
      <c r="R3856" s="414" t="inlineStr">
        <is>
          <t>IN202111-0648</t>
        </is>
      </c>
      <c r="S3856" s="414">
        <f>Q3856=R3856</f>
        <v/>
      </c>
      <c r="T3856" s="414">
        <f>AND(MONTH(F3856)=MONTH(X3856), YEAR(F3856)=YEAR(X3856))</f>
        <v/>
      </c>
      <c r="U3856" s="414">
        <f>AND(AB3856&lt;&gt;"", 'Company information'!D$4&lt;&gt;"", RIGHT(SUBSTITUTE(AB3856,"-",""),9)=RIGHT(SUBSTITUTE('Company information'!D$4,"-",""),9))</f>
        <v/>
      </c>
      <c r="V3856" s="414">
        <f>AH3856-I3856</f>
        <v/>
      </c>
      <c r="W3856" s="450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0" t="n">
        <v>12381947</v>
      </c>
      <c r="AE3856" s="450" t="n">
        <v>11256315</v>
      </c>
      <c r="AF3856" s="450" t="n">
        <v>0</v>
      </c>
      <c r="AG3856" s="450" t="n">
        <v>0</v>
      </c>
      <c r="AH3856" s="450" t="n">
        <v>1125632</v>
      </c>
      <c r="AI3856" s="450" t="n">
        <v>0</v>
      </c>
      <c r="AJ3856" s="450" t="n">
        <v>0</v>
      </c>
      <c r="AK3856" s="450" t="n">
        <v>0</v>
      </c>
      <c r="AL3856" s="450" t="n">
        <v>0</v>
      </c>
      <c r="AM3856" s="450" t="n">
        <v>0</v>
      </c>
      <c r="AN3856" s="450" t="n">
        <v>0</v>
      </c>
      <c r="AO3856" s="450" t="n">
        <v>0</v>
      </c>
      <c r="AP3856" s="450" t="n">
        <v>0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0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0" t="n"/>
      <c r="N3857" s="450">
        <f>IF(W3857&lt;0,AH3857,I3857)</f>
        <v/>
      </c>
      <c r="O3857" s="450">
        <f>I3857-M3857</f>
        <v/>
      </c>
      <c r="P3857" s="414" t="n"/>
      <c r="Q3857" s="414" t="inlineStr">
        <is>
          <t>IN202111-0641</t>
        </is>
      </c>
      <c r="R3857" s="414" t="inlineStr">
        <is>
          <t>IN202111-0641</t>
        </is>
      </c>
      <c r="S3857" s="414">
        <f>Q3857=R3857</f>
        <v/>
      </c>
      <c r="T3857" s="414">
        <f>AND(MONTH(F3857)=MONTH(X3857), YEAR(F3857)=YEAR(X3857))</f>
        <v/>
      </c>
      <c r="U3857" s="414">
        <f>AND(AB3857&lt;&gt;"", 'Company information'!D$4&lt;&gt;"", RIGHT(SUBSTITUTE(AB3857,"-",""),9)=RIGHT(SUBSTITUTE('Company information'!D$4,"-",""),9))</f>
        <v/>
      </c>
      <c r="V3857" s="414">
        <f>AH3857-I3857</f>
        <v/>
      </c>
      <c r="W3857" s="450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0" t="n">
        <v>2980131</v>
      </c>
      <c r="AE3857" s="450" t="n">
        <v>2709210</v>
      </c>
      <c r="AF3857" s="450" t="n">
        <v>0</v>
      </c>
      <c r="AG3857" s="450" t="n">
        <v>0</v>
      </c>
      <c r="AH3857" s="450" t="n">
        <v>270921</v>
      </c>
      <c r="AI3857" s="450" t="n">
        <v>0</v>
      </c>
      <c r="AJ3857" s="450" t="n">
        <v>0</v>
      </c>
      <c r="AK3857" s="450" t="n">
        <v>0</v>
      </c>
      <c r="AL3857" s="450" t="n">
        <v>0</v>
      </c>
      <c r="AM3857" s="450" t="n">
        <v>0</v>
      </c>
      <c r="AN3857" s="450" t="n">
        <v>0</v>
      </c>
      <c r="AO3857" s="450" t="n">
        <v>0</v>
      </c>
      <c r="AP3857" s="450" t="n">
        <v>0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0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0" t="n"/>
      <c r="N3858" s="450">
        <f>IF(W3858&lt;0,AH3858,I3858)</f>
        <v/>
      </c>
      <c r="O3858" s="450">
        <f>I3858-M3858</f>
        <v/>
      </c>
      <c r="P3858" s="414" t="n"/>
      <c r="Q3858" s="414" t="inlineStr">
        <is>
          <t>IN202111-0626</t>
        </is>
      </c>
      <c r="R3858" s="414" t="inlineStr">
        <is>
          <t>IN202111-0626</t>
        </is>
      </c>
      <c r="S3858" s="414">
        <f>Q3858=R3858</f>
        <v/>
      </c>
      <c r="T3858" s="414">
        <f>AND(MONTH(F3858)=MONTH(X3858), YEAR(F3858)=YEAR(X3858))</f>
        <v/>
      </c>
      <c r="U3858" s="414">
        <f>AND(AB3858&lt;&gt;"", 'Company information'!D$4&lt;&gt;"", RIGHT(SUBSTITUTE(AB3858,"-",""),9)=RIGHT(SUBSTITUTE('Company information'!D$4,"-",""),9))</f>
        <v/>
      </c>
      <c r="V3858" s="414">
        <f>AH3858-I3858</f>
        <v/>
      </c>
      <c r="W3858" s="450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0" t="n">
        <v>19439728</v>
      </c>
      <c r="AE3858" s="450" t="n">
        <v>17672480</v>
      </c>
      <c r="AF3858" s="450" t="n">
        <v>0</v>
      </c>
      <c r="AG3858" s="450" t="n">
        <v>0</v>
      </c>
      <c r="AH3858" s="450" t="n">
        <v>1767248</v>
      </c>
      <c r="AI3858" s="450" t="n">
        <v>0</v>
      </c>
      <c r="AJ3858" s="450" t="n">
        <v>0</v>
      </c>
      <c r="AK3858" s="450" t="n">
        <v>0</v>
      </c>
      <c r="AL3858" s="450" t="n">
        <v>0</v>
      </c>
      <c r="AM3858" s="450" t="n">
        <v>0</v>
      </c>
      <c r="AN3858" s="450" t="n">
        <v>0</v>
      </c>
      <c r="AO3858" s="450" t="n">
        <v>0</v>
      </c>
      <c r="AP3858" s="450" t="n">
        <v>0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0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0" t="n"/>
      <c r="N3859" s="450">
        <f>IF(W3859&lt;0,AH3859,I3859)</f>
        <v/>
      </c>
      <c r="O3859" s="450">
        <f>I3859-M3859</f>
        <v/>
      </c>
      <c r="P3859" s="414" t="n"/>
      <c r="Q3859" s="414" t="inlineStr">
        <is>
          <t>IN202111-0625</t>
        </is>
      </c>
      <c r="R3859" s="414" t="inlineStr">
        <is>
          <t>IN202111-0625</t>
        </is>
      </c>
      <c r="S3859" s="414">
        <f>Q3859=R3859</f>
        <v/>
      </c>
      <c r="T3859" s="414">
        <f>AND(MONTH(F3859)=MONTH(X3859), YEAR(F3859)=YEAR(X3859))</f>
        <v/>
      </c>
      <c r="U3859" s="414">
        <f>AND(AB3859&lt;&gt;"", 'Company information'!D$4&lt;&gt;"", RIGHT(SUBSTITUTE(AB3859,"-",""),9)=RIGHT(SUBSTITUTE('Company information'!D$4,"-",""),9))</f>
        <v/>
      </c>
      <c r="V3859" s="414">
        <f>AH3859-I3859</f>
        <v/>
      </c>
      <c r="W3859" s="450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0" t="n">
        <v>26494468</v>
      </c>
      <c r="AE3859" s="450" t="n">
        <v>24085880</v>
      </c>
      <c r="AF3859" s="450" t="n">
        <v>0</v>
      </c>
      <c r="AG3859" s="450" t="n">
        <v>0</v>
      </c>
      <c r="AH3859" s="450" t="n">
        <v>2408588</v>
      </c>
      <c r="AI3859" s="450" t="n">
        <v>0</v>
      </c>
      <c r="AJ3859" s="450" t="n">
        <v>0</v>
      </c>
      <c r="AK3859" s="450" t="n">
        <v>0</v>
      </c>
      <c r="AL3859" s="450" t="n">
        <v>0</v>
      </c>
      <c r="AM3859" s="450" t="n">
        <v>0</v>
      </c>
      <c r="AN3859" s="450" t="n">
        <v>0</v>
      </c>
      <c r="AO3859" s="450" t="n">
        <v>0</v>
      </c>
      <c r="AP3859" s="450" t="n">
        <v>0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0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0" t="n"/>
      <c r="N3860" s="450">
        <f>IF(W3860&lt;0,AH3860,I3860)</f>
        <v/>
      </c>
      <c r="O3860" s="450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AND(AB3860&lt;&gt;"", 'Company information'!D$4&lt;&gt;"", RIGHT(SUBSTITUTE(AB3860,"-",""),9)=RIGHT(SUBSTITUTE('Company information'!D$4,"-",""),9))</f>
        <v/>
      </c>
      <c r="V3860" s="414">
        <f>AH3860-I3860</f>
        <v/>
      </c>
      <c r="W3860" s="450" t="n"/>
      <c r="X3860" s="415" t="n">
        <v>44525</v>
      </c>
      <c r="Y3860" s="414" t="inlineStr">
        <is>
          <t>2100144</t>
        </is>
      </c>
      <c r="Z3860" s="414" t="inlineStr"/>
      <c r="AA3860" s="414" t="inlineStr">
        <is>
          <t>បុគ្គលជាប់អាករ</t>
        </is>
      </c>
      <c r="AB3860" s="414" t="inlineStr">
        <is>
          <t>L001-901905215</t>
        </is>
      </c>
      <c r="AC3860" s="414" t="inlineStr">
        <is>
          <t>វីអ៊ីស៊ិន (ខេមបូឌា) អ៊ិនដាសស្ទ្រី ឯ.ក</t>
        </is>
      </c>
      <c r="AD3860" s="450" t="n">
        <v>29271956</v>
      </c>
      <c r="AE3860" s="450" t="n">
        <v>26610869</v>
      </c>
      <c r="AF3860" s="450" t="n">
        <v>0</v>
      </c>
      <c r="AG3860" s="450" t="n">
        <v>0</v>
      </c>
      <c r="AH3860" s="450" t="n">
        <v>2661087</v>
      </c>
      <c r="AI3860" s="450" t="n">
        <v>0</v>
      </c>
      <c r="AJ3860" s="450" t="n">
        <v>0</v>
      </c>
      <c r="AK3860" s="450" t="n">
        <v>0</v>
      </c>
      <c r="AL3860" s="450" t="n">
        <v>0</v>
      </c>
      <c r="AM3860" s="450" t="n">
        <v>0</v>
      </c>
      <c r="AN3860" s="450" t="n">
        <v>0</v>
      </c>
      <c r="AO3860" s="450" t="n">
        <v>0</v>
      </c>
      <c r="AP3860" s="450" t="n">
        <v>0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0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0" t="n"/>
      <c r="N3861" s="450">
        <f>IF(W3861&lt;0,AH3861,I3861)</f>
        <v/>
      </c>
      <c r="O3861" s="450">
        <f>I3861-M3861</f>
        <v/>
      </c>
      <c r="P3861" s="414" t="n"/>
      <c r="Q3861" s="414" t="inlineStr">
        <is>
          <t>PL000850</t>
        </is>
      </c>
      <c r="R3861" s="414" t="inlineStr">
        <is>
          <t>PL000850</t>
        </is>
      </c>
      <c r="S3861" s="414">
        <f>Q3861=R3861</f>
        <v/>
      </c>
      <c r="T3861" s="414">
        <f>AND(MONTH(F3861)=MONTH(X3861), YEAR(F3861)=YEAR(X3861))</f>
        <v/>
      </c>
      <c r="U3861" s="414">
        <f>AND(AB3861&lt;&gt;"", 'Company information'!D$4&lt;&gt;"", RIGHT(SUBSTITUTE(AB3861,"-",""),9)=RIGHT(SUBSTITUTE('Company information'!D$4,"-",""),9))</f>
        <v/>
      </c>
      <c r="V3861" s="414">
        <f>AH3861-I3861</f>
        <v/>
      </c>
      <c r="W3861" s="450" t="n"/>
      <c r="X3861" s="415" t="n">
        <v>44530</v>
      </c>
      <c r="Y3861" s="414" t="inlineStr">
        <is>
          <t>PL000850</t>
        </is>
      </c>
      <c r="Z3861" s="414" t="inlineStr"/>
      <c r="AA3861" s="414" t="inlineStr">
        <is>
          <t>បុគ្គលជាប់អាករ</t>
        </is>
      </c>
      <c r="AB3861" s="414" t="inlineStr">
        <is>
          <t>L001-901905215</t>
        </is>
      </c>
      <c r="AC3861" s="414" t="inlineStr">
        <is>
          <t>វីអ៊ីស៊ិន (ខេមបូឌា) អ៊ិនដាសស្ទ្រី ឯ.ក</t>
        </is>
      </c>
      <c r="AD3861" s="450" t="n">
        <v>2237950</v>
      </c>
      <c r="AE3861" s="450" t="n">
        <v>2034500</v>
      </c>
      <c r="AF3861" s="450" t="n">
        <v>0</v>
      </c>
      <c r="AG3861" s="450" t="n">
        <v>0</v>
      </c>
      <c r="AH3861" s="450" t="n">
        <v>203450</v>
      </c>
      <c r="AI3861" s="450" t="n">
        <v>0</v>
      </c>
      <c r="AJ3861" s="450" t="n">
        <v>0</v>
      </c>
      <c r="AK3861" s="450" t="n">
        <v>0</v>
      </c>
      <c r="AL3861" s="450" t="n">
        <v>0</v>
      </c>
      <c r="AM3861" s="450" t="n">
        <v>0</v>
      </c>
      <c r="AN3861" s="450" t="n">
        <v>0</v>
      </c>
      <c r="AO3861" s="450" t="n">
        <v>0</v>
      </c>
      <c r="AP3861" s="450" t="n">
        <v>0</v>
      </c>
      <c r="AQ3861" s="414" t="inlineStr"/>
      <c r="AR3861" s="414" t="inlineStr"/>
      <c r="AS3861" s="414" t="inlineStr">
        <is>
          <t>បានប្រកាសពន្ធ</t>
        </is>
      </c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0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0" t="n"/>
      <c r="N3862" s="450">
        <f>IF(W3862&lt;0,AH3862,I3862)</f>
        <v/>
      </c>
      <c r="O3862" s="450">
        <f>I3862-M3862</f>
        <v/>
      </c>
      <c r="P3862" s="414" t="n"/>
      <c r="Q3862" s="414" t="inlineStr">
        <is>
          <t>PL000854</t>
        </is>
      </c>
      <c r="R3862" s="414" t="inlineStr">
        <is>
          <t>PL000854</t>
        </is>
      </c>
      <c r="S3862" s="414">
        <f>Q3862=R3862</f>
        <v/>
      </c>
      <c r="T3862" s="414">
        <f>AND(MONTH(F3862)=MONTH(X3862), YEAR(F3862)=YEAR(X3862))</f>
        <v/>
      </c>
      <c r="U3862" s="414">
        <f>AND(AB3862&lt;&gt;"", 'Company information'!D$4&lt;&gt;"", RIGHT(SUBSTITUTE(AB3862,"-",""),9)=RIGHT(SUBSTITUTE('Company information'!D$4,"-",""),9))</f>
        <v/>
      </c>
      <c r="V3862" s="414">
        <f>AH3862-I3862</f>
        <v/>
      </c>
      <c r="W3862" s="450" t="n"/>
      <c r="X3862" s="415" t="n">
        <v>44530</v>
      </c>
      <c r="Y3862" s="414" t="inlineStr">
        <is>
          <t>PL000854</t>
        </is>
      </c>
      <c r="Z3862" s="414" t="inlineStr"/>
      <c r="AA3862" s="414" t="inlineStr">
        <is>
          <t>បុគ្គលជាប់អាករ</t>
        </is>
      </c>
      <c r="AB3862" s="414" t="inlineStr">
        <is>
          <t>L001-100185983</t>
        </is>
      </c>
      <c r="AC3862" s="414" t="inlineStr">
        <is>
          <t>មេហ្គា លេបឹល &amp; ស្ទីកឃើរ (ខេមបូឌា)</t>
        </is>
      </c>
      <c r="AD3862" s="450" t="n">
        <v>2148432</v>
      </c>
      <c r="AE3862" s="450" t="n">
        <v>1953120</v>
      </c>
      <c r="AF3862" s="450" t="n">
        <v>0</v>
      </c>
      <c r="AG3862" s="450" t="n">
        <v>0</v>
      </c>
      <c r="AH3862" s="450" t="n">
        <v>195312</v>
      </c>
      <c r="AI3862" s="450" t="n">
        <v>0</v>
      </c>
      <c r="AJ3862" s="450" t="n">
        <v>0</v>
      </c>
      <c r="AK3862" s="450" t="n">
        <v>0</v>
      </c>
      <c r="AL3862" s="450" t="n">
        <v>0</v>
      </c>
      <c r="AM3862" s="450" t="n">
        <v>0</v>
      </c>
      <c r="AN3862" s="450" t="n">
        <v>0</v>
      </c>
      <c r="AO3862" s="450" t="n">
        <v>0</v>
      </c>
      <c r="AP3862" s="450" t="n">
        <v>0</v>
      </c>
      <c r="AQ3862" s="414" t="inlineStr"/>
      <c r="AR3862" s="414" t="inlineStr"/>
      <c r="AS3862" s="414" t="inlineStr">
        <is>
          <t>បានប្រកាសពន្ធ</t>
        </is>
      </c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0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0" t="n"/>
      <c r="N3863" s="450">
        <f>IF(W3863&lt;0,AH3863,I3863)</f>
        <v/>
      </c>
      <c r="O3863" s="450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AND(AB3863&lt;&gt;"", 'Company information'!D$4&lt;&gt;"", RIGHT(SUBSTITUTE(AB3863,"-",""),9)=RIGHT(SUBSTITUTE('Company information'!D$4,"-",""),9))</f>
        <v/>
      </c>
      <c r="V3863" s="414">
        <f>AH3863-I3863</f>
        <v/>
      </c>
      <c r="W3863" s="450" t="n"/>
      <c r="X3863" s="413" t="n"/>
      <c r="Y3863" s="414" t="n"/>
      <c r="Z3863" s="414" t="n"/>
      <c r="AA3863" s="414" t="n"/>
      <c r="AB3863" s="414" t="n"/>
      <c r="AC3863" s="414" t="n"/>
      <c r="AD3863" s="450" t="n"/>
      <c r="AE3863" s="450" t="n"/>
      <c r="AF3863" s="450" t="n"/>
      <c r="AG3863" s="450" t="n"/>
      <c r="AH3863" s="450" t="n"/>
      <c r="AI3863" s="450" t="n"/>
      <c r="AJ3863" s="450" t="n"/>
      <c r="AK3863" s="450" t="n"/>
      <c r="AL3863" s="450" t="n"/>
      <c r="AM3863" s="450" t="n"/>
      <c r="AN3863" s="450" t="n"/>
      <c r="AO3863" s="450" t="n"/>
      <c r="AP3863" s="450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0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0" t="n"/>
      <c r="N3864" s="450">
        <f>IF(W3864&lt;0,AH3864,I3864)</f>
        <v/>
      </c>
      <c r="O3864" s="450">
        <f>I3864-M3864</f>
        <v/>
      </c>
      <c r="P3864" s="414" t="n"/>
      <c r="Q3864" s="414" t="inlineStr">
        <is>
          <t>2021-05397</t>
        </is>
      </c>
      <c r="R3864" s="414" t="inlineStr">
        <is>
          <t>2021-05397</t>
        </is>
      </c>
      <c r="S3864" s="414">
        <f>Q3864=R3864</f>
        <v/>
      </c>
      <c r="T3864" s="414">
        <f>AND(MONTH(F3864)=MONTH(X3864), YEAR(F3864)=YEAR(X3864))</f>
        <v/>
      </c>
      <c r="U3864" s="414">
        <f>AND(AB3864&lt;&gt;"", 'Company information'!D$4&lt;&gt;"", RIGHT(SUBSTITUTE(AB3864,"-",""),9)=RIGHT(SUBSTITUTE('Company information'!D$4,"-",""),9))</f>
        <v/>
      </c>
      <c r="V3864" s="414">
        <f>AH3864-I3864</f>
        <v/>
      </c>
      <c r="W3864" s="450" t="n"/>
      <c r="X3864" s="415" t="n">
        <v>44516</v>
      </c>
      <c r="Y3864" s="414" t="inlineStr">
        <is>
          <t>2021-05397</t>
        </is>
      </c>
      <c r="Z3864" s="414" t="inlineStr"/>
      <c r="AA3864" s="414" t="inlineStr">
        <is>
          <t>បុគ្គលជាប់អាករ</t>
        </is>
      </c>
      <c r="AB3864" s="414" t="inlineStr">
        <is>
          <t>L001-901905215</t>
        </is>
      </c>
      <c r="AC3864" s="414" t="inlineStr">
        <is>
          <t>វីអ៊ីស៊ិន (ខេមបូឌា) អ៊ិនដាសស្ទ្រី ឯ.ក</t>
        </is>
      </c>
      <c r="AD3864" s="450" t="n">
        <v>1811757</v>
      </c>
      <c r="AE3864" s="450" t="n">
        <v>1647052</v>
      </c>
      <c r="AF3864" s="450" t="n">
        <v>0</v>
      </c>
      <c r="AG3864" s="450" t="n">
        <v>0</v>
      </c>
      <c r="AH3864" s="450" t="n">
        <v>164705</v>
      </c>
      <c r="AI3864" s="450" t="n">
        <v>0</v>
      </c>
      <c r="AJ3864" s="450" t="n">
        <v>0</v>
      </c>
      <c r="AK3864" s="450" t="n">
        <v>0</v>
      </c>
      <c r="AL3864" s="450" t="n">
        <v>0</v>
      </c>
      <c r="AM3864" s="450" t="n">
        <v>0</v>
      </c>
      <c r="AN3864" s="450" t="n">
        <v>0</v>
      </c>
      <c r="AO3864" s="450" t="n">
        <v>0</v>
      </c>
      <c r="AP3864" s="450" t="n">
        <v>0</v>
      </c>
      <c r="AQ3864" s="414" t="inlineStr"/>
      <c r="AR3864" s="414" t="inlineStr">
        <is>
          <t>Infrastructure Maintenance fee for November 2021</t>
        </is>
      </c>
      <c r="AS3864" s="414" t="inlineStr">
        <is>
          <t>បានប្រកាសពន្ធ</t>
        </is>
      </c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0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0" t="n"/>
      <c r="N3865" s="450">
        <f>IF(W3865&lt;0,AH3865,I3865)</f>
        <v/>
      </c>
      <c r="O3865" s="450">
        <f>I3865-M3865</f>
        <v/>
      </c>
      <c r="P3865" s="414" t="n"/>
      <c r="Q3865" s="414" t="inlineStr">
        <is>
          <t>2021-05388</t>
        </is>
      </c>
      <c r="R3865" s="414" t="inlineStr">
        <is>
          <t>2021-05388</t>
        </is>
      </c>
      <c r="S3865" s="414">
        <f>Q3865=R3865</f>
        <v/>
      </c>
      <c r="T3865" s="414">
        <f>AND(MONTH(F3865)=MONTH(X3865), YEAR(F3865)=YEAR(X3865))</f>
        <v/>
      </c>
      <c r="U3865" s="414">
        <f>AND(AB3865&lt;&gt;"", 'Company information'!D$4&lt;&gt;"", RIGHT(SUBSTITUTE(AB3865,"-",""),9)=RIGHT(SUBSTITUTE('Company information'!D$4,"-",""),9))</f>
        <v/>
      </c>
      <c r="V3865" s="414">
        <f>AH3865-I3865</f>
        <v/>
      </c>
      <c r="W3865" s="450" t="n"/>
      <c r="X3865" s="415" t="n">
        <v>44516</v>
      </c>
      <c r="Y3865" s="414" t="inlineStr">
        <is>
          <t>2021-05388</t>
        </is>
      </c>
      <c r="Z3865" s="414" t="inlineStr"/>
      <c r="AA3865" s="414" t="inlineStr">
        <is>
          <t>បុគ្គលជាប់អាករ</t>
        </is>
      </c>
      <c r="AB3865" s="414" t="inlineStr">
        <is>
          <t>L001-901905215</t>
        </is>
      </c>
      <c r="AC3865" s="414" t="inlineStr">
        <is>
          <t>វីអ៊ីស៊ិន (ខេមបូឌា) អ៊ិនដាសស្ទ្រី ឯ.ក</t>
        </is>
      </c>
      <c r="AD3865" s="450" t="n">
        <v>2205897</v>
      </c>
      <c r="AE3865" s="450" t="n">
        <v>2005361</v>
      </c>
      <c r="AF3865" s="450" t="n">
        <v>0</v>
      </c>
      <c r="AG3865" s="450" t="n">
        <v>0</v>
      </c>
      <c r="AH3865" s="450" t="n">
        <v>200536</v>
      </c>
      <c r="AI3865" s="450" t="n">
        <v>0</v>
      </c>
      <c r="AJ3865" s="450" t="n">
        <v>0</v>
      </c>
      <c r="AK3865" s="450" t="n">
        <v>0</v>
      </c>
      <c r="AL3865" s="450" t="n">
        <v>0</v>
      </c>
      <c r="AM3865" s="450" t="n">
        <v>0</v>
      </c>
      <c r="AN3865" s="450" t="n">
        <v>0</v>
      </c>
      <c r="AO3865" s="450" t="n">
        <v>0</v>
      </c>
      <c r="AP3865" s="450" t="n">
        <v>0</v>
      </c>
      <c r="AQ3865" s="414" t="inlineStr"/>
      <c r="AR3865" s="414" t="inlineStr">
        <is>
          <t>Infrastructure Maintenance fee for November 2021</t>
        </is>
      </c>
      <c r="AS3865" s="414" t="inlineStr">
        <is>
          <t>បានប្រកាសពន្ធ</t>
        </is>
      </c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0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0" t="n"/>
      <c r="N3866" s="450">
        <f>IF(W3866&lt;0,AH3866,I3866)</f>
        <v/>
      </c>
      <c r="O3866" s="450">
        <f>I3866-M3866</f>
        <v/>
      </c>
      <c r="P3866" s="414" t="n"/>
      <c r="Q3866" s="414" t="inlineStr">
        <is>
          <t>2021-0190</t>
        </is>
      </c>
      <c r="R3866" s="414" t="inlineStr"/>
      <c r="S3866" s="414">
        <f>Q3866=R3866</f>
        <v/>
      </c>
      <c r="T3866" s="414">
        <f>AND(MONTH(F3866)=MONTH(X3866), YEAR(F3866)=YEAR(X3866))</f>
        <v/>
      </c>
      <c r="U3866" s="414">
        <f>AND(AB3866&lt;&gt;"", 'Company information'!D$4&lt;&gt;"", RIGHT(SUBSTITUTE(AB3866,"-",""),9)=RIGHT(SUBSTITUTE('Company information'!D$4,"-",""),9))</f>
        <v/>
      </c>
      <c r="V3866" s="414">
        <f>AH3866-I3866</f>
        <v/>
      </c>
      <c r="W3866" s="450" t="n"/>
      <c r="X3866" s="413" t="n"/>
      <c r="Y3866" s="414" t="n"/>
      <c r="Z3866" s="414" t="n"/>
      <c r="AA3866" s="414" t="n"/>
      <c r="AB3866" s="414" t="n"/>
      <c r="AC3866" s="414" t="n"/>
      <c r="AD3866" s="450" t="n"/>
      <c r="AE3866" s="450" t="n"/>
      <c r="AF3866" s="450" t="n"/>
      <c r="AG3866" s="450" t="n"/>
      <c r="AH3866" s="450" t="n"/>
      <c r="AI3866" s="450" t="n"/>
      <c r="AJ3866" s="450" t="n"/>
      <c r="AK3866" s="450" t="n"/>
      <c r="AL3866" s="450" t="n"/>
      <c r="AM3866" s="450" t="n"/>
      <c r="AN3866" s="450" t="n"/>
      <c r="AO3866" s="450" t="n"/>
      <c r="AP3866" s="450" t="n"/>
      <c r="AQ3866" s="414" t="n"/>
      <c r="AR3866" s="414" t="n"/>
      <c r="AS3866" s="414" t="n"/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0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0" t="n"/>
      <c r="N3867" s="450">
        <f>IF(W3867&lt;0,AH3867,I3867)</f>
        <v/>
      </c>
      <c r="O3867" s="450">
        <f>I3867-M3867</f>
        <v/>
      </c>
      <c r="P3867" s="414" t="n"/>
      <c r="Q3867" s="414" t="inlineStr">
        <is>
          <t>SHTI210529</t>
        </is>
      </c>
      <c r="R3867" s="414" t="inlineStr">
        <is>
          <t>SHTI210529</t>
        </is>
      </c>
      <c r="S3867" s="414">
        <f>Q3867=R3867</f>
        <v/>
      </c>
      <c r="T3867" s="414">
        <f>AND(MONTH(F3867)=MONTH(X3867), YEAR(F3867)=YEAR(X3867))</f>
        <v/>
      </c>
      <c r="U3867" s="414">
        <f>AND(AB3867&lt;&gt;"", 'Company information'!D$4&lt;&gt;"", RIGHT(SUBSTITUTE(AB3867,"-",""),9)=RIGHT(SUBSTITUTE('Company information'!D$4,"-",""),9))</f>
        <v/>
      </c>
      <c r="V3867" s="414">
        <f>AH3867-I3867</f>
        <v/>
      </c>
      <c r="W3867" s="450" t="n"/>
      <c r="X3867" s="415" t="n">
        <v>44524</v>
      </c>
      <c r="Y3867" s="414" t="inlineStr">
        <is>
          <t>SHTI210529</t>
        </is>
      </c>
      <c r="Z3867" s="414" t="inlineStr"/>
      <c r="AA3867" s="414" t="inlineStr">
        <is>
          <t>បុគ្គលជាប់អាករ</t>
        </is>
      </c>
      <c r="AB3867" s="414" t="inlineStr">
        <is>
          <t>L001-901905215</t>
        </is>
      </c>
      <c r="AC3867" s="414" t="inlineStr">
        <is>
          <t>វីអ៊ីស៊ិន (ខេមបូឌា) អ៊ិនដាសស្ទ្រី ឯ.ក</t>
        </is>
      </c>
      <c r="AD3867" s="450" t="n">
        <v>2505888</v>
      </c>
      <c r="AE3867" s="450" t="n">
        <v>2278080</v>
      </c>
      <c r="AF3867" s="450" t="n">
        <v>0</v>
      </c>
      <c r="AG3867" s="450" t="n">
        <v>0</v>
      </c>
      <c r="AH3867" s="450" t="n">
        <v>227808</v>
      </c>
      <c r="AI3867" s="450" t="n">
        <v>0</v>
      </c>
      <c r="AJ3867" s="450" t="n">
        <v>0</v>
      </c>
      <c r="AK3867" s="450" t="n">
        <v>0</v>
      </c>
      <c r="AL3867" s="450" t="n">
        <v>0</v>
      </c>
      <c r="AM3867" s="450" t="n">
        <v>0</v>
      </c>
      <c r="AN3867" s="450" t="n">
        <v>0</v>
      </c>
      <c r="AO3867" s="450" t="n">
        <v>0</v>
      </c>
      <c r="AP3867" s="450" t="n">
        <v>0</v>
      </c>
      <c r="AQ3867" s="414" t="inlineStr"/>
      <c r="AR3867" s="414" t="inlineStr">
        <is>
          <t>Security guards service fee in November 2021</t>
        </is>
      </c>
      <c r="AS3867" s="414" t="inlineStr">
        <is>
          <t>បានប្រកាសពន្ធ</t>
        </is>
      </c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0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0" t="n"/>
      <c r="N3868" s="450">
        <f>IF(W3868&lt;0,AH3868,I3868)</f>
        <v/>
      </c>
      <c r="O3868" s="450">
        <f>I3868-M3868</f>
        <v/>
      </c>
      <c r="P3868" s="414" t="n"/>
      <c r="Q3868" s="414" t="inlineStr">
        <is>
          <t>2021-04861</t>
        </is>
      </c>
      <c r="R3868" s="414" t="inlineStr">
        <is>
          <t>2021-04861</t>
        </is>
      </c>
      <c r="S3868" s="414">
        <f>Q3868=R3868</f>
        <v/>
      </c>
      <c r="T3868" s="414">
        <f>AND(MONTH(F3868)=MONTH(X3868), YEAR(F3868)=YEAR(X3868))</f>
        <v/>
      </c>
      <c r="U3868" s="414">
        <f>AND(AB3868&lt;&gt;"", 'Company information'!D$4&lt;&gt;"", RIGHT(SUBSTITUTE(AB3868,"-",""),9)=RIGHT(SUBSTITUTE('Company information'!D$4,"-",""),9))</f>
        <v/>
      </c>
      <c r="V3868" s="414">
        <f>AH3868-I3868</f>
        <v/>
      </c>
      <c r="W3868" s="450" t="n"/>
      <c r="X3868" s="415" t="n">
        <v>44487</v>
      </c>
      <c r="Y3868" s="414" t="inlineStr">
        <is>
          <t>2021-04861</t>
        </is>
      </c>
      <c r="Z3868" s="414" t="inlineStr"/>
      <c r="AA3868" s="414" t="inlineStr">
        <is>
          <t>បុគ្គលជាប់អាករ</t>
        </is>
      </c>
      <c r="AB3868" s="414" t="inlineStr">
        <is>
          <t>L001-901905215</t>
        </is>
      </c>
      <c r="AC3868" s="414" t="inlineStr">
        <is>
          <t>វីអ៊ីស៊ិន (ខេមបូឌា) អ៊ិនដាសស្ទ្រី ឯ.ក</t>
        </is>
      </c>
      <c r="AD3868" s="450" t="n">
        <v>1813984</v>
      </c>
      <c r="AE3868" s="450" t="n">
        <v>1649076</v>
      </c>
      <c r="AF3868" s="450" t="n">
        <v>0</v>
      </c>
      <c r="AG3868" s="450" t="n">
        <v>0</v>
      </c>
      <c r="AH3868" s="450" t="n">
        <v>164908</v>
      </c>
      <c r="AI3868" s="450" t="n">
        <v>0</v>
      </c>
      <c r="AJ3868" s="450" t="n">
        <v>0</v>
      </c>
      <c r="AK3868" s="450" t="n">
        <v>0</v>
      </c>
      <c r="AL3868" s="450" t="n">
        <v>0</v>
      </c>
      <c r="AM3868" s="450" t="n">
        <v>0</v>
      </c>
      <c r="AN3868" s="450" t="n">
        <v>0</v>
      </c>
      <c r="AO3868" s="450" t="n">
        <v>0</v>
      </c>
      <c r="AP3868" s="450" t="n">
        <v>0</v>
      </c>
      <c r="AQ3868" s="414" t="inlineStr"/>
      <c r="AR3868" s="414" t="inlineStr">
        <is>
          <t>Infrastructure Maintenance fee for October 2021</t>
        </is>
      </c>
      <c r="AS3868" s="414" t="inlineStr">
        <is>
          <t>បានប្រកាសពន្ធ</t>
        </is>
      </c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0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0" t="n"/>
      <c r="N3869" s="450">
        <f>IF(W3869&lt;0,AH3869,I3869)</f>
        <v/>
      </c>
      <c r="O3869" s="450">
        <f>I3869-M3869</f>
        <v/>
      </c>
      <c r="P3869" s="414" t="n"/>
      <c r="Q3869" s="414" t="inlineStr">
        <is>
          <t>2021-04852</t>
        </is>
      </c>
      <c r="R3869" s="414" t="inlineStr">
        <is>
          <t>2021-04852</t>
        </is>
      </c>
      <c r="S3869" s="414">
        <f>Q3869=R3869</f>
        <v/>
      </c>
      <c r="T3869" s="414">
        <f>AND(MONTH(F3869)=MONTH(X3869), YEAR(F3869)=YEAR(X3869))</f>
        <v/>
      </c>
      <c r="U3869" s="414">
        <f>AND(AB3869&lt;&gt;"", 'Company information'!D$4&lt;&gt;"", RIGHT(SUBSTITUTE(AB3869,"-",""),9)=RIGHT(SUBSTITUTE('Company information'!D$4,"-",""),9))</f>
        <v/>
      </c>
      <c r="V3869" s="414">
        <f>AH3869-I3869</f>
        <v/>
      </c>
      <c r="W3869" s="450" t="n"/>
      <c r="X3869" s="415" t="n">
        <v>44487</v>
      </c>
      <c r="Y3869" s="414" t="inlineStr">
        <is>
          <t>2021-04852</t>
        </is>
      </c>
      <c r="Z3869" s="414" t="inlineStr"/>
      <c r="AA3869" s="414" t="inlineStr">
        <is>
          <t>បុគ្គលជាប់អាករ</t>
        </is>
      </c>
      <c r="AB3869" s="414" t="inlineStr">
        <is>
          <t>L001-901905215</t>
        </is>
      </c>
      <c r="AC3869" s="414" t="inlineStr">
        <is>
          <t>វីអ៊ីស៊ិន (ខេមបូឌា) អ៊ិនដាសស្ទ្រី ឯ.ក</t>
        </is>
      </c>
      <c r="AD3869" s="450" t="n">
        <v>2208609</v>
      </c>
      <c r="AE3869" s="450" t="n">
        <v>2007826</v>
      </c>
      <c r="AF3869" s="450" t="n">
        <v>0</v>
      </c>
      <c r="AG3869" s="450" t="n">
        <v>0</v>
      </c>
      <c r="AH3869" s="450" t="n">
        <v>200783</v>
      </c>
      <c r="AI3869" s="450" t="n">
        <v>0</v>
      </c>
      <c r="AJ3869" s="450" t="n">
        <v>0</v>
      </c>
      <c r="AK3869" s="450" t="n">
        <v>0</v>
      </c>
      <c r="AL3869" s="450" t="n">
        <v>0</v>
      </c>
      <c r="AM3869" s="450" t="n">
        <v>0</v>
      </c>
      <c r="AN3869" s="450" t="n">
        <v>0</v>
      </c>
      <c r="AO3869" s="450" t="n">
        <v>0</v>
      </c>
      <c r="AP3869" s="450" t="n">
        <v>0</v>
      </c>
      <c r="AQ3869" s="414" t="inlineStr"/>
      <c r="AR3869" s="414" t="inlineStr">
        <is>
          <t>Infrastructure Maintenance fee for October 2021</t>
        </is>
      </c>
      <c r="AS3869" s="414" t="inlineStr">
        <is>
          <t>បានប្រកាសពន្ធ</t>
        </is>
      </c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0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0" t="n"/>
      <c r="N3870" s="450">
        <f>IF(W3870&lt;0,AH3870,I3870)</f>
        <v/>
      </c>
      <c r="O3870" s="450">
        <f>I3870-M3870</f>
        <v/>
      </c>
      <c r="P3870" s="414" t="n"/>
      <c r="Q3870" s="414" t="inlineStr">
        <is>
          <t>SHTI210474</t>
        </is>
      </c>
      <c r="R3870" s="414" t="inlineStr">
        <is>
          <t>SHTI210474</t>
        </is>
      </c>
      <c r="S3870" s="414">
        <f>Q3870=R3870</f>
        <v/>
      </c>
      <c r="T3870" s="414">
        <f>AND(MONTH(F3870)=MONTH(X3870), YEAR(F3870)=YEAR(X3870))</f>
        <v/>
      </c>
      <c r="U3870" s="414">
        <f>AND(AB3870&lt;&gt;"", 'Company information'!D$4&lt;&gt;"", RIGHT(SUBSTITUTE(AB3870,"-",""),9)=RIGHT(SUBSTITUTE('Company information'!D$4,"-",""),9))</f>
        <v/>
      </c>
      <c r="V3870" s="414">
        <f>AH3870-I3870</f>
        <v/>
      </c>
      <c r="W3870" s="450" t="n"/>
      <c r="X3870" s="415" t="n">
        <v>44491</v>
      </c>
      <c r="Y3870" s="414" t="inlineStr">
        <is>
          <t>SHTI210474</t>
        </is>
      </c>
      <c r="Z3870" s="414" t="inlineStr"/>
      <c r="AA3870" s="414" t="inlineStr">
        <is>
          <t>បុគ្គលជាប់អាករ</t>
        </is>
      </c>
      <c r="AB3870" s="414" t="inlineStr">
        <is>
          <t>L001-901905215</t>
        </is>
      </c>
      <c r="AC3870" s="414" t="inlineStr">
        <is>
          <t>វីអ៊ីស៊ិន (ខេមបូឌា) អ៊ិនដាសស្ទ្រី ឯ.ក</t>
        </is>
      </c>
      <c r="AD3870" s="450" t="n">
        <v>2508968</v>
      </c>
      <c r="AE3870" s="450" t="n">
        <v>2280880</v>
      </c>
      <c r="AF3870" s="450" t="n">
        <v>0</v>
      </c>
      <c r="AG3870" s="450" t="n">
        <v>0</v>
      </c>
      <c r="AH3870" s="450" t="n">
        <v>228088</v>
      </c>
      <c r="AI3870" s="450" t="n">
        <v>0</v>
      </c>
      <c r="AJ3870" s="450" t="n">
        <v>0</v>
      </c>
      <c r="AK3870" s="450" t="n">
        <v>0</v>
      </c>
      <c r="AL3870" s="450" t="n">
        <v>0</v>
      </c>
      <c r="AM3870" s="450" t="n">
        <v>0</v>
      </c>
      <c r="AN3870" s="450" t="n">
        <v>0</v>
      </c>
      <c r="AO3870" s="450" t="n">
        <v>0</v>
      </c>
      <c r="AP3870" s="450" t="n">
        <v>0</v>
      </c>
      <c r="AQ3870" s="414" t="inlineStr"/>
      <c r="AR3870" s="414" t="inlineStr">
        <is>
          <t>Security guards service fee in October 2021</t>
        </is>
      </c>
      <c r="AS3870" s="414" t="inlineStr">
        <is>
          <t>បានប្រកាសពន្ធ</t>
        </is>
      </c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0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0" t="n"/>
      <c r="N3871" s="450">
        <f>IF(W3871&lt;0,AH3871,I3871)</f>
        <v/>
      </c>
      <c r="O3871" s="450">
        <f>I3871-M3871</f>
        <v/>
      </c>
      <c r="P3871" s="414" t="n"/>
      <c r="Q3871" s="414" t="inlineStr">
        <is>
          <t>PL000821</t>
        </is>
      </c>
      <c r="R3871" s="414" t="inlineStr">
        <is>
          <t>PL000821</t>
        </is>
      </c>
      <c r="S3871" s="414">
        <f>Q3871=R3871</f>
        <v/>
      </c>
      <c r="T3871" s="414">
        <f>AND(MONTH(F3871)=MONTH(X3871), YEAR(F3871)=YEAR(X3871))</f>
        <v/>
      </c>
      <c r="U3871" s="414">
        <f>AND(AB3871&lt;&gt;"", 'Company information'!D$4&lt;&gt;"", RIGHT(SUBSTITUTE(AB3871,"-",""),9)=RIGHT(SUBSTITUTE('Company information'!D$4,"-",""),9))</f>
        <v/>
      </c>
      <c r="V3871" s="414">
        <f>AH3871-I3871</f>
        <v/>
      </c>
      <c r="W3871" s="450" t="n"/>
      <c r="X3871" s="415" t="n">
        <v>44499</v>
      </c>
      <c r="Y3871" s="414" t="inlineStr">
        <is>
          <t>PL000821</t>
        </is>
      </c>
      <c r="Z3871" s="414" t="inlineStr"/>
      <c r="AA3871" s="414" t="inlineStr">
        <is>
          <t>បុគ្គលជាប់អាករ</t>
        </is>
      </c>
      <c r="AB3871" s="414" t="inlineStr">
        <is>
          <t>L001-901905215</t>
        </is>
      </c>
      <c r="AC3871" s="414" t="inlineStr">
        <is>
          <t>វីអ៊ីស៊ិន (ខេមបូឌា) អ៊ិនដាសស្ទ្រី ឯ.ក</t>
        </is>
      </c>
      <c r="AD3871" s="450" t="n">
        <v>2236300</v>
      </c>
      <c r="AE3871" s="450" t="n">
        <v>2033000</v>
      </c>
      <c r="AF3871" s="450" t="n">
        <v>0</v>
      </c>
      <c r="AG3871" s="450" t="n">
        <v>0</v>
      </c>
      <c r="AH3871" s="450" t="n">
        <v>203300</v>
      </c>
      <c r="AI3871" s="450" t="n">
        <v>0</v>
      </c>
      <c r="AJ3871" s="450" t="n">
        <v>0</v>
      </c>
      <c r="AK3871" s="450" t="n">
        <v>0</v>
      </c>
      <c r="AL3871" s="450" t="n">
        <v>0</v>
      </c>
      <c r="AM3871" s="450" t="n">
        <v>0</v>
      </c>
      <c r="AN3871" s="450" t="n">
        <v>0</v>
      </c>
      <c r="AO3871" s="450" t="n">
        <v>0</v>
      </c>
      <c r="AP3871" s="450" t="n">
        <v>0</v>
      </c>
      <c r="AQ3871" s="414" t="inlineStr"/>
      <c r="AR3871" s="414" t="inlineStr"/>
      <c r="AS3871" s="414" t="inlineStr">
        <is>
          <t>បានប្រកាសពន្ធ</t>
        </is>
      </c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0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0" t="n"/>
      <c r="N3872" s="450">
        <f>IF(W3872&lt;0,AH3872,I3872)</f>
        <v/>
      </c>
      <c r="O3872" s="450">
        <f>I3872-M3872</f>
        <v/>
      </c>
      <c r="P3872" s="414" t="n"/>
      <c r="Q3872" s="414" t="inlineStr">
        <is>
          <t>GR-TIN21/11-014</t>
        </is>
      </c>
      <c r="R3872" s="414" t="inlineStr">
        <is>
          <t>GR-TIN21/11-014</t>
        </is>
      </c>
      <c r="S3872" s="414">
        <f>Q3872=R3872</f>
        <v/>
      </c>
      <c r="T3872" s="414">
        <f>AND(MONTH(F3872)=MONTH(X3872), YEAR(F3872)=YEAR(X3872))</f>
        <v/>
      </c>
      <c r="U3872" s="414">
        <f>AND(AB3872&lt;&gt;"", 'Company information'!D$4&lt;&gt;"", RIGHT(SUBSTITUTE(AB3872,"-",""),9)=RIGHT(SUBSTITUTE('Company information'!D$4,"-",""),9))</f>
        <v/>
      </c>
      <c r="V3872" s="414">
        <f>AH3872-I3872</f>
        <v/>
      </c>
      <c r="W3872" s="450" t="n"/>
      <c r="X3872" s="415" t="n">
        <v>44526</v>
      </c>
      <c r="Y3872" s="414" t="inlineStr">
        <is>
          <t>GR-TIN21/11-014</t>
        </is>
      </c>
      <c r="Z3872" s="414" t="inlineStr"/>
      <c r="AA3872" s="414" t="inlineStr">
        <is>
          <t>បុគ្គលជាប់អាករ</t>
        </is>
      </c>
      <c r="AB3872" s="414" t="inlineStr">
        <is>
          <t>L001-901905215</t>
        </is>
      </c>
      <c r="AC3872" s="414" t="inlineStr">
        <is>
          <t>វីអ៊ីស៊ិន (ខេមបូឌា) អ៊ិនដាសស្ទ្រី ឯ.ក</t>
        </is>
      </c>
      <c r="AD3872" s="450" t="n">
        <v>179036</v>
      </c>
      <c r="AE3872" s="450" t="n">
        <v>162760</v>
      </c>
      <c r="AF3872" s="450" t="n">
        <v>0</v>
      </c>
      <c r="AG3872" s="450" t="n">
        <v>0</v>
      </c>
      <c r="AH3872" s="450" t="n">
        <v>16276</v>
      </c>
      <c r="AI3872" s="450" t="n">
        <v>0</v>
      </c>
      <c r="AJ3872" s="450" t="n">
        <v>0</v>
      </c>
      <c r="AK3872" s="450" t="n">
        <v>0</v>
      </c>
      <c r="AL3872" s="450" t="n">
        <v>0</v>
      </c>
      <c r="AM3872" s="450" t="n">
        <v>0</v>
      </c>
      <c r="AN3872" s="450" t="n">
        <v>0</v>
      </c>
      <c r="AO3872" s="450" t="n">
        <v>0</v>
      </c>
      <c r="AP3872" s="450" t="n">
        <v>0</v>
      </c>
      <c r="AQ3872" s="414" t="inlineStr"/>
      <c r="AR3872" s="414" t="inlineStr">
        <is>
          <t>Waste Collection</t>
        </is>
      </c>
      <c r="AS3872" s="414" t="inlineStr">
        <is>
          <t>បានប្រកាសពន្ធ</t>
        </is>
      </c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0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0" t="n"/>
      <c r="N3873" s="450">
        <f>IF(W3873&lt;0,AH3873,I3873)</f>
        <v/>
      </c>
      <c r="O3873" s="450">
        <f>I3873-M3873</f>
        <v/>
      </c>
      <c r="P3873" s="414" t="n"/>
      <c r="Q3873" s="414" t="inlineStr">
        <is>
          <t>YKT21-173</t>
        </is>
      </c>
      <c r="R3873" s="414" t="inlineStr">
        <is>
          <t>YKT21-173</t>
        </is>
      </c>
      <c r="S3873" s="414">
        <f>Q3873=R3873</f>
        <v/>
      </c>
      <c r="T3873" s="414">
        <f>AND(MONTH(F3873)=MONTH(X3873), YEAR(F3873)=YEAR(X3873))</f>
        <v/>
      </c>
      <c r="U3873" s="414">
        <f>AND(AB3873&lt;&gt;"", 'Company information'!D$4&lt;&gt;"", RIGHT(SUBSTITUTE(AB3873,"-",""),9)=RIGHT(SUBSTITUTE('Company information'!D$4,"-",""),9))</f>
        <v/>
      </c>
      <c r="V3873" s="414">
        <f>AH3873-I3873</f>
        <v/>
      </c>
      <c r="W3873" s="450" t="n"/>
      <c r="X3873" s="415" t="n">
        <v>44504</v>
      </c>
      <c r="Y3873" s="414" t="inlineStr">
        <is>
          <t>YKT21-173</t>
        </is>
      </c>
      <c r="Z3873" s="414" t="inlineStr"/>
      <c r="AA3873" s="414" t="inlineStr">
        <is>
          <t>បុគ្គលជាប់អាករ</t>
        </is>
      </c>
      <c r="AB3873" s="414" t="inlineStr">
        <is>
          <t>L001-901905215</t>
        </is>
      </c>
      <c r="AC3873" s="414" t="inlineStr">
        <is>
          <t>វីអ៊ីស៊ិន (ខេមបូឌា) អ៊ិនដាសស្ទ្រី ឯ.ក</t>
        </is>
      </c>
      <c r="AD3873" s="450" t="n">
        <v>6715500</v>
      </c>
      <c r="AE3873" s="450" t="n">
        <v>6105000</v>
      </c>
      <c r="AF3873" s="450" t="n">
        <v>0</v>
      </c>
      <c r="AG3873" s="450" t="n">
        <v>0</v>
      </c>
      <c r="AH3873" s="450" t="n">
        <v>610500</v>
      </c>
      <c r="AI3873" s="450" t="n">
        <v>0</v>
      </c>
      <c r="AJ3873" s="450" t="n">
        <v>0</v>
      </c>
      <c r="AK3873" s="450" t="n">
        <v>0</v>
      </c>
      <c r="AL3873" s="450" t="n">
        <v>0</v>
      </c>
      <c r="AM3873" s="450" t="n">
        <v>0</v>
      </c>
      <c r="AN3873" s="450" t="n">
        <v>0</v>
      </c>
      <c r="AO3873" s="450" t="n">
        <v>0</v>
      </c>
      <c r="AP3873" s="450" t="n">
        <v>0</v>
      </c>
      <c r="AQ3873" s="414" t="inlineStr"/>
      <c r="AR3873" s="414" t="inlineStr">
        <is>
          <t>សេវាជំនួយការលើសវនកម្មពន្ធដារTax Audit assisted Service</t>
        </is>
      </c>
      <c r="AS3873" s="414" t="inlineStr">
        <is>
          <t>បានប្រកាសពន្ធ</t>
        </is>
      </c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0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0" t="n"/>
      <c r="N3874" s="450">
        <f>IF(W3874&lt;0,AH3874,I3874)</f>
        <v/>
      </c>
      <c r="O3874" s="450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AND(AB3874&lt;&gt;"", 'Company information'!D$4&lt;&gt;"", RIGHT(SUBSTITUTE(AB3874,"-",""),9)=RIGHT(SUBSTITUTE('Company information'!D$4,"-",""),9))</f>
        <v/>
      </c>
      <c r="V3874" s="414">
        <f>AH3874-I3874</f>
        <v/>
      </c>
      <c r="W3874" s="450" t="n"/>
      <c r="X3874" s="413" t="n"/>
      <c r="Y3874" s="414" t="n"/>
      <c r="Z3874" s="414" t="n"/>
      <c r="AA3874" s="414" t="n"/>
      <c r="AB3874" s="414" t="n"/>
      <c r="AC3874" s="414" t="n"/>
      <c r="AD3874" s="450" t="n"/>
      <c r="AE3874" s="450" t="n"/>
      <c r="AF3874" s="450" t="n"/>
      <c r="AG3874" s="450" t="n"/>
      <c r="AH3874" s="450" t="n"/>
      <c r="AI3874" s="450" t="n"/>
      <c r="AJ3874" s="450" t="n"/>
      <c r="AK3874" s="450" t="n"/>
      <c r="AL3874" s="450" t="n"/>
      <c r="AM3874" s="450" t="n"/>
      <c r="AN3874" s="450" t="n"/>
      <c r="AO3874" s="450" t="n"/>
      <c r="AP3874" s="450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0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0" t="n"/>
      <c r="N3875" s="450">
        <f>IF(W3875&lt;0,AH3875,I3875)</f>
        <v/>
      </c>
      <c r="O3875" s="450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AND(AB3875&lt;&gt;"", 'Company information'!D$4&lt;&gt;"", RIGHT(SUBSTITUTE(AB3875,"-",""),9)=RIGHT(SUBSTITUTE('Company information'!D$4,"-",""),9))</f>
        <v/>
      </c>
      <c r="V3875" s="414">
        <f>AH3875-I3875</f>
        <v/>
      </c>
      <c r="W3875" s="450" t="n"/>
      <c r="X3875" s="413" t="n"/>
      <c r="Y3875" s="414" t="n"/>
      <c r="Z3875" s="414" t="n"/>
      <c r="AA3875" s="414" t="n"/>
      <c r="AB3875" s="414" t="n"/>
      <c r="AC3875" s="414" t="n"/>
      <c r="AD3875" s="450" t="n"/>
      <c r="AE3875" s="450" t="n"/>
      <c r="AF3875" s="450" t="n"/>
      <c r="AG3875" s="450" t="n"/>
      <c r="AH3875" s="450" t="n"/>
      <c r="AI3875" s="450" t="n"/>
      <c r="AJ3875" s="450" t="n"/>
      <c r="AK3875" s="450" t="n"/>
      <c r="AL3875" s="450" t="n"/>
      <c r="AM3875" s="450" t="n"/>
      <c r="AN3875" s="450" t="n"/>
      <c r="AO3875" s="450" t="n"/>
      <c r="AP3875" s="450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0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0" t="n"/>
      <c r="N3876" s="450">
        <f>IF(W3876&lt;0,AH3876,I3876)</f>
        <v/>
      </c>
      <c r="O3876" s="450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AND(AB3876&lt;&gt;"", 'Company information'!D$4&lt;&gt;"", RIGHT(SUBSTITUTE(AB3876,"-",""),9)=RIGHT(SUBSTITUTE('Company information'!D$4,"-",""),9))</f>
        <v/>
      </c>
      <c r="V3876" s="414">
        <f>AH3876-I3876</f>
        <v/>
      </c>
      <c r="W3876" s="450" t="n"/>
      <c r="X3876" s="413" t="n"/>
      <c r="Y3876" s="414" t="n"/>
      <c r="Z3876" s="414" t="n"/>
      <c r="AA3876" s="414" t="n"/>
      <c r="AB3876" s="414" t="n"/>
      <c r="AC3876" s="414" t="n"/>
      <c r="AD3876" s="450" t="n"/>
      <c r="AE3876" s="450" t="n"/>
      <c r="AF3876" s="450" t="n"/>
      <c r="AG3876" s="450" t="n"/>
      <c r="AH3876" s="450" t="n"/>
      <c r="AI3876" s="450" t="n"/>
      <c r="AJ3876" s="450" t="n"/>
      <c r="AK3876" s="450" t="n"/>
      <c r="AL3876" s="450" t="n"/>
      <c r="AM3876" s="450" t="n"/>
      <c r="AN3876" s="450" t="n"/>
      <c r="AO3876" s="450" t="n"/>
      <c r="AP3876" s="450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0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0" t="n"/>
      <c r="N3877" s="450">
        <f>IF(W3877&lt;0,AH3877,I3877)</f>
        <v/>
      </c>
      <c r="O3877" s="450">
        <f>I3877-M3877</f>
        <v/>
      </c>
      <c r="P3877" s="414" t="n"/>
      <c r="Q3877" s="414" t="inlineStr">
        <is>
          <t>21-003104</t>
        </is>
      </c>
      <c r="R3877" s="414" t="inlineStr">
        <is>
          <t>21-003104</t>
        </is>
      </c>
      <c r="S3877" s="414">
        <f>Q3877=R3877</f>
        <v/>
      </c>
      <c r="T3877" s="414">
        <f>AND(MONTH(F3877)=MONTH(X3877), YEAR(F3877)=YEAR(X3877))</f>
        <v/>
      </c>
      <c r="U3877" s="414">
        <f>AND(AB3877&lt;&gt;"", 'Company information'!D$4&lt;&gt;"", RIGHT(SUBSTITUTE(AB3877,"-",""),9)=RIGHT(SUBSTITUTE('Company information'!D$4,"-",""),9))</f>
        <v/>
      </c>
      <c r="V3877" s="414">
        <f>AH3877-I3877</f>
        <v/>
      </c>
      <c r="W3877" s="450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0" t="n">
        <v>424844</v>
      </c>
      <c r="AE3877" s="450" t="n">
        <v>386222</v>
      </c>
      <c r="AF3877" s="450" t="n">
        <v>0</v>
      </c>
      <c r="AG3877" s="450" t="n">
        <v>0</v>
      </c>
      <c r="AH3877" s="450" t="n">
        <v>38622</v>
      </c>
      <c r="AI3877" s="450" t="n">
        <v>0</v>
      </c>
      <c r="AJ3877" s="450" t="n">
        <v>0</v>
      </c>
      <c r="AK3877" s="450" t="n">
        <v>0</v>
      </c>
      <c r="AL3877" s="450" t="n">
        <v>0</v>
      </c>
      <c r="AM3877" s="450" t="n">
        <v>0</v>
      </c>
      <c r="AN3877" s="450" t="n">
        <v>0</v>
      </c>
      <c r="AO3877" s="450" t="n">
        <v>0</v>
      </c>
      <c r="AP3877" s="450" t="n">
        <v>0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0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0" t="n"/>
      <c r="N3878" s="450">
        <f>IF(W3878&lt;0,AH3878,I3878)</f>
        <v/>
      </c>
      <c r="O3878" s="450">
        <f>I3878-M3878</f>
        <v/>
      </c>
      <c r="P3878" s="414" t="n"/>
      <c r="Q3878" s="414" t="inlineStr">
        <is>
          <t>2100-068760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AND(AB3878&lt;&gt;"", 'Company information'!D$4&lt;&gt;"", RIGHT(SUBSTITUTE(AB3878,"-",""),9)=RIGHT(SUBSTITUTE('Company information'!D$4,"-",""),9))</f>
        <v/>
      </c>
      <c r="V3878" s="414">
        <f>AH3878-I3878</f>
        <v/>
      </c>
      <c r="W3878" s="450" t="n"/>
      <c r="X3878" s="413" t="n"/>
      <c r="Y3878" s="414" t="n"/>
      <c r="Z3878" s="414" t="n"/>
      <c r="AA3878" s="414" t="n"/>
      <c r="AB3878" s="414" t="n"/>
      <c r="AC3878" s="414" t="n"/>
      <c r="AD3878" s="450" t="n"/>
      <c r="AE3878" s="450" t="n"/>
      <c r="AF3878" s="450" t="n"/>
      <c r="AG3878" s="450" t="n"/>
      <c r="AH3878" s="450" t="n"/>
      <c r="AI3878" s="450" t="n"/>
      <c r="AJ3878" s="450" t="n"/>
      <c r="AK3878" s="450" t="n"/>
      <c r="AL3878" s="450" t="n"/>
      <c r="AM3878" s="450" t="n"/>
      <c r="AN3878" s="450" t="n"/>
      <c r="AO3878" s="450" t="n"/>
      <c r="AP3878" s="450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0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0" t="n"/>
      <c r="N3879" s="450">
        <f>IF(W3879&lt;0,AH3879,I3879)</f>
        <v/>
      </c>
      <c r="O3879" s="450">
        <f>I3879-M3879</f>
        <v/>
      </c>
      <c r="P3879" s="414" t="n"/>
      <c r="Q3879" s="414" t="inlineStr">
        <is>
          <t>191525</t>
        </is>
      </c>
      <c r="R3879" s="414" t="inlineStr"/>
      <c r="S3879" s="414">
        <f>Q3879=R3879</f>
        <v/>
      </c>
      <c r="T3879" s="414">
        <f>AND(MONTH(F3879)=MONTH(X3879), YEAR(F3879)=YEAR(X3879))</f>
        <v/>
      </c>
      <c r="U3879" s="414">
        <f>AND(AB3879&lt;&gt;"", 'Company information'!D$4&lt;&gt;"", RIGHT(SUBSTITUTE(AB3879,"-",""),9)=RIGHT(SUBSTITUTE('Company information'!D$4,"-",""),9))</f>
        <v/>
      </c>
      <c r="V3879" s="414">
        <f>AH3879-I3879</f>
        <v/>
      </c>
      <c r="W3879" s="450" t="n"/>
      <c r="X3879" s="413" t="n"/>
      <c r="Y3879" s="414" t="n"/>
      <c r="Z3879" s="414" t="n"/>
      <c r="AA3879" s="414" t="n"/>
      <c r="AB3879" s="414" t="n"/>
      <c r="AC3879" s="414" t="n"/>
      <c r="AD3879" s="450" t="n"/>
      <c r="AE3879" s="450" t="n"/>
      <c r="AF3879" s="450" t="n"/>
      <c r="AG3879" s="450" t="n"/>
      <c r="AH3879" s="450" t="n"/>
      <c r="AI3879" s="450" t="n"/>
      <c r="AJ3879" s="450" t="n"/>
      <c r="AK3879" s="450" t="n"/>
      <c r="AL3879" s="450" t="n"/>
      <c r="AM3879" s="450" t="n"/>
      <c r="AN3879" s="450" t="n"/>
      <c r="AO3879" s="450" t="n"/>
      <c r="AP3879" s="450" t="n"/>
      <c r="AQ3879" s="414" t="n"/>
      <c r="AR3879" s="414" t="n"/>
      <c r="AS3879" s="414" t="n"/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0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0" t="n"/>
      <c r="N3880" s="450">
        <f>IF(W3880&lt;0,AH3880,I3880)</f>
        <v/>
      </c>
      <c r="O3880" s="450">
        <f>I3880-M3880</f>
        <v/>
      </c>
      <c r="P3880" s="414" t="n"/>
      <c r="Q3880" s="414" t="inlineStr">
        <is>
          <t>2100-065948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AND(AB3880&lt;&gt;"", 'Company information'!D$4&lt;&gt;"", RIGHT(SUBSTITUTE(AB3880,"-",""),9)=RIGHT(SUBSTITUTE('Company information'!D$4,"-",""),9))</f>
        <v/>
      </c>
      <c r="V3880" s="414">
        <f>AH3880-I3880</f>
        <v/>
      </c>
      <c r="W3880" s="450" t="n"/>
      <c r="X3880" s="413" t="n"/>
      <c r="Y3880" s="414" t="n"/>
      <c r="Z3880" s="414" t="n"/>
      <c r="AA3880" s="414" t="n"/>
      <c r="AB3880" s="414" t="n"/>
      <c r="AC3880" s="414" t="n"/>
      <c r="AD3880" s="450" t="n"/>
      <c r="AE3880" s="450" t="n"/>
      <c r="AF3880" s="450" t="n"/>
      <c r="AG3880" s="450" t="n"/>
      <c r="AH3880" s="450" t="n"/>
      <c r="AI3880" s="450" t="n"/>
      <c r="AJ3880" s="450" t="n"/>
      <c r="AK3880" s="450" t="n"/>
      <c r="AL3880" s="450" t="n"/>
      <c r="AM3880" s="450" t="n"/>
      <c r="AN3880" s="450" t="n"/>
      <c r="AO3880" s="450" t="n"/>
      <c r="AP3880" s="450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0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0" t="n"/>
      <c r="N3881" s="450">
        <f>IF(W3881&lt;0,AH3881,I3881)</f>
        <v/>
      </c>
      <c r="O3881" s="450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AND(AB3881&lt;&gt;"", 'Company information'!D$4&lt;&gt;"", RIGHT(SUBSTITUTE(AB3881,"-",""),9)=RIGHT(SUBSTITUTE('Company information'!D$4,"-",""),9))</f>
        <v/>
      </c>
      <c r="V3881" s="414">
        <f>AH3881-I3881</f>
        <v/>
      </c>
      <c r="W3881" s="450" t="n"/>
      <c r="X3881" s="413" t="n"/>
      <c r="Y3881" s="414" t="n"/>
      <c r="Z3881" s="414" t="n"/>
      <c r="AA3881" s="414" t="n"/>
      <c r="AB3881" s="414" t="n"/>
      <c r="AC3881" s="414" t="n"/>
      <c r="AD3881" s="450" t="n"/>
      <c r="AE3881" s="450" t="n"/>
      <c r="AF3881" s="450" t="n"/>
      <c r="AG3881" s="450" t="n"/>
      <c r="AH3881" s="450" t="n"/>
      <c r="AI3881" s="450" t="n"/>
      <c r="AJ3881" s="450" t="n"/>
      <c r="AK3881" s="450" t="n"/>
      <c r="AL3881" s="450" t="n"/>
      <c r="AM3881" s="450" t="n"/>
      <c r="AN3881" s="450" t="n"/>
      <c r="AO3881" s="450" t="n"/>
      <c r="AP3881" s="450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0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0" t="n"/>
      <c r="N3882" s="450">
        <f>IF(W3882&lt;0,AH3882,I3882)</f>
        <v/>
      </c>
      <c r="O3882" s="450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AND(AB3882&lt;&gt;"", 'Company information'!D$4&lt;&gt;"", RIGHT(SUBSTITUTE(AB3882,"-",""),9)=RIGHT(SUBSTITUTE('Company information'!D$4,"-",""),9))</f>
        <v/>
      </c>
      <c r="V3882" s="414">
        <f>AH3882-I3882</f>
        <v/>
      </c>
      <c r="W3882" s="450" t="n"/>
      <c r="X3882" s="413" t="n"/>
      <c r="Y3882" s="414" t="n"/>
      <c r="Z3882" s="414" t="n"/>
      <c r="AA3882" s="414" t="n"/>
      <c r="AB3882" s="414" t="n"/>
      <c r="AC3882" s="414" t="n"/>
      <c r="AD3882" s="450" t="n"/>
      <c r="AE3882" s="450" t="n"/>
      <c r="AF3882" s="450" t="n"/>
      <c r="AG3882" s="450" t="n"/>
      <c r="AH3882" s="450" t="n"/>
      <c r="AI3882" s="450" t="n"/>
      <c r="AJ3882" s="450" t="n"/>
      <c r="AK3882" s="450" t="n"/>
      <c r="AL3882" s="450" t="n"/>
      <c r="AM3882" s="450" t="n"/>
      <c r="AN3882" s="450" t="n"/>
      <c r="AO3882" s="450" t="n"/>
      <c r="AP3882" s="450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0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0" t="n"/>
      <c r="N3883" s="450">
        <f>IF(W3883&lt;0,AH3883,I3883)</f>
        <v/>
      </c>
      <c r="O3883" s="450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AND(AB3883&lt;&gt;"", 'Company information'!D$4&lt;&gt;"", RIGHT(SUBSTITUTE(AB3883,"-",""),9)=RIGHT(SUBSTITUTE('Company information'!D$4,"-",""),9))</f>
        <v/>
      </c>
      <c r="V3883" s="414">
        <f>AH3883-I3883</f>
        <v/>
      </c>
      <c r="W3883" s="450" t="n"/>
      <c r="X3883" s="413" t="n"/>
      <c r="Y3883" s="414" t="n"/>
      <c r="Z3883" s="414" t="n"/>
      <c r="AA3883" s="414" t="n"/>
      <c r="AB3883" s="414" t="n"/>
      <c r="AC3883" s="414" t="n"/>
      <c r="AD3883" s="450" t="n"/>
      <c r="AE3883" s="450" t="n"/>
      <c r="AF3883" s="450" t="n"/>
      <c r="AG3883" s="450" t="n"/>
      <c r="AH3883" s="450" t="n"/>
      <c r="AI3883" s="450" t="n"/>
      <c r="AJ3883" s="450" t="n"/>
      <c r="AK3883" s="450" t="n"/>
      <c r="AL3883" s="450" t="n"/>
      <c r="AM3883" s="450" t="n"/>
      <c r="AN3883" s="450" t="n"/>
      <c r="AO3883" s="450" t="n"/>
      <c r="AP3883" s="450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0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0" t="n"/>
      <c r="N3884" s="450">
        <f>IF(W3884&lt;0,AH3884,I3884)</f>
        <v/>
      </c>
      <c r="O3884" s="450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AND(AB3884&lt;&gt;"", 'Company information'!D$4&lt;&gt;"", RIGHT(SUBSTITUTE(AB3884,"-",""),9)=RIGHT(SUBSTITUTE('Company information'!D$4,"-",""),9))</f>
        <v/>
      </c>
      <c r="V3884" s="414">
        <f>AH3884-I3884</f>
        <v/>
      </c>
      <c r="W3884" s="450" t="n"/>
      <c r="X3884" s="413" t="n"/>
      <c r="Y3884" s="414" t="n"/>
      <c r="Z3884" s="414" t="n"/>
      <c r="AA3884" s="414" t="n"/>
      <c r="AB3884" s="414" t="n"/>
      <c r="AC3884" s="414" t="n"/>
      <c r="AD3884" s="450" t="n"/>
      <c r="AE3884" s="450" t="n"/>
      <c r="AF3884" s="450" t="n"/>
      <c r="AG3884" s="450" t="n"/>
      <c r="AH3884" s="450" t="n"/>
      <c r="AI3884" s="450" t="n"/>
      <c r="AJ3884" s="450" t="n"/>
      <c r="AK3884" s="450" t="n"/>
      <c r="AL3884" s="450" t="n"/>
      <c r="AM3884" s="450" t="n"/>
      <c r="AN3884" s="450" t="n"/>
      <c r="AO3884" s="450" t="n"/>
      <c r="AP3884" s="450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0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0" t="n"/>
      <c r="N3885" s="450">
        <f>IF(W3885&lt;0,AH3885,I3885)</f>
        <v/>
      </c>
      <c r="O3885" s="450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AND(AB3885&lt;&gt;"", 'Company information'!D$4&lt;&gt;"", RIGHT(SUBSTITUTE(AB3885,"-",""),9)=RIGHT(SUBSTITUTE('Company information'!D$4,"-",""),9))</f>
        <v/>
      </c>
      <c r="V3885" s="414">
        <f>AH3885-I3885</f>
        <v/>
      </c>
      <c r="W3885" s="450" t="n"/>
      <c r="X3885" s="413" t="n"/>
      <c r="Y3885" s="414" t="n"/>
      <c r="Z3885" s="414" t="n"/>
      <c r="AA3885" s="414" t="n"/>
      <c r="AB3885" s="414" t="n"/>
      <c r="AC3885" s="414" t="n"/>
      <c r="AD3885" s="450" t="n"/>
      <c r="AE3885" s="450" t="n"/>
      <c r="AF3885" s="450" t="n"/>
      <c r="AG3885" s="450" t="n"/>
      <c r="AH3885" s="450" t="n"/>
      <c r="AI3885" s="450" t="n"/>
      <c r="AJ3885" s="450" t="n"/>
      <c r="AK3885" s="450" t="n"/>
      <c r="AL3885" s="450" t="n"/>
      <c r="AM3885" s="450" t="n"/>
      <c r="AN3885" s="450" t="n"/>
      <c r="AO3885" s="450" t="n"/>
      <c r="AP3885" s="450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0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0" t="n"/>
      <c r="N3886" s="450">
        <f>IF(W3886&lt;0,AH3886,I3886)</f>
        <v/>
      </c>
      <c r="O3886" s="450">
        <f>I3886-M3886</f>
        <v/>
      </c>
      <c r="P3886" s="414" t="n"/>
      <c r="Q3886" s="414" t="inlineStr">
        <is>
          <t>2100-065708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AND(AB3886&lt;&gt;"", 'Company information'!D$4&lt;&gt;"", RIGHT(SUBSTITUTE(AB3886,"-",""),9)=RIGHT(SUBSTITUTE('Company information'!D$4,"-",""),9))</f>
        <v/>
      </c>
      <c r="V3886" s="414">
        <f>AH3886-I3886</f>
        <v/>
      </c>
      <c r="W3886" s="450" t="n"/>
      <c r="X3886" s="413" t="n"/>
      <c r="Y3886" s="414" t="n"/>
      <c r="Z3886" s="414" t="n"/>
      <c r="AA3886" s="414" t="n"/>
      <c r="AB3886" s="414" t="n"/>
      <c r="AC3886" s="414" t="n"/>
      <c r="AD3886" s="450" t="n"/>
      <c r="AE3886" s="450" t="n"/>
      <c r="AF3886" s="450" t="n"/>
      <c r="AG3886" s="450" t="n"/>
      <c r="AH3886" s="450" t="n"/>
      <c r="AI3886" s="450" t="n"/>
      <c r="AJ3886" s="450" t="n"/>
      <c r="AK3886" s="450" t="n"/>
      <c r="AL3886" s="450" t="n"/>
      <c r="AM3886" s="450" t="n"/>
      <c r="AN3886" s="450" t="n"/>
      <c r="AO3886" s="450" t="n"/>
      <c r="AP3886" s="450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0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0" t="n"/>
      <c r="N3887" s="450">
        <f>IF(W3887&lt;0,AH3887,I3887)</f>
        <v/>
      </c>
      <c r="O3887" s="450">
        <f>I3887-M3887</f>
        <v/>
      </c>
      <c r="P3887" s="414" t="n"/>
      <c r="Q3887" s="414" t="inlineStr">
        <is>
          <t>PNHR000442103</t>
        </is>
      </c>
      <c r="R3887" s="414" t="inlineStr">
        <is>
          <t>PNHR000442103</t>
        </is>
      </c>
      <c r="S3887" s="414">
        <f>Q3887=R3887</f>
        <v/>
      </c>
      <c r="T3887" s="414">
        <f>AND(MONTH(F3887)=MONTH(X3887), YEAR(F3887)=YEAR(X3887))</f>
        <v/>
      </c>
      <c r="U3887" s="414">
        <f>AND(AB3887&lt;&gt;"", 'Company information'!D$4&lt;&gt;"", RIGHT(SUBSTITUTE(AB3887,"-",""),9)=RIGHT(SUBSTITUTE('Company information'!D$4,"-",""),9))</f>
        <v/>
      </c>
      <c r="V3887" s="414">
        <f>AH3887-I3887</f>
        <v/>
      </c>
      <c r="W3887" s="450" t="n"/>
      <c r="X3887" s="415" t="n">
        <v>44882</v>
      </c>
      <c r="Y3887" s="414" t="inlineStr">
        <is>
          <t>PNHR000442103</t>
        </is>
      </c>
      <c r="Z3887" s="414" t="inlineStr"/>
      <c r="AA3887" s="414" t="inlineStr">
        <is>
          <t>បុគ្គលជាប់អាករ</t>
        </is>
      </c>
      <c r="AB3887" s="414" t="inlineStr">
        <is>
          <t>L001-901905215</t>
        </is>
      </c>
      <c r="AC3887" s="414" t="inlineStr">
        <is>
          <t>វីអ៊ីស៊ិន (ខេមបូឌា) អ៊ិនដាសស្ទ្រី ឯ.ក</t>
        </is>
      </c>
      <c r="AD3887" s="450" t="n">
        <v>62887</v>
      </c>
      <c r="AE3887" s="450" t="n">
        <v>57170</v>
      </c>
      <c r="AF3887" s="450" t="n">
        <v>0</v>
      </c>
      <c r="AG3887" s="450" t="n">
        <v>0</v>
      </c>
      <c r="AH3887" s="450" t="n">
        <v>5717</v>
      </c>
      <c r="AI3887" s="450" t="n">
        <v>0</v>
      </c>
      <c r="AJ3887" s="450" t="n">
        <v>0</v>
      </c>
      <c r="AK3887" s="450" t="n">
        <v>0</v>
      </c>
      <c r="AL3887" s="450" t="n">
        <v>0</v>
      </c>
      <c r="AM3887" s="450" t="n">
        <v>0</v>
      </c>
      <c r="AN3887" s="450" t="n">
        <v>0</v>
      </c>
      <c r="AO3887" s="450" t="n">
        <v>0</v>
      </c>
      <c r="AP3887" s="450" t="n">
        <v>0</v>
      </c>
      <c r="AQ3887" s="414" t="inlineStr"/>
      <c r="AR3887" s="414" t="inlineStr">
        <is>
          <t>Revenue in November 2022</t>
        </is>
      </c>
      <c r="AS3887" s="414" t="inlineStr">
        <is>
          <t>បានប្រកាសពន្ធ</t>
        </is>
      </c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0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0" t="n"/>
      <c r="N3888" s="450">
        <f>IF(W3888&lt;0,AH3888,I3888)</f>
        <v/>
      </c>
      <c r="O3888" s="450">
        <f>I3888-M3888</f>
        <v/>
      </c>
      <c r="P3888" s="414" t="n"/>
      <c r="Q3888" s="414" t="inlineStr">
        <is>
          <t>PNHR000443433</t>
        </is>
      </c>
      <c r="R3888" s="414" t="inlineStr">
        <is>
          <t>PNHR000443433.</t>
        </is>
      </c>
      <c r="S3888" s="414">
        <f>Q3888=R3888</f>
        <v/>
      </c>
      <c r="T3888" s="414">
        <f>AND(MONTH(F3888)=MONTH(X3888), YEAR(F3888)=YEAR(X3888))</f>
        <v/>
      </c>
      <c r="U3888" s="414">
        <f>AND(AB3888&lt;&gt;"", 'Company information'!D$4&lt;&gt;"", RIGHT(SUBSTITUTE(AB3888,"-",""),9)=RIGHT(SUBSTITUTE('Company information'!D$4,"-",""),9))</f>
        <v/>
      </c>
      <c r="V3888" s="414">
        <f>AH3888-I3888</f>
        <v/>
      </c>
      <c r="W3888" s="450" t="n"/>
      <c r="X3888" s="415" t="n">
        <v>44895</v>
      </c>
      <c r="Y3888" s="414" t="inlineStr">
        <is>
          <t>PNHR000443433.</t>
        </is>
      </c>
      <c r="Z3888" s="414" t="inlineStr"/>
      <c r="AA3888" s="414" t="inlineStr">
        <is>
          <t>បុគ្គលជាប់អាករ</t>
        </is>
      </c>
      <c r="AB3888" s="414" t="inlineStr">
        <is>
          <t>L001-901905215</t>
        </is>
      </c>
      <c r="AC3888" s="414" t="inlineStr">
        <is>
          <t>វីអ៊ីស៊ិន (ខេមបូឌា) អ៊ិនដាសស្ទ្រី ឯ.ក</t>
        </is>
      </c>
      <c r="AD3888" s="450" t="n">
        <v>3099002</v>
      </c>
      <c r="AE3888" s="450" t="n">
        <v>3099002</v>
      </c>
      <c r="AF3888" s="450" t="n">
        <v>0</v>
      </c>
      <c r="AG3888" s="450" t="n">
        <v>0</v>
      </c>
      <c r="AH3888" s="450" t="n">
        <v>0</v>
      </c>
      <c r="AI3888" s="450" t="n">
        <v>0</v>
      </c>
      <c r="AJ3888" s="450" t="n">
        <v>0</v>
      </c>
      <c r="AK3888" s="450" t="n">
        <v>0</v>
      </c>
      <c r="AL3888" s="450" t="n">
        <v>0</v>
      </c>
      <c r="AM3888" s="450" t="n">
        <v>0</v>
      </c>
      <c r="AN3888" s="450" t="n">
        <v>0</v>
      </c>
      <c r="AO3888" s="450" t="n">
        <v>0</v>
      </c>
      <c r="AP3888" s="450" t="n">
        <v>0</v>
      </c>
      <c r="AQ3888" s="414" t="inlineStr"/>
      <c r="AR3888" s="414" t="inlineStr">
        <is>
          <t>Revenue in November 2022</t>
        </is>
      </c>
      <c r="AS3888" s="414" t="inlineStr">
        <is>
          <t>បានប្រកាសពន្ធ</t>
        </is>
      </c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0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0" t="n"/>
      <c r="N3889" s="450">
        <f>IF(W3889&lt;0,AH3889,I3889)</f>
        <v/>
      </c>
      <c r="O3889" s="450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AND(AB3889&lt;&gt;"", 'Company information'!D$4&lt;&gt;"", RIGHT(SUBSTITUTE(AB3889,"-",""),9)=RIGHT(SUBSTITUTE('Company information'!D$4,"-",""),9))</f>
        <v/>
      </c>
      <c r="V3889" s="414">
        <f>AH3889-I3889</f>
        <v/>
      </c>
      <c r="W3889" s="450" t="n"/>
      <c r="X3889" s="413" t="n"/>
      <c r="Y3889" s="414" t="n"/>
      <c r="Z3889" s="414" t="n"/>
      <c r="AA3889" s="414" t="n"/>
      <c r="AB3889" s="414" t="n"/>
      <c r="AC3889" s="414" t="n"/>
      <c r="AD3889" s="450" t="n"/>
      <c r="AE3889" s="450" t="n"/>
      <c r="AF3889" s="450" t="n"/>
      <c r="AG3889" s="450" t="n"/>
      <c r="AH3889" s="450" t="n"/>
      <c r="AI3889" s="450" t="n"/>
      <c r="AJ3889" s="450" t="n"/>
      <c r="AK3889" s="450" t="n"/>
      <c r="AL3889" s="450" t="n"/>
      <c r="AM3889" s="450" t="n"/>
      <c r="AN3889" s="450" t="n"/>
      <c r="AO3889" s="450" t="n"/>
      <c r="AP3889" s="450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0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0" t="n"/>
      <c r="N3890" s="450">
        <f>IF(W3890&lt;0,AH3890,I3890)</f>
        <v/>
      </c>
      <c r="O3890" s="450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AND(AB3890&lt;&gt;"", 'Company information'!D$4&lt;&gt;"", RIGHT(SUBSTITUTE(AB3890,"-",""),9)=RIGHT(SUBSTITUTE('Company information'!D$4,"-",""),9))</f>
        <v/>
      </c>
      <c r="V3890" s="414">
        <f>AH3890-I3890</f>
        <v/>
      </c>
      <c r="W3890" s="450" t="n"/>
      <c r="X3890" s="413" t="n"/>
      <c r="Y3890" s="414" t="n"/>
      <c r="Z3890" s="414" t="n"/>
      <c r="AA3890" s="414" t="n"/>
      <c r="AB3890" s="414" t="n"/>
      <c r="AC3890" s="414" t="n"/>
      <c r="AD3890" s="450" t="n"/>
      <c r="AE3890" s="450" t="n"/>
      <c r="AF3890" s="450" t="n"/>
      <c r="AG3890" s="450" t="n"/>
      <c r="AH3890" s="450" t="n"/>
      <c r="AI3890" s="450" t="n"/>
      <c r="AJ3890" s="450" t="n"/>
      <c r="AK3890" s="450" t="n"/>
      <c r="AL3890" s="450" t="n"/>
      <c r="AM3890" s="450" t="n"/>
      <c r="AN3890" s="450" t="n"/>
      <c r="AO3890" s="450" t="n"/>
      <c r="AP3890" s="450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0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0" t="n"/>
      <c r="N3891" s="450">
        <f>IF(W3891&lt;0,AH3891,I3891)</f>
        <v/>
      </c>
      <c r="O3891" s="450">
        <f>I3891-M3891</f>
        <v/>
      </c>
      <c r="P3891" s="414" t="n"/>
      <c r="Q3891" s="414" t="inlineStr">
        <is>
          <t>PNHIR00150082</t>
        </is>
      </c>
      <c r="R3891" s="414" t="inlineStr">
        <is>
          <t>PNHIR00150082</t>
        </is>
      </c>
      <c r="S3891" s="414">
        <f>Q3891=R3891</f>
        <v/>
      </c>
      <c r="T3891" s="414">
        <f>AND(MONTH(F3891)=MONTH(X3891), YEAR(F3891)=YEAR(X3891))</f>
        <v/>
      </c>
      <c r="U3891" s="414">
        <f>AND(AB3891&lt;&gt;"", 'Company information'!D$4&lt;&gt;"", RIGHT(SUBSTITUTE(AB3891,"-",""),9)=RIGHT(SUBSTITUTE('Company information'!D$4,"-",""),9))</f>
        <v/>
      </c>
      <c r="V3891" s="414">
        <f>AH3891-I3891</f>
        <v/>
      </c>
      <c r="W3891" s="450" t="n"/>
      <c r="X3891" s="415" t="n">
        <v>44895</v>
      </c>
      <c r="Y3891" s="414" t="inlineStr">
        <is>
          <t>PNHIR00150082</t>
        </is>
      </c>
      <c r="Z3891" s="414" t="inlineStr"/>
      <c r="AA3891" s="414" t="inlineStr">
        <is>
          <t>បុគ្គលជាប់អាករ</t>
        </is>
      </c>
      <c r="AB3891" s="414" t="inlineStr">
        <is>
          <t>L001-901905215</t>
        </is>
      </c>
      <c r="AC3891" s="414" t="inlineStr">
        <is>
          <t>វីអ៊ីស៊ិន (ខេមបូឌា) អ៊ិនដាសស្ទ្រី ឯ.ក</t>
        </is>
      </c>
      <c r="AD3891" s="450" t="n">
        <v>18137</v>
      </c>
      <c r="AE3891" s="450" t="n">
        <v>16488</v>
      </c>
      <c r="AF3891" s="450" t="n">
        <v>0</v>
      </c>
      <c r="AG3891" s="450" t="n">
        <v>0</v>
      </c>
      <c r="AH3891" s="450" t="n">
        <v>1649</v>
      </c>
      <c r="AI3891" s="450" t="n">
        <v>0</v>
      </c>
      <c r="AJ3891" s="450" t="n">
        <v>0</v>
      </c>
      <c r="AK3891" s="450" t="n">
        <v>0</v>
      </c>
      <c r="AL3891" s="450" t="n">
        <v>0</v>
      </c>
      <c r="AM3891" s="450" t="n">
        <v>0</v>
      </c>
      <c r="AN3891" s="450" t="n">
        <v>0</v>
      </c>
      <c r="AO3891" s="450" t="n">
        <v>0</v>
      </c>
      <c r="AP3891" s="450" t="n">
        <v>0</v>
      </c>
      <c r="AQ3891" s="414" t="inlineStr"/>
      <c r="AR3891" s="414" t="inlineStr">
        <is>
          <t>Revenue in November 2022</t>
        </is>
      </c>
      <c r="AS3891" s="414" t="inlineStr">
        <is>
          <t>បានប្រកាសពន្ធ</t>
        </is>
      </c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0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0" t="n"/>
      <c r="N3892" s="450">
        <f>IF(W3892&lt;0,AH3892,I3892)</f>
        <v/>
      </c>
      <c r="O3892" s="450">
        <f>I3892-M3892</f>
        <v/>
      </c>
      <c r="P3892" s="414" t="n"/>
      <c r="Q3892" s="414" t="inlineStr">
        <is>
          <t>YM-0039</t>
        </is>
      </c>
      <c r="R3892" s="414" t="inlineStr">
        <is>
          <t>YM-0039</t>
        </is>
      </c>
      <c r="S3892" s="414">
        <f>Q3892=R3892</f>
        <v/>
      </c>
      <c r="T3892" s="414">
        <f>AND(MONTH(F3892)=MONTH(X3892), YEAR(F3892)=YEAR(X3892))</f>
        <v/>
      </c>
      <c r="U3892" s="414">
        <f>AND(AB3892&lt;&gt;"", 'Company information'!D$4&lt;&gt;"", RIGHT(SUBSTITUTE(AB3892,"-",""),9)=RIGHT(SUBSTITUTE('Company information'!D$4,"-",""),9))</f>
        <v/>
      </c>
      <c r="V3892" s="414">
        <f>AH3892-I3892</f>
        <v/>
      </c>
      <c r="W3892" s="450" t="n"/>
      <c r="X3892" s="415" t="n">
        <v>44895</v>
      </c>
      <c r="Y3892" s="414" t="inlineStr">
        <is>
          <t>YM-0039</t>
        </is>
      </c>
      <c r="Z3892" s="414" t="inlineStr"/>
      <c r="AA3892" s="414" t="inlineStr">
        <is>
          <t>បុគ្គលជាប់អាករ</t>
        </is>
      </c>
      <c r="AB3892" s="414" t="inlineStr">
        <is>
          <t>L001-901905215</t>
        </is>
      </c>
      <c r="AC3892" s="414" t="inlineStr">
        <is>
          <t>វីអ៊ីស៊ិន (ខេមបូឌា) អ៊ិនដាសស្ទ្រី ឯ.ក</t>
        </is>
      </c>
      <c r="AD3892" s="450" t="n">
        <v>31239937</v>
      </c>
      <c r="AE3892" s="450" t="n">
        <v>28399943</v>
      </c>
      <c r="AF3892" s="450" t="n">
        <v>0</v>
      </c>
      <c r="AG3892" s="450" t="n">
        <v>0</v>
      </c>
      <c r="AH3892" s="450" t="n">
        <v>2839994</v>
      </c>
      <c r="AI3892" s="450" t="n">
        <v>0</v>
      </c>
      <c r="AJ3892" s="450" t="n">
        <v>0</v>
      </c>
      <c r="AK3892" s="450" t="n">
        <v>0</v>
      </c>
      <c r="AL3892" s="450" t="n">
        <v>0</v>
      </c>
      <c r="AM3892" s="450" t="n">
        <v>0</v>
      </c>
      <c r="AN3892" s="450" t="n">
        <v>0</v>
      </c>
      <c r="AO3892" s="450" t="n">
        <v>0</v>
      </c>
      <c r="AP3892" s="450" t="n">
        <v>0</v>
      </c>
      <c r="AQ3892" s="414" t="inlineStr"/>
      <c r="AR3892" s="414" t="inlineStr">
        <is>
          <t>Carton</t>
        </is>
      </c>
      <c r="AS3892" s="414" t="inlineStr">
        <is>
          <t>បានប្រកាសពន្ធ</t>
        </is>
      </c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0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0" t="n"/>
      <c r="N3893" s="450">
        <f>IF(W3893&lt;0,AH3893,I3893)</f>
        <v/>
      </c>
      <c r="O3893" s="450">
        <f>I3893-M3893</f>
        <v/>
      </c>
      <c r="P3893" s="414" t="n"/>
      <c r="Q3893" s="414" t="inlineStr">
        <is>
          <t>XFY-YD20220177</t>
        </is>
      </c>
      <c r="R3893" s="414" t="inlineStr">
        <is>
          <t>XFY-YD20220177</t>
        </is>
      </c>
      <c r="S3893" s="414">
        <f>Q3893=R3893</f>
        <v/>
      </c>
      <c r="T3893" s="414">
        <f>AND(MONTH(F3893)=MONTH(X3893), YEAR(F3893)=YEAR(X3893))</f>
        <v/>
      </c>
      <c r="U3893" s="414">
        <f>AND(AB3893&lt;&gt;"", 'Company information'!D$4&lt;&gt;"", RIGHT(SUBSTITUTE(AB3893,"-",""),9)=RIGHT(SUBSTITUTE('Company information'!D$4,"-",""),9))</f>
        <v/>
      </c>
      <c r="V3893" s="414">
        <f>AH3893-I3893</f>
        <v/>
      </c>
      <c r="W3893" s="450" t="n"/>
      <c r="X3893" s="415" t="n">
        <v>44895</v>
      </c>
      <c r="Y3893" s="414" t="inlineStr">
        <is>
          <t>XFY-YD20220177</t>
        </is>
      </c>
      <c r="Z3893" s="414" t="inlineStr"/>
      <c r="AA3893" s="414" t="inlineStr">
        <is>
          <t>បុគ្គលជាប់អាករ</t>
        </is>
      </c>
      <c r="AB3893" s="414" t="inlineStr">
        <is>
          <t>L001-901905215</t>
        </is>
      </c>
      <c r="AC3893" s="414" t="inlineStr">
        <is>
          <t>វីអ៊ីស៊ិន (ខេមបូឌា) អ៊ិនដាសស្ទ្រី ឯ.ក</t>
        </is>
      </c>
      <c r="AD3893" s="450" t="n">
        <v>23951413</v>
      </c>
      <c r="AE3893" s="450" t="n">
        <v>21774012</v>
      </c>
      <c r="AF3893" s="450" t="n">
        <v>0</v>
      </c>
      <c r="AG3893" s="450" t="n">
        <v>0</v>
      </c>
      <c r="AH3893" s="450" t="n">
        <v>2177401</v>
      </c>
      <c r="AI3893" s="450" t="n">
        <v>0</v>
      </c>
      <c r="AJ3893" s="450" t="n">
        <v>0</v>
      </c>
      <c r="AK3893" s="450" t="n">
        <v>0</v>
      </c>
      <c r="AL3893" s="450" t="n">
        <v>0</v>
      </c>
      <c r="AM3893" s="450" t="n">
        <v>0</v>
      </c>
      <c r="AN3893" s="450" t="n">
        <v>0</v>
      </c>
      <c r="AO3893" s="450" t="n">
        <v>0</v>
      </c>
      <c r="AP3893" s="450" t="n">
        <v>0</v>
      </c>
      <c r="AQ3893" s="414" t="inlineStr"/>
      <c r="AR3893" s="414" t="inlineStr">
        <is>
          <t>Paper Label</t>
        </is>
      </c>
      <c r="AS3893" s="414" t="inlineStr">
        <is>
          <t>បានប្រកាសពន្ធ</t>
        </is>
      </c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0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0" t="n"/>
      <c r="N3894" s="450">
        <f>IF(W3894&lt;0,AH3894,I3894)</f>
        <v/>
      </c>
      <c r="O3894" s="450">
        <f>I3894-M3894</f>
        <v/>
      </c>
      <c r="P3894" s="414" t="n"/>
      <c r="Q3894" s="414" t="inlineStr">
        <is>
          <t>TI0618</t>
        </is>
      </c>
      <c r="R3894" s="414" t="inlineStr">
        <is>
          <t>TI0618</t>
        </is>
      </c>
      <c r="S3894" s="414">
        <f>Q3894=R3894</f>
        <v/>
      </c>
      <c r="T3894" s="414">
        <f>AND(MONTH(F3894)=MONTH(X3894), YEAR(F3894)=YEAR(X3894))</f>
        <v/>
      </c>
      <c r="U3894" s="414">
        <f>AND(AB3894&lt;&gt;"", 'Company information'!D$4&lt;&gt;"", RIGHT(SUBSTITUTE(AB3894,"-",""),9)=RIGHT(SUBSTITUTE('Company information'!D$4,"-",""),9))</f>
        <v/>
      </c>
      <c r="V3894" s="414">
        <f>AH3894-I3894</f>
        <v/>
      </c>
      <c r="W3894" s="450" t="n"/>
      <c r="X3894" s="415" t="n">
        <v>44895</v>
      </c>
      <c r="Y3894" s="414" t="inlineStr">
        <is>
          <t>TI0618</t>
        </is>
      </c>
      <c r="Z3894" s="414" t="inlineStr"/>
      <c r="AA3894" s="414" t="inlineStr">
        <is>
          <t>បុគ្គលជាប់អាករ</t>
        </is>
      </c>
      <c r="AB3894" s="414" t="inlineStr">
        <is>
          <t>L001-901905215</t>
        </is>
      </c>
      <c r="AC3894" s="414" t="inlineStr">
        <is>
          <t>វីអ៊ីស៊ិន (ខេមបូឌា) អ៊ិនដាសស្ទ្រី ឯ.ក</t>
        </is>
      </c>
      <c r="AD3894" s="450" t="n">
        <v>21731143</v>
      </c>
      <c r="AE3894" s="450" t="n">
        <v>19755585</v>
      </c>
      <c r="AF3894" s="450" t="n">
        <v>0</v>
      </c>
      <c r="AG3894" s="450" t="n">
        <v>0</v>
      </c>
      <c r="AH3894" s="450" t="n">
        <v>1975558</v>
      </c>
      <c r="AI3894" s="450" t="n">
        <v>0</v>
      </c>
      <c r="AJ3894" s="450" t="n">
        <v>0</v>
      </c>
      <c r="AK3894" s="450" t="n">
        <v>0</v>
      </c>
      <c r="AL3894" s="450" t="n">
        <v>0</v>
      </c>
      <c r="AM3894" s="450" t="n">
        <v>0</v>
      </c>
      <c r="AN3894" s="450" t="n">
        <v>0</v>
      </c>
      <c r="AO3894" s="450" t="n">
        <v>0</v>
      </c>
      <c r="AP3894" s="450" t="n">
        <v>0</v>
      </c>
      <c r="AQ3894" s="414" t="inlineStr"/>
      <c r="AR3894" s="414" t="inlineStr">
        <is>
          <t>ចំណូលពីការលក់ Color Box, Paper Card and PDQ</t>
        </is>
      </c>
      <c r="AS3894" s="414" t="inlineStr">
        <is>
          <t>បានប្រកាសពន្ធ</t>
        </is>
      </c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0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0" t="n"/>
      <c r="N3895" s="450">
        <f>IF(W3895&lt;0,AH3895,I3895)</f>
        <v/>
      </c>
      <c r="O3895" s="450">
        <f>I3895-M3895</f>
        <v/>
      </c>
      <c r="P3895" s="414" t="n"/>
      <c r="Q3895" s="414" t="inlineStr">
        <is>
          <t>SFI2022/434</t>
        </is>
      </c>
      <c r="R3895" s="414" t="inlineStr">
        <is>
          <t>SFI2022/434</t>
        </is>
      </c>
      <c r="S3895" s="414">
        <f>Q3895=R3895</f>
        <v/>
      </c>
      <c r="T3895" s="414">
        <f>AND(MONTH(F3895)=MONTH(X3895), YEAR(F3895)=YEAR(X3895))</f>
        <v/>
      </c>
      <c r="U3895" s="414">
        <f>AND(AB3895&lt;&gt;"", 'Company information'!D$4&lt;&gt;"", RIGHT(SUBSTITUTE(AB3895,"-",""),9)=RIGHT(SUBSTITUTE('Company information'!D$4,"-",""),9))</f>
        <v/>
      </c>
      <c r="V3895" s="414">
        <f>AH3895-I3895</f>
        <v/>
      </c>
      <c r="W3895" s="450" t="n"/>
      <c r="X3895" s="415" t="n">
        <v>44889</v>
      </c>
      <c r="Y3895" s="414" t="inlineStr">
        <is>
          <t>SFI2022/434</t>
        </is>
      </c>
      <c r="Z3895" s="414" t="inlineStr"/>
      <c r="AA3895" s="414" t="inlineStr">
        <is>
          <t>បុគ្គលជាប់អាករ</t>
        </is>
      </c>
      <c r="AB3895" s="414" t="inlineStr">
        <is>
          <t>L001-901905215</t>
        </is>
      </c>
      <c r="AC3895" s="414" t="inlineStr">
        <is>
          <t>វីអ៊ីស៊ិន (ខេមបូឌា) អ៊ិនដាសស្ទ្រី ឯ.ក</t>
        </is>
      </c>
      <c r="AD3895" s="450" t="n">
        <v>2539152</v>
      </c>
      <c r="AE3895" s="450" t="n">
        <v>2308320</v>
      </c>
      <c r="AF3895" s="450" t="n">
        <v>0</v>
      </c>
      <c r="AG3895" s="450" t="n">
        <v>0</v>
      </c>
      <c r="AH3895" s="450" t="n">
        <v>230832</v>
      </c>
      <c r="AI3895" s="450" t="n">
        <v>0</v>
      </c>
      <c r="AJ3895" s="450" t="n">
        <v>0</v>
      </c>
      <c r="AK3895" s="450" t="n">
        <v>0</v>
      </c>
      <c r="AL3895" s="450" t="n">
        <v>0</v>
      </c>
      <c r="AM3895" s="450" t="n">
        <v>0</v>
      </c>
      <c r="AN3895" s="450" t="n">
        <v>0</v>
      </c>
      <c r="AO3895" s="450" t="n">
        <v>0</v>
      </c>
      <c r="AP3895" s="450" t="n">
        <v>0</v>
      </c>
      <c r="AQ3895" s="414" t="inlineStr"/>
      <c r="AR3895" s="414" t="inlineStr">
        <is>
          <t>Security service fee for Nov 2022</t>
        </is>
      </c>
      <c r="AS3895" s="414" t="inlineStr">
        <is>
          <t>បានប្រកាសពន្ធ</t>
        </is>
      </c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0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0" t="n"/>
      <c r="N3896" s="450">
        <f>IF(W3896&lt;0,AH3896,I3896)</f>
        <v/>
      </c>
      <c r="O3896" s="450">
        <f>I3896-M3896</f>
        <v/>
      </c>
      <c r="P3896" s="414" t="n"/>
      <c r="Q3896" s="414" t="inlineStr">
        <is>
          <t>000240</t>
        </is>
      </c>
      <c r="R3896" s="414" t="inlineStr">
        <is>
          <t>000240</t>
        </is>
      </c>
      <c r="S3896" s="414">
        <f>Q3896=R3896</f>
        <v/>
      </c>
      <c r="T3896" s="414">
        <f>AND(MONTH(F3896)=MONTH(X3896), YEAR(F3896)=YEAR(X3896))</f>
        <v/>
      </c>
      <c r="U3896" s="414">
        <f>AND(AB3896&lt;&gt;"", 'Company information'!D$4&lt;&gt;"", RIGHT(SUBSTITUTE(AB3896,"-",""),9)=RIGHT(SUBSTITUTE('Company information'!D$4,"-",""),9))</f>
        <v/>
      </c>
      <c r="V3896" s="414">
        <f>AH3896-I3896</f>
        <v/>
      </c>
      <c r="W3896" s="450" t="n"/>
      <c r="X3896" s="415" t="n">
        <v>44889</v>
      </c>
      <c r="Y3896" s="414" t="inlineStr">
        <is>
          <t>000240</t>
        </is>
      </c>
      <c r="Z3896" s="414" t="inlineStr"/>
      <c r="AA3896" s="414" t="inlineStr">
        <is>
          <t>បុគ្គលជាប់អាករ</t>
        </is>
      </c>
      <c r="AB3896" s="414" t="inlineStr">
        <is>
          <t>L001-901905215</t>
        </is>
      </c>
      <c r="AC3896" s="414" t="inlineStr">
        <is>
          <t>វីអ៊ីស៊ិន (ខេមបូឌា) អ៊ិនដាសស្ទ្រី ឯ.ក</t>
        </is>
      </c>
      <c r="AD3896" s="450" t="n">
        <v>2274242</v>
      </c>
      <c r="AE3896" s="450" t="n">
        <v>2067493</v>
      </c>
      <c r="AF3896" s="450" t="n">
        <v>0</v>
      </c>
      <c r="AG3896" s="450" t="n">
        <v>0</v>
      </c>
      <c r="AH3896" s="450" t="n">
        <v>206749</v>
      </c>
      <c r="AI3896" s="450" t="n">
        <v>0</v>
      </c>
      <c r="AJ3896" s="450" t="n">
        <v>0</v>
      </c>
      <c r="AK3896" s="450" t="n">
        <v>0</v>
      </c>
      <c r="AL3896" s="450" t="n">
        <v>0</v>
      </c>
      <c r="AM3896" s="450" t="n">
        <v>0</v>
      </c>
      <c r="AN3896" s="450" t="n">
        <v>0</v>
      </c>
      <c r="AO3896" s="450" t="n">
        <v>0</v>
      </c>
      <c r="AP3896" s="450" t="n">
        <v>0</v>
      </c>
      <c r="AQ3896" s="414" t="inlineStr"/>
      <c r="AR3896" s="414" t="inlineStr">
        <is>
          <t>PELLET EPE</t>
        </is>
      </c>
      <c r="AS3896" s="414" t="inlineStr">
        <is>
          <t>បានប្រកាសពន្ធ</t>
        </is>
      </c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0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0" t="n"/>
      <c r="N3897" s="450">
        <f>IF(W3897&lt;0,AH3897,I3897)</f>
        <v/>
      </c>
      <c r="O3897" s="450">
        <f>I3897-M3897</f>
        <v/>
      </c>
      <c r="P3897" s="414" t="n"/>
      <c r="Q3897" s="414" t="inlineStr">
        <is>
          <t>202205747</t>
        </is>
      </c>
      <c r="R3897" s="414" t="inlineStr">
        <is>
          <t>2022-05747</t>
        </is>
      </c>
      <c r="S3897" s="414">
        <f>Q3897=R3897</f>
        <v/>
      </c>
      <c r="T3897" s="414">
        <f>AND(MONTH(F3897)=MONTH(X3897), YEAR(F3897)=YEAR(X3897))</f>
        <v/>
      </c>
      <c r="U3897" s="414">
        <f>AND(AB3897&lt;&gt;"", 'Company information'!D$4&lt;&gt;"", RIGHT(SUBSTITUTE(AB3897,"-",""),9)=RIGHT(SUBSTITUTE('Company information'!D$4,"-",""),9))</f>
        <v/>
      </c>
      <c r="V3897" s="414">
        <f>AH3897-I3897</f>
        <v/>
      </c>
      <c r="W3897" s="450" t="n"/>
      <c r="X3897" s="415" t="n">
        <v>44883</v>
      </c>
      <c r="Y3897" s="414" t="inlineStr">
        <is>
          <t>2022-05747</t>
        </is>
      </c>
      <c r="Z3897" s="414" t="inlineStr"/>
      <c r="AA3897" s="414" t="inlineStr">
        <is>
          <t>បុគ្គលជាប់អាករ</t>
        </is>
      </c>
      <c r="AB3897" s="414" t="inlineStr">
        <is>
          <t>L001-901905215</t>
        </is>
      </c>
      <c r="AC3897" s="414" t="inlineStr">
        <is>
          <t>វីអ៊ីស៊ិន (ខេមបូឌា) អ៊ិនដាសស្ទ្រី ឯ.ក</t>
        </is>
      </c>
      <c r="AD3897" s="450" t="n">
        <v>1842941</v>
      </c>
      <c r="AE3897" s="450" t="n">
        <v>1675401</v>
      </c>
      <c r="AF3897" s="450" t="n">
        <v>0</v>
      </c>
      <c r="AG3897" s="450" t="n">
        <v>0</v>
      </c>
      <c r="AH3897" s="450" t="n">
        <v>167540</v>
      </c>
      <c r="AI3897" s="450" t="n">
        <v>0</v>
      </c>
      <c r="AJ3897" s="450" t="n">
        <v>0</v>
      </c>
      <c r="AK3897" s="450" t="n">
        <v>0</v>
      </c>
      <c r="AL3897" s="450" t="n">
        <v>0</v>
      </c>
      <c r="AM3897" s="450" t="n">
        <v>0</v>
      </c>
      <c r="AN3897" s="450" t="n">
        <v>0</v>
      </c>
      <c r="AO3897" s="450" t="n">
        <v>0</v>
      </c>
      <c r="AP3897" s="450" t="n">
        <v>0</v>
      </c>
      <c r="AQ3897" s="414" t="inlineStr"/>
      <c r="AR3897" s="414" t="inlineStr">
        <is>
          <t>Infrastructure Maintenance fee for Nov 2022</t>
        </is>
      </c>
      <c r="AS3897" s="414" t="inlineStr">
        <is>
          <t>បានប្រកាសពន្ធ</t>
        </is>
      </c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0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0" t="n"/>
      <c r="N3898" s="450">
        <f>IF(W3898&lt;0,AH3898,I3898)</f>
        <v/>
      </c>
      <c r="O3898" s="450">
        <f>I3898-M3898</f>
        <v/>
      </c>
      <c r="P3898" s="414" t="n"/>
      <c r="Q3898" s="414" t="inlineStr">
        <is>
          <t>202205738</t>
        </is>
      </c>
      <c r="R3898" s="414" t="inlineStr">
        <is>
          <t>2022-05738</t>
        </is>
      </c>
      <c r="S3898" s="414">
        <f>Q3898=R3898</f>
        <v/>
      </c>
      <c r="T3898" s="414">
        <f>AND(MONTH(F3898)=MONTH(X3898), YEAR(F3898)=YEAR(X3898))</f>
        <v/>
      </c>
      <c r="U3898" s="414">
        <f>AND(AB3898&lt;&gt;"", 'Company information'!D$4&lt;&gt;"", RIGHT(SUBSTITUTE(AB3898,"-",""),9)=RIGHT(SUBSTITUTE('Company information'!D$4,"-",""),9))</f>
        <v/>
      </c>
      <c r="V3898" s="414">
        <f>AH3898-I3898</f>
        <v/>
      </c>
      <c r="W3898" s="450" t="n"/>
      <c r="X3898" s="415" t="n">
        <v>44883</v>
      </c>
      <c r="Y3898" s="414" t="inlineStr">
        <is>
          <t>2022-05738</t>
        </is>
      </c>
      <c r="Z3898" s="414" t="inlineStr"/>
      <c r="AA3898" s="414" t="inlineStr">
        <is>
          <t>បុគ្គលជាប់អាករ</t>
        </is>
      </c>
      <c r="AB3898" s="414" t="inlineStr">
        <is>
          <t>L001-901905215</t>
        </is>
      </c>
      <c r="AC3898" s="414" t="inlineStr">
        <is>
          <t>វីអ៊ីស៊ិន (ខេមបូឌា) អ៊ិនដាសស្ទ្រី ឯ.ក</t>
        </is>
      </c>
      <c r="AD3898" s="450" t="n">
        <v>2243872</v>
      </c>
      <c r="AE3898" s="450" t="n">
        <v>2039884</v>
      </c>
      <c r="AF3898" s="450" t="n">
        <v>0</v>
      </c>
      <c r="AG3898" s="450" t="n">
        <v>0</v>
      </c>
      <c r="AH3898" s="450" t="n">
        <v>203988</v>
      </c>
      <c r="AI3898" s="450" t="n">
        <v>0</v>
      </c>
      <c r="AJ3898" s="450" t="n">
        <v>0</v>
      </c>
      <c r="AK3898" s="450" t="n">
        <v>0</v>
      </c>
      <c r="AL3898" s="450" t="n">
        <v>0</v>
      </c>
      <c r="AM3898" s="450" t="n">
        <v>0</v>
      </c>
      <c r="AN3898" s="450" t="n">
        <v>0</v>
      </c>
      <c r="AO3898" s="450" t="n">
        <v>0</v>
      </c>
      <c r="AP3898" s="450" t="n">
        <v>0</v>
      </c>
      <c r="AQ3898" s="414" t="inlineStr"/>
      <c r="AR3898" s="414" t="inlineStr">
        <is>
          <t>Infrastructure Maintenance fee for Nov 2022</t>
        </is>
      </c>
      <c r="AS3898" s="414" t="inlineStr">
        <is>
          <t>បានប្រកាសពន្ធ</t>
        </is>
      </c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0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0" t="n"/>
      <c r="N3899" s="450">
        <f>IF(W3899&lt;0,AH3899,I3899)</f>
        <v/>
      </c>
      <c r="O3899" s="450">
        <f>I3899-M3899</f>
        <v/>
      </c>
      <c r="P3899" s="414" t="n"/>
      <c r="Q3899" s="414" t="inlineStr">
        <is>
          <t>59013815</t>
        </is>
      </c>
      <c r="R3899" s="414" t="inlineStr">
        <is>
          <t>59013815</t>
        </is>
      </c>
      <c r="S3899" s="414">
        <f>Q3899=R3899</f>
        <v/>
      </c>
      <c r="T3899" s="414">
        <f>AND(MONTH(F3899)=MONTH(X3899), YEAR(F3899)=YEAR(X3899))</f>
        <v/>
      </c>
      <c r="U3899" s="414">
        <f>AND(AB3899&lt;&gt;"", 'Company information'!D$4&lt;&gt;"", RIGHT(SUBSTITUTE(AB3899,"-",""),9)=RIGHT(SUBSTITUTE('Company information'!D$4,"-",""),9))</f>
        <v/>
      </c>
      <c r="V3899" s="414">
        <f>AH3899-I3899</f>
        <v/>
      </c>
      <c r="W3899" s="450" t="n"/>
      <c r="X3899" s="415" t="n">
        <v>44889</v>
      </c>
      <c r="Y3899" s="414" t="inlineStr">
        <is>
          <t>59013815</t>
        </is>
      </c>
      <c r="Z3899" s="414" t="inlineStr"/>
      <c r="AA3899" s="414" t="inlineStr">
        <is>
          <t>បុគ្គលជាប់អាករ</t>
        </is>
      </c>
      <c r="AB3899" s="414" t="inlineStr">
        <is>
          <t>L001-901905215</t>
        </is>
      </c>
      <c r="AC3899" s="414" t="inlineStr">
        <is>
          <t>វីអ៊ីស៊ិន (ខេមបូឌា) អ៊ិនដាសស្ទ្រី ឯ.ក</t>
        </is>
      </c>
      <c r="AD3899" s="450" t="n">
        <v>1232189</v>
      </c>
      <c r="AE3899" s="450" t="n">
        <v>1120172</v>
      </c>
      <c r="AF3899" s="450" t="n">
        <v>0</v>
      </c>
      <c r="AG3899" s="450" t="n">
        <v>0</v>
      </c>
      <c r="AH3899" s="450" t="n">
        <v>112017</v>
      </c>
      <c r="AI3899" s="450" t="n">
        <v>0</v>
      </c>
      <c r="AJ3899" s="450" t="n">
        <v>0</v>
      </c>
      <c r="AK3899" s="450" t="n">
        <v>0</v>
      </c>
      <c r="AL3899" s="450" t="n">
        <v>0</v>
      </c>
      <c r="AM3899" s="450" t="n">
        <v>0</v>
      </c>
      <c r="AN3899" s="450" t="n">
        <v>0</v>
      </c>
      <c r="AO3899" s="450" t="n">
        <v>0</v>
      </c>
      <c r="AP3899" s="450" t="n">
        <v>0</v>
      </c>
      <c r="AQ3899" s="414" t="inlineStr"/>
      <c r="AR3899" s="414" t="inlineStr">
        <is>
          <t>ចំនូលបានមកពីការលក់</t>
        </is>
      </c>
      <c r="AS3899" s="414" t="inlineStr">
        <is>
          <t>បានប្រកាសពន្ធ</t>
        </is>
      </c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0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0" t="n"/>
      <c r="N3900" s="450">
        <f>IF(W3900&lt;0,AH3900,I3900)</f>
        <v/>
      </c>
      <c r="O3900" s="450">
        <f>I3900-M3900</f>
        <v/>
      </c>
      <c r="P3900" s="414" t="n"/>
      <c r="Q3900" s="414" t="inlineStr">
        <is>
          <t>59013805</t>
        </is>
      </c>
      <c r="R3900" s="414" t="inlineStr">
        <is>
          <t>59013805</t>
        </is>
      </c>
      <c r="S3900" s="414">
        <f>Q3900=R3900</f>
        <v/>
      </c>
      <c r="T3900" s="414">
        <f>AND(MONTH(F3900)=MONTH(X3900), YEAR(F3900)=YEAR(X3900))</f>
        <v/>
      </c>
      <c r="U3900" s="414">
        <f>AND(AB3900&lt;&gt;"", 'Company information'!D$4&lt;&gt;"", RIGHT(SUBSTITUTE(AB3900,"-",""),9)=RIGHT(SUBSTITUTE('Company information'!D$4,"-",""),9))</f>
        <v/>
      </c>
      <c r="V3900" s="414">
        <f>AH3900-I3900</f>
        <v/>
      </c>
      <c r="W3900" s="450" t="n"/>
      <c r="X3900" s="415" t="n">
        <v>44887</v>
      </c>
      <c r="Y3900" s="414" t="inlineStr">
        <is>
          <t>59013805</t>
        </is>
      </c>
      <c r="Z3900" s="414" t="inlineStr"/>
      <c r="AA3900" s="414" t="inlineStr">
        <is>
          <t>បុគ្គលជាប់អាករ</t>
        </is>
      </c>
      <c r="AB3900" s="414" t="inlineStr">
        <is>
          <t>L001-901905215</t>
        </is>
      </c>
      <c r="AC3900" s="414" t="inlineStr">
        <is>
          <t>វីអ៊ីស៊ិន (ខេមបូឌា) អ៊ិនដាសស្ទ្រី ឯ.ក</t>
        </is>
      </c>
      <c r="AD3900" s="450" t="n">
        <v>616264</v>
      </c>
      <c r="AE3900" s="450" t="n">
        <v>560240</v>
      </c>
      <c r="AF3900" s="450" t="n">
        <v>0</v>
      </c>
      <c r="AG3900" s="450" t="n">
        <v>0</v>
      </c>
      <c r="AH3900" s="450" t="n">
        <v>56024</v>
      </c>
      <c r="AI3900" s="450" t="n">
        <v>0</v>
      </c>
      <c r="AJ3900" s="450" t="n">
        <v>0</v>
      </c>
      <c r="AK3900" s="450" t="n">
        <v>0</v>
      </c>
      <c r="AL3900" s="450" t="n">
        <v>0</v>
      </c>
      <c r="AM3900" s="450" t="n">
        <v>0</v>
      </c>
      <c r="AN3900" s="450" t="n">
        <v>0</v>
      </c>
      <c r="AO3900" s="450" t="n">
        <v>0</v>
      </c>
      <c r="AP3900" s="450" t="n">
        <v>0</v>
      </c>
      <c r="AQ3900" s="414" t="inlineStr"/>
      <c r="AR3900" s="414" t="inlineStr">
        <is>
          <t>ចំនូលបានមកពីការលក់</t>
        </is>
      </c>
      <c r="AS3900" s="414" t="inlineStr">
        <is>
          <t>បានប្រកាសពន្ធ</t>
        </is>
      </c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0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0" t="n"/>
      <c r="N3901" s="450">
        <f>IF(W3901&lt;0,AH3901,I3901)</f>
        <v/>
      </c>
      <c r="O3901" s="450">
        <f>I3901-M3901</f>
        <v/>
      </c>
      <c r="P3901" s="414" t="n"/>
      <c r="Q3901" s="414" t="inlineStr">
        <is>
          <t>59013785</t>
        </is>
      </c>
      <c r="R3901" s="414" t="inlineStr">
        <is>
          <t>59013785</t>
        </is>
      </c>
      <c r="S3901" s="414">
        <f>Q3901=R3901</f>
        <v/>
      </c>
      <c r="T3901" s="414">
        <f>AND(MONTH(F3901)=MONTH(X3901), YEAR(F3901)=YEAR(X3901))</f>
        <v/>
      </c>
      <c r="U3901" s="414">
        <f>AND(AB3901&lt;&gt;"", 'Company information'!D$4&lt;&gt;"", RIGHT(SUBSTITUTE(AB3901,"-",""),9)=RIGHT(SUBSTITUTE('Company information'!D$4,"-",""),9))</f>
        <v/>
      </c>
      <c r="V3901" s="414">
        <f>AH3901-I3901</f>
        <v/>
      </c>
      <c r="W3901" s="450" t="n"/>
      <c r="X3901" s="415" t="n">
        <v>44882</v>
      </c>
      <c r="Y3901" s="414" t="inlineStr">
        <is>
          <t>59013785</t>
        </is>
      </c>
      <c r="Z3901" s="414" t="inlineStr"/>
      <c r="AA3901" s="414" t="inlineStr">
        <is>
          <t>បុគ្គលជាប់អាករ</t>
        </is>
      </c>
      <c r="AB3901" s="414" t="inlineStr">
        <is>
          <t>L001-901905215</t>
        </is>
      </c>
      <c r="AC3901" s="414" t="inlineStr">
        <is>
          <t>វីអ៊ីស៊ិន (ខេមបូឌា) អ៊ិនដាសស្ទ្រី ឯ.ក</t>
        </is>
      </c>
      <c r="AD3901" s="450" t="n">
        <v>616872</v>
      </c>
      <c r="AE3901" s="450" t="n">
        <v>560793</v>
      </c>
      <c r="AF3901" s="450" t="n">
        <v>0</v>
      </c>
      <c r="AG3901" s="450" t="n">
        <v>0</v>
      </c>
      <c r="AH3901" s="450" t="n">
        <v>56079</v>
      </c>
      <c r="AI3901" s="450" t="n">
        <v>0</v>
      </c>
      <c r="AJ3901" s="450" t="n">
        <v>0</v>
      </c>
      <c r="AK3901" s="450" t="n">
        <v>0</v>
      </c>
      <c r="AL3901" s="450" t="n">
        <v>0</v>
      </c>
      <c r="AM3901" s="450" t="n">
        <v>0</v>
      </c>
      <c r="AN3901" s="450" t="n">
        <v>0</v>
      </c>
      <c r="AO3901" s="450" t="n">
        <v>0</v>
      </c>
      <c r="AP3901" s="450" t="n">
        <v>0</v>
      </c>
      <c r="AQ3901" s="414" t="inlineStr"/>
      <c r="AR3901" s="414" t="inlineStr">
        <is>
          <t>ចំនូលបានមកពីការលក់</t>
        </is>
      </c>
      <c r="AS3901" s="414" t="inlineStr">
        <is>
          <t>បានប្រកាសពន្ធ</t>
        </is>
      </c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0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0" t="n"/>
      <c r="N3902" s="450">
        <f>IF(W3902&lt;0,AH3902,I3902)</f>
        <v/>
      </c>
      <c r="O3902" s="450">
        <f>I3902-M3902</f>
        <v/>
      </c>
      <c r="P3902" s="414" t="n"/>
      <c r="Q3902" s="414" t="inlineStr">
        <is>
          <t>59013756</t>
        </is>
      </c>
      <c r="R3902" s="414" t="inlineStr">
        <is>
          <t>59013756</t>
        </is>
      </c>
      <c r="S3902" s="414">
        <f>Q3902=R3902</f>
        <v/>
      </c>
      <c r="T3902" s="414">
        <f>AND(MONTH(F3902)=MONTH(X3902), YEAR(F3902)=YEAR(X3902))</f>
        <v/>
      </c>
      <c r="U3902" s="414">
        <f>AND(AB3902&lt;&gt;"", 'Company information'!D$4&lt;&gt;"", RIGHT(SUBSTITUTE(AB3902,"-",""),9)=RIGHT(SUBSTITUTE('Company information'!D$4,"-",""),9))</f>
        <v/>
      </c>
      <c r="V3902" s="414">
        <f>AH3902-I3902</f>
        <v/>
      </c>
      <c r="W3902" s="450" t="n"/>
      <c r="X3902" s="415" t="n">
        <v>44880</v>
      </c>
      <c r="Y3902" s="414" t="inlineStr">
        <is>
          <t>59013756</t>
        </is>
      </c>
      <c r="Z3902" s="414" t="inlineStr"/>
      <c r="AA3902" s="414" t="inlineStr">
        <is>
          <t>បុគ្គលជាប់អាករ</t>
        </is>
      </c>
      <c r="AB3902" s="414" t="inlineStr">
        <is>
          <t>L001-901905215</t>
        </is>
      </c>
      <c r="AC3902" s="414" t="inlineStr">
        <is>
          <t>វីអ៊ីស៊ិន (ខេមបូឌា) អ៊ិនដាសស្ទ្រី ឯ.ក</t>
        </is>
      </c>
      <c r="AD3902" s="450" t="n">
        <v>617456</v>
      </c>
      <c r="AE3902" s="450" t="n">
        <v>561324</v>
      </c>
      <c r="AF3902" s="450" t="n">
        <v>0</v>
      </c>
      <c r="AG3902" s="450" t="n">
        <v>0</v>
      </c>
      <c r="AH3902" s="450" t="n">
        <v>56132</v>
      </c>
      <c r="AI3902" s="450" t="n">
        <v>0</v>
      </c>
      <c r="AJ3902" s="450" t="n">
        <v>0</v>
      </c>
      <c r="AK3902" s="450" t="n">
        <v>0</v>
      </c>
      <c r="AL3902" s="450" t="n">
        <v>0</v>
      </c>
      <c r="AM3902" s="450" t="n">
        <v>0</v>
      </c>
      <c r="AN3902" s="450" t="n">
        <v>0</v>
      </c>
      <c r="AO3902" s="450" t="n">
        <v>0</v>
      </c>
      <c r="AP3902" s="450" t="n">
        <v>0</v>
      </c>
      <c r="AQ3902" s="414" t="inlineStr"/>
      <c r="AR3902" s="414" t="inlineStr">
        <is>
          <t>ចំនូលបានមកពីការលក់</t>
        </is>
      </c>
      <c r="AS3902" s="414" t="inlineStr">
        <is>
          <t>បានប្រកាសពន្ធ</t>
        </is>
      </c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0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0" t="n"/>
      <c r="N3903" s="450">
        <f>IF(W3903&lt;0,AH3903,I3903)</f>
        <v/>
      </c>
      <c r="O3903" s="450">
        <f>I3903-M3903</f>
        <v/>
      </c>
      <c r="P3903" s="414" t="n"/>
      <c r="Q3903" s="414" t="inlineStr">
        <is>
          <t>TI-0239457</t>
        </is>
      </c>
      <c r="R3903" s="414" t="inlineStr">
        <is>
          <t>TI-0239457</t>
        </is>
      </c>
      <c r="S3903" s="414">
        <f>Q3903=R3903</f>
        <v/>
      </c>
      <c r="T3903" s="414">
        <f>AND(MONTH(F3903)=MONTH(X3903), YEAR(F3903)=YEAR(X3903))</f>
        <v/>
      </c>
      <c r="U3903" s="414">
        <f>AND(AB3903&lt;&gt;"", 'Company information'!D$4&lt;&gt;"", RIGHT(SUBSTITUTE(AB3903,"-",""),9)=RIGHT(SUBSTITUTE('Company information'!D$4,"-",""),9))</f>
        <v/>
      </c>
      <c r="V3903" s="414">
        <f>AH3903-I3903</f>
        <v/>
      </c>
      <c r="W3903" s="450" t="n"/>
      <c r="X3903" s="415" t="n">
        <v>44882</v>
      </c>
      <c r="Y3903" s="414" t="inlineStr">
        <is>
          <t>TI-0239457</t>
        </is>
      </c>
      <c r="Z3903" s="414" t="inlineStr"/>
      <c r="AA3903" s="414" t="inlineStr">
        <is>
          <t>បុគ្គលជាប់អាករ</t>
        </is>
      </c>
      <c r="AB3903" s="414" t="inlineStr">
        <is>
          <t>L001-901905215</t>
        </is>
      </c>
      <c r="AC3903" s="414" t="inlineStr">
        <is>
          <t>វីអ៊ីស៊ិន (ខេមបូឌា) អ៊ិនដាសស្ទ្រី ឯ.ក</t>
        </is>
      </c>
      <c r="AD3903" s="450" t="n">
        <v>218592</v>
      </c>
      <c r="AE3903" s="450" t="n">
        <v>198720</v>
      </c>
      <c r="AF3903" s="450" t="n">
        <v>0</v>
      </c>
      <c r="AG3903" s="450" t="n">
        <v>0</v>
      </c>
      <c r="AH3903" s="450" t="n">
        <v>19872</v>
      </c>
      <c r="AI3903" s="450" t="n">
        <v>0</v>
      </c>
      <c r="AJ3903" s="450" t="n">
        <v>0</v>
      </c>
      <c r="AK3903" s="450" t="n">
        <v>0</v>
      </c>
      <c r="AL3903" s="450" t="n">
        <v>0</v>
      </c>
      <c r="AM3903" s="450" t="n">
        <v>0</v>
      </c>
      <c r="AN3903" s="450" t="n">
        <v>0</v>
      </c>
      <c r="AO3903" s="450" t="n">
        <v>0</v>
      </c>
      <c r="AP3903" s="450" t="n">
        <v>0</v>
      </c>
      <c r="AQ3903" s="414" t="inlineStr"/>
      <c r="AR3903" s="414" t="inlineStr">
        <is>
          <t>Local Charge</t>
        </is>
      </c>
      <c r="AS3903" s="414" t="inlineStr">
        <is>
          <t>បានប្រកាសពន្ធ</t>
        </is>
      </c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0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0" t="n"/>
      <c r="N3904" s="450">
        <f>IF(W3904&lt;0,AH3904,I3904)</f>
        <v/>
      </c>
      <c r="O3904" s="450">
        <f>I3904-M3904</f>
        <v/>
      </c>
      <c r="P3904" s="414" t="n"/>
      <c r="Q3904" s="414" t="inlineStr">
        <is>
          <t>TI-0240225</t>
        </is>
      </c>
      <c r="R3904" s="414" t="inlineStr">
        <is>
          <t>TI-0240225</t>
        </is>
      </c>
      <c r="S3904" s="414">
        <f>Q3904=R3904</f>
        <v/>
      </c>
      <c r="T3904" s="414">
        <f>AND(MONTH(F3904)=MONTH(X3904), YEAR(F3904)=YEAR(X3904))</f>
        <v/>
      </c>
      <c r="U3904" s="414">
        <f>AND(AB3904&lt;&gt;"", 'Company information'!D$4&lt;&gt;"", RIGHT(SUBSTITUTE(AB3904,"-",""),9)=RIGHT(SUBSTITUTE('Company information'!D$4,"-",""),9))</f>
        <v/>
      </c>
      <c r="V3904" s="414">
        <f>AH3904-I3904</f>
        <v/>
      </c>
      <c r="W3904" s="450" t="n"/>
      <c r="X3904" s="415" t="n">
        <v>44895</v>
      </c>
      <c r="Y3904" s="414" t="inlineStr">
        <is>
          <t>TI-0240225</t>
        </is>
      </c>
      <c r="Z3904" s="414" t="inlineStr"/>
      <c r="AA3904" s="414" t="inlineStr">
        <is>
          <t>បុគ្គលជាប់អាករ</t>
        </is>
      </c>
      <c r="AB3904" s="414" t="inlineStr">
        <is>
          <t>L001-901905215</t>
        </is>
      </c>
      <c r="AC3904" s="414" t="inlineStr">
        <is>
          <t>វីអ៊ីស៊ិន (ខេមបូឌា) អ៊ិនដាសស្ទ្រី ឯ.ក</t>
        </is>
      </c>
      <c r="AD3904" s="450" t="n">
        <v>2747725</v>
      </c>
      <c r="AE3904" s="450" t="n">
        <v>2497932</v>
      </c>
      <c r="AF3904" s="450" t="n">
        <v>0</v>
      </c>
      <c r="AG3904" s="450" t="n">
        <v>0</v>
      </c>
      <c r="AH3904" s="450" t="n">
        <v>249793</v>
      </c>
      <c r="AI3904" s="450" t="n">
        <v>0</v>
      </c>
      <c r="AJ3904" s="450" t="n">
        <v>0</v>
      </c>
      <c r="AK3904" s="450" t="n">
        <v>0</v>
      </c>
      <c r="AL3904" s="450" t="n">
        <v>0</v>
      </c>
      <c r="AM3904" s="450" t="n">
        <v>0</v>
      </c>
      <c r="AN3904" s="450" t="n">
        <v>0</v>
      </c>
      <c r="AO3904" s="450" t="n">
        <v>0</v>
      </c>
      <c r="AP3904" s="450" t="n">
        <v>0</v>
      </c>
      <c r="AQ3904" s="414" t="inlineStr"/>
      <c r="AR3904" s="414" t="inlineStr">
        <is>
          <t>Local Charge</t>
        </is>
      </c>
      <c r="AS3904" s="414" t="inlineStr">
        <is>
          <t>បានប្រកាសពន្ធ</t>
        </is>
      </c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0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0" t="n"/>
      <c r="N3905" s="450">
        <f>IF(W3905&lt;0,AH3905,I3905)</f>
        <v/>
      </c>
      <c r="O3905" s="450">
        <f>I3905-M3905</f>
        <v/>
      </c>
      <c r="P3905" s="414" t="n"/>
      <c r="Q3905" s="414" t="inlineStr">
        <is>
          <t>TI-0240224</t>
        </is>
      </c>
      <c r="R3905" s="414" t="inlineStr">
        <is>
          <t>TI-0240224</t>
        </is>
      </c>
      <c r="S3905" s="414">
        <f>Q3905=R3905</f>
        <v/>
      </c>
      <c r="T3905" s="414">
        <f>AND(MONTH(F3905)=MONTH(X3905), YEAR(F3905)=YEAR(X3905))</f>
        <v/>
      </c>
      <c r="U3905" s="414">
        <f>AND(AB3905&lt;&gt;"", 'Company information'!D$4&lt;&gt;"", RIGHT(SUBSTITUTE(AB3905,"-",""),9)=RIGHT(SUBSTITUTE('Company information'!D$4,"-",""),9))</f>
        <v/>
      </c>
      <c r="V3905" s="414">
        <f>AH3905-I3905</f>
        <v/>
      </c>
      <c r="W3905" s="450" t="n"/>
      <c r="X3905" s="415" t="n">
        <v>44895</v>
      </c>
      <c r="Y3905" s="414" t="inlineStr">
        <is>
          <t>TI-0240224</t>
        </is>
      </c>
      <c r="Z3905" s="414" t="inlineStr"/>
      <c r="AA3905" s="414" t="inlineStr">
        <is>
          <t>បុគ្គលជាប់អាករ</t>
        </is>
      </c>
      <c r="AB3905" s="414" t="inlineStr">
        <is>
          <t>L001-901905215</t>
        </is>
      </c>
      <c r="AC3905" s="414" t="inlineStr">
        <is>
          <t>វីអ៊ីស៊ិន (ខេមបូឌា) អ៊ិនដាសស្ទ្រី ឯ.ក</t>
        </is>
      </c>
      <c r="AD3905" s="450" t="n">
        <v>3272786</v>
      </c>
      <c r="AE3905" s="450" t="n">
        <v>2975260</v>
      </c>
      <c r="AF3905" s="450" t="n">
        <v>0</v>
      </c>
      <c r="AG3905" s="450" t="n">
        <v>0</v>
      </c>
      <c r="AH3905" s="450" t="n">
        <v>297526</v>
      </c>
      <c r="AI3905" s="450" t="n">
        <v>0</v>
      </c>
      <c r="AJ3905" s="450" t="n">
        <v>0</v>
      </c>
      <c r="AK3905" s="450" t="n">
        <v>0</v>
      </c>
      <c r="AL3905" s="450" t="n">
        <v>0</v>
      </c>
      <c r="AM3905" s="450" t="n">
        <v>0</v>
      </c>
      <c r="AN3905" s="450" t="n">
        <v>0</v>
      </c>
      <c r="AO3905" s="450" t="n">
        <v>0</v>
      </c>
      <c r="AP3905" s="450" t="n">
        <v>0</v>
      </c>
      <c r="AQ3905" s="414" t="inlineStr"/>
      <c r="AR3905" s="414" t="inlineStr">
        <is>
          <t>Local Charge</t>
        </is>
      </c>
      <c r="AS3905" s="414" t="inlineStr">
        <is>
          <t>បានប្រកាសពន្ធ</t>
        </is>
      </c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0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0" t="n"/>
      <c r="N3906" s="450">
        <f>IF(W3906&lt;0,AH3906,I3906)</f>
        <v/>
      </c>
      <c r="O3906" s="450">
        <f>I3906-M3906</f>
        <v/>
      </c>
      <c r="P3906" s="414" t="n"/>
      <c r="Q3906" s="414" t="inlineStr">
        <is>
          <t>TI-0240209</t>
        </is>
      </c>
      <c r="R3906" s="414" t="inlineStr">
        <is>
          <t>TI-0240209</t>
        </is>
      </c>
      <c r="S3906" s="414">
        <f>Q3906=R3906</f>
        <v/>
      </c>
      <c r="T3906" s="414">
        <f>AND(MONTH(F3906)=MONTH(X3906), YEAR(F3906)=YEAR(X3906))</f>
        <v/>
      </c>
      <c r="U3906" s="414">
        <f>AND(AB3906&lt;&gt;"", 'Company information'!D$4&lt;&gt;"", RIGHT(SUBSTITUTE(AB3906,"-",""),9)=RIGHT(SUBSTITUTE('Company information'!D$4,"-",""),9))</f>
        <v/>
      </c>
      <c r="V3906" s="414">
        <f>AH3906-I3906</f>
        <v/>
      </c>
      <c r="W3906" s="450" t="n"/>
      <c r="X3906" s="415" t="n">
        <v>44895</v>
      </c>
      <c r="Y3906" s="414" t="inlineStr">
        <is>
          <t>TI-0240209</t>
        </is>
      </c>
      <c r="Z3906" s="414" t="inlineStr"/>
      <c r="AA3906" s="414" t="inlineStr">
        <is>
          <t>បុគ្គលជាប់អាករ</t>
        </is>
      </c>
      <c r="AB3906" s="414" t="inlineStr">
        <is>
          <t>L001-901905215</t>
        </is>
      </c>
      <c r="AC3906" s="414" t="inlineStr">
        <is>
          <t>វីអ៊ីស៊ិន (ខេមបូឌា) អ៊ិនដាសស្ទ្រី ឯ.ក</t>
        </is>
      </c>
      <c r="AD3906" s="450" t="n">
        <v>784870</v>
      </c>
      <c r="AE3906" s="450" t="n">
        <v>713518</v>
      </c>
      <c r="AF3906" s="450" t="n">
        <v>0</v>
      </c>
      <c r="AG3906" s="450" t="n">
        <v>0</v>
      </c>
      <c r="AH3906" s="450" t="n">
        <v>71352</v>
      </c>
      <c r="AI3906" s="450" t="n">
        <v>0</v>
      </c>
      <c r="AJ3906" s="450" t="n">
        <v>0</v>
      </c>
      <c r="AK3906" s="450" t="n">
        <v>0</v>
      </c>
      <c r="AL3906" s="450" t="n">
        <v>0</v>
      </c>
      <c r="AM3906" s="450" t="n">
        <v>0</v>
      </c>
      <c r="AN3906" s="450" t="n">
        <v>0</v>
      </c>
      <c r="AO3906" s="450" t="n">
        <v>0</v>
      </c>
      <c r="AP3906" s="450" t="n">
        <v>0</v>
      </c>
      <c r="AQ3906" s="414" t="inlineStr"/>
      <c r="AR3906" s="414" t="inlineStr">
        <is>
          <t>Local Charge</t>
        </is>
      </c>
      <c r="AS3906" s="414" t="inlineStr">
        <is>
          <t>បានប្រកាសពន្ធ</t>
        </is>
      </c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0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0" t="n"/>
      <c r="N3907" s="450">
        <f>IF(W3907&lt;0,AH3907,I3907)</f>
        <v/>
      </c>
      <c r="O3907" s="450">
        <f>I3907-M3907</f>
        <v/>
      </c>
      <c r="P3907" s="414" t="n"/>
      <c r="Q3907" s="414" t="inlineStr">
        <is>
          <t>TI-0240190</t>
        </is>
      </c>
      <c r="R3907" s="414" t="inlineStr">
        <is>
          <t>TI-0240190</t>
        </is>
      </c>
      <c r="S3907" s="414">
        <f>Q3907=R3907</f>
        <v/>
      </c>
      <c r="T3907" s="414">
        <f>AND(MONTH(F3907)=MONTH(X3907), YEAR(F3907)=YEAR(X3907))</f>
        <v/>
      </c>
      <c r="U3907" s="414">
        <f>AND(AB3907&lt;&gt;"", 'Company information'!D$4&lt;&gt;"", RIGHT(SUBSTITUTE(AB3907,"-",""),9)=RIGHT(SUBSTITUTE('Company information'!D$4,"-",""),9))</f>
        <v/>
      </c>
      <c r="V3907" s="414">
        <f>AH3907-I3907</f>
        <v/>
      </c>
      <c r="W3907" s="450" t="n"/>
      <c r="X3907" s="415" t="n">
        <v>44895</v>
      </c>
      <c r="Y3907" s="414" t="inlineStr">
        <is>
          <t>TI-0240190</t>
        </is>
      </c>
      <c r="Z3907" s="414" t="inlineStr"/>
      <c r="AA3907" s="414" t="inlineStr">
        <is>
          <t>បុគ្គលជាប់អាករ</t>
        </is>
      </c>
      <c r="AB3907" s="414" t="inlineStr">
        <is>
          <t>L001-901905215</t>
        </is>
      </c>
      <c r="AC3907" s="414" t="inlineStr">
        <is>
          <t>វីអ៊ីស៊ិន (ខេមបូឌា) អ៊ិនដាសស្ទ្រី ឯ.ក</t>
        </is>
      </c>
      <c r="AD3907" s="450" t="n">
        <v>2122006</v>
      </c>
      <c r="AE3907" s="450" t="n">
        <v>1929096</v>
      </c>
      <c r="AF3907" s="450" t="n">
        <v>0</v>
      </c>
      <c r="AG3907" s="450" t="n">
        <v>0</v>
      </c>
      <c r="AH3907" s="450" t="n">
        <v>192910</v>
      </c>
      <c r="AI3907" s="450" t="n">
        <v>0</v>
      </c>
      <c r="AJ3907" s="450" t="n">
        <v>0</v>
      </c>
      <c r="AK3907" s="450" t="n">
        <v>0</v>
      </c>
      <c r="AL3907" s="450" t="n">
        <v>0</v>
      </c>
      <c r="AM3907" s="450" t="n">
        <v>0</v>
      </c>
      <c r="AN3907" s="450" t="n">
        <v>0</v>
      </c>
      <c r="AO3907" s="450" t="n">
        <v>0</v>
      </c>
      <c r="AP3907" s="450" t="n">
        <v>0</v>
      </c>
      <c r="AQ3907" s="414" t="inlineStr"/>
      <c r="AR3907" s="414" t="inlineStr">
        <is>
          <t>Local Charge</t>
        </is>
      </c>
      <c r="AS3907" s="414" t="inlineStr">
        <is>
          <t>បានប្រកាសពន្ធ</t>
        </is>
      </c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0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0" t="n"/>
      <c r="N3908" s="450">
        <f>IF(W3908&lt;0,AH3908,I3908)</f>
        <v/>
      </c>
      <c r="O3908" s="450">
        <f>I3908-M3908</f>
        <v/>
      </c>
      <c r="P3908" s="414" t="n"/>
      <c r="Q3908" s="414" t="inlineStr">
        <is>
          <t>TI-0240187</t>
        </is>
      </c>
      <c r="R3908" s="414" t="inlineStr">
        <is>
          <t>TI-0240187</t>
        </is>
      </c>
      <c r="S3908" s="414">
        <f>Q3908=R3908</f>
        <v/>
      </c>
      <c r="T3908" s="414">
        <f>AND(MONTH(F3908)=MONTH(X3908), YEAR(F3908)=YEAR(X3908))</f>
        <v/>
      </c>
      <c r="U3908" s="414">
        <f>AND(AB3908&lt;&gt;"", 'Company information'!D$4&lt;&gt;"", RIGHT(SUBSTITUTE(AB3908,"-",""),9)=RIGHT(SUBSTITUTE('Company information'!D$4,"-",""),9))</f>
        <v/>
      </c>
      <c r="V3908" s="414">
        <f>AH3908-I3908</f>
        <v/>
      </c>
      <c r="W3908" s="450" t="n"/>
      <c r="X3908" s="415" t="n">
        <v>44895</v>
      </c>
      <c r="Y3908" s="414" t="inlineStr">
        <is>
          <t>TI-0240187</t>
        </is>
      </c>
      <c r="Z3908" s="414" t="inlineStr"/>
      <c r="AA3908" s="414" t="inlineStr">
        <is>
          <t>បុគ្គលជាប់អាករ</t>
        </is>
      </c>
      <c r="AB3908" s="414" t="inlineStr">
        <is>
          <t>L001-901905215</t>
        </is>
      </c>
      <c r="AC3908" s="414" t="inlineStr">
        <is>
          <t>វីអ៊ីស៊ិន (ខេមបូឌា) អ៊ិនដាសស្ទ្រី ឯ.ក</t>
        </is>
      </c>
      <c r="AD3908" s="450" t="n">
        <v>1288620</v>
      </c>
      <c r="AE3908" s="450" t="n">
        <v>1171473</v>
      </c>
      <c r="AF3908" s="450" t="n">
        <v>0</v>
      </c>
      <c r="AG3908" s="450" t="n">
        <v>0</v>
      </c>
      <c r="AH3908" s="450" t="n">
        <v>117147</v>
      </c>
      <c r="AI3908" s="450" t="n">
        <v>0</v>
      </c>
      <c r="AJ3908" s="450" t="n">
        <v>0</v>
      </c>
      <c r="AK3908" s="450" t="n">
        <v>0</v>
      </c>
      <c r="AL3908" s="450" t="n">
        <v>0</v>
      </c>
      <c r="AM3908" s="450" t="n">
        <v>0</v>
      </c>
      <c r="AN3908" s="450" t="n">
        <v>0</v>
      </c>
      <c r="AO3908" s="450" t="n">
        <v>0</v>
      </c>
      <c r="AP3908" s="450" t="n">
        <v>0</v>
      </c>
      <c r="AQ3908" s="414" t="inlineStr"/>
      <c r="AR3908" s="414" t="inlineStr">
        <is>
          <t>Local Charge</t>
        </is>
      </c>
      <c r="AS3908" s="414" t="inlineStr">
        <is>
          <t>បានប្រកាសពន្ធ</t>
        </is>
      </c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0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0" t="n"/>
      <c r="N3909" s="450">
        <f>IF(W3909&lt;0,AH3909,I3909)</f>
        <v/>
      </c>
      <c r="O3909" s="450">
        <f>I3909-M3909</f>
        <v/>
      </c>
      <c r="P3909" s="414" t="n"/>
      <c r="Q3909" s="414" t="inlineStr">
        <is>
          <t>TI-0240183</t>
        </is>
      </c>
      <c r="R3909" s="414" t="inlineStr">
        <is>
          <t>TI-0240183</t>
        </is>
      </c>
      <c r="S3909" s="414">
        <f>Q3909=R3909</f>
        <v/>
      </c>
      <c r="T3909" s="414">
        <f>AND(MONTH(F3909)=MONTH(X3909), YEAR(F3909)=YEAR(X3909))</f>
        <v/>
      </c>
      <c r="U3909" s="414">
        <f>AND(AB3909&lt;&gt;"", 'Company information'!D$4&lt;&gt;"", RIGHT(SUBSTITUTE(AB3909,"-",""),9)=RIGHT(SUBSTITUTE('Company information'!D$4,"-",""),9))</f>
        <v/>
      </c>
      <c r="V3909" s="414">
        <f>AH3909-I3909</f>
        <v/>
      </c>
      <c r="W3909" s="450" t="n"/>
      <c r="X3909" s="415" t="n">
        <v>44895</v>
      </c>
      <c r="Y3909" s="414" t="inlineStr">
        <is>
          <t>TI-0240183</t>
        </is>
      </c>
      <c r="Z3909" s="414" t="inlineStr"/>
      <c r="AA3909" s="414" t="inlineStr">
        <is>
          <t>បុគ្គលជាប់អាករ</t>
        </is>
      </c>
      <c r="AB3909" s="414" t="inlineStr">
        <is>
          <t>L001-901905215</t>
        </is>
      </c>
      <c r="AC3909" s="414" t="inlineStr">
        <is>
          <t>វីអ៊ីស៊ិន (ខេមបូឌា) អ៊ិនដាសស្ទ្រី ឯ.ក</t>
        </is>
      </c>
      <c r="AD3909" s="450" t="n">
        <v>2039483</v>
      </c>
      <c r="AE3909" s="450" t="n">
        <v>1854075</v>
      </c>
      <c r="AF3909" s="450" t="n">
        <v>0</v>
      </c>
      <c r="AG3909" s="450" t="n">
        <v>0</v>
      </c>
      <c r="AH3909" s="450" t="n">
        <v>185408</v>
      </c>
      <c r="AI3909" s="450" t="n">
        <v>0</v>
      </c>
      <c r="AJ3909" s="450" t="n">
        <v>0</v>
      </c>
      <c r="AK3909" s="450" t="n">
        <v>0</v>
      </c>
      <c r="AL3909" s="450" t="n">
        <v>0</v>
      </c>
      <c r="AM3909" s="450" t="n">
        <v>0</v>
      </c>
      <c r="AN3909" s="450" t="n">
        <v>0</v>
      </c>
      <c r="AO3909" s="450" t="n">
        <v>0</v>
      </c>
      <c r="AP3909" s="450" t="n">
        <v>0</v>
      </c>
      <c r="AQ3909" s="414" t="inlineStr"/>
      <c r="AR3909" s="414" t="inlineStr">
        <is>
          <t>Local Charge</t>
        </is>
      </c>
      <c r="AS3909" s="414" t="inlineStr">
        <is>
          <t>បានប្រកាសពន្ធ</t>
        </is>
      </c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0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0" t="n"/>
      <c r="N3910" s="450">
        <f>IF(W3910&lt;0,AH3910,I3910)</f>
        <v/>
      </c>
      <c r="O3910" s="450">
        <f>I3910-M3910</f>
        <v/>
      </c>
      <c r="P3910" s="414" t="n"/>
      <c r="Q3910" s="414" t="inlineStr">
        <is>
          <t>TI-0240178</t>
        </is>
      </c>
      <c r="R3910" s="414" t="inlineStr">
        <is>
          <t>TI-0240178</t>
        </is>
      </c>
      <c r="S3910" s="414">
        <f>Q3910=R3910</f>
        <v/>
      </c>
      <c r="T3910" s="414">
        <f>AND(MONTH(F3910)=MONTH(X3910), YEAR(F3910)=YEAR(X3910))</f>
        <v/>
      </c>
      <c r="U3910" s="414">
        <f>AND(AB3910&lt;&gt;"", 'Company information'!D$4&lt;&gt;"", RIGHT(SUBSTITUTE(AB3910,"-",""),9)=RIGHT(SUBSTITUTE('Company information'!D$4,"-",""),9))</f>
        <v/>
      </c>
      <c r="V3910" s="414">
        <f>AH3910-I3910</f>
        <v/>
      </c>
      <c r="W3910" s="450" t="n"/>
      <c r="X3910" s="415" t="n">
        <v>44895</v>
      </c>
      <c r="Y3910" s="414" t="inlineStr">
        <is>
          <t>TI-0240178</t>
        </is>
      </c>
      <c r="Z3910" s="414" t="inlineStr"/>
      <c r="AA3910" s="414" t="inlineStr">
        <is>
          <t>បុគ្គលជាប់អាករ</t>
        </is>
      </c>
      <c r="AB3910" s="414" t="inlineStr">
        <is>
          <t>L001-901905215</t>
        </is>
      </c>
      <c r="AC3910" s="414" t="inlineStr">
        <is>
          <t>វីអ៊ីស៊ិន (ខេមបូឌា) អ៊ិនដាសស្ទ្រី ឯ.ក</t>
        </is>
      </c>
      <c r="AD3910" s="450" t="n">
        <v>5586134</v>
      </c>
      <c r="AE3910" s="450" t="n">
        <v>5078304</v>
      </c>
      <c r="AF3910" s="450" t="n">
        <v>0</v>
      </c>
      <c r="AG3910" s="450" t="n">
        <v>0</v>
      </c>
      <c r="AH3910" s="450" t="n">
        <v>507830</v>
      </c>
      <c r="AI3910" s="450" t="n">
        <v>0</v>
      </c>
      <c r="AJ3910" s="450" t="n">
        <v>0</v>
      </c>
      <c r="AK3910" s="450" t="n">
        <v>0</v>
      </c>
      <c r="AL3910" s="450" t="n">
        <v>0</v>
      </c>
      <c r="AM3910" s="450" t="n">
        <v>0</v>
      </c>
      <c r="AN3910" s="450" t="n">
        <v>0</v>
      </c>
      <c r="AO3910" s="450" t="n">
        <v>0</v>
      </c>
      <c r="AP3910" s="450" t="n">
        <v>0</v>
      </c>
      <c r="AQ3910" s="414" t="inlineStr"/>
      <c r="AR3910" s="414" t="inlineStr">
        <is>
          <t>Local Charge</t>
        </is>
      </c>
      <c r="AS3910" s="414" t="inlineStr">
        <is>
          <t>បានប្រកាសពន្ធ</t>
        </is>
      </c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0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0" t="n"/>
      <c r="N3911" s="450">
        <f>IF(W3911&lt;0,AH3911,I3911)</f>
        <v/>
      </c>
      <c r="O3911" s="450">
        <f>I3911-M3911</f>
        <v/>
      </c>
      <c r="P3911" s="414" t="n"/>
      <c r="Q3911" s="414" t="inlineStr">
        <is>
          <t>TI-0239755</t>
        </is>
      </c>
      <c r="R3911" s="414" t="inlineStr">
        <is>
          <t>TI-0239755</t>
        </is>
      </c>
      <c r="S3911" s="414">
        <f>Q3911=R3911</f>
        <v/>
      </c>
      <c r="T3911" s="414">
        <f>AND(MONTH(F3911)=MONTH(X3911), YEAR(F3911)=YEAR(X3911))</f>
        <v/>
      </c>
      <c r="U3911" s="414">
        <f>AND(AB3911&lt;&gt;"", 'Company information'!D$4&lt;&gt;"", RIGHT(SUBSTITUTE(AB3911,"-",""),9)=RIGHT(SUBSTITUTE('Company information'!D$4,"-",""),9))</f>
        <v/>
      </c>
      <c r="V3911" s="414">
        <f>AH3911-I3911</f>
        <v/>
      </c>
      <c r="W3911" s="450" t="n"/>
      <c r="X3911" s="415" t="n">
        <v>44888</v>
      </c>
      <c r="Y3911" s="414" t="inlineStr">
        <is>
          <t>TI-0239755</t>
        </is>
      </c>
      <c r="Z3911" s="414" t="inlineStr"/>
      <c r="AA3911" s="414" t="inlineStr">
        <is>
          <t>បុគ្គលជាប់អាករ</t>
        </is>
      </c>
      <c r="AB3911" s="414" t="inlineStr">
        <is>
          <t>L001-901905215</t>
        </is>
      </c>
      <c r="AC3911" s="414" t="inlineStr">
        <is>
          <t>វីអ៊ីស៊ិន (ខេមបូឌា) អ៊ិនដាសស្ទ្រី ឯ.ក</t>
        </is>
      </c>
      <c r="AD3911" s="450" t="n">
        <v>6608516</v>
      </c>
      <c r="AE3911" s="450" t="n">
        <v>6007742</v>
      </c>
      <c r="AF3911" s="450" t="n">
        <v>0</v>
      </c>
      <c r="AG3911" s="450" t="n">
        <v>0</v>
      </c>
      <c r="AH3911" s="450" t="n">
        <v>600774</v>
      </c>
      <c r="AI3911" s="450" t="n">
        <v>0</v>
      </c>
      <c r="AJ3911" s="450" t="n">
        <v>0</v>
      </c>
      <c r="AK3911" s="450" t="n">
        <v>0</v>
      </c>
      <c r="AL3911" s="450" t="n">
        <v>0</v>
      </c>
      <c r="AM3911" s="450" t="n">
        <v>0</v>
      </c>
      <c r="AN3911" s="450" t="n">
        <v>0</v>
      </c>
      <c r="AO3911" s="450" t="n">
        <v>0</v>
      </c>
      <c r="AP3911" s="450" t="n">
        <v>0</v>
      </c>
      <c r="AQ3911" s="414" t="inlineStr"/>
      <c r="AR3911" s="414" t="inlineStr">
        <is>
          <t>Local Charge</t>
        </is>
      </c>
      <c r="AS3911" s="414" t="inlineStr">
        <is>
          <t>បានប្រកាសពន្ធ</t>
        </is>
      </c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0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0" t="n"/>
      <c r="N3912" s="450">
        <f>IF(W3912&lt;0,AH3912,I3912)</f>
        <v/>
      </c>
      <c r="O3912" s="450">
        <f>I3912-M3912</f>
        <v/>
      </c>
      <c r="P3912" s="414" t="n"/>
      <c r="Q3912" s="414" t="inlineStr">
        <is>
          <t>TI-0239746</t>
        </is>
      </c>
      <c r="R3912" s="414" t="inlineStr">
        <is>
          <t>TI-0239746</t>
        </is>
      </c>
      <c r="S3912" s="414">
        <f>Q3912=R3912</f>
        <v/>
      </c>
      <c r="T3912" s="414">
        <f>AND(MONTH(F3912)=MONTH(X3912), YEAR(F3912)=YEAR(X3912))</f>
        <v/>
      </c>
      <c r="U3912" s="414">
        <f>AND(AB3912&lt;&gt;"", 'Company information'!D$4&lt;&gt;"", RIGHT(SUBSTITUTE(AB3912,"-",""),9)=RIGHT(SUBSTITUTE('Company information'!D$4,"-",""),9))</f>
        <v/>
      </c>
      <c r="V3912" s="414">
        <f>AH3912-I3912</f>
        <v/>
      </c>
      <c r="W3912" s="450" t="n"/>
      <c r="X3912" s="415" t="n">
        <v>44888</v>
      </c>
      <c r="Y3912" s="414" t="inlineStr">
        <is>
          <t>TI-0239746</t>
        </is>
      </c>
      <c r="Z3912" s="414" t="inlineStr"/>
      <c r="AA3912" s="414" t="inlineStr">
        <is>
          <t>បុគ្គលជាប់អាករ</t>
        </is>
      </c>
      <c r="AB3912" s="414" t="inlineStr">
        <is>
          <t>L001-901905215</t>
        </is>
      </c>
      <c r="AC3912" s="414" t="inlineStr">
        <is>
          <t>វីអ៊ីស៊ិន (ខេមបូឌា) អ៊ិនដាសស្ទ្រី ឯ.ក</t>
        </is>
      </c>
      <c r="AD3912" s="450" t="n">
        <v>3076605</v>
      </c>
      <c r="AE3912" s="450" t="n">
        <v>2796914</v>
      </c>
      <c r="AF3912" s="450" t="n">
        <v>0</v>
      </c>
      <c r="AG3912" s="450" t="n">
        <v>0</v>
      </c>
      <c r="AH3912" s="450" t="n">
        <v>279691</v>
      </c>
      <c r="AI3912" s="450" t="n">
        <v>0</v>
      </c>
      <c r="AJ3912" s="450" t="n">
        <v>0</v>
      </c>
      <c r="AK3912" s="450" t="n">
        <v>0</v>
      </c>
      <c r="AL3912" s="450" t="n">
        <v>0</v>
      </c>
      <c r="AM3912" s="450" t="n">
        <v>0</v>
      </c>
      <c r="AN3912" s="450" t="n">
        <v>0</v>
      </c>
      <c r="AO3912" s="450" t="n">
        <v>0</v>
      </c>
      <c r="AP3912" s="450" t="n">
        <v>0</v>
      </c>
      <c r="AQ3912" s="414" t="inlineStr"/>
      <c r="AR3912" s="414" t="inlineStr">
        <is>
          <t>Local Charge</t>
        </is>
      </c>
      <c r="AS3912" s="414" t="inlineStr">
        <is>
          <t>បានប្រកាសពន្ធ</t>
        </is>
      </c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0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0" t="n"/>
      <c r="N3913" s="450">
        <f>IF(W3913&lt;0,AH3913,I3913)</f>
        <v/>
      </c>
      <c r="O3913" s="450">
        <f>I3913-M3913</f>
        <v/>
      </c>
      <c r="P3913" s="414" t="n"/>
      <c r="Q3913" s="414" t="inlineStr">
        <is>
          <t>TI-0239734</t>
        </is>
      </c>
      <c r="R3913" s="414" t="inlineStr">
        <is>
          <t>TI-0239734</t>
        </is>
      </c>
      <c r="S3913" s="414">
        <f>Q3913=R3913</f>
        <v/>
      </c>
      <c r="T3913" s="414">
        <f>AND(MONTH(F3913)=MONTH(X3913), YEAR(F3913)=YEAR(X3913))</f>
        <v/>
      </c>
      <c r="U3913" s="414">
        <f>AND(AB3913&lt;&gt;"", 'Company information'!D$4&lt;&gt;"", RIGHT(SUBSTITUTE(AB3913,"-",""),9)=RIGHT(SUBSTITUTE('Company information'!D$4,"-",""),9))</f>
        <v/>
      </c>
      <c r="V3913" s="414">
        <f>AH3913-I3913</f>
        <v/>
      </c>
      <c r="W3913" s="450" t="n"/>
      <c r="X3913" s="415" t="n">
        <v>44888</v>
      </c>
      <c r="Y3913" s="414" t="inlineStr">
        <is>
          <t>TI-0239734</t>
        </is>
      </c>
      <c r="Z3913" s="414" t="inlineStr"/>
      <c r="AA3913" s="414" t="inlineStr">
        <is>
          <t>បុគ្គលជាប់អាករ</t>
        </is>
      </c>
      <c r="AB3913" s="414" t="inlineStr">
        <is>
          <t>L001-901905215</t>
        </is>
      </c>
      <c r="AC3913" s="414" t="inlineStr">
        <is>
          <t>វីអ៊ីស៊ិន (ខេមបូឌា) អ៊ិនដាសស្ទ្រី ឯ.ក</t>
        </is>
      </c>
      <c r="AD3913" s="450" t="n">
        <v>5079310</v>
      </c>
      <c r="AE3913" s="450" t="n">
        <v>4617555</v>
      </c>
      <c r="AF3913" s="450" t="n">
        <v>0</v>
      </c>
      <c r="AG3913" s="450" t="n">
        <v>0</v>
      </c>
      <c r="AH3913" s="450" t="n">
        <v>461755</v>
      </c>
      <c r="AI3913" s="450" t="n">
        <v>0</v>
      </c>
      <c r="AJ3913" s="450" t="n">
        <v>0</v>
      </c>
      <c r="AK3913" s="450" t="n">
        <v>0</v>
      </c>
      <c r="AL3913" s="450" t="n">
        <v>0</v>
      </c>
      <c r="AM3913" s="450" t="n">
        <v>0</v>
      </c>
      <c r="AN3913" s="450" t="n">
        <v>0</v>
      </c>
      <c r="AO3913" s="450" t="n">
        <v>0</v>
      </c>
      <c r="AP3913" s="450" t="n">
        <v>0</v>
      </c>
      <c r="AQ3913" s="414" t="inlineStr"/>
      <c r="AR3913" s="414" t="inlineStr">
        <is>
          <t>Local Charge</t>
        </is>
      </c>
      <c r="AS3913" s="414" t="inlineStr">
        <is>
          <t>បានប្រកាសពន្ធ</t>
        </is>
      </c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0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0" t="n"/>
      <c r="N3914" s="450">
        <f>IF(W3914&lt;0,AH3914,I3914)</f>
        <v/>
      </c>
      <c r="O3914" s="450">
        <f>I3914-M3914</f>
        <v/>
      </c>
      <c r="P3914" s="414" t="n"/>
      <c r="Q3914" s="414" t="inlineStr">
        <is>
          <t>TI-0239729</t>
        </is>
      </c>
      <c r="R3914" s="414" t="inlineStr">
        <is>
          <t>TI-0239729</t>
        </is>
      </c>
      <c r="S3914" s="414">
        <f>Q3914=R3914</f>
        <v/>
      </c>
      <c r="T3914" s="414">
        <f>AND(MONTH(F3914)=MONTH(X3914), YEAR(F3914)=YEAR(X3914))</f>
        <v/>
      </c>
      <c r="U3914" s="414">
        <f>AND(AB3914&lt;&gt;"", 'Company information'!D$4&lt;&gt;"", RIGHT(SUBSTITUTE(AB3914,"-",""),9)=RIGHT(SUBSTITUTE('Company information'!D$4,"-",""),9))</f>
        <v/>
      </c>
      <c r="V3914" s="414">
        <f>AH3914-I3914</f>
        <v/>
      </c>
      <c r="W3914" s="450" t="n"/>
      <c r="X3914" s="415" t="n">
        <v>44888</v>
      </c>
      <c r="Y3914" s="414" t="inlineStr">
        <is>
          <t>TI-0239729</t>
        </is>
      </c>
      <c r="Z3914" s="414" t="inlineStr"/>
      <c r="AA3914" s="414" t="inlineStr">
        <is>
          <t>បុគ្គលជាប់អាករ</t>
        </is>
      </c>
      <c r="AB3914" s="414" t="inlineStr">
        <is>
          <t>L001-901905215</t>
        </is>
      </c>
      <c r="AC3914" s="414" t="inlineStr">
        <is>
          <t>វីអ៊ីស៊ិន (ខេមបូឌា) អ៊ិនដាសស្ទ្រី ឯ.ក</t>
        </is>
      </c>
      <c r="AD3914" s="450" t="n">
        <v>3589676</v>
      </c>
      <c r="AE3914" s="450" t="n">
        <v>3263342</v>
      </c>
      <c r="AF3914" s="450" t="n">
        <v>0</v>
      </c>
      <c r="AG3914" s="450" t="n">
        <v>0</v>
      </c>
      <c r="AH3914" s="450" t="n">
        <v>326334</v>
      </c>
      <c r="AI3914" s="450" t="n">
        <v>0</v>
      </c>
      <c r="AJ3914" s="450" t="n">
        <v>0</v>
      </c>
      <c r="AK3914" s="450" t="n">
        <v>0</v>
      </c>
      <c r="AL3914" s="450" t="n">
        <v>0</v>
      </c>
      <c r="AM3914" s="450" t="n">
        <v>0</v>
      </c>
      <c r="AN3914" s="450" t="n">
        <v>0</v>
      </c>
      <c r="AO3914" s="450" t="n">
        <v>0</v>
      </c>
      <c r="AP3914" s="450" t="n">
        <v>0</v>
      </c>
      <c r="AQ3914" s="414" t="inlineStr"/>
      <c r="AR3914" s="414" t="inlineStr">
        <is>
          <t>Local Charge</t>
        </is>
      </c>
      <c r="AS3914" s="414" t="inlineStr">
        <is>
          <t>បានប្រកាសពន្ធ</t>
        </is>
      </c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0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0" t="n"/>
      <c r="N3915" s="450">
        <f>IF(W3915&lt;0,AH3915,I3915)</f>
        <v/>
      </c>
      <c r="O3915" s="450">
        <f>I3915-M3915</f>
        <v/>
      </c>
      <c r="P3915" s="414" t="n"/>
      <c r="Q3915" s="414" t="inlineStr">
        <is>
          <t>TI-0239730</t>
        </is>
      </c>
      <c r="R3915" s="414" t="inlineStr">
        <is>
          <t>TI-0239730</t>
        </is>
      </c>
      <c r="S3915" s="414">
        <f>Q3915=R3915</f>
        <v/>
      </c>
      <c r="T3915" s="414">
        <f>AND(MONTH(F3915)=MONTH(X3915), YEAR(F3915)=YEAR(X3915))</f>
        <v/>
      </c>
      <c r="U3915" s="414">
        <f>AND(AB3915&lt;&gt;"", 'Company information'!D$4&lt;&gt;"", RIGHT(SUBSTITUTE(AB3915,"-",""),9)=RIGHT(SUBSTITUTE('Company information'!D$4,"-",""),9))</f>
        <v/>
      </c>
      <c r="V3915" s="414">
        <f>AH3915-I3915</f>
        <v/>
      </c>
      <c r="W3915" s="450" t="n"/>
      <c r="X3915" s="415" t="n">
        <v>44888</v>
      </c>
      <c r="Y3915" s="414" t="inlineStr">
        <is>
          <t>TI-0239730</t>
        </is>
      </c>
      <c r="Z3915" s="414" t="inlineStr"/>
      <c r="AA3915" s="414" t="inlineStr">
        <is>
          <t>បុគ្គលជាប់អាករ</t>
        </is>
      </c>
      <c r="AB3915" s="414" t="inlineStr">
        <is>
          <t>L001-901905215</t>
        </is>
      </c>
      <c r="AC3915" s="414" t="inlineStr">
        <is>
          <t>វីអ៊ីស៊ិន (ខេមបូឌា) អ៊ិនដាសស្ទ្រី ឯ.ក</t>
        </is>
      </c>
      <c r="AD3915" s="450" t="n">
        <v>1535119</v>
      </c>
      <c r="AE3915" s="450" t="n">
        <v>1395563</v>
      </c>
      <c r="AF3915" s="450" t="n">
        <v>0</v>
      </c>
      <c r="AG3915" s="450" t="n">
        <v>0</v>
      </c>
      <c r="AH3915" s="450" t="n">
        <v>139556</v>
      </c>
      <c r="AI3915" s="450" t="n">
        <v>0</v>
      </c>
      <c r="AJ3915" s="450" t="n">
        <v>0</v>
      </c>
      <c r="AK3915" s="450" t="n">
        <v>0</v>
      </c>
      <c r="AL3915" s="450" t="n">
        <v>0</v>
      </c>
      <c r="AM3915" s="450" t="n">
        <v>0</v>
      </c>
      <c r="AN3915" s="450" t="n">
        <v>0</v>
      </c>
      <c r="AO3915" s="450" t="n">
        <v>0</v>
      </c>
      <c r="AP3915" s="450" t="n">
        <v>0</v>
      </c>
      <c r="AQ3915" s="414" t="inlineStr"/>
      <c r="AR3915" s="414" t="inlineStr">
        <is>
          <t>Local Charge</t>
        </is>
      </c>
      <c r="AS3915" s="414" t="inlineStr">
        <is>
          <t>បានប្រកាសពន្ធ</t>
        </is>
      </c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0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0" t="n"/>
      <c r="N3916" s="450">
        <f>IF(W3916&lt;0,AH3916,I3916)</f>
        <v/>
      </c>
      <c r="O3916" s="450">
        <f>I3916-M3916</f>
        <v/>
      </c>
      <c r="P3916" s="414" t="n"/>
      <c r="Q3916" s="414" t="inlineStr">
        <is>
          <t>TI-0239724</t>
        </is>
      </c>
      <c r="R3916" s="414" t="inlineStr">
        <is>
          <t>TI-0239724</t>
        </is>
      </c>
      <c r="S3916" s="414">
        <f>Q3916=R3916</f>
        <v/>
      </c>
      <c r="T3916" s="414">
        <f>AND(MONTH(F3916)=MONTH(X3916), YEAR(F3916)=YEAR(X3916))</f>
        <v/>
      </c>
      <c r="U3916" s="414">
        <f>AND(AB3916&lt;&gt;"", 'Company information'!D$4&lt;&gt;"", RIGHT(SUBSTITUTE(AB3916,"-",""),9)=RIGHT(SUBSTITUTE('Company information'!D$4,"-",""),9))</f>
        <v/>
      </c>
      <c r="V3916" s="414">
        <f>AH3916-I3916</f>
        <v/>
      </c>
      <c r="W3916" s="450" t="n"/>
      <c r="X3916" s="415" t="n">
        <v>44888</v>
      </c>
      <c r="Y3916" s="414" t="inlineStr">
        <is>
          <t>TI-0239724</t>
        </is>
      </c>
      <c r="Z3916" s="414" t="inlineStr"/>
      <c r="AA3916" s="414" t="inlineStr">
        <is>
          <t>បុគ្គលជាប់អាករ</t>
        </is>
      </c>
      <c r="AB3916" s="414" t="inlineStr">
        <is>
          <t>L001-901905215</t>
        </is>
      </c>
      <c r="AC3916" s="414" t="inlineStr">
        <is>
          <t>វីអ៊ីស៊ិន (ខេមបូឌា) អ៊ិនដាសស្ទ្រី ឯ.ក</t>
        </is>
      </c>
      <c r="AD3916" s="450" t="n">
        <v>2772766</v>
      </c>
      <c r="AE3916" s="450" t="n">
        <v>2520696</v>
      </c>
      <c r="AF3916" s="450" t="n">
        <v>0</v>
      </c>
      <c r="AG3916" s="450" t="n">
        <v>0</v>
      </c>
      <c r="AH3916" s="450" t="n">
        <v>252070</v>
      </c>
      <c r="AI3916" s="450" t="n">
        <v>0</v>
      </c>
      <c r="AJ3916" s="450" t="n">
        <v>0</v>
      </c>
      <c r="AK3916" s="450" t="n">
        <v>0</v>
      </c>
      <c r="AL3916" s="450" t="n">
        <v>0</v>
      </c>
      <c r="AM3916" s="450" t="n">
        <v>0</v>
      </c>
      <c r="AN3916" s="450" t="n">
        <v>0</v>
      </c>
      <c r="AO3916" s="450" t="n">
        <v>0</v>
      </c>
      <c r="AP3916" s="450" t="n">
        <v>0</v>
      </c>
      <c r="AQ3916" s="414" t="inlineStr"/>
      <c r="AR3916" s="414" t="inlineStr">
        <is>
          <t>Local Charge</t>
        </is>
      </c>
      <c r="AS3916" s="414" t="inlineStr">
        <is>
          <t>បានប្រកាសពន្ធ</t>
        </is>
      </c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0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0" t="n"/>
      <c r="N3917" s="450">
        <f>IF(W3917&lt;0,AH3917,I3917)</f>
        <v/>
      </c>
      <c r="O3917" s="450">
        <f>I3917-M3917</f>
        <v/>
      </c>
      <c r="P3917" s="414" t="n"/>
      <c r="Q3917" s="414" t="inlineStr">
        <is>
          <t>TI-0239722</t>
        </is>
      </c>
      <c r="R3917" s="414" t="inlineStr">
        <is>
          <t>TI-0239722</t>
        </is>
      </c>
      <c r="S3917" s="414">
        <f>Q3917=R3917</f>
        <v/>
      </c>
      <c r="T3917" s="414">
        <f>AND(MONTH(F3917)=MONTH(X3917), YEAR(F3917)=YEAR(X3917))</f>
        <v/>
      </c>
      <c r="U3917" s="414">
        <f>AND(AB3917&lt;&gt;"", 'Company information'!D$4&lt;&gt;"", RIGHT(SUBSTITUTE(AB3917,"-",""),9)=RIGHT(SUBSTITUTE('Company information'!D$4,"-",""),9))</f>
        <v/>
      </c>
      <c r="V3917" s="414">
        <f>AH3917-I3917</f>
        <v/>
      </c>
      <c r="W3917" s="450" t="n"/>
      <c r="X3917" s="415" t="n">
        <v>44888</v>
      </c>
      <c r="Y3917" s="414" t="inlineStr">
        <is>
          <t>TI-0239722</t>
        </is>
      </c>
      <c r="Z3917" s="414" t="inlineStr"/>
      <c r="AA3917" s="414" t="inlineStr">
        <is>
          <t>បុគ្គលជាប់អាករ</t>
        </is>
      </c>
      <c r="AB3917" s="414" t="inlineStr">
        <is>
          <t>L001-901905215</t>
        </is>
      </c>
      <c r="AC3917" s="414" t="inlineStr">
        <is>
          <t>វីអ៊ីស៊ិន (ខេមបូឌា) អ៊ិនដាសស្ទ្រី ឯ.ក</t>
        </is>
      </c>
      <c r="AD3917" s="450" t="n">
        <v>2445728</v>
      </c>
      <c r="AE3917" s="450" t="n">
        <v>2223389</v>
      </c>
      <c r="AF3917" s="450" t="n">
        <v>0</v>
      </c>
      <c r="AG3917" s="450" t="n">
        <v>0</v>
      </c>
      <c r="AH3917" s="450" t="n">
        <v>222339</v>
      </c>
      <c r="AI3917" s="450" t="n">
        <v>0</v>
      </c>
      <c r="AJ3917" s="450" t="n">
        <v>0</v>
      </c>
      <c r="AK3917" s="450" t="n">
        <v>0</v>
      </c>
      <c r="AL3917" s="450" t="n">
        <v>0</v>
      </c>
      <c r="AM3917" s="450" t="n">
        <v>0</v>
      </c>
      <c r="AN3917" s="450" t="n">
        <v>0</v>
      </c>
      <c r="AO3917" s="450" t="n">
        <v>0</v>
      </c>
      <c r="AP3917" s="450" t="n">
        <v>0</v>
      </c>
      <c r="AQ3917" s="414" t="inlineStr"/>
      <c r="AR3917" s="414" t="inlineStr">
        <is>
          <t>Local Charge</t>
        </is>
      </c>
      <c r="AS3917" s="414" t="inlineStr">
        <is>
          <t>បានប្រកាសពន្ធ</t>
        </is>
      </c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0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0" t="n"/>
      <c r="N3918" s="450">
        <f>IF(W3918&lt;0,AH3918,I3918)</f>
        <v/>
      </c>
      <c r="O3918" s="450">
        <f>I3918-M3918</f>
        <v/>
      </c>
      <c r="P3918" s="414" t="n"/>
      <c r="Q3918" s="414" t="inlineStr">
        <is>
          <t>TI-0239716</t>
        </is>
      </c>
      <c r="R3918" s="414" t="inlineStr">
        <is>
          <t>TI-0239716</t>
        </is>
      </c>
      <c r="S3918" s="414">
        <f>Q3918=R3918</f>
        <v/>
      </c>
      <c r="T3918" s="414">
        <f>AND(MONTH(F3918)=MONTH(X3918), YEAR(F3918)=YEAR(X3918))</f>
        <v/>
      </c>
      <c r="U3918" s="414">
        <f>AND(AB3918&lt;&gt;"", 'Company information'!D$4&lt;&gt;"", RIGHT(SUBSTITUTE(AB3918,"-",""),9)=RIGHT(SUBSTITUTE('Company information'!D$4,"-",""),9))</f>
        <v/>
      </c>
      <c r="V3918" s="414">
        <f>AH3918-I3918</f>
        <v/>
      </c>
      <c r="W3918" s="450" t="n"/>
      <c r="X3918" s="415" t="n">
        <v>44888</v>
      </c>
      <c r="Y3918" s="414" t="inlineStr">
        <is>
          <t>TI-0239716</t>
        </is>
      </c>
      <c r="Z3918" s="414" t="inlineStr"/>
      <c r="AA3918" s="414" t="inlineStr">
        <is>
          <t>បុគ្គលជាប់អាករ</t>
        </is>
      </c>
      <c r="AB3918" s="414" t="inlineStr">
        <is>
          <t>L001-901905215</t>
        </is>
      </c>
      <c r="AC3918" s="414" t="inlineStr">
        <is>
          <t>វីអ៊ីស៊ិន (ខេមបូឌា) អ៊ិនដាសស្ទ្រី ឯ.ក</t>
        </is>
      </c>
      <c r="AD3918" s="450" t="n">
        <v>4882360</v>
      </c>
      <c r="AE3918" s="450" t="n">
        <v>4438509</v>
      </c>
      <c r="AF3918" s="450" t="n">
        <v>0</v>
      </c>
      <c r="AG3918" s="450" t="n">
        <v>0</v>
      </c>
      <c r="AH3918" s="450" t="n">
        <v>443851</v>
      </c>
      <c r="AI3918" s="450" t="n">
        <v>0</v>
      </c>
      <c r="AJ3918" s="450" t="n">
        <v>0</v>
      </c>
      <c r="AK3918" s="450" t="n">
        <v>0</v>
      </c>
      <c r="AL3918" s="450" t="n">
        <v>0</v>
      </c>
      <c r="AM3918" s="450" t="n">
        <v>0</v>
      </c>
      <c r="AN3918" s="450" t="n">
        <v>0</v>
      </c>
      <c r="AO3918" s="450" t="n">
        <v>0</v>
      </c>
      <c r="AP3918" s="450" t="n">
        <v>0</v>
      </c>
      <c r="AQ3918" s="414" t="inlineStr"/>
      <c r="AR3918" s="414" t="inlineStr">
        <is>
          <t>Local Charge</t>
        </is>
      </c>
      <c r="AS3918" s="414" t="inlineStr">
        <is>
          <t>បានប្រកាសពន្ធ</t>
        </is>
      </c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0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0" t="n"/>
      <c r="N3919" s="450">
        <f>IF(W3919&lt;0,AH3919,I3919)</f>
        <v/>
      </c>
      <c r="O3919" s="450">
        <f>I3919-M3919</f>
        <v/>
      </c>
      <c r="P3919" s="414" t="n"/>
      <c r="Q3919" s="414" t="inlineStr">
        <is>
          <t>TI-0239711</t>
        </is>
      </c>
      <c r="R3919" s="414" t="inlineStr">
        <is>
          <t>TI-0239711</t>
        </is>
      </c>
      <c r="S3919" s="414">
        <f>Q3919=R3919</f>
        <v/>
      </c>
      <c r="T3919" s="414">
        <f>AND(MONTH(F3919)=MONTH(X3919), YEAR(F3919)=YEAR(X3919))</f>
        <v/>
      </c>
      <c r="U3919" s="414">
        <f>AND(AB3919&lt;&gt;"", 'Company information'!D$4&lt;&gt;"", RIGHT(SUBSTITUTE(AB3919,"-",""),9)=RIGHT(SUBSTITUTE('Company information'!D$4,"-",""),9))</f>
        <v/>
      </c>
      <c r="V3919" s="414">
        <f>AH3919-I3919</f>
        <v/>
      </c>
      <c r="W3919" s="450" t="n"/>
      <c r="X3919" s="415" t="n">
        <v>44888</v>
      </c>
      <c r="Y3919" s="414" t="inlineStr">
        <is>
          <t>TI-0239711</t>
        </is>
      </c>
      <c r="Z3919" s="414" t="inlineStr"/>
      <c r="AA3919" s="414" t="inlineStr">
        <is>
          <t>បុគ្គលជាប់អាករ</t>
        </is>
      </c>
      <c r="AB3919" s="414" t="inlineStr">
        <is>
          <t>L001-901905215</t>
        </is>
      </c>
      <c r="AC3919" s="414" t="inlineStr">
        <is>
          <t>វីអ៊ីស៊ិន (ខេមបូឌា) អ៊ិនដាសស្ទ្រី ឯ.ក</t>
        </is>
      </c>
      <c r="AD3919" s="450" t="n">
        <v>2710906</v>
      </c>
      <c r="AE3919" s="450" t="n">
        <v>2464460</v>
      </c>
      <c r="AF3919" s="450" t="n">
        <v>0</v>
      </c>
      <c r="AG3919" s="450" t="n">
        <v>0</v>
      </c>
      <c r="AH3919" s="450" t="n">
        <v>246446</v>
      </c>
      <c r="AI3919" s="450" t="n">
        <v>0</v>
      </c>
      <c r="AJ3919" s="450" t="n">
        <v>0</v>
      </c>
      <c r="AK3919" s="450" t="n">
        <v>0</v>
      </c>
      <c r="AL3919" s="450" t="n">
        <v>0</v>
      </c>
      <c r="AM3919" s="450" t="n">
        <v>0</v>
      </c>
      <c r="AN3919" s="450" t="n">
        <v>0</v>
      </c>
      <c r="AO3919" s="450" t="n">
        <v>0</v>
      </c>
      <c r="AP3919" s="450" t="n">
        <v>0</v>
      </c>
      <c r="AQ3919" s="414" t="inlineStr"/>
      <c r="AR3919" s="414" t="inlineStr">
        <is>
          <t>Local Charge</t>
        </is>
      </c>
      <c r="AS3919" s="414" t="inlineStr">
        <is>
          <t>បានប្រកាសពន្ធ</t>
        </is>
      </c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0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0" t="n"/>
      <c r="N3920" s="450">
        <f>IF(W3920&lt;0,AH3920,I3920)</f>
        <v/>
      </c>
      <c r="O3920" s="450">
        <f>I3920-M3920</f>
        <v/>
      </c>
      <c r="P3920" s="414" t="n"/>
      <c r="Q3920" s="414" t="inlineStr">
        <is>
          <t>TI-023294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AND(AB3920&lt;&gt;"", 'Company information'!D$4&lt;&gt;"", RIGHT(SUBSTITUTE(AB3920,"-",""),9)=RIGHT(SUBSTITUTE('Company information'!D$4,"-",""),9))</f>
        <v/>
      </c>
      <c r="V3920" s="414">
        <f>AH3920-I3920</f>
        <v/>
      </c>
      <c r="W3920" s="450" t="n"/>
      <c r="X3920" s="413" t="n"/>
      <c r="Y3920" s="414" t="n"/>
      <c r="Z3920" s="414" t="n"/>
      <c r="AA3920" s="414" t="n"/>
      <c r="AB3920" s="414" t="n"/>
      <c r="AC3920" s="414" t="n"/>
      <c r="AD3920" s="450" t="n"/>
      <c r="AE3920" s="450" t="n"/>
      <c r="AF3920" s="450" t="n"/>
      <c r="AG3920" s="450" t="n"/>
      <c r="AH3920" s="450" t="n"/>
      <c r="AI3920" s="450" t="n"/>
      <c r="AJ3920" s="450" t="n"/>
      <c r="AK3920" s="450" t="n"/>
      <c r="AL3920" s="450" t="n"/>
      <c r="AM3920" s="450" t="n"/>
      <c r="AN3920" s="450" t="n"/>
      <c r="AO3920" s="450" t="n"/>
      <c r="AP3920" s="450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0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0" t="n"/>
      <c r="N3921" s="450">
        <f>IF(W3921&lt;0,AH3921,I3921)</f>
        <v/>
      </c>
      <c r="O3921" s="450">
        <f>I3921-M3921</f>
        <v/>
      </c>
      <c r="P3921" s="414" t="n"/>
      <c r="Q3921" s="414" t="inlineStr">
        <is>
          <t>TI-0239282</t>
        </is>
      </c>
      <c r="R3921" s="414" t="inlineStr">
        <is>
          <t>TI-0239282</t>
        </is>
      </c>
      <c r="S3921" s="414">
        <f>Q3921=R3921</f>
        <v/>
      </c>
      <c r="T3921" s="414">
        <f>AND(MONTH(F3921)=MONTH(X3921), YEAR(F3921)=YEAR(X3921))</f>
        <v/>
      </c>
      <c r="U3921" s="414">
        <f>AND(AB3921&lt;&gt;"", 'Company information'!D$4&lt;&gt;"", RIGHT(SUBSTITUTE(AB3921,"-",""),9)=RIGHT(SUBSTITUTE('Company information'!D$4,"-",""),9))</f>
        <v/>
      </c>
      <c r="V3921" s="414">
        <f>AH3921-I3921</f>
        <v/>
      </c>
      <c r="W3921" s="450" t="n"/>
      <c r="X3921" s="415" t="n">
        <v>44880</v>
      </c>
      <c r="Y3921" s="414" t="inlineStr">
        <is>
          <t>TI-0239282</t>
        </is>
      </c>
      <c r="Z3921" s="414" t="inlineStr"/>
      <c r="AA3921" s="414" t="inlineStr">
        <is>
          <t>បុគ្គលជាប់អាករ</t>
        </is>
      </c>
      <c r="AB3921" s="414" t="inlineStr">
        <is>
          <t>L001-901905215</t>
        </is>
      </c>
      <c r="AC3921" s="414" t="inlineStr">
        <is>
          <t>វីអ៊ីស៊ិន (ខេមបូឌា) អ៊ិនដាសស្ទ្រី ឯ.ក</t>
        </is>
      </c>
      <c r="AD3921" s="450" t="n">
        <v>5872587</v>
      </c>
      <c r="AE3921" s="450" t="n">
        <v>5338715</v>
      </c>
      <c r="AF3921" s="450" t="n">
        <v>0</v>
      </c>
      <c r="AG3921" s="450" t="n">
        <v>0</v>
      </c>
      <c r="AH3921" s="450" t="n">
        <v>533872</v>
      </c>
      <c r="AI3921" s="450" t="n">
        <v>0</v>
      </c>
      <c r="AJ3921" s="450" t="n">
        <v>0</v>
      </c>
      <c r="AK3921" s="450" t="n">
        <v>0</v>
      </c>
      <c r="AL3921" s="450" t="n">
        <v>0</v>
      </c>
      <c r="AM3921" s="450" t="n">
        <v>0</v>
      </c>
      <c r="AN3921" s="450" t="n">
        <v>0</v>
      </c>
      <c r="AO3921" s="450" t="n">
        <v>0</v>
      </c>
      <c r="AP3921" s="450" t="n">
        <v>0</v>
      </c>
      <c r="AQ3921" s="414" t="inlineStr"/>
      <c r="AR3921" s="414" t="inlineStr">
        <is>
          <t>Local Charge</t>
        </is>
      </c>
      <c r="AS3921" s="414" t="inlineStr">
        <is>
          <t>បានប្រកាសពន្ធ</t>
        </is>
      </c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0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0" t="n"/>
      <c r="N3922" s="450">
        <f>IF(W3922&lt;0,AH3922,I3922)</f>
        <v/>
      </c>
      <c r="O3922" s="450">
        <f>I3922-M3922</f>
        <v/>
      </c>
      <c r="P3922" s="414" t="n"/>
      <c r="Q3922" s="414" t="inlineStr">
        <is>
          <t>TI-0239273</t>
        </is>
      </c>
      <c r="R3922" s="414" t="inlineStr">
        <is>
          <t>TI-0239273</t>
        </is>
      </c>
      <c r="S3922" s="414">
        <f>Q3922=R3922</f>
        <v/>
      </c>
      <c r="T3922" s="414">
        <f>AND(MONTH(F3922)=MONTH(X3922), YEAR(F3922)=YEAR(X3922))</f>
        <v/>
      </c>
      <c r="U3922" s="414">
        <f>AND(AB3922&lt;&gt;"", 'Company information'!D$4&lt;&gt;"", RIGHT(SUBSTITUTE(AB3922,"-",""),9)=RIGHT(SUBSTITUTE('Company information'!D$4,"-",""),9))</f>
        <v/>
      </c>
      <c r="V3922" s="414">
        <f>AH3922-I3922</f>
        <v/>
      </c>
      <c r="W3922" s="450" t="n"/>
      <c r="X3922" s="415" t="n">
        <v>44880</v>
      </c>
      <c r="Y3922" s="414" t="inlineStr">
        <is>
          <t>TI-0239273</t>
        </is>
      </c>
      <c r="Z3922" s="414" t="inlineStr"/>
      <c r="AA3922" s="414" t="inlineStr">
        <is>
          <t>បុគ្គលជាប់អាករ</t>
        </is>
      </c>
      <c r="AB3922" s="414" t="inlineStr">
        <is>
          <t>L001-901905215</t>
        </is>
      </c>
      <c r="AC3922" s="414" t="inlineStr">
        <is>
          <t>វីអ៊ីស៊ិន (ខេមបូឌា) អ៊ិនដាសស្ទ្រី ឯ.ក</t>
        </is>
      </c>
      <c r="AD3922" s="450" t="n">
        <v>615840</v>
      </c>
      <c r="AE3922" s="450" t="n">
        <v>559855</v>
      </c>
      <c r="AF3922" s="450" t="n">
        <v>0</v>
      </c>
      <c r="AG3922" s="450" t="n">
        <v>0</v>
      </c>
      <c r="AH3922" s="450" t="n">
        <v>55985</v>
      </c>
      <c r="AI3922" s="450" t="n">
        <v>0</v>
      </c>
      <c r="AJ3922" s="450" t="n">
        <v>0</v>
      </c>
      <c r="AK3922" s="450" t="n">
        <v>0</v>
      </c>
      <c r="AL3922" s="450" t="n">
        <v>0</v>
      </c>
      <c r="AM3922" s="450" t="n">
        <v>0</v>
      </c>
      <c r="AN3922" s="450" t="n">
        <v>0</v>
      </c>
      <c r="AO3922" s="450" t="n">
        <v>0</v>
      </c>
      <c r="AP3922" s="450" t="n">
        <v>0</v>
      </c>
      <c r="AQ3922" s="414" t="inlineStr"/>
      <c r="AR3922" s="414" t="inlineStr">
        <is>
          <t>Local Charge</t>
        </is>
      </c>
      <c r="AS3922" s="414" t="inlineStr">
        <is>
          <t>បានប្រកាសពន្ធ</t>
        </is>
      </c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0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0" t="n"/>
      <c r="N3923" s="450">
        <f>IF(W3923&lt;0,AH3923,I3923)</f>
        <v/>
      </c>
      <c r="O3923" s="450">
        <f>I3923-M3923</f>
        <v/>
      </c>
      <c r="P3923" s="414" t="n"/>
      <c r="Q3923" s="414" t="inlineStr">
        <is>
          <t>TI-0239272</t>
        </is>
      </c>
      <c r="R3923" s="414" t="inlineStr">
        <is>
          <t>TI-0239272</t>
        </is>
      </c>
      <c r="S3923" s="414">
        <f>Q3923=R3923</f>
        <v/>
      </c>
      <c r="T3923" s="414">
        <f>AND(MONTH(F3923)=MONTH(X3923), YEAR(F3923)=YEAR(X3923))</f>
        <v/>
      </c>
      <c r="U3923" s="414">
        <f>AND(AB3923&lt;&gt;"", 'Company information'!D$4&lt;&gt;"", RIGHT(SUBSTITUTE(AB3923,"-",""),9)=RIGHT(SUBSTITUTE('Company information'!D$4,"-",""),9))</f>
        <v/>
      </c>
      <c r="V3923" s="414">
        <f>AH3923-I3923</f>
        <v/>
      </c>
      <c r="W3923" s="450" t="n"/>
      <c r="X3923" s="415" t="n">
        <v>44880</v>
      </c>
      <c r="Y3923" s="414" t="inlineStr">
        <is>
          <t>TI-0239272</t>
        </is>
      </c>
      <c r="Z3923" s="414" t="inlineStr"/>
      <c r="AA3923" s="414" t="inlineStr">
        <is>
          <t>បុគ្គលជាប់អាករ</t>
        </is>
      </c>
      <c r="AB3923" s="414" t="inlineStr">
        <is>
          <t>L001-901905215</t>
        </is>
      </c>
      <c r="AC3923" s="414" t="inlineStr">
        <is>
          <t>វីអ៊ីស៊ិន (ខេមបូឌា) អ៊ិនដាសស្ទ្រី ឯ.ក</t>
        </is>
      </c>
      <c r="AD3923" s="450" t="n">
        <v>3377774</v>
      </c>
      <c r="AE3923" s="450" t="n">
        <v>3070704</v>
      </c>
      <c r="AF3923" s="450" t="n">
        <v>0</v>
      </c>
      <c r="AG3923" s="450" t="n">
        <v>0</v>
      </c>
      <c r="AH3923" s="450" t="n">
        <v>307070</v>
      </c>
      <c r="AI3923" s="450" t="n">
        <v>0</v>
      </c>
      <c r="AJ3923" s="450" t="n">
        <v>0</v>
      </c>
      <c r="AK3923" s="450" t="n">
        <v>0</v>
      </c>
      <c r="AL3923" s="450" t="n">
        <v>0</v>
      </c>
      <c r="AM3923" s="450" t="n">
        <v>0</v>
      </c>
      <c r="AN3923" s="450" t="n">
        <v>0</v>
      </c>
      <c r="AO3923" s="450" t="n">
        <v>0</v>
      </c>
      <c r="AP3923" s="450" t="n">
        <v>0</v>
      </c>
      <c r="AQ3923" s="414" t="inlineStr"/>
      <c r="AR3923" s="414" t="inlineStr">
        <is>
          <t>Local Charge</t>
        </is>
      </c>
      <c r="AS3923" s="414" t="inlineStr">
        <is>
          <t>បានប្រកាសពន្ធ</t>
        </is>
      </c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0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0" t="n"/>
      <c r="N3924" s="450">
        <f>IF(W3924&lt;0,AH3924,I3924)</f>
        <v/>
      </c>
      <c r="O3924" s="450">
        <f>I3924-M3924</f>
        <v/>
      </c>
      <c r="P3924" s="414" t="n"/>
      <c r="Q3924" s="414" t="inlineStr">
        <is>
          <t>TI-0239030</t>
        </is>
      </c>
      <c r="R3924" s="414" t="inlineStr">
        <is>
          <t>TI-0239030</t>
        </is>
      </c>
      <c r="S3924" s="414">
        <f>Q3924=R3924</f>
        <v/>
      </c>
      <c r="T3924" s="414">
        <f>AND(MONTH(F3924)=MONTH(X3924), YEAR(F3924)=YEAR(X3924))</f>
        <v/>
      </c>
      <c r="U3924" s="414">
        <f>AND(AB3924&lt;&gt;"", 'Company information'!D$4&lt;&gt;"", RIGHT(SUBSTITUTE(AB3924,"-",""),9)=RIGHT(SUBSTITUTE('Company information'!D$4,"-",""),9))</f>
        <v/>
      </c>
      <c r="V3924" s="414">
        <f>AH3924-I3924</f>
        <v/>
      </c>
      <c r="W3924" s="450" t="n"/>
      <c r="X3924" s="415" t="n">
        <v>44875</v>
      </c>
      <c r="Y3924" s="414" t="inlineStr">
        <is>
          <t>TI-0239030</t>
        </is>
      </c>
      <c r="Z3924" s="414" t="inlineStr"/>
      <c r="AA3924" s="414" t="inlineStr">
        <is>
          <t>បុគ្គលជាប់អាករ</t>
        </is>
      </c>
      <c r="AB3924" s="414" t="inlineStr">
        <is>
          <t>L001-901905215</t>
        </is>
      </c>
      <c r="AC3924" s="414" t="inlineStr">
        <is>
          <t>វីអ៊ីស៊ិន (ខេមបូឌា) អ៊ិនដាសស្ទ្រី ឯ.ក</t>
        </is>
      </c>
      <c r="AD3924" s="450" t="n">
        <v>3488999</v>
      </c>
      <c r="AE3924" s="450" t="n">
        <v>3171817</v>
      </c>
      <c r="AF3924" s="450" t="n">
        <v>0</v>
      </c>
      <c r="AG3924" s="450" t="n">
        <v>0</v>
      </c>
      <c r="AH3924" s="450" t="n">
        <v>317182</v>
      </c>
      <c r="AI3924" s="450" t="n">
        <v>0</v>
      </c>
      <c r="AJ3924" s="450" t="n">
        <v>0</v>
      </c>
      <c r="AK3924" s="450" t="n">
        <v>0</v>
      </c>
      <c r="AL3924" s="450" t="n">
        <v>0</v>
      </c>
      <c r="AM3924" s="450" t="n">
        <v>0</v>
      </c>
      <c r="AN3924" s="450" t="n">
        <v>0</v>
      </c>
      <c r="AO3924" s="450" t="n">
        <v>0</v>
      </c>
      <c r="AP3924" s="450" t="n">
        <v>0</v>
      </c>
      <c r="AQ3924" s="414" t="inlineStr"/>
      <c r="AR3924" s="414" t="inlineStr">
        <is>
          <t>Local Charge</t>
        </is>
      </c>
      <c r="AS3924" s="414" t="inlineStr">
        <is>
          <t>បានប្រកាសពន្ធ</t>
        </is>
      </c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0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0" t="n"/>
      <c r="N3925" s="450">
        <f>IF(W3925&lt;0,AH3925,I3925)</f>
        <v/>
      </c>
      <c r="O3925" s="450">
        <f>I3925-M3925</f>
        <v/>
      </c>
      <c r="P3925" s="414" t="n"/>
      <c r="Q3925" s="414" t="inlineStr">
        <is>
          <t>TI-0239026</t>
        </is>
      </c>
      <c r="R3925" s="414" t="inlineStr">
        <is>
          <t>TI-0239026</t>
        </is>
      </c>
      <c r="S3925" s="414">
        <f>Q3925=R3925</f>
        <v/>
      </c>
      <c r="T3925" s="414">
        <f>AND(MONTH(F3925)=MONTH(X3925), YEAR(F3925)=YEAR(X3925))</f>
        <v/>
      </c>
      <c r="U3925" s="414">
        <f>AND(AB3925&lt;&gt;"", 'Company information'!D$4&lt;&gt;"", RIGHT(SUBSTITUTE(AB3925,"-",""),9)=RIGHT(SUBSTITUTE('Company information'!D$4,"-",""),9))</f>
        <v/>
      </c>
      <c r="V3925" s="414">
        <f>AH3925-I3925</f>
        <v/>
      </c>
      <c r="W3925" s="450" t="n"/>
      <c r="X3925" s="415" t="n">
        <v>44875</v>
      </c>
      <c r="Y3925" s="414" t="inlineStr">
        <is>
          <t>TI-0239026</t>
        </is>
      </c>
      <c r="Z3925" s="414" t="inlineStr"/>
      <c r="AA3925" s="414" t="inlineStr">
        <is>
          <t>បុគ្គលជាប់អាករ</t>
        </is>
      </c>
      <c r="AB3925" s="414" t="inlineStr">
        <is>
          <t>L001-901905215</t>
        </is>
      </c>
      <c r="AC3925" s="414" t="inlineStr">
        <is>
          <t>វីអ៊ីស៊ិន (ខេមបូឌា) អ៊ិនដាសស្ទ្រី ឯ.ក</t>
        </is>
      </c>
      <c r="AD3925" s="450" t="n">
        <v>1557149</v>
      </c>
      <c r="AE3925" s="450" t="n">
        <v>1415590</v>
      </c>
      <c r="AF3925" s="450" t="n">
        <v>0</v>
      </c>
      <c r="AG3925" s="450" t="n">
        <v>0</v>
      </c>
      <c r="AH3925" s="450" t="n">
        <v>141559</v>
      </c>
      <c r="AI3925" s="450" t="n">
        <v>0</v>
      </c>
      <c r="AJ3925" s="450" t="n">
        <v>0</v>
      </c>
      <c r="AK3925" s="450" t="n">
        <v>0</v>
      </c>
      <c r="AL3925" s="450" t="n">
        <v>0</v>
      </c>
      <c r="AM3925" s="450" t="n">
        <v>0</v>
      </c>
      <c r="AN3925" s="450" t="n">
        <v>0</v>
      </c>
      <c r="AO3925" s="450" t="n">
        <v>0</v>
      </c>
      <c r="AP3925" s="450" t="n">
        <v>0</v>
      </c>
      <c r="AQ3925" s="414" t="inlineStr"/>
      <c r="AR3925" s="414" t="inlineStr">
        <is>
          <t>Local Charge</t>
        </is>
      </c>
      <c r="AS3925" s="414" t="inlineStr">
        <is>
          <t>បានប្រកាសពន្ធ</t>
        </is>
      </c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0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0" t="n"/>
      <c r="N3926" s="450">
        <f>IF(W3926&lt;0,AH3926,I3926)</f>
        <v/>
      </c>
      <c r="O3926" s="450">
        <f>I3926-M3926</f>
        <v/>
      </c>
      <c r="P3926" s="414" t="n"/>
      <c r="Q3926" s="414" t="inlineStr">
        <is>
          <t>TI-0239018</t>
        </is>
      </c>
      <c r="R3926" s="414" t="inlineStr">
        <is>
          <t>TI-0239018</t>
        </is>
      </c>
      <c r="S3926" s="414">
        <f>Q3926=R3926</f>
        <v/>
      </c>
      <c r="T3926" s="414">
        <f>AND(MONTH(F3926)=MONTH(X3926), YEAR(F3926)=YEAR(X3926))</f>
        <v/>
      </c>
      <c r="U3926" s="414">
        <f>AND(AB3926&lt;&gt;"", 'Company information'!D$4&lt;&gt;"", RIGHT(SUBSTITUTE(AB3926,"-",""),9)=RIGHT(SUBSTITUTE('Company information'!D$4,"-",""),9))</f>
        <v/>
      </c>
      <c r="V3926" s="414">
        <f>AH3926-I3926</f>
        <v/>
      </c>
      <c r="W3926" s="450" t="n"/>
      <c r="X3926" s="415" t="n">
        <v>44875</v>
      </c>
      <c r="Y3926" s="414" t="inlineStr">
        <is>
          <t>TI-0239018</t>
        </is>
      </c>
      <c r="Z3926" s="414" t="inlineStr"/>
      <c r="AA3926" s="414" t="inlineStr">
        <is>
          <t>បុគ្គលជាប់អាករ</t>
        </is>
      </c>
      <c r="AB3926" s="414" t="inlineStr">
        <is>
          <t>L001-901905215</t>
        </is>
      </c>
      <c r="AC3926" s="414" t="inlineStr">
        <is>
          <t>វីអ៊ីស៊ិន (ខេមបូឌា) អ៊ិនដាសស្ទ្រី ឯ.ក</t>
        </is>
      </c>
      <c r="AD3926" s="450" t="n">
        <v>4294469</v>
      </c>
      <c r="AE3926" s="450" t="n">
        <v>3904063</v>
      </c>
      <c r="AF3926" s="450" t="n">
        <v>0</v>
      </c>
      <c r="AG3926" s="450" t="n">
        <v>0</v>
      </c>
      <c r="AH3926" s="450" t="n">
        <v>390406</v>
      </c>
      <c r="AI3926" s="450" t="n">
        <v>0</v>
      </c>
      <c r="AJ3926" s="450" t="n">
        <v>0</v>
      </c>
      <c r="AK3926" s="450" t="n">
        <v>0</v>
      </c>
      <c r="AL3926" s="450" t="n">
        <v>0</v>
      </c>
      <c r="AM3926" s="450" t="n">
        <v>0</v>
      </c>
      <c r="AN3926" s="450" t="n">
        <v>0</v>
      </c>
      <c r="AO3926" s="450" t="n">
        <v>0</v>
      </c>
      <c r="AP3926" s="450" t="n">
        <v>0</v>
      </c>
      <c r="AQ3926" s="414" t="inlineStr"/>
      <c r="AR3926" s="414" t="inlineStr">
        <is>
          <t>Local Charge</t>
        </is>
      </c>
      <c r="AS3926" s="414" t="inlineStr">
        <is>
          <t>បានប្រកាសពន្ធ</t>
        </is>
      </c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0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0" t="n"/>
      <c r="N3927" s="450">
        <f>IF(W3927&lt;0,AH3927,I3927)</f>
        <v/>
      </c>
      <c r="O3927" s="450">
        <f>I3927-M3927</f>
        <v/>
      </c>
      <c r="P3927" s="414" t="n"/>
      <c r="Q3927" s="414" t="inlineStr">
        <is>
          <t>TI-0239015</t>
        </is>
      </c>
      <c r="R3927" s="414" t="inlineStr">
        <is>
          <t>TI-0239015</t>
        </is>
      </c>
      <c r="S3927" s="414">
        <f>Q3927=R3927</f>
        <v/>
      </c>
      <c r="T3927" s="414">
        <f>AND(MONTH(F3927)=MONTH(X3927), YEAR(F3927)=YEAR(X3927))</f>
        <v/>
      </c>
      <c r="U3927" s="414">
        <f>AND(AB3927&lt;&gt;"", 'Company information'!D$4&lt;&gt;"", RIGHT(SUBSTITUTE(AB3927,"-",""),9)=RIGHT(SUBSTITUTE('Company information'!D$4,"-",""),9))</f>
        <v/>
      </c>
      <c r="V3927" s="414">
        <f>AH3927-I3927</f>
        <v/>
      </c>
      <c r="W3927" s="450" t="n"/>
      <c r="X3927" s="415" t="n">
        <v>44875</v>
      </c>
      <c r="Y3927" s="414" t="inlineStr">
        <is>
          <t>TI-0239015</t>
        </is>
      </c>
      <c r="Z3927" s="414" t="inlineStr"/>
      <c r="AA3927" s="414" t="inlineStr">
        <is>
          <t>បុគ្គលជាប់អាករ</t>
        </is>
      </c>
      <c r="AB3927" s="414" t="inlineStr">
        <is>
          <t>L001-901905215</t>
        </is>
      </c>
      <c r="AC3927" s="414" t="inlineStr">
        <is>
          <t>វីអ៊ីស៊ិន (ខេមបូឌា) អ៊ិនដាសស្ទ្រី ឯ.ក</t>
        </is>
      </c>
      <c r="AD3927" s="450" t="n">
        <v>2022106</v>
      </c>
      <c r="AE3927" s="450" t="n">
        <v>1838278</v>
      </c>
      <c r="AF3927" s="450" t="n">
        <v>0</v>
      </c>
      <c r="AG3927" s="450" t="n">
        <v>0</v>
      </c>
      <c r="AH3927" s="450" t="n">
        <v>183828</v>
      </c>
      <c r="AI3927" s="450" t="n">
        <v>0</v>
      </c>
      <c r="AJ3927" s="450" t="n">
        <v>0</v>
      </c>
      <c r="AK3927" s="450" t="n">
        <v>0</v>
      </c>
      <c r="AL3927" s="450" t="n">
        <v>0</v>
      </c>
      <c r="AM3927" s="450" t="n">
        <v>0</v>
      </c>
      <c r="AN3927" s="450" t="n">
        <v>0</v>
      </c>
      <c r="AO3927" s="450" t="n">
        <v>0</v>
      </c>
      <c r="AP3927" s="450" t="n">
        <v>0</v>
      </c>
      <c r="AQ3927" s="414" t="inlineStr"/>
      <c r="AR3927" s="414" t="inlineStr">
        <is>
          <t>Local Charge</t>
        </is>
      </c>
      <c r="AS3927" s="414" t="inlineStr">
        <is>
          <t>បានប្រកាសពន្ធ</t>
        </is>
      </c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0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0" t="n"/>
      <c r="N3928" s="450">
        <f>IF(W3928&lt;0,AH3928,I3928)</f>
        <v/>
      </c>
      <c r="O3928" s="450">
        <f>I3928-M3928</f>
        <v/>
      </c>
      <c r="P3928" s="414" t="n"/>
      <c r="Q3928" s="414" t="inlineStr">
        <is>
          <t>TI-0239013</t>
        </is>
      </c>
      <c r="R3928" s="414" t="inlineStr">
        <is>
          <t>TI-0239013</t>
        </is>
      </c>
      <c r="S3928" s="414">
        <f>Q3928=R3928</f>
        <v/>
      </c>
      <c r="T3928" s="414">
        <f>AND(MONTH(F3928)=MONTH(X3928), YEAR(F3928)=YEAR(X3928))</f>
        <v/>
      </c>
      <c r="U3928" s="414">
        <f>AND(AB3928&lt;&gt;"", 'Company information'!D$4&lt;&gt;"", RIGHT(SUBSTITUTE(AB3928,"-",""),9)=RIGHT(SUBSTITUTE('Company information'!D$4,"-",""),9))</f>
        <v/>
      </c>
      <c r="V3928" s="414">
        <f>AH3928-I3928</f>
        <v/>
      </c>
      <c r="W3928" s="450" t="n"/>
      <c r="X3928" s="415" t="n">
        <v>44875</v>
      </c>
      <c r="Y3928" s="414" t="inlineStr">
        <is>
          <t>TI-0239013</t>
        </is>
      </c>
      <c r="Z3928" s="414" t="inlineStr"/>
      <c r="AA3928" s="414" t="inlineStr">
        <is>
          <t>បុគ្គលជាប់អាករ</t>
        </is>
      </c>
      <c r="AB3928" s="414" t="inlineStr">
        <is>
          <t>L001-901905215</t>
        </is>
      </c>
      <c r="AC3928" s="414" t="inlineStr">
        <is>
          <t>វីអ៊ីស៊ិន (ខេមបូឌា) អ៊ិនដាសស្ទ្រី ឯ.ក</t>
        </is>
      </c>
      <c r="AD3928" s="450" t="n">
        <v>3412418</v>
      </c>
      <c r="AE3928" s="450" t="n">
        <v>3102198</v>
      </c>
      <c r="AF3928" s="450" t="n">
        <v>0</v>
      </c>
      <c r="AG3928" s="450" t="n">
        <v>0</v>
      </c>
      <c r="AH3928" s="450" t="n">
        <v>310220</v>
      </c>
      <c r="AI3928" s="450" t="n">
        <v>0</v>
      </c>
      <c r="AJ3928" s="450" t="n">
        <v>0</v>
      </c>
      <c r="AK3928" s="450" t="n">
        <v>0</v>
      </c>
      <c r="AL3928" s="450" t="n">
        <v>0</v>
      </c>
      <c r="AM3928" s="450" t="n">
        <v>0</v>
      </c>
      <c r="AN3928" s="450" t="n">
        <v>0</v>
      </c>
      <c r="AO3928" s="450" t="n">
        <v>0</v>
      </c>
      <c r="AP3928" s="450" t="n">
        <v>0</v>
      </c>
      <c r="AQ3928" s="414" t="inlineStr"/>
      <c r="AR3928" s="414" t="inlineStr">
        <is>
          <t>Local Charge</t>
        </is>
      </c>
      <c r="AS3928" s="414" t="inlineStr">
        <is>
          <t>បានប្រកាសពន្ធ</t>
        </is>
      </c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0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0" t="n"/>
      <c r="N3929" s="450">
        <f>IF(W3929&lt;0,AH3929,I3929)</f>
        <v/>
      </c>
      <c r="O3929" s="450">
        <f>I3929-M3929</f>
        <v/>
      </c>
      <c r="P3929" s="414" t="n"/>
      <c r="Q3929" s="414" t="inlineStr">
        <is>
          <t>59013733</t>
        </is>
      </c>
      <c r="R3929" s="414" t="inlineStr">
        <is>
          <t>59013733</t>
        </is>
      </c>
      <c r="S3929" s="414">
        <f>Q3929=R3929</f>
        <v/>
      </c>
      <c r="T3929" s="414">
        <f>AND(MONTH(F3929)=MONTH(X3929), YEAR(F3929)=YEAR(X3929))</f>
        <v/>
      </c>
      <c r="U3929" s="414">
        <f>AND(AB3929&lt;&gt;"", 'Company information'!D$4&lt;&gt;"", RIGHT(SUBSTITUTE(AB3929,"-",""),9)=RIGHT(SUBSTITUTE('Company information'!D$4,"-",""),9))</f>
        <v/>
      </c>
      <c r="V3929" s="414">
        <f>AH3929-I3929</f>
        <v/>
      </c>
      <c r="W3929" s="450" t="n"/>
      <c r="X3929" s="415" t="n">
        <v>44874</v>
      </c>
      <c r="Y3929" s="414" t="inlineStr">
        <is>
          <t>59013733</t>
        </is>
      </c>
      <c r="Z3929" s="414" t="inlineStr"/>
      <c r="AA3929" s="414" t="inlineStr">
        <is>
          <t>បុគ្គលជាប់អាករ</t>
        </is>
      </c>
      <c r="AB3929" s="414" t="inlineStr">
        <is>
          <t>L001-901905215</t>
        </is>
      </c>
      <c r="AC3929" s="414" t="inlineStr">
        <is>
          <t>វីអ៊ីស៊ិន (ខេមបូឌា) អ៊ិនដាសស្ទ្រី ឯ.ក</t>
        </is>
      </c>
      <c r="AD3929" s="450" t="n">
        <v>2711594</v>
      </c>
      <c r="AE3929" s="450" t="n">
        <v>2465085</v>
      </c>
      <c r="AF3929" s="450" t="n">
        <v>0</v>
      </c>
      <c r="AG3929" s="450" t="n">
        <v>0</v>
      </c>
      <c r="AH3929" s="450" t="n">
        <v>246509</v>
      </c>
      <c r="AI3929" s="450" t="n">
        <v>0</v>
      </c>
      <c r="AJ3929" s="450" t="n">
        <v>0</v>
      </c>
      <c r="AK3929" s="450" t="n">
        <v>0</v>
      </c>
      <c r="AL3929" s="450" t="n">
        <v>0</v>
      </c>
      <c r="AM3929" s="450" t="n">
        <v>0</v>
      </c>
      <c r="AN3929" s="450" t="n">
        <v>0</v>
      </c>
      <c r="AO3929" s="450" t="n">
        <v>0</v>
      </c>
      <c r="AP3929" s="450" t="n">
        <v>0</v>
      </c>
      <c r="AQ3929" s="414" t="inlineStr"/>
      <c r="AR3929" s="414" t="inlineStr">
        <is>
          <t>ចំនូលបានមកពីការលក់</t>
        </is>
      </c>
      <c r="AS3929" s="414" t="inlineStr">
        <is>
          <t>បានប្រកាសពន្ធ</t>
        </is>
      </c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0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0" t="n"/>
      <c r="N3930" s="450">
        <f>IF(W3930&lt;0,AH3930,I3930)</f>
        <v/>
      </c>
      <c r="O3930" s="450">
        <f>I3930-M3930</f>
        <v/>
      </c>
      <c r="P3930" s="414" t="n"/>
      <c r="Q3930" s="414" t="inlineStr">
        <is>
          <t>59013736</t>
        </is>
      </c>
      <c r="R3930" s="414" t="inlineStr">
        <is>
          <t>59013736</t>
        </is>
      </c>
      <c r="S3930" s="414">
        <f>Q3930=R3930</f>
        <v/>
      </c>
      <c r="T3930" s="414">
        <f>AND(MONTH(F3930)=MONTH(X3930), YEAR(F3930)=YEAR(X3930))</f>
        <v/>
      </c>
      <c r="U3930" s="414">
        <f>AND(AB3930&lt;&gt;"", 'Company information'!D$4&lt;&gt;"", RIGHT(SUBSTITUTE(AB3930,"-",""),9)=RIGHT(SUBSTITUTE('Company information'!D$4,"-",""),9))</f>
        <v/>
      </c>
      <c r="V3930" s="414">
        <f>AH3930-I3930</f>
        <v/>
      </c>
      <c r="W3930" s="450" t="n"/>
      <c r="X3930" s="415" t="n">
        <v>44874</v>
      </c>
      <c r="Y3930" s="414" t="inlineStr">
        <is>
          <t>59013736</t>
        </is>
      </c>
      <c r="Z3930" s="414" t="inlineStr"/>
      <c r="AA3930" s="414" t="inlineStr">
        <is>
          <t>បុគ្គលជាប់អាករ</t>
        </is>
      </c>
      <c r="AB3930" s="414" t="inlineStr">
        <is>
          <t>L001-901905215</t>
        </is>
      </c>
      <c r="AC3930" s="414" t="inlineStr">
        <is>
          <t>វីអ៊ីស៊ិន (ខេមបូឌា) អ៊ិនដាសស្ទ្រី ឯ.ក</t>
        </is>
      </c>
      <c r="AD3930" s="450" t="n">
        <v>617307</v>
      </c>
      <c r="AE3930" s="450" t="n">
        <v>561188</v>
      </c>
      <c r="AF3930" s="450" t="n">
        <v>0</v>
      </c>
      <c r="AG3930" s="450" t="n">
        <v>0</v>
      </c>
      <c r="AH3930" s="450" t="n">
        <v>56119</v>
      </c>
      <c r="AI3930" s="450" t="n">
        <v>0</v>
      </c>
      <c r="AJ3930" s="450" t="n">
        <v>0</v>
      </c>
      <c r="AK3930" s="450" t="n">
        <v>0</v>
      </c>
      <c r="AL3930" s="450" t="n">
        <v>0</v>
      </c>
      <c r="AM3930" s="450" t="n">
        <v>0</v>
      </c>
      <c r="AN3930" s="450" t="n">
        <v>0</v>
      </c>
      <c r="AO3930" s="450" t="n">
        <v>0</v>
      </c>
      <c r="AP3930" s="450" t="n">
        <v>0</v>
      </c>
      <c r="AQ3930" s="414" t="inlineStr"/>
      <c r="AR3930" s="414" t="inlineStr">
        <is>
          <t>ចំនូលបានមកពីការលក់</t>
        </is>
      </c>
      <c r="AS3930" s="414" t="inlineStr">
        <is>
          <t>បានប្រកាសពន្ធ</t>
        </is>
      </c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0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0" t="n"/>
      <c r="N3931" s="450">
        <f>IF(W3931&lt;0,AH3931,I3931)</f>
        <v/>
      </c>
      <c r="O3931" s="450">
        <f>I3931-M3931</f>
        <v/>
      </c>
      <c r="P3931" s="414" t="n"/>
      <c r="Q3931" s="414" t="inlineStr">
        <is>
          <t>59013703</t>
        </is>
      </c>
      <c r="R3931" s="414" t="inlineStr">
        <is>
          <t>59013703</t>
        </is>
      </c>
      <c r="S3931" s="414">
        <f>Q3931=R3931</f>
        <v/>
      </c>
      <c r="T3931" s="414">
        <f>AND(MONTH(F3931)=MONTH(X3931), YEAR(F3931)=YEAR(X3931))</f>
        <v/>
      </c>
      <c r="U3931" s="414">
        <f>AND(AB3931&lt;&gt;"", 'Company information'!D$4&lt;&gt;"", RIGHT(SUBSTITUTE(AB3931,"-",""),9)=RIGHT(SUBSTITUTE('Company information'!D$4,"-",""),9))</f>
        <v/>
      </c>
      <c r="V3931" s="414">
        <f>AH3931-I3931</f>
        <v/>
      </c>
      <c r="W3931" s="450" t="n"/>
      <c r="X3931" s="415" t="n">
        <v>44870</v>
      </c>
      <c r="Y3931" s="414" t="inlineStr">
        <is>
          <t>59013703</t>
        </is>
      </c>
      <c r="Z3931" s="414" t="inlineStr"/>
      <c r="AA3931" s="414" t="inlineStr">
        <is>
          <t>បុគ្គលជាប់អាករ</t>
        </is>
      </c>
      <c r="AB3931" s="414" t="inlineStr">
        <is>
          <t>L001-901905215</t>
        </is>
      </c>
      <c r="AC3931" s="414" t="inlineStr">
        <is>
          <t>វីអ៊ីស៊ិន (ខេមបូឌា) អ៊ិនដាសស្ទ្រី ឯ.ក</t>
        </is>
      </c>
      <c r="AD3931" s="450" t="n">
        <v>2711594</v>
      </c>
      <c r="AE3931" s="450" t="n">
        <v>2465085</v>
      </c>
      <c r="AF3931" s="450" t="n">
        <v>0</v>
      </c>
      <c r="AG3931" s="450" t="n">
        <v>0</v>
      </c>
      <c r="AH3931" s="450" t="n">
        <v>246509</v>
      </c>
      <c r="AI3931" s="450" t="n">
        <v>0</v>
      </c>
      <c r="AJ3931" s="450" t="n">
        <v>0</v>
      </c>
      <c r="AK3931" s="450" t="n">
        <v>0</v>
      </c>
      <c r="AL3931" s="450" t="n">
        <v>0</v>
      </c>
      <c r="AM3931" s="450" t="n">
        <v>0</v>
      </c>
      <c r="AN3931" s="450" t="n">
        <v>0</v>
      </c>
      <c r="AO3931" s="450" t="n">
        <v>0</v>
      </c>
      <c r="AP3931" s="450" t="n">
        <v>0</v>
      </c>
      <c r="AQ3931" s="414" t="inlineStr"/>
      <c r="AR3931" s="414" t="inlineStr">
        <is>
          <t>ចំនូលបានមកពីការលក់</t>
        </is>
      </c>
      <c r="AS3931" s="414" t="inlineStr">
        <is>
          <t>បានប្រកាសពន្ធ</t>
        </is>
      </c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0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0" t="n"/>
      <c r="N3932" s="450">
        <f>IF(W3932&lt;0,AH3932,I3932)</f>
        <v/>
      </c>
      <c r="O3932" s="450">
        <f>I3932-M3932</f>
        <v/>
      </c>
      <c r="P3932" s="414" t="n"/>
      <c r="Q3932" s="414" t="inlineStr">
        <is>
          <t>59013715</t>
        </is>
      </c>
      <c r="R3932" s="414" t="inlineStr">
        <is>
          <t>59013715</t>
        </is>
      </c>
      <c r="S3932" s="414">
        <f>Q3932=R3932</f>
        <v/>
      </c>
      <c r="T3932" s="414">
        <f>AND(MONTH(F3932)=MONTH(X3932), YEAR(F3932)=YEAR(X3932))</f>
        <v/>
      </c>
      <c r="U3932" s="414">
        <f>AND(AB3932&lt;&gt;"", 'Company information'!D$4&lt;&gt;"", RIGHT(SUBSTITUTE(AB3932,"-",""),9)=RIGHT(SUBSTITUTE('Company information'!D$4,"-",""),9))</f>
        <v/>
      </c>
      <c r="V3932" s="414">
        <f>AH3932-I3932</f>
        <v/>
      </c>
      <c r="W3932" s="450" t="n"/>
      <c r="X3932" s="415" t="n">
        <v>44870</v>
      </c>
      <c r="Y3932" s="414" t="inlineStr">
        <is>
          <t>59013715</t>
        </is>
      </c>
      <c r="Z3932" s="414" t="inlineStr"/>
      <c r="AA3932" s="414" t="inlineStr">
        <is>
          <t>បុគ្គលជាប់អាករ</t>
        </is>
      </c>
      <c r="AB3932" s="414" t="inlineStr">
        <is>
          <t>L001-901905215</t>
        </is>
      </c>
      <c r="AC3932" s="414" t="inlineStr">
        <is>
          <t>វីអ៊ីស៊ិន (ខេមបូឌា) អ៊ិនដាសស្ទ្រី ឯ.ក</t>
        </is>
      </c>
      <c r="AD3932" s="450" t="n">
        <v>617307</v>
      </c>
      <c r="AE3932" s="450" t="n">
        <v>561188</v>
      </c>
      <c r="AF3932" s="450" t="n">
        <v>0</v>
      </c>
      <c r="AG3932" s="450" t="n">
        <v>0</v>
      </c>
      <c r="AH3932" s="450" t="n">
        <v>56119</v>
      </c>
      <c r="AI3932" s="450" t="n">
        <v>0</v>
      </c>
      <c r="AJ3932" s="450" t="n">
        <v>0</v>
      </c>
      <c r="AK3932" s="450" t="n">
        <v>0</v>
      </c>
      <c r="AL3932" s="450" t="n">
        <v>0</v>
      </c>
      <c r="AM3932" s="450" t="n">
        <v>0</v>
      </c>
      <c r="AN3932" s="450" t="n">
        <v>0</v>
      </c>
      <c r="AO3932" s="450" t="n">
        <v>0</v>
      </c>
      <c r="AP3932" s="450" t="n">
        <v>0</v>
      </c>
      <c r="AQ3932" s="414" t="inlineStr"/>
      <c r="AR3932" s="414" t="inlineStr">
        <is>
          <t>ចំនូលបានមកពីការលក់</t>
        </is>
      </c>
      <c r="AS3932" s="414" t="inlineStr">
        <is>
          <t>បានប្រកាសពន្ធ</t>
        </is>
      </c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0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0" t="n"/>
      <c r="N3933" s="450">
        <f>IF(W3933&lt;0,AH3933,I3933)</f>
        <v/>
      </c>
      <c r="O3933" s="450">
        <f>I3933-M3933</f>
        <v/>
      </c>
      <c r="P3933" s="414" t="n"/>
      <c r="Q3933" s="414" t="inlineStr">
        <is>
          <t>59013711</t>
        </is>
      </c>
      <c r="R3933" s="414" t="inlineStr">
        <is>
          <t>59013711</t>
        </is>
      </c>
      <c r="S3933" s="414">
        <f>Q3933=R3933</f>
        <v/>
      </c>
      <c r="T3933" s="414">
        <f>AND(MONTH(F3933)=MONTH(X3933), YEAR(F3933)=YEAR(X3933))</f>
        <v/>
      </c>
      <c r="U3933" s="414">
        <f>AND(AB3933&lt;&gt;"", 'Company information'!D$4&lt;&gt;"", RIGHT(SUBSTITUTE(AB3933,"-",""),9)=RIGHT(SUBSTITUTE('Company information'!D$4,"-",""),9))</f>
        <v/>
      </c>
      <c r="V3933" s="414">
        <f>AH3933-I3933</f>
        <v/>
      </c>
      <c r="W3933" s="450" t="n"/>
      <c r="X3933" s="415" t="n">
        <v>44870</v>
      </c>
      <c r="Y3933" s="414" t="inlineStr">
        <is>
          <t>59013711</t>
        </is>
      </c>
      <c r="Z3933" s="414" t="inlineStr"/>
      <c r="AA3933" s="414" t="inlineStr">
        <is>
          <t>បុគ្គលជាប់អាករ</t>
        </is>
      </c>
      <c r="AB3933" s="414" t="inlineStr">
        <is>
          <t>L001-901905215</t>
        </is>
      </c>
      <c r="AC3933" s="414" t="inlineStr">
        <is>
          <t>វីអ៊ីស៊ិន (ខេមបូឌា) អ៊ិនដាសស្ទ្រី ឯ.ក</t>
        </is>
      </c>
      <c r="AD3933" s="450" t="n">
        <v>617307</v>
      </c>
      <c r="AE3933" s="450" t="n">
        <v>561188</v>
      </c>
      <c r="AF3933" s="450" t="n">
        <v>0</v>
      </c>
      <c r="AG3933" s="450" t="n">
        <v>0</v>
      </c>
      <c r="AH3933" s="450" t="n">
        <v>56119</v>
      </c>
      <c r="AI3933" s="450" t="n">
        <v>0</v>
      </c>
      <c r="AJ3933" s="450" t="n">
        <v>0</v>
      </c>
      <c r="AK3933" s="450" t="n">
        <v>0</v>
      </c>
      <c r="AL3933" s="450" t="n">
        <v>0</v>
      </c>
      <c r="AM3933" s="450" t="n">
        <v>0</v>
      </c>
      <c r="AN3933" s="450" t="n">
        <v>0</v>
      </c>
      <c r="AO3933" s="450" t="n">
        <v>0</v>
      </c>
      <c r="AP3933" s="450" t="n">
        <v>0</v>
      </c>
      <c r="AQ3933" s="414" t="inlineStr"/>
      <c r="AR3933" s="414" t="inlineStr">
        <is>
          <t>ចំនូលបានមកពីការលក់</t>
        </is>
      </c>
      <c r="AS3933" s="414" t="inlineStr">
        <is>
          <t>បានប្រកាសពន្ធ</t>
        </is>
      </c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0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0" t="n"/>
      <c r="N3934" s="450">
        <f>IF(W3934&lt;0,AH3934,I3934)</f>
        <v/>
      </c>
      <c r="O3934" s="450">
        <f>I3934-M3934</f>
        <v/>
      </c>
      <c r="P3934" s="414" t="n"/>
      <c r="Q3934" s="414" t="inlineStr">
        <is>
          <t>5995905487</t>
        </is>
      </c>
      <c r="R3934" s="414" t="inlineStr">
        <is>
          <t>5995905487</t>
        </is>
      </c>
      <c r="S3934" s="414">
        <f>Q3934=R3934</f>
        <v/>
      </c>
      <c r="T3934" s="414">
        <f>AND(MONTH(F3934)=MONTH(X3934), YEAR(F3934)=YEAR(X3934))</f>
        <v/>
      </c>
      <c r="U3934" s="414">
        <f>AND(AB3934&lt;&gt;"", 'Company information'!D$4&lt;&gt;"", RIGHT(SUBSTITUTE(AB3934,"-",""),9)=RIGHT(SUBSTITUTE('Company information'!D$4,"-",""),9))</f>
        <v/>
      </c>
      <c r="V3934" s="414">
        <f>AH3934-I3934</f>
        <v/>
      </c>
      <c r="W3934" s="450" t="n"/>
      <c r="X3934" s="415" t="n">
        <v>44875</v>
      </c>
      <c r="Y3934" s="414" t="inlineStr">
        <is>
          <t>5995905487</t>
        </is>
      </c>
      <c r="Z3934" s="414" t="inlineStr"/>
      <c r="AA3934" s="414" t="inlineStr">
        <is>
          <t>បុគ្គលជាប់អាករ</t>
        </is>
      </c>
      <c r="AB3934" s="414" t="inlineStr">
        <is>
          <t>L001-901905215</t>
        </is>
      </c>
      <c r="AC3934" s="414" t="inlineStr">
        <is>
          <t>វីអ៊ីស៊ិន (ខេមបូឌា) អ៊ិនដាសស្ទ្រី ឯ.ក</t>
        </is>
      </c>
      <c r="AD3934" s="450" t="n">
        <v>1390312</v>
      </c>
      <c r="AE3934" s="450" t="n">
        <v>1263920</v>
      </c>
      <c r="AF3934" s="450" t="n">
        <v>0</v>
      </c>
      <c r="AG3934" s="450" t="n">
        <v>0</v>
      </c>
      <c r="AH3934" s="450" t="n">
        <v>126392</v>
      </c>
      <c r="AI3934" s="450" t="n">
        <v>0</v>
      </c>
      <c r="AJ3934" s="450" t="n">
        <v>0</v>
      </c>
      <c r="AK3934" s="450" t="n">
        <v>0</v>
      </c>
      <c r="AL3934" s="450" t="n">
        <v>0</v>
      </c>
      <c r="AM3934" s="450" t="n">
        <v>0</v>
      </c>
      <c r="AN3934" s="450" t="n">
        <v>0</v>
      </c>
      <c r="AO3934" s="450" t="n">
        <v>0</v>
      </c>
      <c r="AP3934" s="450" t="n">
        <v>0</v>
      </c>
      <c r="AQ3934" s="414" t="inlineStr"/>
      <c r="AR3934" s="414" t="inlineStr">
        <is>
          <t>Documentation fee - Destination</t>
        </is>
      </c>
      <c r="AS3934" s="414" t="inlineStr">
        <is>
          <t>បានប្រកាសពន្ធ</t>
        </is>
      </c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0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0" t="n"/>
      <c r="N3935" s="450">
        <f>IF(W3935&lt;0,AH3935,I3935)</f>
        <v/>
      </c>
      <c r="O3935" s="450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AND(AB3935&lt;&gt;"", 'Company information'!D$4&lt;&gt;"", RIGHT(SUBSTITUTE(AB3935,"-",""),9)=RIGHT(SUBSTITUTE('Company information'!D$4,"-",""),9))</f>
        <v/>
      </c>
      <c r="V3935" s="414">
        <f>AH3935-I3935</f>
        <v/>
      </c>
      <c r="W3935" s="450" t="n"/>
      <c r="X3935" s="413" t="n"/>
      <c r="Y3935" s="414" t="n"/>
      <c r="Z3935" s="414" t="n"/>
      <c r="AA3935" s="414" t="n"/>
      <c r="AB3935" s="414" t="n"/>
      <c r="AC3935" s="414" t="n"/>
      <c r="AD3935" s="450" t="n"/>
      <c r="AE3935" s="450" t="n"/>
      <c r="AF3935" s="450" t="n"/>
      <c r="AG3935" s="450" t="n"/>
      <c r="AH3935" s="450" t="n"/>
      <c r="AI3935" s="450" t="n"/>
      <c r="AJ3935" s="450" t="n"/>
      <c r="AK3935" s="450" t="n"/>
      <c r="AL3935" s="450" t="n"/>
      <c r="AM3935" s="450" t="n"/>
      <c r="AN3935" s="450" t="n"/>
      <c r="AO3935" s="450" t="n"/>
      <c r="AP3935" s="450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0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0" t="n"/>
      <c r="N3936" s="450">
        <f>IF(W3936&lt;0,AH3936,I3936)</f>
        <v/>
      </c>
      <c r="O3936" s="450">
        <f>I3936-M3936</f>
        <v/>
      </c>
      <c r="P3936" s="414" t="n"/>
      <c r="Q3936" s="414" t="inlineStr">
        <is>
          <t>HT220070</t>
        </is>
      </c>
      <c r="R3936" s="414" t="inlineStr">
        <is>
          <t>HT220070</t>
        </is>
      </c>
      <c r="S3936" s="414">
        <f>Q3936=R3936</f>
        <v/>
      </c>
      <c r="T3936" s="414">
        <f>AND(MONTH(F3936)=MONTH(X3936), YEAR(F3936)=YEAR(X3936))</f>
        <v/>
      </c>
      <c r="U3936" s="414">
        <f>AND(AB3936&lt;&gt;"", 'Company information'!D$4&lt;&gt;"", RIGHT(SUBSTITUTE(AB3936,"-",""),9)=RIGHT(SUBSTITUTE('Company information'!D$4,"-",""),9))</f>
        <v/>
      </c>
      <c r="V3936" s="414">
        <f>AH3936-I3936</f>
        <v/>
      </c>
      <c r="W3936" s="450" t="n"/>
      <c r="X3936" s="415" t="n">
        <v>44895</v>
      </c>
      <c r="Y3936" s="414" t="inlineStr">
        <is>
          <t>HT220070</t>
        </is>
      </c>
      <c r="Z3936" s="414" t="inlineStr"/>
      <c r="AA3936" s="414" t="inlineStr">
        <is>
          <t>បុគ្គលជាប់អាករ</t>
        </is>
      </c>
      <c r="AB3936" s="414" t="inlineStr">
        <is>
          <t>L001-901905215</t>
        </is>
      </c>
      <c r="AC3936" s="414" t="inlineStr">
        <is>
          <t>វីអ៊ីស៊ិន (ខេមបូឌា) អ៊ិនដាសស្ទ្រី ឯ.ក</t>
        </is>
      </c>
      <c r="AD3936" s="450" t="n">
        <v>2765862</v>
      </c>
      <c r="AE3936" s="450" t="n">
        <v>2514420</v>
      </c>
      <c r="AF3936" s="450" t="n">
        <v>0</v>
      </c>
      <c r="AG3936" s="450" t="n">
        <v>0</v>
      </c>
      <c r="AH3936" s="450" t="n">
        <v>251442</v>
      </c>
      <c r="AI3936" s="450" t="n">
        <v>0</v>
      </c>
      <c r="AJ3936" s="450" t="n">
        <v>0</v>
      </c>
      <c r="AK3936" s="450" t="n">
        <v>0</v>
      </c>
      <c r="AL3936" s="450" t="n">
        <v>0</v>
      </c>
      <c r="AM3936" s="450" t="n">
        <v>0</v>
      </c>
      <c r="AN3936" s="450" t="n">
        <v>0</v>
      </c>
      <c r="AO3936" s="450" t="n">
        <v>0</v>
      </c>
      <c r="AP3936" s="450" t="n">
        <v>0</v>
      </c>
      <c r="AQ3936" s="414" t="inlineStr"/>
      <c r="AR3936" s="414" t="inlineStr">
        <is>
          <t>Trucking service</t>
        </is>
      </c>
      <c r="AS3936" s="414" t="inlineStr">
        <is>
          <t>បានប្រកាសពន្ធ</t>
        </is>
      </c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0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0" t="n"/>
      <c r="N3937" s="450">
        <f>IF(W3937&lt;0,AH3937,I3937)</f>
        <v/>
      </c>
      <c r="O3937" s="450">
        <f>I3937-M3937</f>
        <v/>
      </c>
      <c r="P3937" s="414" t="n"/>
      <c r="Q3937" s="414" t="inlineStr">
        <is>
          <t>SITC2022022879</t>
        </is>
      </c>
      <c r="R3937" s="414" t="inlineStr">
        <is>
          <t>SITC2022-022879</t>
        </is>
      </c>
      <c r="S3937" s="414">
        <f>Q3937=R3937</f>
        <v/>
      </c>
      <c r="T3937" s="414">
        <f>AND(MONTH(F3937)=MONTH(X3937), YEAR(F3937)=YEAR(X3937))</f>
        <v/>
      </c>
      <c r="U3937" s="414">
        <f>AND(AB3937&lt;&gt;"", 'Company information'!D$4&lt;&gt;"", RIGHT(SUBSTITUTE(AB3937,"-",""),9)=RIGHT(SUBSTITUTE('Company information'!D$4,"-",""),9))</f>
        <v/>
      </c>
      <c r="V3937" s="414">
        <f>AH3937-I3937</f>
        <v/>
      </c>
      <c r="W3937" s="450" t="n"/>
      <c r="X3937" s="415" t="n">
        <v>44877</v>
      </c>
      <c r="Y3937" s="414" t="inlineStr">
        <is>
          <t>SITC2022-022879</t>
        </is>
      </c>
      <c r="Z3937" s="414" t="inlineStr"/>
      <c r="AA3937" s="414" t="inlineStr">
        <is>
          <t>បុគ្គលជាប់អាករ</t>
        </is>
      </c>
      <c r="AB3937" s="414" t="inlineStr">
        <is>
          <t>L001-901905215</t>
        </is>
      </c>
      <c r="AC3937" s="414" t="inlineStr">
        <is>
          <t>វីអ៊ីស៊ិន (ខេមបូឌា) អ៊ិនដាសស្ទ្រី ឯ.ក</t>
        </is>
      </c>
      <c r="AD3937" s="450" t="n">
        <v>4807952</v>
      </c>
      <c r="AE3937" s="450" t="n">
        <v>4370865</v>
      </c>
      <c r="AF3937" s="450" t="n">
        <v>0</v>
      </c>
      <c r="AG3937" s="450" t="n">
        <v>0</v>
      </c>
      <c r="AH3937" s="450" t="n">
        <v>437087</v>
      </c>
      <c r="AI3937" s="450" t="n">
        <v>0</v>
      </c>
      <c r="AJ3937" s="450" t="n">
        <v>0</v>
      </c>
      <c r="AK3937" s="450" t="n">
        <v>0</v>
      </c>
      <c r="AL3937" s="450" t="n">
        <v>0</v>
      </c>
      <c r="AM3937" s="450" t="n">
        <v>0</v>
      </c>
      <c r="AN3937" s="450" t="n">
        <v>0</v>
      </c>
      <c r="AO3937" s="450" t="n">
        <v>0</v>
      </c>
      <c r="AP3937" s="450" t="n">
        <v>0</v>
      </c>
      <c r="AQ3937" s="414" t="inlineStr"/>
      <c r="AR3937" s="414" t="inlineStr">
        <is>
          <t>KHTHC,EIB,EMF,KHDOC,KHCIC</t>
        </is>
      </c>
      <c r="AS3937" s="414" t="inlineStr">
        <is>
          <t>បានប្រកាសពន្ធ</t>
        </is>
      </c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0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0" t="n"/>
      <c r="N3938" s="450">
        <f>IF(W3938&lt;0,AH3938,I3938)</f>
        <v/>
      </c>
      <c r="O3938" s="450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AND(AB3938&lt;&gt;"", 'Company information'!D$4&lt;&gt;"", RIGHT(SUBSTITUTE(AB3938,"-",""),9)=RIGHT(SUBSTITUTE('Company information'!D$4,"-",""),9))</f>
        <v/>
      </c>
      <c r="V3938" s="414">
        <f>AH3938-I3938</f>
        <v/>
      </c>
      <c r="W3938" s="450" t="n"/>
      <c r="X3938" s="413" t="n"/>
      <c r="Y3938" s="414" t="n"/>
      <c r="Z3938" s="414" t="n"/>
      <c r="AA3938" s="414" t="n"/>
      <c r="AB3938" s="414" t="n"/>
      <c r="AC3938" s="414" t="n"/>
      <c r="AD3938" s="450" t="n"/>
      <c r="AE3938" s="450" t="n"/>
      <c r="AF3938" s="450" t="n"/>
      <c r="AG3938" s="450" t="n"/>
      <c r="AH3938" s="450" t="n"/>
      <c r="AI3938" s="450" t="n"/>
      <c r="AJ3938" s="450" t="n"/>
      <c r="AK3938" s="450" t="n"/>
      <c r="AL3938" s="450" t="n"/>
      <c r="AM3938" s="450" t="n"/>
      <c r="AN3938" s="450" t="n"/>
      <c r="AO3938" s="450" t="n"/>
      <c r="AP3938" s="450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0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0" t="n"/>
      <c r="N3939" s="450">
        <f>IF(W3939&lt;0,AH3939,I3939)</f>
        <v/>
      </c>
      <c r="O3939" s="450">
        <f>I3939-M3939</f>
        <v/>
      </c>
      <c r="P3939" s="414" t="n"/>
      <c r="Q3939" s="414" t="inlineStr">
        <is>
          <t>HT220069</t>
        </is>
      </c>
      <c r="R3939" s="414" t="inlineStr">
        <is>
          <t>HT220069</t>
        </is>
      </c>
      <c r="S3939" s="414">
        <f>Q3939=R3939</f>
        <v/>
      </c>
      <c r="T3939" s="414">
        <f>AND(MONTH(F3939)=MONTH(X3939), YEAR(F3939)=YEAR(X3939))</f>
        <v/>
      </c>
      <c r="U3939" s="414">
        <f>AND(AB3939&lt;&gt;"", 'Company information'!D$4&lt;&gt;"", RIGHT(SUBSTITUTE(AB3939,"-",""),9)=RIGHT(SUBSTITUTE('Company information'!D$4,"-",""),9))</f>
        <v/>
      </c>
      <c r="V3939" s="414">
        <f>AH3939-I3939</f>
        <v/>
      </c>
      <c r="W3939" s="450" t="n"/>
      <c r="X3939" s="415" t="n">
        <v>44895</v>
      </c>
      <c r="Y3939" s="414" t="inlineStr">
        <is>
          <t>HT220069</t>
        </is>
      </c>
      <c r="Z3939" s="414" t="inlineStr"/>
      <c r="AA3939" s="414" t="inlineStr">
        <is>
          <t>បុគ្គលជាប់អាករ</t>
        </is>
      </c>
      <c r="AB3939" s="414" t="inlineStr">
        <is>
          <t>L001-901905215</t>
        </is>
      </c>
      <c r="AC3939" s="414" t="inlineStr">
        <is>
          <t>វីអ៊ីស៊ិន (ខេមបូឌា) អ៊ិនដាសស្ទ្រី ឯ.ក</t>
        </is>
      </c>
      <c r="AD3939" s="450" t="n">
        <v>5531724</v>
      </c>
      <c r="AE3939" s="450" t="n">
        <v>5028840</v>
      </c>
      <c r="AF3939" s="450" t="n">
        <v>0</v>
      </c>
      <c r="AG3939" s="450" t="n">
        <v>0</v>
      </c>
      <c r="AH3939" s="450" t="n">
        <v>502884</v>
      </c>
      <c r="AI3939" s="450" t="n">
        <v>0</v>
      </c>
      <c r="AJ3939" s="450" t="n">
        <v>0</v>
      </c>
      <c r="AK3939" s="450" t="n">
        <v>0</v>
      </c>
      <c r="AL3939" s="450" t="n">
        <v>0</v>
      </c>
      <c r="AM3939" s="450" t="n">
        <v>0</v>
      </c>
      <c r="AN3939" s="450" t="n">
        <v>0</v>
      </c>
      <c r="AO3939" s="450" t="n">
        <v>0</v>
      </c>
      <c r="AP3939" s="450" t="n">
        <v>0</v>
      </c>
      <c r="AQ3939" s="414" t="inlineStr"/>
      <c r="AR3939" s="414" t="inlineStr">
        <is>
          <t>Trucking service</t>
        </is>
      </c>
      <c r="AS3939" s="414" t="inlineStr">
        <is>
          <t>បានប្រកាសពន្ធ</t>
        </is>
      </c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0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0" t="n"/>
      <c r="N3940" s="450">
        <f>IF(W3940&lt;0,AH3940,I3940)</f>
        <v/>
      </c>
      <c r="O3940" s="450">
        <f>I3940-M3940</f>
        <v/>
      </c>
      <c r="P3940" s="414" t="n"/>
      <c r="Q3940" s="414" t="inlineStr">
        <is>
          <t>SITC2022022362</t>
        </is>
      </c>
      <c r="R3940" s="414" t="inlineStr">
        <is>
          <t>SITC2022-022362</t>
        </is>
      </c>
      <c r="S3940" s="414">
        <f>Q3940=R3940</f>
        <v/>
      </c>
      <c r="T3940" s="414">
        <f>AND(MONTH(F3940)=MONTH(X3940), YEAR(F3940)=YEAR(X3940))</f>
        <v/>
      </c>
      <c r="U3940" s="414">
        <f>AND(AB3940&lt;&gt;"", 'Company information'!D$4&lt;&gt;"", RIGHT(SUBSTITUTE(AB3940,"-",""),9)=RIGHT(SUBSTITUTE('Company information'!D$4,"-",""),9))</f>
        <v/>
      </c>
      <c r="V3940" s="414">
        <f>AH3940-I3940</f>
        <v/>
      </c>
      <c r="W3940" s="450" t="n"/>
      <c r="X3940" s="415" t="n">
        <v>44871</v>
      </c>
      <c r="Y3940" s="414" t="inlineStr">
        <is>
          <t>SITC2022-022362</t>
        </is>
      </c>
      <c r="Z3940" s="414" t="inlineStr"/>
      <c r="AA3940" s="414" t="inlineStr">
        <is>
          <t>បុគ្គលជាប់អាករ</t>
        </is>
      </c>
      <c r="AB3940" s="414" t="inlineStr">
        <is>
          <t>L001-901905215</t>
        </is>
      </c>
      <c r="AC3940" s="414" t="inlineStr">
        <is>
          <t>វីអ៊ីស៊ិន (ខេមបូឌា) អ៊ិនដាសស្ទ្រី ឯ.ក</t>
        </is>
      </c>
      <c r="AD3940" s="450" t="n">
        <v>2529302</v>
      </c>
      <c r="AE3940" s="450" t="n">
        <v>2299365</v>
      </c>
      <c r="AF3940" s="450" t="n">
        <v>0</v>
      </c>
      <c r="AG3940" s="450" t="n">
        <v>0</v>
      </c>
      <c r="AH3940" s="450" t="n">
        <v>229937</v>
      </c>
      <c r="AI3940" s="450" t="n">
        <v>0</v>
      </c>
      <c r="AJ3940" s="450" t="n">
        <v>0</v>
      </c>
      <c r="AK3940" s="450" t="n">
        <v>0</v>
      </c>
      <c r="AL3940" s="450" t="n">
        <v>0</v>
      </c>
      <c r="AM3940" s="450" t="n">
        <v>0</v>
      </c>
      <c r="AN3940" s="450" t="n">
        <v>0</v>
      </c>
      <c r="AO3940" s="450" t="n">
        <v>0</v>
      </c>
      <c r="AP3940" s="450" t="n">
        <v>0</v>
      </c>
      <c r="AQ3940" s="414" t="inlineStr"/>
      <c r="AR3940" s="414" t="inlineStr">
        <is>
          <t>EMF,KHTHC,EIB,KHDOC,KHCIC</t>
        </is>
      </c>
      <c r="AS3940" s="414" t="inlineStr">
        <is>
          <t>បានប្រកាសពន្ធ</t>
        </is>
      </c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0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0" t="n"/>
      <c r="N3941" s="450">
        <f>IF(W3941&lt;0,AH3941,I3941)</f>
        <v/>
      </c>
      <c r="O3941" s="450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AND(AB3941&lt;&gt;"", 'Company information'!D$4&lt;&gt;"", RIGHT(SUBSTITUTE(AB3941,"-",""),9)=RIGHT(SUBSTITUTE('Company information'!D$4,"-",""),9))</f>
        <v/>
      </c>
      <c r="V3941" s="414">
        <f>AH3941-I3941</f>
        <v/>
      </c>
      <c r="W3941" s="450" t="n"/>
      <c r="X3941" s="413" t="n"/>
      <c r="Y3941" s="414" t="n"/>
      <c r="Z3941" s="414" t="n"/>
      <c r="AA3941" s="414" t="n"/>
      <c r="AB3941" s="414" t="n"/>
      <c r="AC3941" s="414" t="n"/>
      <c r="AD3941" s="450" t="n"/>
      <c r="AE3941" s="450" t="n"/>
      <c r="AF3941" s="450" t="n"/>
      <c r="AG3941" s="450" t="n"/>
      <c r="AH3941" s="450" t="n"/>
      <c r="AI3941" s="450" t="n"/>
      <c r="AJ3941" s="450" t="n"/>
      <c r="AK3941" s="450" t="n"/>
      <c r="AL3941" s="450" t="n"/>
      <c r="AM3941" s="450" t="n"/>
      <c r="AN3941" s="450" t="n"/>
      <c r="AO3941" s="450" t="n"/>
      <c r="AP3941" s="450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0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0" t="n"/>
      <c r="N3942" s="450">
        <f>IF(W3942&lt;0,AH3942,I3942)</f>
        <v/>
      </c>
      <c r="O3942" s="450">
        <f>I3942-M3942</f>
        <v/>
      </c>
      <c r="P3942" s="414" t="n"/>
      <c r="Q3942" s="414" t="inlineStr">
        <is>
          <t>HT220068</t>
        </is>
      </c>
      <c r="R3942" s="414" t="inlineStr">
        <is>
          <t>HT220068</t>
        </is>
      </c>
      <c r="S3942" s="414">
        <f>Q3942=R3942</f>
        <v/>
      </c>
      <c r="T3942" s="414">
        <f>AND(MONTH(F3942)=MONTH(X3942), YEAR(F3942)=YEAR(X3942))</f>
        <v/>
      </c>
      <c r="U3942" s="414">
        <f>AND(AB3942&lt;&gt;"", 'Company information'!D$4&lt;&gt;"", RIGHT(SUBSTITUTE(AB3942,"-",""),9)=RIGHT(SUBSTITUTE('Company information'!D$4,"-",""),9))</f>
        <v/>
      </c>
      <c r="V3942" s="414">
        <f>AH3942-I3942</f>
        <v/>
      </c>
      <c r="W3942" s="450" t="n"/>
      <c r="X3942" s="415" t="n">
        <v>44895</v>
      </c>
      <c r="Y3942" s="414" t="inlineStr">
        <is>
          <t>HT220068</t>
        </is>
      </c>
      <c r="Z3942" s="414" t="inlineStr"/>
      <c r="AA3942" s="414" t="inlineStr">
        <is>
          <t>បុគ្គលជាប់អាករ</t>
        </is>
      </c>
      <c r="AB3942" s="414" t="inlineStr">
        <is>
          <t>L001-901905215</t>
        </is>
      </c>
      <c r="AC3942" s="414" t="inlineStr">
        <is>
          <t>វីអ៊ីស៊ិន (ខេមបូឌា) អ៊ិនដាសស្ទ្រី ឯ.ក</t>
        </is>
      </c>
      <c r="AD3942" s="450" t="n">
        <v>2765862</v>
      </c>
      <c r="AE3942" s="450" t="n">
        <v>2514420</v>
      </c>
      <c r="AF3942" s="450" t="n">
        <v>0</v>
      </c>
      <c r="AG3942" s="450" t="n">
        <v>0</v>
      </c>
      <c r="AH3942" s="450" t="n">
        <v>251442</v>
      </c>
      <c r="AI3942" s="450" t="n">
        <v>0</v>
      </c>
      <c r="AJ3942" s="450" t="n">
        <v>0</v>
      </c>
      <c r="AK3942" s="450" t="n">
        <v>0</v>
      </c>
      <c r="AL3942" s="450" t="n">
        <v>0</v>
      </c>
      <c r="AM3942" s="450" t="n">
        <v>0</v>
      </c>
      <c r="AN3942" s="450" t="n">
        <v>0</v>
      </c>
      <c r="AO3942" s="450" t="n">
        <v>0</v>
      </c>
      <c r="AP3942" s="450" t="n">
        <v>0</v>
      </c>
      <c r="AQ3942" s="414" t="inlineStr"/>
      <c r="AR3942" s="414" t="inlineStr">
        <is>
          <t>Trucking service</t>
        </is>
      </c>
      <c r="AS3942" s="414" t="inlineStr">
        <is>
          <t>បានប្រកាសពន្ធ</t>
        </is>
      </c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0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0" t="n"/>
      <c r="N3943" s="450">
        <f>IF(W3943&lt;0,AH3943,I3943)</f>
        <v/>
      </c>
      <c r="O3943" s="450">
        <f>I3943-M3943</f>
        <v/>
      </c>
      <c r="P3943" s="414" t="n"/>
      <c r="Q3943" s="414" t="inlineStr">
        <is>
          <t>SITC2022022496</t>
        </is>
      </c>
      <c r="R3943" s="414" t="inlineStr">
        <is>
          <t>SITC2022-022496</t>
        </is>
      </c>
      <c r="S3943" s="414">
        <f>Q3943=R3943</f>
        <v/>
      </c>
      <c r="T3943" s="414">
        <f>AND(MONTH(F3943)=MONTH(X3943), YEAR(F3943)=YEAR(X3943))</f>
        <v/>
      </c>
      <c r="U3943" s="414">
        <f>AND(AB3943&lt;&gt;"", 'Company information'!D$4&lt;&gt;"", RIGHT(SUBSTITUTE(AB3943,"-",""),9)=RIGHT(SUBSTITUTE('Company information'!D$4,"-",""),9))</f>
        <v/>
      </c>
      <c r="V3943" s="414">
        <f>AH3943-I3943</f>
        <v/>
      </c>
      <c r="W3943" s="450" t="n"/>
      <c r="X3943" s="415" t="n">
        <v>44873</v>
      </c>
      <c r="Y3943" s="414" t="inlineStr">
        <is>
          <t>SITC2022-022496</t>
        </is>
      </c>
      <c r="Z3943" s="414" t="inlineStr"/>
      <c r="AA3943" s="414" t="inlineStr">
        <is>
          <t>បុគ្គលជាប់អាករ</t>
        </is>
      </c>
      <c r="AB3943" s="414" t="inlineStr">
        <is>
          <t>L001-901905215</t>
        </is>
      </c>
      <c r="AC3943" s="414" t="inlineStr">
        <is>
          <t>វីអ៊ីស៊ិន (ខេមបូឌា) អ៊ិនដាសស្ទ្រី ឯ.ក</t>
        </is>
      </c>
      <c r="AD3943" s="450" t="n">
        <v>6129569</v>
      </c>
      <c r="AE3943" s="450" t="n">
        <v>5572335</v>
      </c>
      <c r="AF3943" s="450" t="n">
        <v>0</v>
      </c>
      <c r="AG3943" s="450" t="n">
        <v>0</v>
      </c>
      <c r="AH3943" s="450" t="n">
        <v>557234</v>
      </c>
      <c r="AI3943" s="450" t="n">
        <v>0</v>
      </c>
      <c r="AJ3943" s="450" t="n">
        <v>0</v>
      </c>
      <c r="AK3943" s="450" t="n">
        <v>0</v>
      </c>
      <c r="AL3943" s="450" t="n">
        <v>0</v>
      </c>
      <c r="AM3943" s="450" t="n">
        <v>0</v>
      </c>
      <c r="AN3943" s="450" t="n">
        <v>0</v>
      </c>
      <c r="AO3943" s="450" t="n">
        <v>0</v>
      </c>
      <c r="AP3943" s="450" t="n">
        <v>0</v>
      </c>
      <c r="AQ3943" s="414" t="inlineStr"/>
      <c r="AR3943" s="414" t="inlineStr">
        <is>
          <t>EIB,KHTHC,KHCIC,KHTHC,EMF,KHCIC,KHDOC,EMF,EIB</t>
        </is>
      </c>
      <c r="AS3943" s="414" t="inlineStr">
        <is>
          <t>បានប្រកាសពន្ធ</t>
        </is>
      </c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0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0" t="n"/>
      <c r="N3944" s="450">
        <f>IF(W3944&lt;0,AH3944,I3944)</f>
        <v/>
      </c>
      <c r="O3944" s="450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AND(AB3944&lt;&gt;"", 'Company information'!D$4&lt;&gt;"", RIGHT(SUBSTITUTE(AB3944,"-",""),9)=RIGHT(SUBSTITUTE('Company information'!D$4,"-",""),9))</f>
        <v/>
      </c>
      <c r="V3944" s="414">
        <f>AH3944-I3944</f>
        <v/>
      </c>
      <c r="W3944" s="450" t="n"/>
      <c r="X3944" s="413" t="n"/>
      <c r="Y3944" s="414" t="n"/>
      <c r="Z3944" s="414" t="n"/>
      <c r="AA3944" s="414" t="n"/>
      <c r="AB3944" s="414" t="n"/>
      <c r="AC3944" s="414" t="n"/>
      <c r="AD3944" s="450" t="n"/>
      <c r="AE3944" s="450" t="n"/>
      <c r="AF3944" s="450" t="n"/>
      <c r="AG3944" s="450" t="n"/>
      <c r="AH3944" s="450" t="n"/>
      <c r="AI3944" s="450" t="n"/>
      <c r="AJ3944" s="450" t="n"/>
      <c r="AK3944" s="450" t="n"/>
      <c r="AL3944" s="450" t="n"/>
      <c r="AM3944" s="450" t="n"/>
      <c r="AN3944" s="450" t="n"/>
      <c r="AO3944" s="450" t="n"/>
      <c r="AP3944" s="450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0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0" t="n"/>
      <c r="N3945" s="450">
        <f>IF(W3945&lt;0,AH3945,I3945)</f>
        <v/>
      </c>
      <c r="O3945" s="450">
        <f>I3945-M3945</f>
        <v/>
      </c>
      <c r="P3945" s="414" t="n"/>
      <c r="Q3945" s="414" t="inlineStr">
        <is>
          <t>HT220067</t>
        </is>
      </c>
      <c r="R3945" s="414" t="inlineStr">
        <is>
          <t>HT220067</t>
        </is>
      </c>
      <c r="S3945" s="414">
        <f>Q3945=R3945</f>
        <v/>
      </c>
      <c r="T3945" s="414">
        <f>AND(MONTH(F3945)=MONTH(X3945), YEAR(F3945)=YEAR(X3945))</f>
        <v/>
      </c>
      <c r="U3945" s="414">
        <f>AND(AB3945&lt;&gt;"", 'Company information'!D$4&lt;&gt;"", RIGHT(SUBSTITUTE(AB3945,"-",""),9)=RIGHT(SUBSTITUTE('Company information'!D$4,"-",""),9))</f>
        <v/>
      </c>
      <c r="V3945" s="414">
        <f>AH3945-I3945</f>
        <v/>
      </c>
      <c r="W3945" s="450" t="n"/>
      <c r="X3945" s="415" t="n">
        <v>44895</v>
      </c>
      <c r="Y3945" s="414" t="inlineStr">
        <is>
          <t>HT220067</t>
        </is>
      </c>
      <c r="Z3945" s="414" t="inlineStr"/>
      <c r="AA3945" s="414" t="inlineStr">
        <is>
          <t>បុគ្គលជាប់អាករ</t>
        </is>
      </c>
      <c r="AB3945" s="414" t="inlineStr">
        <is>
          <t>L001-901905215</t>
        </is>
      </c>
      <c r="AC3945" s="414" t="inlineStr">
        <is>
          <t>វីអ៊ីស៊ិន (ខេមបូឌា) អ៊ិនដាសស្ទ្រី ឯ.ក</t>
        </is>
      </c>
      <c r="AD3945" s="450" t="n">
        <v>8206902</v>
      </c>
      <c r="AE3945" s="450" t="n">
        <v>7460820</v>
      </c>
      <c r="AF3945" s="450" t="n">
        <v>0</v>
      </c>
      <c r="AG3945" s="450" t="n">
        <v>0</v>
      </c>
      <c r="AH3945" s="450" t="n">
        <v>746082</v>
      </c>
      <c r="AI3945" s="450" t="n">
        <v>0</v>
      </c>
      <c r="AJ3945" s="450" t="n">
        <v>0</v>
      </c>
      <c r="AK3945" s="450" t="n">
        <v>0</v>
      </c>
      <c r="AL3945" s="450" t="n">
        <v>0</v>
      </c>
      <c r="AM3945" s="450" t="n">
        <v>0</v>
      </c>
      <c r="AN3945" s="450" t="n">
        <v>0</v>
      </c>
      <c r="AO3945" s="450" t="n">
        <v>0</v>
      </c>
      <c r="AP3945" s="450" t="n">
        <v>0</v>
      </c>
      <c r="AQ3945" s="414" t="inlineStr"/>
      <c r="AR3945" s="414" t="inlineStr">
        <is>
          <t>Trucking service</t>
        </is>
      </c>
      <c r="AS3945" s="414" t="inlineStr">
        <is>
          <t>បានប្រកាសពន្ធ</t>
        </is>
      </c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0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0" t="n"/>
      <c r="N3946" s="450">
        <f>IF(W3946&lt;0,AH3946,I3946)</f>
        <v/>
      </c>
      <c r="O3946" s="450">
        <f>I3946-M3946</f>
        <v/>
      </c>
      <c r="P3946" s="414" t="n"/>
      <c r="Q3946" s="414" t="inlineStr">
        <is>
          <t>SITC2022021998</t>
        </is>
      </c>
      <c r="R3946" s="414" t="inlineStr">
        <is>
          <t>SITC2022-021998</t>
        </is>
      </c>
      <c r="S3946" s="414">
        <f>Q3946=R3946</f>
        <v/>
      </c>
      <c r="T3946" s="414">
        <f>AND(MONTH(F3946)=MONTH(X3946), YEAR(F3946)=YEAR(X3946))</f>
        <v/>
      </c>
      <c r="U3946" s="414">
        <f>AND(AB3946&lt;&gt;"", 'Company information'!D$4&lt;&gt;"", RIGHT(SUBSTITUTE(AB3946,"-",""),9)=RIGHT(SUBSTITUTE('Company information'!D$4,"-",""),9))</f>
        <v/>
      </c>
      <c r="V3946" s="414">
        <f>AH3946-I3946</f>
        <v/>
      </c>
      <c r="W3946" s="450" t="n"/>
      <c r="X3946" s="415" t="n">
        <v>44862</v>
      </c>
      <c r="Y3946" s="414" t="inlineStr">
        <is>
          <t>SITC2022-021998</t>
        </is>
      </c>
      <c r="Z3946" s="414" t="inlineStr"/>
      <c r="AA3946" s="414" t="inlineStr">
        <is>
          <t>បុគ្គលជាប់អាករ</t>
        </is>
      </c>
      <c r="AB3946" s="414" t="inlineStr">
        <is>
          <t>L001-901905215</t>
        </is>
      </c>
      <c r="AC3946" s="414" t="inlineStr">
        <is>
          <t>វីអ៊ីស៊ិន (ខេមបូឌា) អ៊ិនដាសស្ទ្រី ឯ.ក</t>
        </is>
      </c>
      <c r="AD3946" s="450" t="n">
        <v>4804470</v>
      </c>
      <c r="AE3946" s="450" t="n">
        <v>4367700</v>
      </c>
      <c r="AF3946" s="450" t="n">
        <v>0</v>
      </c>
      <c r="AG3946" s="450" t="n">
        <v>0</v>
      </c>
      <c r="AH3946" s="450" t="n">
        <v>436770</v>
      </c>
      <c r="AI3946" s="450" t="n">
        <v>0</v>
      </c>
      <c r="AJ3946" s="450" t="n">
        <v>0</v>
      </c>
      <c r="AK3946" s="450" t="n">
        <v>0</v>
      </c>
      <c r="AL3946" s="450" t="n">
        <v>0</v>
      </c>
      <c r="AM3946" s="450" t="n">
        <v>0</v>
      </c>
      <c r="AN3946" s="450" t="n">
        <v>0</v>
      </c>
      <c r="AO3946" s="450" t="n">
        <v>0</v>
      </c>
      <c r="AP3946" s="450" t="n">
        <v>0</v>
      </c>
      <c r="AQ3946" s="414" t="inlineStr"/>
      <c r="AR3946" s="414" t="inlineStr">
        <is>
          <t>KHCIC,EMF,KHTHC,KHDOC,EIB</t>
        </is>
      </c>
      <c r="AS3946" s="414" t="inlineStr">
        <is>
          <t>បានប្រកាសពន្ធ</t>
        </is>
      </c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0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0" t="n"/>
      <c r="N3947" s="450">
        <f>IF(W3947&lt;0,AH3947,I3947)</f>
        <v/>
      </c>
      <c r="O3947" s="450">
        <f>I3947-M3947</f>
        <v/>
      </c>
      <c r="P3947" s="414" t="n"/>
      <c r="Q3947" s="414" t="inlineStr">
        <is>
          <t>190296</t>
        </is>
      </c>
      <c r="R3947" s="414" t="inlineStr"/>
      <c r="S3947" s="414">
        <f>Q3947=R3947</f>
        <v/>
      </c>
      <c r="T3947" s="414">
        <f>AND(MONTH(F3947)=MONTH(X3947), YEAR(F3947)=YEAR(X3947))</f>
        <v/>
      </c>
      <c r="U3947" s="414">
        <f>AND(AB3947&lt;&gt;"", 'Company information'!D$4&lt;&gt;"", RIGHT(SUBSTITUTE(AB3947,"-",""),9)=RIGHT(SUBSTITUTE('Company information'!D$4,"-",""),9))</f>
        <v/>
      </c>
      <c r="V3947" s="414">
        <f>AH3947-I3947</f>
        <v/>
      </c>
      <c r="W3947" s="450" t="n"/>
      <c r="X3947" s="413" t="n"/>
      <c r="Y3947" s="414" t="n"/>
      <c r="Z3947" s="414" t="n"/>
      <c r="AA3947" s="414" t="n"/>
      <c r="AB3947" s="414" t="n"/>
      <c r="AC3947" s="414" t="n"/>
      <c r="AD3947" s="450" t="n"/>
      <c r="AE3947" s="450" t="n"/>
      <c r="AF3947" s="450" t="n"/>
      <c r="AG3947" s="450" t="n"/>
      <c r="AH3947" s="450" t="n"/>
      <c r="AI3947" s="450" t="n"/>
      <c r="AJ3947" s="450" t="n"/>
      <c r="AK3947" s="450" t="n"/>
      <c r="AL3947" s="450" t="n"/>
      <c r="AM3947" s="450" t="n"/>
      <c r="AN3947" s="450" t="n"/>
      <c r="AO3947" s="450" t="n"/>
      <c r="AP3947" s="450" t="n"/>
      <c r="AQ3947" s="414" t="n"/>
      <c r="AR3947" s="414" t="n"/>
      <c r="AS3947" s="414" t="n"/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0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0" t="n"/>
      <c r="N3948" s="450">
        <f>IF(W3948&lt;0,AH3948,I3948)</f>
        <v/>
      </c>
      <c r="O3948" s="450">
        <f>I3948-M3948</f>
        <v/>
      </c>
      <c r="P3948" s="414" t="n"/>
      <c r="Q3948" s="414" t="inlineStr">
        <is>
          <t>HT220066</t>
        </is>
      </c>
      <c r="R3948" s="414" t="inlineStr">
        <is>
          <t>HT220066</t>
        </is>
      </c>
      <c r="S3948" s="414">
        <f>Q3948=R3948</f>
        <v/>
      </c>
      <c r="T3948" s="414">
        <f>AND(MONTH(F3948)=MONTH(X3948), YEAR(F3948)=YEAR(X3948))</f>
        <v/>
      </c>
      <c r="U3948" s="414">
        <f>AND(AB3948&lt;&gt;"", 'Company information'!D$4&lt;&gt;"", RIGHT(SUBSTITUTE(AB3948,"-",""),9)=RIGHT(SUBSTITUTE('Company information'!D$4,"-",""),9))</f>
        <v/>
      </c>
      <c r="V3948" s="414">
        <f>AH3948-I3948</f>
        <v/>
      </c>
      <c r="W3948" s="450" t="n"/>
      <c r="X3948" s="415" t="n">
        <v>44893</v>
      </c>
      <c r="Y3948" s="414" t="inlineStr">
        <is>
          <t>HT220066</t>
        </is>
      </c>
      <c r="Z3948" s="414" t="inlineStr"/>
      <c r="AA3948" s="414" t="inlineStr">
        <is>
          <t>បុគ្គលជាប់អាករ</t>
        </is>
      </c>
      <c r="AB3948" s="414" t="inlineStr">
        <is>
          <t>L001-901905215</t>
        </is>
      </c>
      <c r="AC3948" s="414" t="inlineStr">
        <is>
          <t>វីអ៊ីស៊ិន (ខេមបូឌា) អ៊ិនដាសស្ទ្រី ឯ.ក</t>
        </is>
      </c>
      <c r="AD3948" s="450" t="n">
        <v>5547828</v>
      </c>
      <c r="AE3948" s="450" t="n">
        <v>5043480</v>
      </c>
      <c r="AF3948" s="450" t="n">
        <v>0</v>
      </c>
      <c r="AG3948" s="450" t="n">
        <v>0</v>
      </c>
      <c r="AH3948" s="450" t="n">
        <v>504348</v>
      </c>
      <c r="AI3948" s="450" t="n">
        <v>0</v>
      </c>
      <c r="AJ3948" s="450" t="n">
        <v>0</v>
      </c>
      <c r="AK3948" s="450" t="n">
        <v>0</v>
      </c>
      <c r="AL3948" s="450" t="n">
        <v>0</v>
      </c>
      <c r="AM3948" s="450" t="n">
        <v>0</v>
      </c>
      <c r="AN3948" s="450" t="n">
        <v>0</v>
      </c>
      <c r="AO3948" s="450" t="n">
        <v>0</v>
      </c>
      <c r="AP3948" s="450" t="n">
        <v>0</v>
      </c>
      <c r="AQ3948" s="414" t="inlineStr"/>
      <c r="AR3948" s="414" t="inlineStr">
        <is>
          <t>Trucking service</t>
        </is>
      </c>
      <c r="AS3948" s="414" t="inlineStr">
        <is>
          <t>បានប្រកាសពន្ធ</t>
        </is>
      </c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0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0" t="n"/>
      <c r="N3949" s="450">
        <f>IF(W3949&lt;0,AH3949,I3949)</f>
        <v/>
      </c>
      <c r="O3949" s="450">
        <f>I3949-M3949</f>
        <v/>
      </c>
      <c r="P3949" s="414" t="n"/>
      <c r="Q3949" s="414" t="inlineStr">
        <is>
          <t>COS2210-13206</t>
        </is>
      </c>
      <c r="R3949" s="414" t="inlineStr">
        <is>
          <t>COS2210-13206</t>
        </is>
      </c>
      <c r="S3949" s="414">
        <f>Q3949=R3949</f>
        <v/>
      </c>
      <c r="T3949" s="414">
        <f>AND(MONTH(F3949)=MONTH(X3949), YEAR(F3949)=YEAR(X3949))</f>
        <v/>
      </c>
      <c r="U3949" s="414">
        <f>AND(AB3949&lt;&gt;"", 'Company information'!D$4&lt;&gt;"", RIGHT(SUBSTITUTE(AB3949,"-",""),9)=RIGHT(SUBSTITUTE('Company information'!D$4,"-",""),9))</f>
        <v/>
      </c>
      <c r="V3949" s="414">
        <f>AH3949-I3949</f>
        <v/>
      </c>
      <c r="W3949" s="450" t="n"/>
      <c r="X3949" s="415" t="n">
        <v>44859</v>
      </c>
      <c r="Y3949" s="414" t="inlineStr">
        <is>
          <t>COS2210-13206</t>
        </is>
      </c>
      <c r="Z3949" s="414" t="inlineStr"/>
      <c r="AA3949" s="414" t="inlineStr">
        <is>
          <t>បុគ្គលជាប់អាករ</t>
        </is>
      </c>
      <c r="AB3949" s="414" t="inlineStr">
        <is>
          <t>L001-901905215</t>
        </is>
      </c>
      <c r="AC3949" s="414" t="inlineStr">
        <is>
          <t>វីអ៊ីស៊ិន (ខេមបូឌា) អ៊ិនដាសស្ទ្រី ឯ.ក</t>
        </is>
      </c>
      <c r="AD3949" s="450" t="n">
        <v>2393738</v>
      </c>
      <c r="AE3949" s="450" t="n">
        <v>2176125</v>
      </c>
      <c r="AF3949" s="450" t="n">
        <v>0</v>
      </c>
      <c r="AG3949" s="450" t="n">
        <v>0</v>
      </c>
      <c r="AH3949" s="450" t="n">
        <v>217613</v>
      </c>
      <c r="AI3949" s="450" t="n">
        <v>0</v>
      </c>
      <c r="AJ3949" s="450" t="n">
        <v>0</v>
      </c>
      <c r="AK3949" s="450" t="n">
        <v>0</v>
      </c>
      <c r="AL3949" s="450" t="n">
        <v>0</v>
      </c>
      <c r="AM3949" s="450" t="n">
        <v>0</v>
      </c>
      <c r="AN3949" s="450" t="n">
        <v>0</v>
      </c>
      <c r="AO3949" s="450" t="n">
        <v>0</v>
      </c>
      <c r="AP3949" s="450" t="n">
        <v>0</v>
      </c>
      <c r="AQ3949" s="414" t="inlineStr"/>
      <c r="AR3949" s="414" t="inlineStr">
        <is>
          <t>THC &amp; DOC</t>
        </is>
      </c>
      <c r="AS3949" s="414" t="inlineStr">
        <is>
          <t>បានប្រកាសពន្ធ</t>
        </is>
      </c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0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0" t="n"/>
      <c r="N3950" s="450">
        <f>IF(W3950&lt;0,AH3950,I3950)</f>
        <v/>
      </c>
      <c r="O3950" s="450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AND(AB3950&lt;&gt;"", 'Company information'!D$4&lt;&gt;"", RIGHT(SUBSTITUTE(AB3950,"-",""),9)=RIGHT(SUBSTITUTE('Company information'!D$4,"-",""),9))</f>
        <v/>
      </c>
      <c r="V3950" s="414">
        <f>AH3950-I3950</f>
        <v/>
      </c>
      <c r="W3950" s="450" t="n"/>
      <c r="X3950" s="413" t="n"/>
      <c r="Y3950" s="414" t="n"/>
      <c r="Z3950" s="414" t="n"/>
      <c r="AA3950" s="414" t="n"/>
      <c r="AB3950" s="414" t="n"/>
      <c r="AC3950" s="414" t="n"/>
      <c r="AD3950" s="450" t="n"/>
      <c r="AE3950" s="450" t="n"/>
      <c r="AF3950" s="450" t="n"/>
      <c r="AG3950" s="450" t="n"/>
      <c r="AH3950" s="450" t="n"/>
      <c r="AI3950" s="450" t="n"/>
      <c r="AJ3950" s="450" t="n"/>
      <c r="AK3950" s="450" t="n"/>
      <c r="AL3950" s="450" t="n"/>
      <c r="AM3950" s="450" t="n"/>
      <c r="AN3950" s="450" t="n"/>
      <c r="AO3950" s="450" t="n"/>
      <c r="AP3950" s="450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0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0" t="n"/>
      <c r="N3951" s="450">
        <f>IF(W3951&lt;0,AH3951,I3951)</f>
        <v/>
      </c>
      <c r="O3951" s="450">
        <f>I3951-M3951</f>
        <v/>
      </c>
      <c r="P3951" s="414" t="n"/>
      <c r="Q3951" s="414" t="inlineStr">
        <is>
          <t>HT220065</t>
        </is>
      </c>
      <c r="R3951" s="414" t="inlineStr">
        <is>
          <t>HT220065</t>
        </is>
      </c>
      <c r="S3951" s="414">
        <f>Q3951=R3951</f>
        <v/>
      </c>
      <c r="T3951" s="414">
        <f>AND(MONTH(F3951)=MONTH(X3951), YEAR(F3951)=YEAR(X3951))</f>
        <v/>
      </c>
      <c r="U3951" s="414">
        <f>AND(AB3951&lt;&gt;"", 'Company information'!D$4&lt;&gt;"", RIGHT(SUBSTITUTE(AB3951,"-",""),9)=RIGHT(SUBSTITUTE('Company information'!D$4,"-",""),9))</f>
        <v/>
      </c>
      <c r="V3951" s="414">
        <f>AH3951-I3951</f>
        <v/>
      </c>
      <c r="W3951" s="450" t="n"/>
      <c r="X3951" s="415" t="n">
        <v>44893</v>
      </c>
      <c r="Y3951" s="414" t="inlineStr">
        <is>
          <t>HT220065</t>
        </is>
      </c>
      <c r="Z3951" s="414" t="inlineStr"/>
      <c r="AA3951" s="414" t="inlineStr">
        <is>
          <t>បុគ្គលជាប់អាករ</t>
        </is>
      </c>
      <c r="AB3951" s="414" t="inlineStr">
        <is>
          <t>L001-901905215</t>
        </is>
      </c>
      <c r="AC3951" s="414" t="inlineStr">
        <is>
          <t>វីអ៊ីស៊ិន (ខេមបូឌា) អ៊ិនដាសស្ទ្រី ឯ.ក</t>
        </is>
      </c>
      <c r="AD3951" s="450" t="n">
        <v>2773914</v>
      </c>
      <c r="AE3951" s="450" t="n">
        <v>2521740</v>
      </c>
      <c r="AF3951" s="450" t="n">
        <v>0</v>
      </c>
      <c r="AG3951" s="450" t="n">
        <v>0</v>
      </c>
      <c r="AH3951" s="450" t="n">
        <v>252174</v>
      </c>
      <c r="AI3951" s="450" t="n">
        <v>0</v>
      </c>
      <c r="AJ3951" s="450" t="n">
        <v>0</v>
      </c>
      <c r="AK3951" s="450" t="n">
        <v>0</v>
      </c>
      <c r="AL3951" s="450" t="n">
        <v>0</v>
      </c>
      <c r="AM3951" s="450" t="n">
        <v>0</v>
      </c>
      <c r="AN3951" s="450" t="n">
        <v>0</v>
      </c>
      <c r="AO3951" s="450" t="n">
        <v>0</v>
      </c>
      <c r="AP3951" s="450" t="n">
        <v>0</v>
      </c>
      <c r="AQ3951" s="414" t="inlineStr"/>
      <c r="AR3951" s="414" t="inlineStr">
        <is>
          <t>Trucking service</t>
        </is>
      </c>
      <c r="AS3951" s="414" t="inlineStr">
        <is>
          <t>បានប្រកាសពន្ធ</t>
        </is>
      </c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0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0" t="n"/>
      <c r="N3952" s="450">
        <f>IF(W3952&lt;0,AH3952,I3952)</f>
        <v/>
      </c>
      <c r="O3952" s="450">
        <f>I3952-M3952</f>
        <v/>
      </c>
      <c r="P3952" s="414" t="n"/>
      <c r="Q3952" s="414" t="inlineStr">
        <is>
          <t>IY22010090</t>
        </is>
      </c>
      <c r="R3952" s="414" t="inlineStr">
        <is>
          <t>IY22010090</t>
        </is>
      </c>
      <c r="S3952" s="414">
        <f>Q3952=R3952</f>
        <v/>
      </c>
      <c r="T3952" s="414">
        <f>AND(MONTH(F3952)=MONTH(X3952), YEAR(F3952)=YEAR(X3952))</f>
        <v/>
      </c>
      <c r="U3952" s="414">
        <f>AND(AB3952&lt;&gt;"", 'Company information'!D$4&lt;&gt;"", RIGHT(SUBSTITUTE(AB3952,"-",""),9)=RIGHT(SUBSTITUTE('Company information'!D$4,"-",""),9))</f>
        <v/>
      </c>
      <c r="V3952" s="414">
        <f>AH3952-I3952</f>
        <v/>
      </c>
      <c r="W3952" s="450" t="n"/>
      <c r="X3952" s="415" t="n">
        <v>44859</v>
      </c>
      <c r="Y3952" s="414" t="inlineStr">
        <is>
          <t>IY22010090</t>
        </is>
      </c>
      <c r="Z3952" s="414" t="inlineStr"/>
      <c r="AA3952" s="414" t="inlineStr">
        <is>
          <t>បុគ្គលជាប់អាករ</t>
        </is>
      </c>
      <c r="AB3952" s="414" t="inlineStr">
        <is>
          <t>L001-901905215</t>
        </is>
      </c>
      <c r="AC3952" s="414" t="inlineStr">
        <is>
          <t>វីអ៊ីស៊ិន (ខេមបូឌា) អ៊ិនដាសស្ទ្រី ឯ.ក</t>
        </is>
      </c>
      <c r="AD3952" s="450" t="n">
        <v>2348143</v>
      </c>
      <c r="AE3952" s="450" t="n">
        <v>2134675</v>
      </c>
      <c r="AF3952" s="450" t="n">
        <v>0</v>
      </c>
      <c r="AG3952" s="450" t="n">
        <v>0</v>
      </c>
      <c r="AH3952" s="450" t="n">
        <v>213468</v>
      </c>
      <c r="AI3952" s="450" t="n">
        <v>0</v>
      </c>
      <c r="AJ3952" s="450" t="n">
        <v>0</v>
      </c>
      <c r="AK3952" s="450" t="n">
        <v>0</v>
      </c>
      <c r="AL3952" s="450" t="n">
        <v>0</v>
      </c>
      <c r="AM3952" s="450" t="n">
        <v>0</v>
      </c>
      <c r="AN3952" s="450" t="n">
        <v>0</v>
      </c>
      <c r="AO3952" s="450" t="n">
        <v>0</v>
      </c>
      <c r="AP3952" s="450" t="n">
        <v>0</v>
      </c>
      <c r="AQ3952" s="414" t="inlineStr"/>
      <c r="AR3952" s="414" t="inlineStr">
        <is>
          <t>THC, DOCUMNT FEE…..</t>
        </is>
      </c>
      <c r="AS3952" s="414" t="inlineStr">
        <is>
          <t>បានប្រកាសពន្ធ</t>
        </is>
      </c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0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0" t="n"/>
      <c r="N3953" s="450">
        <f>IF(W3953&lt;0,AH3953,I3953)</f>
        <v/>
      </c>
      <c r="O3953" s="450">
        <f>I3953-M3953</f>
        <v/>
      </c>
      <c r="P3953" s="414" t="n"/>
      <c r="Q3953" s="414" t="inlineStr">
        <is>
          <t>190174</t>
        </is>
      </c>
      <c r="R3953" s="414" t="inlineStr"/>
      <c r="S3953" s="414">
        <f>Q3953=R3953</f>
        <v/>
      </c>
      <c r="T3953" s="414">
        <f>AND(MONTH(F3953)=MONTH(X3953), YEAR(F3953)=YEAR(X3953))</f>
        <v/>
      </c>
      <c r="U3953" s="414">
        <f>AND(AB3953&lt;&gt;"", 'Company information'!D$4&lt;&gt;"", RIGHT(SUBSTITUTE(AB3953,"-",""),9)=RIGHT(SUBSTITUTE('Company information'!D$4,"-",""),9))</f>
        <v/>
      </c>
      <c r="V3953" s="414">
        <f>AH3953-I3953</f>
        <v/>
      </c>
      <c r="W3953" s="450" t="n"/>
      <c r="X3953" s="413" t="n"/>
      <c r="Y3953" s="414" t="n"/>
      <c r="Z3953" s="414" t="n"/>
      <c r="AA3953" s="414" t="n"/>
      <c r="AB3953" s="414" t="n"/>
      <c r="AC3953" s="414" t="n"/>
      <c r="AD3953" s="450" t="n"/>
      <c r="AE3953" s="450" t="n"/>
      <c r="AF3953" s="450" t="n"/>
      <c r="AG3953" s="450" t="n"/>
      <c r="AH3953" s="450" t="n"/>
      <c r="AI3953" s="450" t="n"/>
      <c r="AJ3953" s="450" t="n"/>
      <c r="AK3953" s="450" t="n"/>
      <c r="AL3953" s="450" t="n"/>
      <c r="AM3953" s="450" t="n"/>
      <c r="AN3953" s="450" t="n"/>
      <c r="AO3953" s="450" t="n"/>
      <c r="AP3953" s="450" t="n"/>
      <c r="AQ3953" s="414" t="n"/>
      <c r="AR3953" s="414" t="n"/>
      <c r="AS3953" s="414" t="n"/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0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0" t="n"/>
      <c r="N3954" s="450">
        <f>IF(W3954&lt;0,AH3954,I3954)</f>
        <v/>
      </c>
      <c r="O3954" s="450">
        <f>I3954-M3954</f>
        <v/>
      </c>
      <c r="P3954" s="414" t="n"/>
      <c r="Q3954" s="414" t="inlineStr">
        <is>
          <t>HT220064</t>
        </is>
      </c>
      <c r="R3954" s="414" t="inlineStr">
        <is>
          <t>HT220064</t>
        </is>
      </c>
      <c r="S3954" s="414">
        <f>Q3954=R3954</f>
        <v/>
      </c>
      <c r="T3954" s="414">
        <f>AND(MONTH(F3954)=MONTH(X3954), YEAR(F3954)=YEAR(X3954))</f>
        <v/>
      </c>
      <c r="U3954" s="414">
        <f>AND(AB3954&lt;&gt;"", 'Company information'!D$4&lt;&gt;"", RIGHT(SUBSTITUTE(AB3954,"-",""),9)=RIGHT(SUBSTITUTE('Company information'!D$4,"-",""),9))</f>
        <v/>
      </c>
      <c r="V3954" s="414">
        <f>AH3954-I3954</f>
        <v/>
      </c>
      <c r="W3954" s="450" t="n"/>
      <c r="X3954" s="415" t="n">
        <v>44893</v>
      </c>
      <c r="Y3954" s="414" t="inlineStr">
        <is>
          <t>HT220064</t>
        </is>
      </c>
      <c r="Z3954" s="414" t="inlineStr"/>
      <c r="AA3954" s="414" t="inlineStr">
        <is>
          <t>បុគ្គលជាប់អាករ</t>
        </is>
      </c>
      <c r="AB3954" s="414" t="inlineStr">
        <is>
          <t>L001-901905215</t>
        </is>
      </c>
      <c r="AC3954" s="414" t="inlineStr">
        <is>
          <t>វីអ៊ីស៊ិន (ខេមបូឌា) អ៊ិនដាសស្ទ្រី ឯ.ក</t>
        </is>
      </c>
      <c r="AD3954" s="450" t="n">
        <v>5547828</v>
      </c>
      <c r="AE3954" s="450" t="n">
        <v>5043480</v>
      </c>
      <c r="AF3954" s="450" t="n">
        <v>0</v>
      </c>
      <c r="AG3954" s="450" t="n">
        <v>0</v>
      </c>
      <c r="AH3954" s="450" t="n">
        <v>504348</v>
      </c>
      <c r="AI3954" s="450" t="n">
        <v>0</v>
      </c>
      <c r="AJ3954" s="450" t="n">
        <v>0</v>
      </c>
      <c r="AK3954" s="450" t="n">
        <v>0</v>
      </c>
      <c r="AL3954" s="450" t="n">
        <v>0</v>
      </c>
      <c r="AM3954" s="450" t="n">
        <v>0</v>
      </c>
      <c r="AN3954" s="450" t="n">
        <v>0</v>
      </c>
      <c r="AO3954" s="450" t="n">
        <v>0</v>
      </c>
      <c r="AP3954" s="450" t="n">
        <v>0</v>
      </c>
      <c r="AQ3954" s="414" t="inlineStr"/>
      <c r="AR3954" s="414" t="inlineStr">
        <is>
          <t>Trucking service</t>
        </is>
      </c>
      <c r="AS3954" s="414" t="inlineStr">
        <is>
          <t>បានប្រកាសពន្ធ</t>
        </is>
      </c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0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0" t="n"/>
      <c r="N3955" s="450">
        <f>IF(W3955&lt;0,AH3955,I3955)</f>
        <v/>
      </c>
      <c r="O3955" s="450">
        <f>I3955-M3955</f>
        <v/>
      </c>
      <c r="P3955" s="414" t="n"/>
      <c r="Q3955" s="414" t="inlineStr">
        <is>
          <t>2211013897</t>
        </is>
      </c>
      <c r="R3955" s="414" t="inlineStr">
        <is>
          <t>2211013897</t>
        </is>
      </c>
      <c r="S3955" s="414">
        <f>Q3955=R3955</f>
        <v/>
      </c>
      <c r="T3955" s="414">
        <f>AND(MONTH(F3955)=MONTH(X3955), YEAR(F3955)=YEAR(X3955))</f>
        <v/>
      </c>
      <c r="U3955" s="414">
        <f>AND(AB3955&lt;&gt;"", 'Company information'!D$4&lt;&gt;"", RIGHT(SUBSTITUTE(AB3955,"-",""),9)=RIGHT(SUBSTITUTE('Company information'!D$4,"-",""),9))</f>
        <v/>
      </c>
      <c r="V3955" s="414">
        <f>AH3955-I3955</f>
        <v/>
      </c>
      <c r="W3955" s="450" t="n"/>
      <c r="X3955" s="415" t="n">
        <v>44893</v>
      </c>
      <c r="Y3955" s="414" t="inlineStr">
        <is>
          <t>2211013897</t>
        </is>
      </c>
      <c r="Z3955" s="414" t="inlineStr"/>
      <c r="AA3955" s="414" t="inlineStr">
        <is>
          <t>បុគ្គលជាប់អាករ</t>
        </is>
      </c>
      <c r="AB3955" s="414" t="inlineStr">
        <is>
          <t>L001-901905215</t>
        </is>
      </c>
      <c r="AC3955" s="414" t="inlineStr">
        <is>
          <t>វីអ៊ីស៊ិន (ខេមបូឌា) អ៊ិនដាសស្ទ្រី ឯ.ក</t>
        </is>
      </c>
      <c r="AD3955" s="450" t="n">
        <v>995881</v>
      </c>
      <c r="AE3955" s="450" t="n">
        <v>905346</v>
      </c>
      <c r="AF3955" s="450" t="n">
        <v>0</v>
      </c>
      <c r="AG3955" s="450" t="n">
        <v>0</v>
      </c>
      <c r="AH3955" s="450" t="n">
        <v>90535</v>
      </c>
      <c r="AI3955" s="450" t="n">
        <v>0</v>
      </c>
      <c r="AJ3955" s="450" t="n">
        <v>0</v>
      </c>
      <c r="AK3955" s="450" t="n">
        <v>0</v>
      </c>
      <c r="AL3955" s="450" t="n">
        <v>0</v>
      </c>
      <c r="AM3955" s="450" t="n">
        <v>0</v>
      </c>
      <c r="AN3955" s="450" t="n">
        <v>0</v>
      </c>
      <c r="AO3955" s="450" t="n">
        <v>0</v>
      </c>
      <c r="AP3955" s="450" t="n">
        <v>0</v>
      </c>
      <c r="AQ3955" s="414" t="inlineStr"/>
      <c r="AR3955" s="414" t="inlineStr">
        <is>
          <t>Export Administration Fee</t>
        </is>
      </c>
      <c r="AS3955" s="414" t="inlineStr">
        <is>
          <t>បានប្រកាសពន្ធ</t>
        </is>
      </c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0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0" t="n"/>
      <c r="N3956" s="450">
        <f>IF(W3956&lt;0,AH3956,I3956)</f>
        <v/>
      </c>
      <c r="O3956" s="450">
        <f>I3956-M3956</f>
        <v/>
      </c>
      <c r="P3956" s="414" t="n"/>
      <c r="Q3956" s="414" t="inlineStr">
        <is>
          <t>2211013902</t>
        </is>
      </c>
      <c r="R3956" s="414" t="inlineStr">
        <is>
          <t>2211013902</t>
        </is>
      </c>
      <c r="S3956" s="414">
        <f>Q3956=R3956</f>
        <v/>
      </c>
      <c r="T3956" s="414">
        <f>AND(MONTH(F3956)=MONTH(X3956), YEAR(F3956)=YEAR(X3956))</f>
        <v/>
      </c>
      <c r="U3956" s="414">
        <f>AND(AB3956&lt;&gt;"", 'Company information'!D$4&lt;&gt;"", RIGHT(SUBSTITUTE(AB3956,"-",""),9)=RIGHT(SUBSTITUTE('Company information'!D$4,"-",""),9))</f>
        <v/>
      </c>
      <c r="V3956" s="414">
        <f>AH3956-I3956</f>
        <v/>
      </c>
      <c r="W3956" s="450" t="n"/>
      <c r="X3956" s="415" t="n">
        <v>44893</v>
      </c>
      <c r="Y3956" s="414" t="inlineStr">
        <is>
          <t>2211013902</t>
        </is>
      </c>
      <c r="Z3956" s="414" t="inlineStr"/>
      <c r="AA3956" s="414" t="inlineStr">
        <is>
          <t>បុគ្គលជាប់អាករ</t>
        </is>
      </c>
      <c r="AB3956" s="414" t="inlineStr">
        <is>
          <t>L001-901905215</t>
        </is>
      </c>
      <c r="AC3956" s="414" t="inlineStr">
        <is>
          <t>វីអ៊ីស៊ិន (ខេមបូឌា) អ៊ិនដាសស្ទ្រី ឯ.ក</t>
        </is>
      </c>
      <c r="AD3956" s="450" t="n">
        <v>995881</v>
      </c>
      <c r="AE3956" s="450" t="n">
        <v>905346</v>
      </c>
      <c r="AF3956" s="450" t="n">
        <v>0</v>
      </c>
      <c r="AG3956" s="450" t="n">
        <v>0</v>
      </c>
      <c r="AH3956" s="450" t="n">
        <v>90535</v>
      </c>
      <c r="AI3956" s="450" t="n">
        <v>0</v>
      </c>
      <c r="AJ3956" s="450" t="n">
        <v>0</v>
      </c>
      <c r="AK3956" s="450" t="n">
        <v>0</v>
      </c>
      <c r="AL3956" s="450" t="n">
        <v>0</v>
      </c>
      <c r="AM3956" s="450" t="n">
        <v>0</v>
      </c>
      <c r="AN3956" s="450" t="n">
        <v>0</v>
      </c>
      <c r="AO3956" s="450" t="n">
        <v>0</v>
      </c>
      <c r="AP3956" s="450" t="n">
        <v>0</v>
      </c>
      <c r="AQ3956" s="414" t="inlineStr"/>
      <c r="AR3956" s="414" t="inlineStr">
        <is>
          <t>Export Administration Fee</t>
        </is>
      </c>
      <c r="AS3956" s="414" t="inlineStr">
        <is>
          <t>បានប្រកាសពន្ធ</t>
        </is>
      </c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0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0" t="n"/>
      <c r="N3957" s="450">
        <f>IF(W3957&lt;0,AH3957,I3957)</f>
        <v/>
      </c>
      <c r="O3957" s="450">
        <f>I3957-M3957</f>
        <v/>
      </c>
      <c r="P3957" s="414" t="n"/>
      <c r="Q3957" s="414" t="inlineStr">
        <is>
          <t>2211013539</t>
        </is>
      </c>
      <c r="R3957" s="414" t="inlineStr">
        <is>
          <t>2211013539</t>
        </is>
      </c>
      <c r="S3957" s="414">
        <f>Q3957=R3957</f>
        <v/>
      </c>
      <c r="T3957" s="414">
        <f>AND(MONTH(F3957)=MONTH(X3957), YEAR(F3957)=YEAR(X3957))</f>
        <v/>
      </c>
      <c r="U3957" s="414">
        <f>AND(AB3957&lt;&gt;"", 'Company information'!D$4&lt;&gt;"", RIGHT(SUBSTITUTE(AB3957,"-",""),9)=RIGHT(SUBSTITUTE('Company information'!D$4,"-",""),9))</f>
        <v/>
      </c>
      <c r="V3957" s="414">
        <f>AH3957-I3957</f>
        <v/>
      </c>
      <c r="W3957" s="450" t="n"/>
      <c r="X3957" s="415" t="n">
        <v>44886</v>
      </c>
      <c r="Y3957" s="414" t="inlineStr">
        <is>
          <t>2211013539</t>
        </is>
      </c>
      <c r="Z3957" s="414" t="inlineStr"/>
      <c r="AA3957" s="414" t="inlineStr">
        <is>
          <t>បុគ្គលជាប់អាករ</t>
        </is>
      </c>
      <c r="AB3957" s="414" t="inlineStr">
        <is>
          <t>L001-901905215</t>
        </is>
      </c>
      <c r="AC3957" s="414" t="inlineStr">
        <is>
          <t>វីអ៊ីស៊ិន (ខេមបូឌា) អ៊ិនដាសស្ទ្រី ឯ.ក</t>
        </is>
      </c>
      <c r="AD3957" s="450" t="n">
        <v>996603</v>
      </c>
      <c r="AE3957" s="450" t="n">
        <v>906003</v>
      </c>
      <c r="AF3957" s="450" t="n">
        <v>0</v>
      </c>
      <c r="AG3957" s="450" t="n">
        <v>0</v>
      </c>
      <c r="AH3957" s="450" t="n">
        <v>90600</v>
      </c>
      <c r="AI3957" s="450" t="n">
        <v>0</v>
      </c>
      <c r="AJ3957" s="450" t="n">
        <v>0</v>
      </c>
      <c r="AK3957" s="450" t="n">
        <v>0</v>
      </c>
      <c r="AL3957" s="450" t="n">
        <v>0</v>
      </c>
      <c r="AM3957" s="450" t="n">
        <v>0</v>
      </c>
      <c r="AN3957" s="450" t="n">
        <v>0</v>
      </c>
      <c r="AO3957" s="450" t="n">
        <v>0</v>
      </c>
      <c r="AP3957" s="450" t="n">
        <v>0</v>
      </c>
      <c r="AQ3957" s="414" t="inlineStr"/>
      <c r="AR3957" s="414" t="inlineStr">
        <is>
          <t>Export Administration Fee</t>
        </is>
      </c>
      <c r="AS3957" s="414" t="inlineStr">
        <is>
          <t>បានប្រកាសពន្ធ</t>
        </is>
      </c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0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0" t="n"/>
      <c r="N3958" s="450">
        <f>IF(W3958&lt;0,AH3958,I3958)</f>
        <v/>
      </c>
      <c r="O3958" s="450">
        <f>I3958-M3958</f>
        <v/>
      </c>
      <c r="P3958" s="414" t="n"/>
      <c r="Q3958" s="414" t="inlineStr">
        <is>
          <t>2211013533</t>
        </is>
      </c>
      <c r="R3958" s="414" t="inlineStr">
        <is>
          <t>2211013533</t>
        </is>
      </c>
      <c r="S3958" s="414">
        <f>Q3958=R3958</f>
        <v/>
      </c>
      <c r="T3958" s="414">
        <f>AND(MONTH(F3958)=MONTH(X3958), YEAR(F3958)=YEAR(X3958))</f>
        <v/>
      </c>
      <c r="U3958" s="414">
        <f>AND(AB3958&lt;&gt;"", 'Company information'!D$4&lt;&gt;"", RIGHT(SUBSTITUTE(AB3958,"-",""),9)=RIGHT(SUBSTITUTE('Company information'!D$4,"-",""),9))</f>
        <v/>
      </c>
      <c r="V3958" s="414">
        <f>AH3958-I3958</f>
        <v/>
      </c>
      <c r="W3958" s="450" t="n"/>
      <c r="X3958" s="415" t="n">
        <v>44886</v>
      </c>
      <c r="Y3958" s="414" t="inlineStr">
        <is>
          <t>2211013533</t>
        </is>
      </c>
      <c r="Z3958" s="414" t="inlineStr"/>
      <c r="AA3958" s="414" t="inlineStr">
        <is>
          <t>បុគ្គលជាប់អាករ</t>
        </is>
      </c>
      <c r="AB3958" s="414" t="inlineStr">
        <is>
          <t>L001-901905215</t>
        </is>
      </c>
      <c r="AC3958" s="414" t="inlineStr">
        <is>
          <t>វីអ៊ីស៊ិន (ខេមបូឌា) អ៊ិនដាសស្ទ្រី ឯ.ក</t>
        </is>
      </c>
      <c r="AD3958" s="450" t="n">
        <v>996603</v>
      </c>
      <c r="AE3958" s="450" t="n">
        <v>906003</v>
      </c>
      <c r="AF3958" s="450" t="n">
        <v>0</v>
      </c>
      <c r="AG3958" s="450" t="n">
        <v>0</v>
      </c>
      <c r="AH3958" s="450" t="n">
        <v>90600</v>
      </c>
      <c r="AI3958" s="450" t="n">
        <v>0</v>
      </c>
      <c r="AJ3958" s="450" t="n">
        <v>0</v>
      </c>
      <c r="AK3958" s="450" t="n">
        <v>0</v>
      </c>
      <c r="AL3958" s="450" t="n">
        <v>0</v>
      </c>
      <c r="AM3958" s="450" t="n">
        <v>0</v>
      </c>
      <c r="AN3958" s="450" t="n">
        <v>0</v>
      </c>
      <c r="AO3958" s="450" t="n">
        <v>0</v>
      </c>
      <c r="AP3958" s="450" t="n">
        <v>0</v>
      </c>
      <c r="AQ3958" s="414" t="inlineStr"/>
      <c r="AR3958" s="414" t="inlineStr">
        <is>
          <t>Export Administration Fee</t>
        </is>
      </c>
      <c r="AS3958" s="414" t="inlineStr">
        <is>
          <t>បានប្រកាសពន្ធ</t>
        </is>
      </c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0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0" t="n"/>
      <c r="N3959" s="450">
        <f>IF(W3959&lt;0,AH3959,I3959)</f>
        <v/>
      </c>
      <c r="O3959" s="450">
        <f>I3959-M3959</f>
        <v/>
      </c>
      <c r="P3959" s="414" t="n"/>
      <c r="Q3959" s="414" t="inlineStr">
        <is>
          <t>2211013531</t>
        </is>
      </c>
      <c r="R3959" s="414" t="inlineStr">
        <is>
          <t>2211013531</t>
        </is>
      </c>
      <c r="S3959" s="414">
        <f>Q3959=R3959</f>
        <v/>
      </c>
      <c r="T3959" s="414">
        <f>AND(MONTH(F3959)=MONTH(X3959), YEAR(F3959)=YEAR(X3959))</f>
        <v/>
      </c>
      <c r="U3959" s="414">
        <f>AND(AB3959&lt;&gt;"", 'Company information'!D$4&lt;&gt;"", RIGHT(SUBSTITUTE(AB3959,"-",""),9)=RIGHT(SUBSTITUTE('Company information'!D$4,"-",""),9))</f>
        <v/>
      </c>
      <c r="V3959" s="414">
        <f>AH3959-I3959</f>
        <v/>
      </c>
      <c r="W3959" s="450" t="n"/>
      <c r="X3959" s="415" t="n">
        <v>44886</v>
      </c>
      <c r="Y3959" s="414" t="inlineStr">
        <is>
          <t>2211013531</t>
        </is>
      </c>
      <c r="Z3959" s="414" t="inlineStr"/>
      <c r="AA3959" s="414" t="inlineStr">
        <is>
          <t>បុគ្គលជាប់អាករ</t>
        </is>
      </c>
      <c r="AB3959" s="414" t="inlineStr">
        <is>
          <t>L001-901905215</t>
        </is>
      </c>
      <c r="AC3959" s="414" t="inlineStr">
        <is>
          <t>វីអ៊ីស៊ិន (ខេមបូឌា) អ៊ិនដាសស្ទ្រី ឯ.ក</t>
        </is>
      </c>
      <c r="AD3959" s="450" t="n">
        <v>2157032</v>
      </c>
      <c r="AE3959" s="450" t="n">
        <v>1960938</v>
      </c>
      <c r="AF3959" s="450" t="n">
        <v>0</v>
      </c>
      <c r="AG3959" s="450" t="n">
        <v>0</v>
      </c>
      <c r="AH3959" s="450" t="n">
        <v>196094</v>
      </c>
      <c r="AI3959" s="450" t="n">
        <v>0</v>
      </c>
      <c r="AJ3959" s="450" t="n">
        <v>0</v>
      </c>
      <c r="AK3959" s="450" t="n">
        <v>0</v>
      </c>
      <c r="AL3959" s="450" t="n">
        <v>0</v>
      </c>
      <c r="AM3959" s="450" t="n">
        <v>0</v>
      </c>
      <c r="AN3959" s="450" t="n">
        <v>0</v>
      </c>
      <c r="AO3959" s="450" t="n">
        <v>0</v>
      </c>
      <c r="AP3959" s="450" t="n">
        <v>0</v>
      </c>
      <c r="AQ3959" s="414" t="inlineStr"/>
      <c r="AR3959" s="414" t="inlineStr">
        <is>
          <t>Export Administration Fee</t>
        </is>
      </c>
      <c r="AS3959" s="414" t="inlineStr">
        <is>
          <t>បានប្រកាសពន្ធ</t>
        </is>
      </c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0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0" t="n"/>
      <c r="N3960" s="450">
        <f>IF(W3960&lt;0,AH3960,I3960)</f>
        <v/>
      </c>
      <c r="O3960" s="450">
        <f>I3960-M3960</f>
        <v/>
      </c>
      <c r="P3960" s="414" t="n"/>
      <c r="Q3960" s="414" t="inlineStr">
        <is>
          <t>2211013528</t>
        </is>
      </c>
      <c r="R3960" s="414" t="inlineStr">
        <is>
          <t>2211013528</t>
        </is>
      </c>
      <c r="S3960" s="414">
        <f>Q3960=R3960</f>
        <v/>
      </c>
      <c r="T3960" s="414">
        <f>AND(MONTH(F3960)=MONTH(X3960), YEAR(F3960)=YEAR(X3960))</f>
        <v/>
      </c>
      <c r="U3960" s="414">
        <f>AND(AB3960&lt;&gt;"", 'Company information'!D$4&lt;&gt;"", RIGHT(SUBSTITUTE(AB3960,"-",""),9)=RIGHT(SUBSTITUTE('Company information'!D$4,"-",""),9))</f>
        <v/>
      </c>
      <c r="V3960" s="414">
        <f>AH3960-I3960</f>
        <v/>
      </c>
      <c r="W3960" s="450" t="n"/>
      <c r="X3960" s="415" t="n">
        <v>44886</v>
      </c>
      <c r="Y3960" s="414" t="inlineStr">
        <is>
          <t>2211013528</t>
        </is>
      </c>
      <c r="Z3960" s="414" t="inlineStr"/>
      <c r="AA3960" s="414" t="inlineStr">
        <is>
          <t>បុគ្គលជាប់អាករ</t>
        </is>
      </c>
      <c r="AB3960" s="414" t="inlineStr">
        <is>
          <t>L001-901905215</t>
        </is>
      </c>
      <c r="AC3960" s="414" t="inlineStr">
        <is>
          <t>វីអ៊ីស៊ិន (ខេមបូឌា) អ៊ិនដាសស្ទ្រី ឯ.ក</t>
        </is>
      </c>
      <c r="AD3960" s="450" t="n">
        <v>996603</v>
      </c>
      <c r="AE3960" s="450" t="n">
        <v>906003</v>
      </c>
      <c r="AF3960" s="450" t="n">
        <v>0</v>
      </c>
      <c r="AG3960" s="450" t="n">
        <v>0</v>
      </c>
      <c r="AH3960" s="450" t="n">
        <v>90600</v>
      </c>
      <c r="AI3960" s="450" t="n">
        <v>0</v>
      </c>
      <c r="AJ3960" s="450" t="n">
        <v>0</v>
      </c>
      <c r="AK3960" s="450" t="n">
        <v>0</v>
      </c>
      <c r="AL3960" s="450" t="n">
        <v>0</v>
      </c>
      <c r="AM3960" s="450" t="n">
        <v>0</v>
      </c>
      <c r="AN3960" s="450" t="n">
        <v>0</v>
      </c>
      <c r="AO3960" s="450" t="n">
        <v>0</v>
      </c>
      <c r="AP3960" s="450" t="n">
        <v>0</v>
      </c>
      <c r="AQ3960" s="414" t="inlineStr"/>
      <c r="AR3960" s="414" t="inlineStr">
        <is>
          <t>Export Administration Fee</t>
        </is>
      </c>
      <c r="AS3960" s="414" t="inlineStr">
        <is>
          <t>បានប្រកាសពន្ធ</t>
        </is>
      </c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0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0" t="n"/>
      <c r="N3961" s="450">
        <f>IF(W3961&lt;0,AH3961,I3961)</f>
        <v/>
      </c>
      <c r="O3961" s="450">
        <f>I3961-M3961</f>
        <v/>
      </c>
      <c r="P3961" s="414" t="n"/>
      <c r="Q3961" s="414" t="inlineStr">
        <is>
          <t>2211013524</t>
        </is>
      </c>
      <c r="R3961" s="414" t="inlineStr">
        <is>
          <t>2211013524</t>
        </is>
      </c>
      <c r="S3961" s="414">
        <f>Q3961=R3961</f>
        <v/>
      </c>
      <c r="T3961" s="414">
        <f>AND(MONTH(F3961)=MONTH(X3961), YEAR(F3961)=YEAR(X3961))</f>
        <v/>
      </c>
      <c r="U3961" s="414">
        <f>AND(AB3961&lt;&gt;"", 'Company information'!D$4&lt;&gt;"", RIGHT(SUBSTITUTE(AB3961,"-",""),9)=RIGHT(SUBSTITUTE('Company information'!D$4,"-",""),9))</f>
        <v/>
      </c>
      <c r="V3961" s="414">
        <f>AH3961-I3961</f>
        <v/>
      </c>
      <c r="W3961" s="450" t="n"/>
      <c r="X3961" s="415" t="n">
        <v>44886</v>
      </c>
      <c r="Y3961" s="414" t="inlineStr">
        <is>
          <t>2211013524</t>
        </is>
      </c>
      <c r="Z3961" s="414" t="inlineStr"/>
      <c r="AA3961" s="414" t="inlineStr">
        <is>
          <t>បុគ្គលជាប់អាករ</t>
        </is>
      </c>
      <c r="AB3961" s="414" t="inlineStr">
        <is>
          <t>L001-901905215</t>
        </is>
      </c>
      <c r="AC3961" s="414" t="inlineStr">
        <is>
          <t>វីអ៊ីស៊ិន (ខេមបូឌា) អ៊ិនដាសស្ទ្រី ឯ.ក</t>
        </is>
      </c>
      <c r="AD3961" s="450" t="n">
        <v>996603</v>
      </c>
      <c r="AE3961" s="450" t="n">
        <v>906003</v>
      </c>
      <c r="AF3961" s="450" t="n">
        <v>0</v>
      </c>
      <c r="AG3961" s="450" t="n">
        <v>0</v>
      </c>
      <c r="AH3961" s="450" t="n">
        <v>90600</v>
      </c>
      <c r="AI3961" s="450" t="n">
        <v>0</v>
      </c>
      <c r="AJ3961" s="450" t="n">
        <v>0</v>
      </c>
      <c r="AK3961" s="450" t="n">
        <v>0</v>
      </c>
      <c r="AL3961" s="450" t="n">
        <v>0</v>
      </c>
      <c r="AM3961" s="450" t="n">
        <v>0</v>
      </c>
      <c r="AN3961" s="450" t="n">
        <v>0</v>
      </c>
      <c r="AO3961" s="450" t="n">
        <v>0</v>
      </c>
      <c r="AP3961" s="450" t="n">
        <v>0</v>
      </c>
      <c r="AQ3961" s="414" t="inlineStr"/>
      <c r="AR3961" s="414" t="inlineStr">
        <is>
          <t>Export Administration Fee</t>
        </is>
      </c>
      <c r="AS3961" s="414" t="inlineStr">
        <is>
          <t>បានប្រកាសពន្ធ</t>
        </is>
      </c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0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0" t="n"/>
      <c r="N3962" s="450">
        <f>IF(W3962&lt;0,AH3962,I3962)</f>
        <v/>
      </c>
      <c r="O3962" s="450">
        <f>I3962-M3962</f>
        <v/>
      </c>
      <c r="P3962" s="414" t="n"/>
      <c r="Q3962" s="414" t="inlineStr">
        <is>
          <t>2211013506</t>
        </is>
      </c>
      <c r="R3962" s="414" t="inlineStr">
        <is>
          <t>2211013506</t>
        </is>
      </c>
      <c r="S3962" s="414">
        <f>Q3962=R3962</f>
        <v/>
      </c>
      <c r="T3962" s="414">
        <f>AND(MONTH(F3962)=MONTH(X3962), YEAR(F3962)=YEAR(X3962))</f>
        <v/>
      </c>
      <c r="U3962" s="414">
        <f>AND(AB3962&lt;&gt;"", 'Company information'!D$4&lt;&gt;"", RIGHT(SUBSTITUTE(AB3962,"-",""),9)=RIGHT(SUBSTITUTE('Company information'!D$4,"-",""),9))</f>
        <v/>
      </c>
      <c r="V3962" s="414">
        <f>AH3962-I3962</f>
        <v/>
      </c>
      <c r="W3962" s="450" t="n"/>
      <c r="X3962" s="415" t="n">
        <v>44886</v>
      </c>
      <c r="Y3962" s="414" t="inlineStr">
        <is>
          <t>2211013506</t>
        </is>
      </c>
      <c r="Z3962" s="414" t="inlineStr"/>
      <c r="AA3962" s="414" t="inlineStr">
        <is>
          <t>បុគ្គលជាប់អាករ</t>
        </is>
      </c>
      <c r="AB3962" s="414" t="inlineStr">
        <is>
          <t>L001-901905215</t>
        </is>
      </c>
      <c r="AC3962" s="414" t="inlineStr">
        <is>
          <t>វីអ៊ីស៊ិន (ខេមបូឌា) អ៊ិនដាសស្ទ្រី ឯ.ក</t>
        </is>
      </c>
      <c r="AD3962" s="450" t="n">
        <v>1133124</v>
      </c>
      <c r="AE3962" s="450" t="n">
        <v>1030113</v>
      </c>
      <c r="AF3962" s="450" t="n">
        <v>0</v>
      </c>
      <c r="AG3962" s="450" t="n">
        <v>0</v>
      </c>
      <c r="AH3962" s="450" t="n">
        <v>103011</v>
      </c>
      <c r="AI3962" s="450" t="n">
        <v>0</v>
      </c>
      <c r="AJ3962" s="450" t="n">
        <v>0</v>
      </c>
      <c r="AK3962" s="450" t="n">
        <v>0</v>
      </c>
      <c r="AL3962" s="450" t="n">
        <v>0</v>
      </c>
      <c r="AM3962" s="450" t="n">
        <v>0</v>
      </c>
      <c r="AN3962" s="450" t="n">
        <v>0</v>
      </c>
      <c r="AO3962" s="450" t="n">
        <v>0</v>
      </c>
      <c r="AP3962" s="450" t="n">
        <v>0</v>
      </c>
      <c r="AQ3962" s="414" t="inlineStr"/>
      <c r="AR3962" s="414" t="inlineStr">
        <is>
          <t>Export Administration Fee</t>
        </is>
      </c>
      <c r="AS3962" s="414" t="inlineStr">
        <is>
          <t>បានប្រកាសពន្ធ</t>
        </is>
      </c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0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0" t="n"/>
      <c r="N3963" s="450">
        <f>IF(W3963&lt;0,AH3963,I3963)</f>
        <v/>
      </c>
      <c r="O3963" s="450">
        <f>I3963-M3963</f>
        <v/>
      </c>
      <c r="P3963" s="414" t="n"/>
      <c r="Q3963" s="414" t="inlineStr">
        <is>
          <t>2211013503</t>
        </is>
      </c>
      <c r="R3963" s="414" t="inlineStr">
        <is>
          <t>2211013503</t>
        </is>
      </c>
      <c r="S3963" s="414">
        <f>Q3963=R3963</f>
        <v/>
      </c>
      <c r="T3963" s="414">
        <f>AND(MONTH(F3963)=MONTH(X3963), YEAR(F3963)=YEAR(X3963))</f>
        <v/>
      </c>
      <c r="U3963" s="414">
        <f>AND(AB3963&lt;&gt;"", 'Company information'!D$4&lt;&gt;"", RIGHT(SUBSTITUTE(AB3963,"-",""),9)=RIGHT(SUBSTITUTE('Company information'!D$4,"-",""),9))</f>
        <v/>
      </c>
      <c r="V3963" s="414">
        <f>AH3963-I3963</f>
        <v/>
      </c>
      <c r="W3963" s="450" t="n"/>
      <c r="X3963" s="415" t="n">
        <v>44886</v>
      </c>
      <c r="Y3963" s="414" t="inlineStr">
        <is>
          <t>2211013503</t>
        </is>
      </c>
      <c r="Z3963" s="414" t="inlineStr"/>
      <c r="AA3963" s="414" t="inlineStr">
        <is>
          <t>បុគ្គលជាប់អាករ</t>
        </is>
      </c>
      <c r="AB3963" s="414" t="inlineStr">
        <is>
          <t>L001-901905215</t>
        </is>
      </c>
      <c r="AC3963" s="414" t="inlineStr">
        <is>
          <t>វីអ៊ីស៊ិន (ខេមបូឌា) អ៊ិនដាសស្ទ្រី ឯ.ក</t>
        </is>
      </c>
      <c r="AD3963" s="450" t="n">
        <v>1133124</v>
      </c>
      <c r="AE3963" s="450" t="n">
        <v>1030113</v>
      </c>
      <c r="AF3963" s="450" t="n">
        <v>0</v>
      </c>
      <c r="AG3963" s="450" t="n">
        <v>0</v>
      </c>
      <c r="AH3963" s="450" t="n">
        <v>103011</v>
      </c>
      <c r="AI3963" s="450" t="n">
        <v>0</v>
      </c>
      <c r="AJ3963" s="450" t="n">
        <v>0</v>
      </c>
      <c r="AK3963" s="450" t="n">
        <v>0</v>
      </c>
      <c r="AL3963" s="450" t="n">
        <v>0</v>
      </c>
      <c r="AM3963" s="450" t="n">
        <v>0</v>
      </c>
      <c r="AN3963" s="450" t="n">
        <v>0</v>
      </c>
      <c r="AO3963" s="450" t="n">
        <v>0</v>
      </c>
      <c r="AP3963" s="450" t="n">
        <v>0</v>
      </c>
      <c r="AQ3963" s="414" t="inlineStr"/>
      <c r="AR3963" s="414" t="inlineStr">
        <is>
          <t>Export Administration Fee</t>
        </is>
      </c>
      <c r="AS3963" s="414" t="inlineStr">
        <is>
          <t>បានប្រកាសពន្ធ</t>
        </is>
      </c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0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0" t="n"/>
      <c r="N3964" s="450">
        <f>IF(W3964&lt;0,AH3964,I3964)</f>
        <v/>
      </c>
      <c r="O3964" s="450">
        <f>I3964-M3964</f>
        <v/>
      </c>
      <c r="P3964" s="414" t="n"/>
      <c r="Q3964" s="414" t="inlineStr">
        <is>
          <t>2211013501</t>
        </is>
      </c>
      <c r="R3964" s="414" t="inlineStr">
        <is>
          <t>2211013501</t>
        </is>
      </c>
      <c r="S3964" s="414">
        <f>Q3964=R3964</f>
        <v/>
      </c>
      <c r="T3964" s="414">
        <f>AND(MONTH(F3964)=MONTH(X3964), YEAR(F3964)=YEAR(X3964))</f>
        <v/>
      </c>
      <c r="U3964" s="414">
        <f>AND(AB3964&lt;&gt;"", 'Company information'!D$4&lt;&gt;"", RIGHT(SUBSTITUTE(AB3964,"-",""),9)=RIGHT(SUBSTITUTE('Company information'!D$4,"-",""),9))</f>
        <v/>
      </c>
      <c r="V3964" s="414">
        <f>AH3964-I3964</f>
        <v/>
      </c>
      <c r="W3964" s="450" t="n"/>
      <c r="X3964" s="415" t="n">
        <v>44886</v>
      </c>
      <c r="Y3964" s="414" t="inlineStr">
        <is>
          <t>2211013501</t>
        </is>
      </c>
      <c r="Z3964" s="414" t="inlineStr"/>
      <c r="AA3964" s="414" t="inlineStr">
        <is>
          <t>បុគ្គលជាប់អាករ</t>
        </is>
      </c>
      <c r="AB3964" s="414" t="inlineStr">
        <is>
          <t>L001-901905215</t>
        </is>
      </c>
      <c r="AC3964" s="414" t="inlineStr">
        <is>
          <t>វីអ៊ីស៊ិន (ខេមបូឌា) អ៊ិនដាសស្ទ្រី ឯ.ក</t>
        </is>
      </c>
      <c r="AD3964" s="450" t="n">
        <v>996603</v>
      </c>
      <c r="AE3964" s="450" t="n">
        <v>906003</v>
      </c>
      <c r="AF3964" s="450" t="n">
        <v>0</v>
      </c>
      <c r="AG3964" s="450" t="n">
        <v>0</v>
      </c>
      <c r="AH3964" s="450" t="n">
        <v>90600</v>
      </c>
      <c r="AI3964" s="450" t="n">
        <v>0</v>
      </c>
      <c r="AJ3964" s="450" t="n">
        <v>0</v>
      </c>
      <c r="AK3964" s="450" t="n">
        <v>0</v>
      </c>
      <c r="AL3964" s="450" t="n">
        <v>0</v>
      </c>
      <c r="AM3964" s="450" t="n">
        <v>0</v>
      </c>
      <c r="AN3964" s="450" t="n">
        <v>0</v>
      </c>
      <c r="AO3964" s="450" t="n">
        <v>0</v>
      </c>
      <c r="AP3964" s="450" t="n">
        <v>0</v>
      </c>
      <c r="AQ3964" s="414" t="inlineStr"/>
      <c r="AR3964" s="414" t="inlineStr">
        <is>
          <t>Export Administration Fee</t>
        </is>
      </c>
      <c r="AS3964" s="414" t="inlineStr">
        <is>
          <t>បានប្រកាសពន្ធ</t>
        </is>
      </c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0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0" t="n"/>
      <c r="N3965" s="450">
        <f>IF(W3965&lt;0,AH3965,I3965)</f>
        <v/>
      </c>
      <c r="O3965" s="450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AND(AB3965&lt;&gt;"", 'Company information'!D$4&lt;&gt;"", RIGHT(SUBSTITUTE(AB3965,"-",""),9)=RIGHT(SUBSTITUTE('Company information'!D$4,"-",""),9))</f>
        <v/>
      </c>
      <c r="V3965" s="414">
        <f>AH3965-I3965</f>
        <v/>
      </c>
      <c r="W3965" s="450" t="n"/>
      <c r="X3965" s="413" t="n"/>
      <c r="Y3965" s="414" t="n"/>
      <c r="Z3965" s="414" t="n"/>
      <c r="AA3965" s="414" t="n"/>
      <c r="AB3965" s="414" t="n"/>
      <c r="AC3965" s="414" t="n"/>
      <c r="AD3965" s="450" t="n"/>
      <c r="AE3965" s="450" t="n"/>
      <c r="AF3965" s="450" t="n"/>
      <c r="AG3965" s="450" t="n"/>
      <c r="AH3965" s="450" t="n"/>
      <c r="AI3965" s="450" t="n"/>
      <c r="AJ3965" s="450" t="n"/>
      <c r="AK3965" s="450" t="n"/>
      <c r="AL3965" s="450" t="n"/>
      <c r="AM3965" s="450" t="n"/>
      <c r="AN3965" s="450" t="n"/>
      <c r="AO3965" s="450" t="n"/>
      <c r="AP3965" s="450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0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0" t="n"/>
      <c r="N3966" s="450">
        <f>IF(W3966&lt;0,AH3966,I3966)</f>
        <v/>
      </c>
      <c r="O3966" s="450">
        <f>I3966-M3966</f>
        <v/>
      </c>
      <c r="P3966" s="414" t="n"/>
      <c r="Q3966" s="414" t="inlineStr">
        <is>
          <t>2211013314</t>
        </is>
      </c>
      <c r="R3966" s="414" t="inlineStr">
        <is>
          <t>2211013314</t>
        </is>
      </c>
      <c r="S3966" s="414">
        <f>Q3966=R3966</f>
        <v/>
      </c>
      <c r="T3966" s="414">
        <f>AND(MONTH(F3966)=MONTH(X3966), YEAR(F3966)=YEAR(X3966))</f>
        <v/>
      </c>
      <c r="U3966" s="414">
        <f>AND(AB3966&lt;&gt;"", 'Company information'!D$4&lt;&gt;"", RIGHT(SUBSTITUTE(AB3966,"-",""),9)=RIGHT(SUBSTITUTE('Company information'!D$4,"-",""),9))</f>
        <v/>
      </c>
      <c r="V3966" s="414">
        <f>AH3966-I3966</f>
        <v/>
      </c>
      <c r="W3966" s="450" t="n"/>
      <c r="X3966" s="415" t="n">
        <v>44880</v>
      </c>
      <c r="Y3966" s="414" t="inlineStr">
        <is>
          <t>2211013314</t>
        </is>
      </c>
      <c r="Z3966" s="414" t="inlineStr"/>
      <c r="AA3966" s="414" t="inlineStr">
        <is>
          <t>បុគ្គលជាប់អាករ</t>
        </is>
      </c>
      <c r="AB3966" s="414" t="inlineStr">
        <is>
          <t>L001-901905215</t>
        </is>
      </c>
      <c r="AC3966" s="414" t="inlineStr">
        <is>
          <t>វីអ៊ីស៊ិន (ខេមបូឌា) អ៊ិនដាសស្ទ្រី ឯ.ក</t>
        </is>
      </c>
      <c r="AD3966" s="450" t="n">
        <v>319088</v>
      </c>
      <c r="AE3966" s="450" t="n">
        <v>290080</v>
      </c>
      <c r="AF3966" s="450" t="n">
        <v>0</v>
      </c>
      <c r="AG3966" s="450" t="n">
        <v>0</v>
      </c>
      <c r="AH3966" s="450" t="n">
        <v>29008</v>
      </c>
      <c r="AI3966" s="450" t="n">
        <v>0</v>
      </c>
      <c r="AJ3966" s="450" t="n">
        <v>0</v>
      </c>
      <c r="AK3966" s="450" t="n">
        <v>0</v>
      </c>
      <c r="AL3966" s="450" t="n">
        <v>0</v>
      </c>
      <c r="AM3966" s="450" t="n">
        <v>0</v>
      </c>
      <c r="AN3966" s="450" t="n">
        <v>0</v>
      </c>
      <c r="AO3966" s="450" t="n">
        <v>0</v>
      </c>
      <c r="AP3966" s="450" t="n">
        <v>0</v>
      </c>
      <c r="AQ3966" s="414" t="inlineStr"/>
      <c r="AR3966" s="414" t="inlineStr">
        <is>
          <t>Worker Fee</t>
        </is>
      </c>
      <c r="AS3966" s="414" t="inlineStr">
        <is>
          <t>បានប្រកាសពន្ធ</t>
        </is>
      </c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0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0" t="n"/>
      <c r="N3967" s="450">
        <f>IF(W3967&lt;0,AH3967,I3967)</f>
        <v/>
      </c>
      <c r="O3967" s="450">
        <f>I3967-M3967</f>
        <v/>
      </c>
      <c r="P3967" s="414" t="n"/>
      <c r="Q3967" s="414" t="inlineStr">
        <is>
          <t>2211013973</t>
        </is>
      </c>
      <c r="R3967" s="414" t="inlineStr">
        <is>
          <t>2211013973</t>
        </is>
      </c>
      <c r="S3967" s="414">
        <f>Q3967=R3967</f>
        <v/>
      </c>
      <c r="T3967" s="414">
        <f>AND(MONTH(F3967)=MONTH(X3967), YEAR(F3967)=YEAR(X3967))</f>
        <v/>
      </c>
      <c r="U3967" s="414">
        <f>AND(AB3967&lt;&gt;"", 'Company information'!D$4&lt;&gt;"", RIGHT(SUBSTITUTE(AB3967,"-",""),9)=RIGHT(SUBSTITUTE('Company information'!D$4,"-",""),9))</f>
        <v/>
      </c>
      <c r="V3967" s="414">
        <f>AH3967-I3967</f>
        <v/>
      </c>
      <c r="W3967" s="450" t="n"/>
      <c r="X3967" s="415" t="n">
        <v>44894</v>
      </c>
      <c r="Y3967" s="414" t="inlineStr">
        <is>
          <t>2211013973</t>
        </is>
      </c>
      <c r="Z3967" s="414" t="inlineStr"/>
      <c r="AA3967" s="414" t="inlineStr">
        <is>
          <t>បុគ្គលជាប់អាករ</t>
        </is>
      </c>
      <c r="AB3967" s="414" t="inlineStr">
        <is>
          <t>L001-901905215</t>
        </is>
      </c>
      <c r="AC3967" s="414" t="inlineStr">
        <is>
          <t>វីអ៊ីស៊ិន (ខេមបូឌា) អ៊ិនដាសស្ទ្រី ឯ.ក</t>
        </is>
      </c>
      <c r="AD3967" s="450" t="n">
        <v>136158</v>
      </c>
      <c r="AE3967" s="450" t="n">
        <v>123780</v>
      </c>
      <c r="AF3967" s="450" t="n">
        <v>0</v>
      </c>
      <c r="AG3967" s="450" t="n">
        <v>0</v>
      </c>
      <c r="AH3967" s="450" t="n">
        <v>12378</v>
      </c>
      <c r="AI3967" s="450" t="n">
        <v>0</v>
      </c>
      <c r="AJ3967" s="450" t="n">
        <v>0</v>
      </c>
      <c r="AK3967" s="450" t="n">
        <v>0</v>
      </c>
      <c r="AL3967" s="450" t="n">
        <v>0</v>
      </c>
      <c r="AM3967" s="450" t="n">
        <v>0</v>
      </c>
      <c r="AN3967" s="450" t="n">
        <v>0</v>
      </c>
      <c r="AO3967" s="450" t="n">
        <v>0</v>
      </c>
      <c r="AP3967" s="450" t="n">
        <v>0</v>
      </c>
      <c r="AQ3967" s="414" t="inlineStr"/>
      <c r="AR3967" s="414" t="inlineStr">
        <is>
          <t>Worker Fee</t>
        </is>
      </c>
      <c r="AS3967" s="414" t="inlineStr">
        <is>
          <t>បានប្រកាសពន្ធ</t>
        </is>
      </c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0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0" t="n"/>
      <c r="N3968" s="450">
        <f>IF(W3968&lt;0,AH3968,I3968)</f>
        <v/>
      </c>
      <c r="O3968" s="450">
        <f>I3968-M3968</f>
        <v/>
      </c>
      <c r="P3968" s="414" t="n"/>
      <c r="Q3968" s="414" t="inlineStr">
        <is>
          <t>2211013286</t>
        </is>
      </c>
      <c r="R3968" s="414" t="inlineStr">
        <is>
          <t>2211013286</t>
        </is>
      </c>
      <c r="S3968" s="414">
        <f>Q3968=R3968</f>
        <v/>
      </c>
      <c r="T3968" s="414">
        <f>AND(MONTH(F3968)=MONTH(X3968), YEAR(F3968)=YEAR(X3968))</f>
        <v/>
      </c>
      <c r="U3968" s="414">
        <f>AND(AB3968&lt;&gt;"", 'Company information'!D$4&lt;&gt;"", RIGHT(SUBSTITUTE(AB3968,"-",""),9)=RIGHT(SUBSTITUTE('Company information'!D$4,"-",""),9))</f>
        <v/>
      </c>
      <c r="V3968" s="414">
        <f>AH3968-I3968</f>
        <v/>
      </c>
      <c r="W3968" s="450" t="n"/>
      <c r="X3968" s="415" t="n">
        <v>44879</v>
      </c>
      <c r="Y3968" s="414" t="inlineStr">
        <is>
          <t>2211013286</t>
        </is>
      </c>
      <c r="Z3968" s="414" t="inlineStr"/>
      <c r="AA3968" s="414" t="inlineStr">
        <is>
          <t>បុគ្គលជាប់អាករ</t>
        </is>
      </c>
      <c r="AB3968" s="414" t="inlineStr">
        <is>
          <t>L001-901905215</t>
        </is>
      </c>
      <c r="AC3968" s="414" t="inlineStr">
        <is>
          <t>វីអ៊ីស៊ិន (ខេមបូឌា) អ៊ិនដាសស្ទ្រី ឯ.ក</t>
        </is>
      </c>
      <c r="AD3968" s="450" t="n">
        <v>998530</v>
      </c>
      <c r="AE3968" s="450" t="n">
        <v>907755</v>
      </c>
      <c r="AF3968" s="450" t="n">
        <v>0</v>
      </c>
      <c r="AG3968" s="450" t="n">
        <v>0</v>
      </c>
      <c r="AH3968" s="450" t="n">
        <v>90775</v>
      </c>
      <c r="AI3968" s="450" t="n">
        <v>0</v>
      </c>
      <c r="AJ3968" s="450" t="n">
        <v>0</v>
      </c>
      <c r="AK3968" s="450" t="n">
        <v>0</v>
      </c>
      <c r="AL3968" s="450" t="n">
        <v>0</v>
      </c>
      <c r="AM3968" s="450" t="n">
        <v>0</v>
      </c>
      <c r="AN3968" s="450" t="n">
        <v>0</v>
      </c>
      <c r="AO3968" s="450" t="n">
        <v>0</v>
      </c>
      <c r="AP3968" s="450" t="n">
        <v>0</v>
      </c>
      <c r="AQ3968" s="414" t="inlineStr"/>
      <c r="AR3968" s="414" t="inlineStr">
        <is>
          <t>Export Administration Fee</t>
        </is>
      </c>
      <c r="AS3968" s="414" t="inlineStr">
        <is>
          <t>បានប្រកាសពន្ធ</t>
        </is>
      </c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0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0" t="n"/>
      <c r="N3969" s="450">
        <f>IF(W3969&lt;0,AH3969,I3969)</f>
        <v/>
      </c>
      <c r="O3969" s="450">
        <f>I3969-M3969</f>
        <v/>
      </c>
      <c r="P3969" s="414" t="n"/>
      <c r="Q3969" s="414" t="inlineStr">
        <is>
          <t>2211013277</t>
        </is>
      </c>
      <c r="R3969" s="414" t="inlineStr">
        <is>
          <t>2211013277</t>
        </is>
      </c>
      <c r="S3969" s="414">
        <f>Q3969=R3969</f>
        <v/>
      </c>
      <c r="T3969" s="414">
        <f>AND(MONTH(F3969)=MONTH(X3969), YEAR(F3969)=YEAR(X3969))</f>
        <v/>
      </c>
      <c r="U3969" s="414">
        <f>AND(AB3969&lt;&gt;"", 'Company information'!D$4&lt;&gt;"", RIGHT(SUBSTITUTE(AB3969,"-",""),9)=RIGHT(SUBSTITUTE('Company information'!D$4,"-",""),9))</f>
        <v/>
      </c>
      <c r="V3969" s="414">
        <f>AH3969-I3969</f>
        <v/>
      </c>
      <c r="W3969" s="450" t="n"/>
      <c r="X3969" s="415" t="n">
        <v>44879</v>
      </c>
      <c r="Y3969" s="414" t="inlineStr">
        <is>
          <t>2211013277</t>
        </is>
      </c>
      <c r="Z3969" s="414" t="inlineStr"/>
      <c r="AA3969" s="414" t="inlineStr">
        <is>
          <t>បុគ្គលជាប់អាករ</t>
        </is>
      </c>
      <c r="AB3969" s="414" t="inlineStr">
        <is>
          <t>L001-901905215</t>
        </is>
      </c>
      <c r="AC3969" s="414" t="inlineStr">
        <is>
          <t>វីអ៊ីស៊ិន (ខេមបូឌា) អ៊ិនដាសស្ទ្រី ឯ.ក</t>
        </is>
      </c>
      <c r="AD3969" s="450" t="n">
        <v>998530</v>
      </c>
      <c r="AE3969" s="450" t="n">
        <v>907755</v>
      </c>
      <c r="AF3969" s="450" t="n">
        <v>0</v>
      </c>
      <c r="AG3969" s="450" t="n">
        <v>0</v>
      </c>
      <c r="AH3969" s="450" t="n">
        <v>90775</v>
      </c>
      <c r="AI3969" s="450" t="n">
        <v>0</v>
      </c>
      <c r="AJ3969" s="450" t="n">
        <v>0</v>
      </c>
      <c r="AK3969" s="450" t="n">
        <v>0</v>
      </c>
      <c r="AL3969" s="450" t="n">
        <v>0</v>
      </c>
      <c r="AM3969" s="450" t="n">
        <v>0</v>
      </c>
      <c r="AN3969" s="450" t="n">
        <v>0</v>
      </c>
      <c r="AO3969" s="450" t="n">
        <v>0</v>
      </c>
      <c r="AP3969" s="450" t="n">
        <v>0</v>
      </c>
      <c r="AQ3969" s="414" t="inlineStr"/>
      <c r="AR3969" s="414" t="inlineStr">
        <is>
          <t>Export Administration Fee</t>
        </is>
      </c>
      <c r="AS3969" s="414" t="inlineStr">
        <is>
          <t>បានប្រកាសពន្ធ</t>
        </is>
      </c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0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0" t="n"/>
      <c r="N3970" s="450">
        <f>IF(W3970&lt;0,AH3970,I3970)</f>
        <v/>
      </c>
      <c r="O3970" s="450">
        <f>I3970-M3970</f>
        <v/>
      </c>
      <c r="P3970" s="414" t="n"/>
      <c r="Q3970" s="414" t="inlineStr">
        <is>
          <t>2211013275</t>
        </is>
      </c>
      <c r="R3970" s="414" t="inlineStr">
        <is>
          <t>2211013275</t>
        </is>
      </c>
      <c r="S3970" s="414">
        <f>Q3970=R3970</f>
        <v/>
      </c>
      <c r="T3970" s="414">
        <f>AND(MONTH(F3970)=MONTH(X3970), YEAR(F3970)=YEAR(X3970))</f>
        <v/>
      </c>
      <c r="U3970" s="414">
        <f>AND(AB3970&lt;&gt;"", 'Company information'!D$4&lt;&gt;"", RIGHT(SUBSTITUTE(AB3970,"-",""),9)=RIGHT(SUBSTITUTE('Company information'!D$4,"-",""),9))</f>
        <v/>
      </c>
      <c r="V3970" s="414">
        <f>AH3970-I3970</f>
        <v/>
      </c>
      <c r="W3970" s="450" t="n"/>
      <c r="X3970" s="415" t="n">
        <v>44879</v>
      </c>
      <c r="Y3970" s="414" t="inlineStr">
        <is>
          <t>2211013275</t>
        </is>
      </c>
      <c r="Z3970" s="414" t="inlineStr"/>
      <c r="AA3970" s="414" t="inlineStr">
        <is>
          <t>បុគ្គលជាប់អាករ</t>
        </is>
      </c>
      <c r="AB3970" s="414" t="inlineStr">
        <is>
          <t>L001-901905215</t>
        </is>
      </c>
      <c r="AC3970" s="414" t="inlineStr">
        <is>
          <t>វីអ៊ីស៊ិន (ខេមបូឌា) អ៊ិនដាសស្ទ្រី ឯ.ក</t>
        </is>
      </c>
      <c r="AD3970" s="450" t="n">
        <v>1135316</v>
      </c>
      <c r="AE3970" s="450" t="n">
        <v>1032105</v>
      </c>
      <c r="AF3970" s="450" t="n">
        <v>0</v>
      </c>
      <c r="AG3970" s="450" t="n">
        <v>0</v>
      </c>
      <c r="AH3970" s="450" t="n">
        <v>103211</v>
      </c>
      <c r="AI3970" s="450" t="n">
        <v>0</v>
      </c>
      <c r="AJ3970" s="450" t="n">
        <v>0</v>
      </c>
      <c r="AK3970" s="450" t="n">
        <v>0</v>
      </c>
      <c r="AL3970" s="450" t="n">
        <v>0</v>
      </c>
      <c r="AM3970" s="450" t="n">
        <v>0</v>
      </c>
      <c r="AN3970" s="450" t="n">
        <v>0</v>
      </c>
      <c r="AO3970" s="450" t="n">
        <v>0</v>
      </c>
      <c r="AP3970" s="450" t="n">
        <v>0</v>
      </c>
      <c r="AQ3970" s="414" t="inlineStr"/>
      <c r="AR3970" s="414" t="inlineStr">
        <is>
          <t>Export Administration Fee</t>
        </is>
      </c>
      <c r="AS3970" s="414" t="inlineStr">
        <is>
          <t>បានប្រកាសពន្ធ</t>
        </is>
      </c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0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0" t="n"/>
      <c r="N3971" s="450">
        <f>IF(W3971&lt;0,AH3971,I3971)</f>
        <v/>
      </c>
      <c r="O3971" s="450">
        <f>I3971-M3971</f>
        <v/>
      </c>
      <c r="P3971" s="414" t="n"/>
      <c r="Q3971" s="414" t="inlineStr">
        <is>
          <t>2211013272</t>
        </is>
      </c>
      <c r="R3971" s="414" t="inlineStr">
        <is>
          <t>2211013272</t>
        </is>
      </c>
      <c r="S3971" s="414">
        <f>Q3971=R3971</f>
        <v/>
      </c>
      <c r="T3971" s="414">
        <f>AND(MONTH(F3971)=MONTH(X3971), YEAR(F3971)=YEAR(X3971))</f>
        <v/>
      </c>
      <c r="U3971" s="414">
        <f>AND(AB3971&lt;&gt;"", 'Company information'!D$4&lt;&gt;"", RIGHT(SUBSTITUTE(AB3971,"-",""),9)=RIGHT(SUBSTITUTE('Company information'!D$4,"-",""),9))</f>
        <v/>
      </c>
      <c r="V3971" s="414">
        <f>AH3971-I3971</f>
        <v/>
      </c>
      <c r="W3971" s="450" t="n"/>
      <c r="X3971" s="415" t="n">
        <v>44879</v>
      </c>
      <c r="Y3971" s="414" t="inlineStr">
        <is>
          <t>2211013272</t>
        </is>
      </c>
      <c r="Z3971" s="414" t="inlineStr"/>
      <c r="AA3971" s="414" t="inlineStr">
        <is>
          <t>បុគ្គលជាប់អាករ</t>
        </is>
      </c>
      <c r="AB3971" s="414" t="inlineStr">
        <is>
          <t>L001-901905215</t>
        </is>
      </c>
      <c r="AC3971" s="414" t="inlineStr">
        <is>
          <t>វីអ៊ីស៊ិន (ខេមបូឌា) អ៊ិនដាសស្ទ្រី ឯ.ក</t>
        </is>
      </c>
      <c r="AD3971" s="450" t="n">
        <v>1135316</v>
      </c>
      <c r="AE3971" s="450" t="n">
        <v>1032105</v>
      </c>
      <c r="AF3971" s="450" t="n">
        <v>0</v>
      </c>
      <c r="AG3971" s="450" t="n">
        <v>0</v>
      </c>
      <c r="AH3971" s="450" t="n">
        <v>103211</v>
      </c>
      <c r="AI3971" s="450" t="n">
        <v>0</v>
      </c>
      <c r="AJ3971" s="450" t="n">
        <v>0</v>
      </c>
      <c r="AK3971" s="450" t="n">
        <v>0</v>
      </c>
      <c r="AL3971" s="450" t="n">
        <v>0</v>
      </c>
      <c r="AM3971" s="450" t="n">
        <v>0</v>
      </c>
      <c r="AN3971" s="450" t="n">
        <v>0</v>
      </c>
      <c r="AO3971" s="450" t="n">
        <v>0</v>
      </c>
      <c r="AP3971" s="450" t="n">
        <v>0</v>
      </c>
      <c r="AQ3971" s="414" t="inlineStr"/>
      <c r="AR3971" s="414" t="inlineStr">
        <is>
          <t>Export Administration Fee</t>
        </is>
      </c>
      <c r="AS3971" s="414" t="inlineStr">
        <is>
          <t>បានប្រកាសពន្ធ</t>
        </is>
      </c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0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0" t="n"/>
      <c r="N3972" s="450">
        <f>IF(W3972&lt;0,AH3972,I3972)</f>
        <v/>
      </c>
      <c r="O3972" s="450">
        <f>I3972-M3972</f>
        <v/>
      </c>
      <c r="P3972" s="414" t="n"/>
      <c r="Q3972" s="414" t="inlineStr">
        <is>
          <t>2211013073</t>
        </is>
      </c>
      <c r="R3972" s="414" t="inlineStr">
        <is>
          <t>2211013073</t>
        </is>
      </c>
      <c r="S3972" s="414">
        <f>Q3972=R3972</f>
        <v/>
      </c>
      <c r="T3972" s="414">
        <f>AND(MONTH(F3972)=MONTH(X3972), YEAR(F3972)=YEAR(X3972))</f>
        <v/>
      </c>
      <c r="U3972" s="414">
        <f>AND(AB3972&lt;&gt;"", 'Company information'!D$4&lt;&gt;"", RIGHT(SUBSTITUTE(AB3972,"-",""),9)=RIGHT(SUBSTITUTE('Company information'!D$4,"-",""),9))</f>
        <v/>
      </c>
      <c r="V3972" s="414">
        <f>AH3972-I3972</f>
        <v/>
      </c>
      <c r="W3972" s="450" t="n"/>
      <c r="X3972" s="415" t="n">
        <v>44875</v>
      </c>
      <c r="Y3972" s="414" t="inlineStr">
        <is>
          <t>2211013073</t>
        </is>
      </c>
      <c r="Z3972" s="414" t="inlineStr"/>
      <c r="AA3972" s="414" t="inlineStr">
        <is>
          <t>បុគ្គលជាប់អាករ</t>
        </is>
      </c>
      <c r="AB3972" s="414" t="inlineStr">
        <is>
          <t>L001-901905215</t>
        </is>
      </c>
      <c r="AC3972" s="414" t="inlineStr">
        <is>
          <t>វីអ៊ីស៊ិន (ខេមបូឌា) អ៊ិនដាសស្ទ្រី ឯ.ក</t>
        </is>
      </c>
      <c r="AD3972" s="450" t="n">
        <v>323646</v>
      </c>
      <c r="AE3972" s="450" t="n">
        <v>294224</v>
      </c>
      <c r="AF3972" s="450" t="n">
        <v>0</v>
      </c>
      <c r="AG3972" s="450" t="n">
        <v>0</v>
      </c>
      <c r="AH3972" s="450" t="n">
        <v>29422</v>
      </c>
      <c r="AI3972" s="450" t="n">
        <v>0</v>
      </c>
      <c r="AJ3972" s="450" t="n">
        <v>0</v>
      </c>
      <c r="AK3972" s="450" t="n">
        <v>0</v>
      </c>
      <c r="AL3972" s="450" t="n">
        <v>0</v>
      </c>
      <c r="AM3972" s="450" t="n">
        <v>0</v>
      </c>
      <c r="AN3972" s="450" t="n">
        <v>0</v>
      </c>
      <c r="AO3972" s="450" t="n">
        <v>0</v>
      </c>
      <c r="AP3972" s="450" t="n">
        <v>0</v>
      </c>
      <c r="AQ3972" s="414" t="inlineStr"/>
      <c r="AR3972" s="414" t="inlineStr">
        <is>
          <t>Worker Fee</t>
        </is>
      </c>
      <c r="AS3972" s="414" t="inlineStr">
        <is>
          <t>បានប្រកាសពន្ធ</t>
        </is>
      </c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0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0" t="n"/>
      <c r="N3973" s="450">
        <f>IF(W3973&lt;0,AH3973,I3973)</f>
        <v/>
      </c>
      <c r="O3973" s="450">
        <f>I3973-M3973</f>
        <v/>
      </c>
      <c r="P3973" s="414" t="n"/>
      <c r="Q3973" s="414" t="inlineStr">
        <is>
          <t>2211013005</t>
        </is>
      </c>
      <c r="R3973" s="414" t="inlineStr">
        <is>
          <t>2211013005</t>
        </is>
      </c>
      <c r="S3973" s="414">
        <f>Q3973=R3973</f>
        <v/>
      </c>
      <c r="T3973" s="414">
        <f>AND(MONTH(F3973)=MONTH(X3973), YEAR(F3973)=YEAR(X3973))</f>
        <v/>
      </c>
      <c r="U3973" s="414">
        <f>AND(AB3973&lt;&gt;"", 'Company information'!D$4&lt;&gt;"", RIGHT(SUBSTITUTE(AB3973,"-",""),9)=RIGHT(SUBSTITUTE('Company information'!D$4,"-",""),9))</f>
        <v/>
      </c>
      <c r="V3973" s="414">
        <f>AH3973-I3973</f>
        <v/>
      </c>
      <c r="W3973" s="450" t="n"/>
      <c r="X3973" s="415" t="n">
        <v>44875</v>
      </c>
      <c r="Y3973" s="414" t="inlineStr">
        <is>
          <t>2211013005</t>
        </is>
      </c>
      <c r="Z3973" s="414" t="inlineStr"/>
      <c r="AA3973" s="414" t="inlineStr">
        <is>
          <t>បុគ្គលជាប់អាករ</t>
        </is>
      </c>
      <c r="AB3973" s="414" t="inlineStr">
        <is>
          <t>L001-901905215</t>
        </is>
      </c>
      <c r="AC3973" s="414" t="inlineStr">
        <is>
          <t>វីអ៊ីស៊ិន (ខេមបូឌា) អ៊ិនដាសស្ទ្រី ឯ.ក</t>
        </is>
      </c>
      <c r="AD3973" s="450" t="n">
        <v>998290</v>
      </c>
      <c r="AE3973" s="450" t="n">
        <v>907536</v>
      </c>
      <c r="AF3973" s="450" t="n">
        <v>0</v>
      </c>
      <c r="AG3973" s="450" t="n">
        <v>0</v>
      </c>
      <c r="AH3973" s="450" t="n">
        <v>90754</v>
      </c>
      <c r="AI3973" s="450" t="n">
        <v>0</v>
      </c>
      <c r="AJ3973" s="450" t="n">
        <v>0</v>
      </c>
      <c r="AK3973" s="450" t="n">
        <v>0</v>
      </c>
      <c r="AL3973" s="450" t="n">
        <v>0</v>
      </c>
      <c r="AM3973" s="450" t="n">
        <v>0</v>
      </c>
      <c r="AN3973" s="450" t="n">
        <v>0</v>
      </c>
      <c r="AO3973" s="450" t="n">
        <v>0</v>
      </c>
      <c r="AP3973" s="450" t="n">
        <v>0</v>
      </c>
      <c r="AQ3973" s="414" t="inlineStr"/>
      <c r="AR3973" s="414" t="inlineStr">
        <is>
          <t>Export Administration Fee</t>
        </is>
      </c>
      <c r="AS3973" s="414" t="inlineStr">
        <is>
          <t>បានប្រកាសពន្ធ</t>
        </is>
      </c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0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0" t="n"/>
      <c r="N3974" s="450">
        <f>IF(W3974&lt;0,AH3974,I3974)</f>
        <v/>
      </c>
      <c r="O3974" s="450">
        <f>I3974-M3974</f>
        <v/>
      </c>
      <c r="P3974" s="414" t="n"/>
      <c r="Q3974" s="414" t="inlineStr">
        <is>
          <t>TI2022-0897</t>
        </is>
      </c>
      <c r="R3974" s="414" t="inlineStr">
        <is>
          <t>TI2022-0897</t>
        </is>
      </c>
      <c r="S3974" s="414">
        <f>Q3974=R3974</f>
        <v/>
      </c>
      <c r="T3974" s="414">
        <f>AND(MONTH(F3974)=MONTH(X3974), YEAR(F3974)=YEAR(X3974))</f>
        <v/>
      </c>
      <c r="U3974" s="414">
        <f>AND(AB3974&lt;&gt;"", 'Company information'!D$4&lt;&gt;"", RIGHT(SUBSTITUTE(AB3974,"-",""),9)=RIGHT(SUBSTITUTE('Company information'!D$4,"-",""),9))</f>
        <v/>
      </c>
      <c r="V3974" s="414">
        <f>AH3974-I3974</f>
        <v/>
      </c>
      <c r="W3974" s="450" t="n"/>
      <c r="X3974" s="415" t="n">
        <v>44890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L001-901905215</t>
        </is>
      </c>
      <c r="AC3974" s="414" t="inlineStr">
        <is>
          <t>វីអ៊ីស៊ិន (ខេមបូឌា) អ៊ិនដាសស្ទ្រី ឯ.ក</t>
        </is>
      </c>
      <c r="AD3974" s="450" t="n">
        <v>2341911</v>
      </c>
      <c r="AE3974" s="450" t="n">
        <v>2129010</v>
      </c>
      <c r="AF3974" s="450" t="n">
        <v>0</v>
      </c>
      <c r="AG3974" s="450" t="n">
        <v>0</v>
      </c>
      <c r="AH3974" s="450" t="n">
        <v>212901</v>
      </c>
      <c r="AI3974" s="450" t="n">
        <v>0</v>
      </c>
      <c r="AJ3974" s="450" t="n">
        <v>0</v>
      </c>
      <c r="AK3974" s="450" t="n">
        <v>0</v>
      </c>
      <c r="AL3974" s="450" t="n">
        <v>0</v>
      </c>
      <c r="AM3974" s="450" t="n">
        <v>0</v>
      </c>
      <c r="AN3974" s="450" t="n">
        <v>0</v>
      </c>
      <c r="AO3974" s="450" t="n">
        <v>0</v>
      </c>
      <c r="AP3974" s="450" t="n">
        <v>0</v>
      </c>
      <c r="AQ3974" s="414" t="inlineStr"/>
      <c r="AR3974" s="414" t="inlineStr">
        <is>
          <t>CLEARANCE &amp; TRUCKING FEE</t>
        </is>
      </c>
      <c r="AS3974" s="414" t="inlineStr">
        <is>
          <t>បានប្រកាសពន្ធ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0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0" t="n"/>
      <c r="N3975" s="450">
        <f>IF(W3975&lt;0,AH3975,I3975)</f>
        <v/>
      </c>
      <c r="O3975" s="450">
        <f>I3975-M3975</f>
        <v/>
      </c>
      <c r="P3975" s="414" t="n"/>
      <c r="Q3975" s="414" t="inlineStr">
        <is>
          <t>TI2022-0896</t>
        </is>
      </c>
      <c r="R3975" s="414" t="inlineStr">
        <is>
          <t>TI2022-0896</t>
        </is>
      </c>
      <c r="S3975" s="414">
        <f>Q3975=R3975</f>
        <v/>
      </c>
      <c r="T3975" s="414">
        <f>AND(MONTH(F3975)=MONTH(X3975), YEAR(F3975)=YEAR(X3975))</f>
        <v/>
      </c>
      <c r="U3975" s="414">
        <f>AND(AB3975&lt;&gt;"", 'Company information'!D$4&lt;&gt;"", RIGHT(SUBSTITUTE(AB3975,"-",""),9)=RIGHT(SUBSTITUTE('Company information'!D$4,"-",""),9))</f>
        <v/>
      </c>
      <c r="V3975" s="414">
        <f>AH3975-I3975</f>
        <v/>
      </c>
      <c r="W3975" s="450" t="n"/>
      <c r="X3975" s="415" t="n">
        <v>44890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L001-901905215</t>
        </is>
      </c>
      <c r="AC3975" s="414" t="inlineStr">
        <is>
          <t>វីអ៊ីស៊ិន (ខេមបូឌា) អ៊ិនដាសស្ទ្រី ឯ.ក</t>
        </is>
      </c>
      <c r="AD3975" s="450" t="n">
        <v>2341911</v>
      </c>
      <c r="AE3975" s="450" t="n">
        <v>2129010</v>
      </c>
      <c r="AF3975" s="450" t="n">
        <v>0</v>
      </c>
      <c r="AG3975" s="450" t="n">
        <v>0</v>
      </c>
      <c r="AH3975" s="450" t="n">
        <v>212901</v>
      </c>
      <c r="AI3975" s="450" t="n">
        <v>0</v>
      </c>
      <c r="AJ3975" s="450" t="n">
        <v>0</v>
      </c>
      <c r="AK3975" s="450" t="n">
        <v>0</v>
      </c>
      <c r="AL3975" s="450" t="n">
        <v>0</v>
      </c>
      <c r="AM3975" s="450" t="n">
        <v>0</v>
      </c>
      <c r="AN3975" s="450" t="n">
        <v>0</v>
      </c>
      <c r="AO3975" s="450" t="n">
        <v>0</v>
      </c>
      <c r="AP3975" s="450" t="n">
        <v>0</v>
      </c>
      <c r="AQ3975" s="414" t="inlineStr"/>
      <c r="AR3975" s="414" t="inlineStr">
        <is>
          <t>CLEARANCE &amp; TRUCKING FEE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0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0" t="n"/>
      <c r="N3976" s="450">
        <f>IF(W3976&lt;0,AH3976,I3976)</f>
        <v/>
      </c>
      <c r="O3976" s="450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AND(AB3976&lt;&gt;"", 'Company information'!D$4&lt;&gt;"", RIGHT(SUBSTITUTE(AB3976,"-",""),9)=RIGHT(SUBSTITUTE('Company information'!D$4,"-",""),9))</f>
        <v/>
      </c>
      <c r="V3976" s="414">
        <f>AH3976-I3976</f>
        <v/>
      </c>
      <c r="W3976" s="450" t="n"/>
      <c r="X3976" s="413" t="n"/>
      <c r="Y3976" s="414" t="n"/>
      <c r="Z3976" s="414" t="n"/>
      <c r="AA3976" s="414" t="n"/>
      <c r="AB3976" s="414" t="n"/>
      <c r="AC3976" s="414" t="n"/>
      <c r="AD3976" s="450" t="n"/>
      <c r="AE3976" s="450" t="n"/>
      <c r="AF3976" s="450" t="n"/>
      <c r="AG3976" s="450" t="n"/>
      <c r="AH3976" s="450" t="n"/>
      <c r="AI3976" s="450" t="n"/>
      <c r="AJ3976" s="450" t="n"/>
      <c r="AK3976" s="450" t="n"/>
      <c r="AL3976" s="450" t="n"/>
      <c r="AM3976" s="450" t="n"/>
      <c r="AN3976" s="450" t="n"/>
      <c r="AO3976" s="450" t="n"/>
      <c r="AP3976" s="450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0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0" t="n"/>
      <c r="N3977" s="450">
        <f>IF(W3977&lt;0,AH3977,I3977)</f>
        <v/>
      </c>
      <c r="O3977" s="450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AND(AB3977&lt;&gt;"", 'Company information'!D$4&lt;&gt;"", RIGHT(SUBSTITUTE(AB3977,"-",""),9)=RIGHT(SUBSTITUTE('Company information'!D$4,"-",""),9))</f>
        <v/>
      </c>
      <c r="V3977" s="414">
        <f>AH3977-I3977</f>
        <v/>
      </c>
      <c r="W3977" s="450" t="n"/>
      <c r="X3977" s="413" t="n"/>
      <c r="Y3977" s="414" t="n"/>
      <c r="Z3977" s="414" t="n"/>
      <c r="AA3977" s="414" t="n"/>
      <c r="AB3977" s="414" t="n"/>
      <c r="AC3977" s="414" t="n"/>
      <c r="AD3977" s="450" t="n"/>
      <c r="AE3977" s="450" t="n"/>
      <c r="AF3977" s="450" t="n"/>
      <c r="AG3977" s="450" t="n"/>
      <c r="AH3977" s="450" t="n"/>
      <c r="AI3977" s="450" t="n"/>
      <c r="AJ3977" s="450" t="n"/>
      <c r="AK3977" s="450" t="n"/>
      <c r="AL3977" s="450" t="n"/>
      <c r="AM3977" s="450" t="n"/>
      <c r="AN3977" s="450" t="n"/>
      <c r="AO3977" s="450" t="n"/>
      <c r="AP3977" s="450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0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0" t="n"/>
      <c r="N3978" s="450">
        <f>IF(W3978&lt;0,AH3978,I3978)</f>
        <v/>
      </c>
      <c r="O3978" s="450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AND(AB3978&lt;&gt;"", 'Company information'!D$4&lt;&gt;"", RIGHT(SUBSTITUTE(AB3978,"-",""),9)=RIGHT(SUBSTITUTE('Company information'!D$4,"-",""),9))</f>
        <v/>
      </c>
      <c r="V3978" s="414">
        <f>AH3978-I3978</f>
        <v/>
      </c>
      <c r="W3978" s="450" t="n"/>
      <c r="X3978" s="413" t="n"/>
      <c r="Y3978" s="414" t="n"/>
      <c r="Z3978" s="414" t="n"/>
      <c r="AA3978" s="414" t="n"/>
      <c r="AB3978" s="414" t="n"/>
      <c r="AC3978" s="414" t="n"/>
      <c r="AD3978" s="450" t="n"/>
      <c r="AE3978" s="450" t="n"/>
      <c r="AF3978" s="450" t="n"/>
      <c r="AG3978" s="450" t="n"/>
      <c r="AH3978" s="450" t="n"/>
      <c r="AI3978" s="450" t="n"/>
      <c r="AJ3978" s="450" t="n"/>
      <c r="AK3978" s="450" t="n"/>
      <c r="AL3978" s="450" t="n"/>
      <c r="AM3978" s="450" t="n"/>
      <c r="AN3978" s="450" t="n"/>
      <c r="AO3978" s="450" t="n"/>
      <c r="AP3978" s="450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0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0" t="n"/>
      <c r="N3979" s="450">
        <f>IF(W3979&lt;0,AH3979,I3979)</f>
        <v/>
      </c>
      <c r="O3979" s="450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AND(AB3979&lt;&gt;"", 'Company information'!D$4&lt;&gt;"", RIGHT(SUBSTITUTE(AB3979,"-",""),9)=RIGHT(SUBSTITUTE('Company information'!D$4,"-",""),9))</f>
        <v/>
      </c>
      <c r="V3979" s="414">
        <f>AH3979-I3979</f>
        <v/>
      </c>
      <c r="W3979" s="450" t="n"/>
      <c r="X3979" s="413" t="n"/>
      <c r="Y3979" s="414" t="n"/>
      <c r="Z3979" s="414" t="n"/>
      <c r="AA3979" s="414" t="n"/>
      <c r="AB3979" s="414" t="n"/>
      <c r="AC3979" s="414" t="n"/>
      <c r="AD3979" s="450" t="n"/>
      <c r="AE3979" s="450" t="n"/>
      <c r="AF3979" s="450" t="n"/>
      <c r="AG3979" s="450" t="n"/>
      <c r="AH3979" s="450" t="n"/>
      <c r="AI3979" s="450" t="n"/>
      <c r="AJ3979" s="450" t="n"/>
      <c r="AK3979" s="450" t="n"/>
      <c r="AL3979" s="450" t="n"/>
      <c r="AM3979" s="450" t="n"/>
      <c r="AN3979" s="450" t="n"/>
      <c r="AO3979" s="450" t="n"/>
      <c r="AP3979" s="450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0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0" t="n"/>
      <c r="N3980" s="450">
        <f>IF(W3980&lt;0,AH3980,I3980)</f>
        <v/>
      </c>
      <c r="O3980" s="450">
        <f>I3980-M3980</f>
        <v/>
      </c>
      <c r="P3980" s="414" t="n"/>
      <c r="Q3980" s="414" t="inlineStr">
        <is>
          <t>TI2022-0895</t>
        </is>
      </c>
      <c r="R3980" s="414" t="inlineStr">
        <is>
          <t>TI2022-0895</t>
        </is>
      </c>
      <c r="S3980" s="414">
        <f>Q3980=R3980</f>
        <v/>
      </c>
      <c r="T3980" s="414">
        <f>AND(MONTH(F3980)=MONTH(X3980), YEAR(F3980)=YEAR(X3980))</f>
        <v/>
      </c>
      <c r="U3980" s="414">
        <f>AND(AB3980&lt;&gt;"", 'Company information'!D$4&lt;&gt;"", RIGHT(SUBSTITUTE(AB3980,"-",""),9)=RIGHT(SUBSTITUTE('Company information'!D$4,"-",""),9))</f>
        <v/>
      </c>
      <c r="V3980" s="414">
        <f>AH3980-I3980</f>
        <v/>
      </c>
      <c r="W3980" s="450" t="n"/>
      <c r="X3980" s="415" t="n">
        <v>44889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L001-901905215</t>
        </is>
      </c>
      <c r="AC3980" s="414" t="inlineStr">
        <is>
          <t>វីអ៊ីស៊ិន (ខេមបូឌា) អ៊ិនដាសស្ទ្រី ឯ.ក</t>
        </is>
      </c>
      <c r="AD3980" s="450" t="n">
        <v>3024753</v>
      </c>
      <c r="AE3980" s="450" t="n">
        <v>2749775</v>
      </c>
      <c r="AF3980" s="450" t="n">
        <v>0</v>
      </c>
      <c r="AG3980" s="450" t="n">
        <v>0</v>
      </c>
      <c r="AH3980" s="450" t="n">
        <v>274978</v>
      </c>
      <c r="AI3980" s="450" t="n">
        <v>0</v>
      </c>
      <c r="AJ3980" s="450" t="n">
        <v>0</v>
      </c>
      <c r="AK3980" s="450" t="n">
        <v>0</v>
      </c>
      <c r="AL3980" s="450" t="n">
        <v>0</v>
      </c>
      <c r="AM3980" s="450" t="n">
        <v>0</v>
      </c>
      <c r="AN3980" s="450" t="n">
        <v>0</v>
      </c>
      <c r="AO3980" s="450" t="n">
        <v>0</v>
      </c>
      <c r="AP3980" s="450" t="n">
        <v>0</v>
      </c>
      <c r="AQ3980" s="414" t="inlineStr"/>
      <c r="AR3980" s="414" t="inlineStr">
        <is>
          <t>CLEARANCE &amp; TRUCKING FEE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0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0" t="n"/>
      <c r="N3981" s="450">
        <f>IF(W3981&lt;0,AH3981,I3981)</f>
        <v/>
      </c>
      <c r="O3981" s="450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AND(AB3981&lt;&gt;"", 'Company information'!D$4&lt;&gt;"", RIGHT(SUBSTITUTE(AB3981,"-",""),9)=RIGHT(SUBSTITUTE('Company information'!D$4,"-",""),9))</f>
        <v/>
      </c>
      <c r="V3981" s="414">
        <f>AH3981-I3981</f>
        <v/>
      </c>
      <c r="W3981" s="450" t="n"/>
      <c r="X3981" s="413" t="n"/>
      <c r="Y3981" s="414" t="n"/>
      <c r="Z3981" s="414" t="n"/>
      <c r="AA3981" s="414" t="n"/>
      <c r="AB3981" s="414" t="n"/>
      <c r="AC3981" s="414" t="n"/>
      <c r="AD3981" s="450" t="n"/>
      <c r="AE3981" s="450" t="n"/>
      <c r="AF3981" s="450" t="n"/>
      <c r="AG3981" s="450" t="n"/>
      <c r="AH3981" s="450" t="n"/>
      <c r="AI3981" s="450" t="n"/>
      <c r="AJ3981" s="450" t="n"/>
      <c r="AK3981" s="450" t="n"/>
      <c r="AL3981" s="450" t="n"/>
      <c r="AM3981" s="450" t="n"/>
      <c r="AN3981" s="450" t="n"/>
      <c r="AO3981" s="450" t="n"/>
      <c r="AP3981" s="450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0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0" t="n"/>
      <c r="N3982" s="450">
        <f>IF(W3982&lt;0,AH3982,I3982)</f>
        <v/>
      </c>
      <c r="O3982" s="450">
        <f>I3982-M3982</f>
        <v/>
      </c>
      <c r="P3982" s="414" t="n"/>
      <c r="Q3982" s="414" t="inlineStr">
        <is>
          <t>TI2022-0894</t>
        </is>
      </c>
      <c r="R3982" s="414" t="inlineStr">
        <is>
          <t>TI2022-0894</t>
        </is>
      </c>
      <c r="S3982" s="414">
        <f>Q3982=R3982</f>
        <v/>
      </c>
      <c r="T3982" s="414">
        <f>AND(MONTH(F3982)=MONTH(X3982), YEAR(F3982)=YEAR(X3982))</f>
        <v/>
      </c>
      <c r="U3982" s="414">
        <f>AND(AB3982&lt;&gt;"", 'Company information'!D$4&lt;&gt;"", RIGHT(SUBSTITUTE(AB3982,"-",""),9)=RIGHT(SUBSTITUTE('Company information'!D$4,"-",""),9))</f>
        <v/>
      </c>
      <c r="V3982" s="414">
        <f>AH3982-I3982</f>
        <v/>
      </c>
      <c r="W3982" s="450" t="n"/>
      <c r="X3982" s="415" t="n">
        <v>44889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L001-901905215</t>
        </is>
      </c>
      <c r="AC3982" s="414" t="inlineStr">
        <is>
          <t>វីអ៊ីស៊ិន (ខេមបូឌា) អ៊ិនដាសស្ទ្រី ឯ.ក</t>
        </is>
      </c>
      <c r="AD3982" s="450" t="n">
        <v>5412715</v>
      </c>
      <c r="AE3982" s="450" t="n">
        <v>4920650</v>
      </c>
      <c r="AF3982" s="450" t="n">
        <v>0</v>
      </c>
      <c r="AG3982" s="450" t="n">
        <v>0</v>
      </c>
      <c r="AH3982" s="450" t="n">
        <v>492065</v>
      </c>
      <c r="AI3982" s="450" t="n">
        <v>0</v>
      </c>
      <c r="AJ3982" s="450" t="n">
        <v>0</v>
      </c>
      <c r="AK3982" s="450" t="n">
        <v>0</v>
      </c>
      <c r="AL3982" s="450" t="n">
        <v>0</v>
      </c>
      <c r="AM3982" s="450" t="n">
        <v>0</v>
      </c>
      <c r="AN3982" s="450" t="n">
        <v>0</v>
      </c>
      <c r="AO3982" s="450" t="n">
        <v>0</v>
      </c>
      <c r="AP3982" s="450" t="n">
        <v>0</v>
      </c>
      <c r="AQ3982" s="414" t="inlineStr"/>
      <c r="AR3982" s="414" t="inlineStr">
        <is>
          <t>CLEARANCE &amp; TRUCKING FEE</t>
        </is>
      </c>
      <c r="AS3982" s="414" t="inlineStr">
        <is>
          <t>បានប្រកាសពន្ធ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0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0" t="n"/>
      <c r="N3983" s="450">
        <f>IF(W3983&lt;0,AH3983,I3983)</f>
        <v/>
      </c>
      <c r="O3983" s="450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AND(AB3983&lt;&gt;"", 'Company information'!D$4&lt;&gt;"", RIGHT(SUBSTITUTE(AB3983,"-",""),9)=RIGHT(SUBSTITUTE('Company information'!D$4,"-",""),9))</f>
        <v/>
      </c>
      <c r="V3983" s="414">
        <f>AH3983-I3983</f>
        <v/>
      </c>
      <c r="W3983" s="450" t="n"/>
      <c r="X3983" s="413" t="n"/>
      <c r="Y3983" s="414" t="n"/>
      <c r="Z3983" s="414" t="n"/>
      <c r="AA3983" s="414" t="n"/>
      <c r="AB3983" s="414" t="n"/>
      <c r="AC3983" s="414" t="n"/>
      <c r="AD3983" s="450" t="n"/>
      <c r="AE3983" s="450" t="n"/>
      <c r="AF3983" s="450" t="n"/>
      <c r="AG3983" s="450" t="n"/>
      <c r="AH3983" s="450" t="n"/>
      <c r="AI3983" s="450" t="n"/>
      <c r="AJ3983" s="450" t="n"/>
      <c r="AK3983" s="450" t="n"/>
      <c r="AL3983" s="450" t="n"/>
      <c r="AM3983" s="450" t="n"/>
      <c r="AN3983" s="450" t="n"/>
      <c r="AO3983" s="450" t="n"/>
      <c r="AP3983" s="450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0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0" t="n"/>
      <c r="N3984" s="450">
        <f>IF(W3984&lt;0,AH3984,I3984)</f>
        <v/>
      </c>
      <c r="O3984" s="450">
        <f>I3984-M3984</f>
        <v/>
      </c>
      <c r="P3984" s="414" t="n"/>
      <c r="Q3984" s="414" t="inlineStr">
        <is>
          <t>TI2022-0893</t>
        </is>
      </c>
      <c r="R3984" s="414" t="inlineStr">
        <is>
          <t>TI2022-0893</t>
        </is>
      </c>
      <c r="S3984" s="414">
        <f>Q3984=R3984</f>
        <v/>
      </c>
      <c r="T3984" s="414">
        <f>AND(MONTH(F3984)=MONTH(X3984), YEAR(F3984)=YEAR(X3984))</f>
        <v/>
      </c>
      <c r="U3984" s="414">
        <f>AND(AB3984&lt;&gt;"", 'Company information'!D$4&lt;&gt;"", RIGHT(SUBSTITUTE(AB3984,"-",""),9)=RIGHT(SUBSTITUTE('Company information'!D$4,"-",""),9))</f>
        <v/>
      </c>
      <c r="V3984" s="414">
        <f>AH3984-I3984</f>
        <v/>
      </c>
      <c r="W3984" s="450" t="n"/>
      <c r="X3984" s="415" t="n">
        <v>44889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L001-901905215</t>
        </is>
      </c>
      <c r="AC3984" s="414" t="inlineStr">
        <is>
          <t>វីអ៊ីស៊ិន (ខេមបូឌា) អ៊ិនដាសស្ទ្រី ឯ.ក</t>
        </is>
      </c>
      <c r="AD3984" s="450" t="n">
        <v>3024753</v>
      </c>
      <c r="AE3984" s="450" t="n">
        <v>2749775</v>
      </c>
      <c r="AF3984" s="450" t="n">
        <v>0</v>
      </c>
      <c r="AG3984" s="450" t="n">
        <v>0</v>
      </c>
      <c r="AH3984" s="450" t="n">
        <v>274978</v>
      </c>
      <c r="AI3984" s="450" t="n">
        <v>0</v>
      </c>
      <c r="AJ3984" s="450" t="n">
        <v>0</v>
      </c>
      <c r="AK3984" s="450" t="n">
        <v>0</v>
      </c>
      <c r="AL3984" s="450" t="n">
        <v>0</v>
      </c>
      <c r="AM3984" s="450" t="n">
        <v>0</v>
      </c>
      <c r="AN3984" s="450" t="n">
        <v>0</v>
      </c>
      <c r="AO3984" s="450" t="n">
        <v>0</v>
      </c>
      <c r="AP3984" s="450" t="n">
        <v>0</v>
      </c>
      <c r="AQ3984" s="414" t="inlineStr"/>
      <c r="AR3984" s="414" t="inlineStr">
        <is>
          <t>CLEARANCE &amp; TRUCKING FEE</t>
        </is>
      </c>
      <c r="AS3984" s="414" t="inlineStr">
        <is>
          <t>បានប្រកាសពន្ធ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0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0" t="n"/>
      <c r="N3985" s="450">
        <f>IF(W3985&lt;0,AH3985,I3985)</f>
        <v/>
      </c>
      <c r="O3985" s="450">
        <f>I3985-M3985</f>
        <v/>
      </c>
      <c r="P3985" s="414" t="n"/>
      <c r="Q3985" s="414" t="inlineStr">
        <is>
          <t>TI2022-0879</t>
        </is>
      </c>
      <c r="R3985" s="414" t="inlineStr">
        <is>
          <t>TI2022-0879</t>
        </is>
      </c>
      <c r="S3985" s="414">
        <f>Q3985=R3985</f>
        <v/>
      </c>
      <c r="T3985" s="414">
        <f>AND(MONTH(F3985)=MONTH(X3985), YEAR(F3985)=YEAR(X3985))</f>
        <v/>
      </c>
      <c r="U3985" s="414">
        <f>AND(AB3985&lt;&gt;"", 'Company information'!D$4&lt;&gt;"", RIGHT(SUBSTITUTE(AB3985,"-",""),9)=RIGHT(SUBSTITUTE('Company information'!D$4,"-",""),9))</f>
        <v/>
      </c>
      <c r="V3985" s="414">
        <f>AH3985-I3985</f>
        <v/>
      </c>
      <c r="W3985" s="450" t="n"/>
      <c r="X3985" s="415" t="n">
        <v>44886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L001-901905215</t>
        </is>
      </c>
      <c r="AC3985" s="414" t="inlineStr">
        <is>
          <t>វីអ៊ីស៊ិន (ខេមបូឌា) អ៊ិនដាសស្ទ្រី ឯ.ក</t>
        </is>
      </c>
      <c r="AD3985" s="450" t="n">
        <v>3868095</v>
      </c>
      <c r="AE3985" s="450" t="n">
        <v>3516450</v>
      </c>
      <c r="AF3985" s="450" t="n">
        <v>0</v>
      </c>
      <c r="AG3985" s="450" t="n">
        <v>0</v>
      </c>
      <c r="AH3985" s="450" t="n">
        <v>351645</v>
      </c>
      <c r="AI3985" s="450" t="n">
        <v>0</v>
      </c>
      <c r="AJ3985" s="450" t="n">
        <v>0</v>
      </c>
      <c r="AK3985" s="450" t="n">
        <v>0</v>
      </c>
      <c r="AL3985" s="450" t="n">
        <v>0</v>
      </c>
      <c r="AM3985" s="450" t="n">
        <v>0</v>
      </c>
      <c r="AN3985" s="450" t="n">
        <v>0</v>
      </c>
      <c r="AO3985" s="450" t="n">
        <v>0</v>
      </c>
      <c r="AP3985" s="450" t="n">
        <v>0</v>
      </c>
      <c r="AQ3985" s="414" t="inlineStr"/>
      <c r="AR3985" s="414" t="inlineStr">
        <is>
          <t>CLEARANCE &amp; TRUCKING FEE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0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0" t="n"/>
      <c r="N3986" s="450">
        <f>IF(W3986&lt;0,AH3986,I3986)</f>
        <v/>
      </c>
      <c r="O3986" s="450">
        <f>I3986-M3986</f>
        <v/>
      </c>
      <c r="P3986" s="414" t="n"/>
      <c r="Q3986" s="414" t="inlineStr">
        <is>
          <t>TI2022-0876</t>
        </is>
      </c>
      <c r="R3986" s="414" t="inlineStr">
        <is>
          <t>TI2022-0876</t>
        </is>
      </c>
      <c r="S3986" s="414">
        <f>Q3986=R3986</f>
        <v/>
      </c>
      <c r="T3986" s="414">
        <f>AND(MONTH(F3986)=MONTH(X3986), YEAR(F3986)=YEAR(X3986))</f>
        <v/>
      </c>
      <c r="U3986" s="414">
        <f>AND(AB3986&lt;&gt;"", 'Company information'!D$4&lt;&gt;"", RIGHT(SUBSTITUTE(AB3986,"-",""),9)=RIGHT(SUBSTITUTE('Company information'!D$4,"-",""),9))</f>
        <v/>
      </c>
      <c r="V3986" s="414">
        <f>AH3986-I3986</f>
        <v/>
      </c>
      <c r="W3986" s="450" t="n"/>
      <c r="X3986" s="415" t="n">
        <v>44886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L001-901905215</t>
        </is>
      </c>
      <c r="AC3986" s="414" t="inlineStr">
        <is>
          <t>វីអ៊ីស៊ិន (ខេមបូឌា) អ៊ិនដាសស្ទ្រី ឯ.ក</t>
        </is>
      </c>
      <c r="AD3986" s="450" t="n">
        <v>4050123</v>
      </c>
      <c r="AE3986" s="450" t="n">
        <v>3681930</v>
      </c>
      <c r="AF3986" s="450" t="n">
        <v>0</v>
      </c>
      <c r="AG3986" s="450" t="n">
        <v>0</v>
      </c>
      <c r="AH3986" s="450" t="n">
        <v>368193</v>
      </c>
      <c r="AI3986" s="450" t="n">
        <v>0</v>
      </c>
      <c r="AJ3986" s="450" t="n">
        <v>0</v>
      </c>
      <c r="AK3986" s="450" t="n">
        <v>0</v>
      </c>
      <c r="AL3986" s="450" t="n">
        <v>0</v>
      </c>
      <c r="AM3986" s="450" t="n">
        <v>0</v>
      </c>
      <c r="AN3986" s="450" t="n">
        <v>0</v>
      </c>
      <c r="AO3986" s="450" t="n">
        <v>0</v>
      </c>
      <c r="AP3986" s="450" t="n">
        <v>0</v>
      </c>
      <c r="AQ3986" s="414" t="inlineStr"/>
      <c r="AR3986" s="414" t="inlineStr">
        <is>
          <t>CLEARANCE &amp; TRUCKING FEE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0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0" t="n"/>
      <c r="N3987" s="450">
        <f>IF(W3987&lt;0,AH3987,I3987)</f>
        <v/>
      </c>
      <c r="O3987" s="450">
        <f>I3987-M3987</f>
        <v/>
      </c>
      <c r="P3987" s="414" t="n"/>
      <c r="Q3987" s="414" t="inlineStr">
        <is>
          <t>TI2022-0875</t>
        </is>
      </c>
      <c r="R3987" s="414" t="inlineStr">
        <is>
          <t>TI2022-0875</t>
        </is>
      </c>
      <c r="S3987" s="414">
        <f>Q3987=R3987</f>
        <v/>
      </c>
      <c r="T3987" s="414">
        <f>AND(MONTH(F3987)=MONTH(X3987), YEAR(F3987)=YEAR(X3987))</f>
        <v/>
      </c>
      <c r="U3987" s="414">
        <f>AND(AB3987&lt;&gt;"", 'Company information'!D$4&lt;&gt;"", RIGHT(SUBSTITUTE(AB3987,"-",""),9)=RIGHT(SUBSTITUTE('Company information'!D$4,"-",""),9))</f>
        <v/>
      </c>
      <c r="V3987" s="414">
        <f>AH3987-I3987</f>
        <v/>
      </c>
      <c r="W3987" s="450" t="n"/>
      <c r="X3987" s="415" t="n">
        <v>44886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L001-901905215</t>
        </is>
      </c>
      <c r="AC3987" s="414" t="inlineStr">
        <is>
          <t>វីអ៊ីស៊ិន (ខេមបូឌា) អ៊ិនដាសស្ទ្រី ឯ.ក</t>
        </is>
      </c>
      <c r="AD3987" s="450" t="n">
        <v>4050123</v>
      </c>
      <c r="AE3987" s="450" t="n">
        <v>3681930</v>
      </c>
      <c r="AF3987" s="450" t="n">
        <v>0</v>
      </c>
      <c r="AG3987" s="450" t="n">
        <v>0</v>
      </c>
      <c r="AH3987" s="450" t="n">
        <v>368193</v>
      </c>
      <c r="AI3987" s="450" t="n">
        <v>0</v>
      </c>
      <c r="AJ3987" s="450" t="n">
        <v>0</v>
      </c>
      <c r="AK3987" s="450" t="n">
        <v>0</v>
      </c>
      <c r="AL3987" s="450" t="n">
        <v>0</v>
      </c>
      <c r="AM3987" s="450" t="n">
        <v>0</v>
      </c>
      <c r="AN3987" s="450" t="n">
        <v>0</v>
      </c>
      <c r="AO3987" s="450" t="n">
        <v>0</v>
      </c>
      <c r="AP3987" s="450" t="n">
        <v>0</v>
      </c>
      <c r="AQ3987" s="414" t="inlineStr"/>
      <c r="AR3987" s="414" t="inlineStr">
        <is>
          <t>CLEARANCE &amp; TRUCKING FEE</t>
        </is>
      </c>
      <c r="AS3987" s="414" t="inlineStr">
        <is>
          <t>បានប្រកាសពន្ធ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0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0" t="n"/>
      <c r="N3988" s="450">
        <f>IF(W3988&lt;0,AH3988,I3988)</f>
        <v/>
      </c>
      <c r="O3988" s="450">
        <f>I3988-M3988</f>
        <v/>
      </c>
      <c r="P3988" s="414" t="n"/>
      <c r="Q3988" s="414" t="inlineStr">
        <is>
          <t>TI2022-0873</t>
        </is>
      </c>
      <c r="R3988" s="414" t="inlineStr">
        <is>
          <t>TI2022-0873</t>
        </is>
      </c>
      <c r="S3988" s="414">
        <f>Q3988=R3988</f>
        <v/>
      </c>
      <c r="T3988" s="414">
        <f>AND(MONTH(F3988)=MONTH(X3988), YEAR(F3988)=YEAR(X3988))</f>
        <v/>
      </c>
      <c r="U3988" s="414">
        <f>AND(AB3988&lt;&gt;"", 'Company information'!D$4&lt;&gt;"", RIGHT(SUBSTITUTE(AB3988,"-",""),9)=RIGHT(SUBSTITUTE('Company information'!D$4,"-",""),9))</f>
        <v/>
      </c>
      <c r="V3988" s="414">
        <f>AH3988-I3988</f>
        <v/>
      </c>
      <c r="W3988" s="450" t="n"/>
      <c r="X3988" s="415" t="n">
        <v>44886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L001-901905215</t>
        </is>
      </c>
      <c r="AC3988" s="414" t="inlineStr">
        <is>
          <t>វីអ៊ីស៊ិន (ខេមបូឌា) អ៊ិនដាសស្ទ្រី ឯ.ក</t>
        </is>
      </c>
      <c r="AD3988" s="450" t="n">
        <v>3868095</v>
      </c>
      <c r="AE3988" s="450" t="n">
        <v>3516450</v>
      </c>
      <c r="AF3988" s="450" t="n">
        <v>0</v>
      </c>
      <c r="AG3988" s="450" t="n">
        <v>0</v>
      </c>
      <c r="AH3988" s="450" t="n">
        <v>351645</v>
      </c>
      <c r="AI3988" s="450" t="n">
        <v>0</v>
      </c>
      <c r="AJ3988" s="450" t="n">
        <v>0</v>
      </c>
      <c r="AK3988" s="450" t="n">
        <v>0</v>
      </c>
      <c r="AL3988" s="450" t="n">
        <v>0</v>
      </c>
      <c r="AM3988" s="450" t="n">
        <v>0</v>
      </c>
      <c r="AN3988" s="450" t="n">
        <v>0</v>
      </c>
      <c r="AO3988" s="450" t="n">
        <v>0</v>
      </c>
      <c r="AP3988" s="450" t="n">
        <v>0</v>
      </c>
      <c r="AQ3988" s="414" t="inlineStr"/>
      <c r="AR3988" s="414" t="inlineStr">
        <is>
          <t>CLEARANCE &amp; TRUCKING FEE</t>
        </is>
      </c>
      <c r="AS3988" s="414" t="inlineStr">
        <is>
          <t>បានប្រកាសពន្ធ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0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0" t="n"/>
      <c r="N3989" s="450">
        <f>IF(W3989&lt;0,AH3989,I3989)</f>
        <v/>
      </c>
      <c r="O3989" s="450">
        <f>I3989-M3989</f>
        <v/>
      </c>
      <c r="P3989" s="414" t="n"/>
      <c r="Q3989" s="414" t="inlineStr">
        <is>
          <t>TI2022-0871</t>
        </is>
      </c>
      <c r="R3989" s="414" t="inlineStr">
        <is>
          <t>TI2022-0871</t>
        </is>
      </c>
      <c r="S3989" s="414">
        <f>Q3989=R3989</f>
        <v/>
      </c>
      <c r="T3989" s="414">
        <f>AND(MONTH(F3989)=MONTH(X3989), YEAR(F3989)=YEAR(X3989))</f>
        <v/>
      </c>
      <c r="U3989" s="414">
        <f>AND(AB3989&lt;&gt;"", 'Company information'!D$4&lt;&gt;"", RIGHT(SUBSTITUTE(AB3989,"-",""),9)=RIGHT(SUBSTITUTE('Company information'!D$4,"-",""),9))</f>
        <v/>
      </c>
      <c r="V3989" s="414">
        <f>AH3989-I3989</f>
        <v/>
      </c>
      <c r="W3989" s="450" t="n"/>
      <c r="X3989" s="415" t="n">
        <v>44886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L001-901905215</t>
        </is>
      </c>
      <c r="AC3989" s="414" t="inlineStr">
        <is>
          <t>វីអ៊ីស៊ិន (ខេមបូឌា) អ៊ិនដាសស្ទ្រី ឯ.ក</t>
        </is>
      </c>
      <c r="AD3989" s="450" t="n">
        <v>2161583</v>
      </c>
      <c r="AE3989" s="450" t="n">
        <v>1965075</v>
      </c>
      <c r="AF3989" s="450" t="n">
        <v>0</v>
      </c>
      <c r="AG3989" s="450" t="n">
        <v>0</v>
      </c>
      <c r="AH3989" s="450" t="n">
        <v>196508</v>
      </c>
      <c r="AI3989" s="450" t="n">
        <v>0</v>
      </c>
      <c r="AJ3989" s="450" t="n">
        <v>0</v>
      </c>
      <c r="AK3989" s="450" t="n">
        <v>0</v>
      </c>
      <c r="AL3989" s="450" t="n">
        <v>0</v>
      </c>
      <c r="AM3989" s="450" t="n">
        <v>0</v>
      </c>
      <c r="AN3989" s="450" t="n">
        <v>0</v>
      </c>
      <c r="AO3989" s="450" t="n">
        <v>0</v>
      </c>
      <c r="AP3989" s="450" t="n">
        <v>0</v>
      </c>
      <c r="AQ3989" s="414" t="inlineStr"/>
      <c r="AR3989" s="414" t="inlineStr">
        <is>
          <t>CLEARANCE &amp; TRUCKING FEE</t>
        </is>
      </c>
      <c r="AS3989" s="414" t="inlineStr">
        <is>
          <t>បានប្រកាសពន្ធ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0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0" t="n"/>
      <c r="N3990" s="450">
        <f>IF(W3990&lt;0,AH3990,I3990)</f>
        <v/>
      </c>
      <c r="O3990" s="450">
        <f>I3990-M3990</f>
        <v/>
      </c>
      <c r="P3990" s="414" t="n"/>
      <c r="Q3990" s="414" t="inlineStr">
        <is>
          <t>TI2022-0869</t>
        </is>
      </c>
      <c r="R3990" s="414" t="inlineStr">
        <is>
          <t>TI2022-0869</t>
        </is>
      </c>
      <c r="S3990" s="414">
        <f>Q3990=R3990</f>
        <v/>
      </c>
      <c r="T3990" s="414">
        <f>AND(MONTH(F3990)=MONTH(X3990), YEAR(F3990)=YEAR(X3990))</f>
        <v/>
      </c>
      <c r="U3990" s="414">
        <f>AND(AB3990&lt;&gt;"", 'Company information'!D$4&lt;&gt;"", RIGHT(SUBSTITUTE(AB3990,"-",""),9)=RIGHT(SUBSTITUTE('Company information'!D$4,"-",""),9))</f>
        <v/>
      </c>
      <c r="V3990" s="414">
        <f>AH3990-I3990</f>
        <v/>
      </c>
      <c r="W3990" s="450" t="n"/>
      <c r="X3990" s="415" t="n">
        <v>44886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L001-901905215</t>
        </is>
      </c>
      <c r="AC3990" s="414" t="inlineStr">
        <is>
          <t>វីអ៊ីស៊ិន (ខេមបូឌា) អ៊ិនដាសស្ទ្រី ឯ.ក</t>
        </is>
      </c>
      <c r="AD3990" s="450" t="n">
        <v>2343611</v>
      </c>
      <c r="AE3990" s="450" t="n">
        <v>2130555</v>
      </c>
      <c r="AF3990" s="450" t="n">
        <v>0</v>
      </c>
      <c r="AG3990" s="450" t="n">
        <v>0</v>
      </c>
      <c r="AH3990" s="450" t="n">
        <v>213056</v>
      </c>
      <c r="AI3990" s="450" t="n">
        <v>0</v>
      </c>
      <c r="AJ3990" s="450" t="n">
        <v>0</v>
      </c>
      <c r="AK3990" s="450" t="n">
        <v>0</v>
      </c>
      <c r="AL3990" s="450" t="n">
        <v>0</v>
      </c>
      <c r="AM3990" s="450" t="n">
        <v>0</v>
      </c>
      <c r="AN3990" s="450" t="n">
        <v>0</v>
      </c>
      <c r="AO3990" s="450" t="n">
        <v>0</v>
      </c>
      <c r="AP3990" s="450" t="n">
        <v>0</v>
      </c>
      <c r="AQ3990" s="414" t="inlineStr"/>
      <c r="AR3990" s="414" t="inlineStr">
        <is>
          <t>CLEARANCE &amp; TRUCKING FEE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0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0" t="n"/>
      <c r="N3991" s="450">
        <f>IF(W3991&lt;0,AH3991,I3991)</f>
        <v/>
      </c>
      <c r="O3991" s="450">
        <f>I3991-M3991</f>
        <v/>
      </c>
      <c r="P3991" s="414" t="n"/>
      <c r="Q3991" s="414" t="inlineStr">
        <is>
          <t>TI2022-0868</t>
        </is>
      </c>
      <c r="R3991" s="414" t="inlineStr">
        <is>
          <t>TI2022-0868</t>
        </is>
      </c>
      <c r="S3991" s="414">
        <f>Q3991=R3991</f>
        <v/>
      </c>
      <c r="T3991" s="414">
        <f>AND(MONTH(F3991)=MONTH(X3991), YEAR(F3991)=YEAR(X3991))</f>
        <v/>
      </c>
      <c r="U3991" s="414">
        <f>AND(AB3991&lt;&gt;"", 'Company information'!D$4&lt;&gt;"", RIGHT(SUBSTITUTE(AB3991,"-",""),9)=RIGHT(SUBSTITUTE('Company information'!D$4,"-",""),9))</f>
        <v/>
      </c>
      <c r="V3991" s="414">
        <f>AH3991-I3991</f>
        <v/>
      </c>
      <c r="W3991" s="450" t="n"/>
      <c r="X3991" s="415" t="n">
        <v>44886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L001-901905215</t>
        </is>
      </c>
      <c r="AC3991" s="414" t="inlineStr">
        <is>
          <t>វីអ៊ីស៊ិន (ខេមបូឌា) អ៊ិនដាសស្ទ្រី ឯ.ក</t>
        </is>
      </c>
      <c r="AD3991" s="450" t="n">
        <v>2161583</v>
      </c>
      <c r="AE3991" s="450" t="n">
        <v>1965075</v>
      </c>
      <c r="AF3991" s="450" t="n">
        <v>0</v>
      </c>
      <c r="AG3991" s="450" t="n">
        <v>0</v>
      </c>
      <c r="AH3991" s="450" t="n">
        <v>196508</v>
      </c>
      <c r="AI3991" s="450" t="n">
        <v>0</v>
      </c>
      <c r="AJ3991" s="450" t="n">
        <v>0</v>
      </c>
      <c r="AK3991" s="450" t="n">
        <v>0</v>
      </c>
      <c r="AL3991" s="450" t="n">
        <v>0</v>
      </c>
      <c r="AM3991" s="450" t="n">
        <v>0</v>
      </c>
      <c r="AN3991" s="450" t="n">
        <v>0</v>
      </c>
      <c r="AO3991" s="450" t="n">
        <v>0</v>
      </c>
      <c r="AP3991" s="450" t="n">
        <v>0</v>
      </c>
      <c r="AQ3991" s="414" t="inlineStr"/>
      <c r="AR3991" s="414" t="inlineStr">
        <is>
          <t>CLEARANCE &amp; TRUCKING FEE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0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0" t="n"/>
      <c r="N3992" s="450">
        <f>IF(W3992&lt;0,AH3992,I3992)</f>
        <v/>
      </c>
      <c r="O3992" s="450">
        <f>I3992-M3992</f>
        <v/>
      </c>
      <c r="P3992" s="414" t="n"/>
      <c r="Q3992" s="414" t="inlineStr">
        <is>
          <t>TI2022-0867</t>
        </is>
      </c>
      <c r="R3992" s="414" t="inlineStr">
        <is>
          <t>TI2022-0867</t>
        </is>
      </c>
      <c r="S3992" s="414">
        <f>Q3992=R3992</f>
        <v/>
      </c>
      <c r="T3992" s="414">
        <f>AND(MONTH(F3992)=MONTH(X3992), YEAR(F3992)=YEAR(X3992))</f>
        <v/>
      </c>
      <c r="U3992" s="414">
        <f>AND(AB3992&lt;&gt;"", 'Company information'!D$4&lt;&gt;"", RIGHT(SUBSTITUTE(AB3992,"-",""),9)=RIGHT(SUBSTITUTE('Company information'!D$4,"-",""),9))</f>
        <v/>
      </c>
      <c r="V3992" s="414">
        <f>AH3992-I3992</f>
        <v/>
      </c>
      <c r="W3992" s="450" t="n"/>
      <c r="X3992" s="415" t="n">
        <v>44886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L001-901905215</t>
        </is>
      </c>
      <c r="AC3992" s="414" t="inlineStr">
        <is>
          <t>វីអ៊ីស៊ិន (ខេមបូឌា) អ៊ិនដាសស្ទ្រី ឯ.ក</t>
        </is>
      </c>
      <c r="AD3992" s="450" t="n">
        <v>2343611</v>
      </c>
      <c r="AE3992" s="450" t="n">
        <v>2130555</v>
      </c>
      <c r="AF3992" s="450" t="n">
        <v>0</v>
      </c>
      <c r="AG3992" s="450" t="n">
        <v>0</v>
      </c>
      <c r="AH3992" s="450" t="n">
        <v>213056</v>
      </c>
      <c r="AI3992" s="450" t="n">
        <v>0</v>
      </c>
      <c r="AJ3992" s="450" t="n">
        <v>0</v>
      </c>
      <c r="AK3992" s="450" t="n">
        <v>0</v>
      </c>
      <c r="AL3992" s="450" t="n">
        <v>0</v>
      </c>
      <c r="AM3992" s="450" t="n">
        <v>0</v>
      </c>
      <c r="AN3992" s="450" t="n">
        <v>0</v>
      </c>
      <c r="AO3992" s="450" t="n">
        <v>0</v>
      </c>
      <c r="AP3992" s="450" t="n">
        <v>0</v>
      </c>
      <c r="AQ3992" s="414" t="inlineStr"/>
      <c r="AR3992" s="414" t="inlineStr">
        <is>
          <t>CLEARANCE &amp; TRUCKING FEE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0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0" t="n"/>
      <c r="N3993" s="450">
        <f>IF(W3993&lt;0,AH3993,I3993)</f>
        <v/>
      </c>
      <c r="O3993" s="450">
        <f>I3993-M3993</f>
        <v/>
      </c>
      <c r="P3993" s="414" t="n"/>
      <c r="Q3993" s="414" t="inlineStr">
        <is>
          <t>TI2022-0864</t>
        </is>
      </c>
      <c r="R3993" s="414" t="inlineStr">
        <is>
          <t>TI2022-0864</t>
        </is>
      </c>
      <c r="S3993" s="414">
        <f>Q3993=R3993</f>
        <v/>
      </c>
      <c r="T3993" s="414">
        <f>AND(MONTH(F3993)=MONTH(X3993), YEAR(F3993)=YEAR(X3993))</f>
        <v/>
      </c>
      <c r="U3993" s="414">
        <f>AND(AB3993&lt;&gt;"", 'Company information'!D$4&lt;&gt;"", RIGHT(SUBSTITUTE(AB3993,"-",""),9)=RIGHT(SUBSTITUTE('Company information'!D$4,"-",""),9))</f>
        <v/>
      </c>
      <c r="V3993" s="414">
        <f>AH3993-I3993</f>
        <v/>
      </c>
      <c r="W3993" s="450" t="n"/>
      <c r="X3993" s="415" t="n">
        <v>44882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L001-901905215</t>
        </is>
      </c>
      <c r="AC3993" s="414" t="inlineStr">
        <is>
          <t>វីអ៊ីស៊ិន (ខេមបូឌា) អ៊ិនដាសស្ទ្រី ឯ.ក</t>
        </is>
      </c>
      <c r="AD3993" s="450" t="n">
        <v>3779820</v>
      </c>
      <c r="AE3993" s="450" t="n">
        <v>3436200</v>
      </c>
      <c r="AF3993" s="450" t="n">
        <v>0</v>
      </c>
      <c r="AG3993" s="450" t="n">
        <v>0</v>
      </c>
      <c r="AH3993" s="450" t="n">
        <v>343620</v>
      </c>
      <c r="AI3993" s="450" t="n">
        <v>0</v>
      </c>
      <c r="AJ3993" s="450" t="n">
        <v>0</v>
      </c>
      <c r="AK3993" s="450" t="n">
        <v>0</v>
      </c>
      <c r="AL3993" s="450" t="n">
        <v>0</v>
      </c>
      <c r="AM3993" s="450" t="n">
        <v>0</v>
      </c>
      <c r="AN3993" s="450" t="n">
        <v>0</v>
      </c>
      <c r="AO3993" s="450" t="n">
        <v>0</v>
      </c>
      <c r="AP3993" s="450" t="n">
        <v>0</v>
      </c>
      <c r="AQ3993" s="414" t="inlineStr"/>
      <c r="AR3993" s="414" t="inlineStr">
        <is>
          <t>CLEARANCE &amp; TRUCKING FEE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0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0" t="n"/>
      <c r="N3994" s="450">
        <f>IF(W3994&lt;0,AH3994,I3994)</f>
        <v/>
      </c>
      <c r="O3994" s="450">
        <f>I3994-M3994</f>
        <v/>
      </c>
      <c r="P3994" s="414" t="n"/>
      <c r="Q3994" s="414" t="inlineStr">
        <is>
          <t>TI2022-0863</t>
        </is>
      </c>
      <c r="R3994" s="414" t="inlineStr">
        <is>
          <t>TI2022-0863</t>
        </is>
      </c>
      <c r="S3994" s="414">
        <f>Q3994=R3994</f>
        <v/>
      </c>
      <c r="T3994" s="414">
        <f>AND(MONTH(F3994)=MONTH(X3994), YEAR(F3994)=YEAR(X3994))</f>
        <v/>
      </c>
      <c r="U3994" s="414">
        <f>AND(AB3994&lt;&gt;"", 'Company information'!D$4&lt;&gt;"", RIGHT(SUBSTITUTE(AB3994,"-",""),9)=RIGHT(SUBSTITUTE('Company information'!D$4,"-",""),9))</f>
        <v/>
      </c>
      <c r="V3994" s="414">
        <f>AH3994-I3994</f>
        <v/>
      </c>
      <c r="W3994" s="450" t="n"/>
      <c r="X3994" s="415" t="n">
        <v>44882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L001-901905215</t>
        </is>
      </c>
      <c r="AC3994" s="414" t="inlineStr">
        <is>
          <t>វីអ៊ីស៊ិន (ខេមបូឌា) អ៊ិនដាសស្ទ្រី ឯ.ក</t>
        </is>
      </c>
      <c r="AD3994" s="450" t="n">
        <v>2345310</v>
      </c>
      <c r="AE3994" s="450" t="n">
        <v>2132100</v>
      </c>
      <c r="AF3994" s="450" t="n">
        <v>0</v>
      </c>
      <c r="AG3994" s="450" t="n">
        <v>0</v>
      </c>
      <c r="AH3994" s="450" t="n">
        <v>213210</v>
      </c>
      <c r="AI3994" s="450" t="n">
        <v>0</v>
      </c>
      <c r="AJ3994" s="450" t="n">
        <v>0</v>
      </c>
      <c r="AK3994" s="450" t="n">
        <v>0</v>
      </c>
      <c r="AL3994" s="450" t="n">
        <v>0</v>
      </c>
      <c r="AM3994" s="450" t="n">
        <v>0</v>
      </c>
      <c r="AN3994" s="450" t="n">
        <v>0</v>
      </c>
      <c r="AO3994" s="450" t="n">
        <v>0</v>
      </c>
      <c r="AP3994" s="450" t="n">
        <v>0</v>
      </c>
      <c r="AQ3994" s="414" t="inlineStr"/>
      <c r="AR3994" s="414" t="inlineStr">
        <is>
          <t>CLEARANCE &amp; TRUCKING FEE</t>
        </is>
      </c>
      <c r="AS3994" s="414" t="inlineStr">
        <is>
          <t>បានប្រកាសពន្ធ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0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0" t="n"/>
      <c r="N3995" s="450">
        <f>IF(W3995&lt;0,AH3995,I3995)</f>
        <v/>
      </c>
      <c r="O3995" s="450">
        <f>I3995-M3995</f>
        <v/>
      </c>
      <c r="P3995" s="414" t="n"/>
      <c r="Q3995" s="414" t="inlineStr">
        <is>
          <t>TI2022-0862</t>
        </is>
      </c>
      <c r="R3995" s="414" t="inlineStr">
        <is>
          <t>TI2022-0862</t>
        </is>
      </c>
      <c r="S3995" s="414">
        <f>Q3995=R3995</f>
        <v/>
      </c>
      <c r="T3995" s="414">
        <f>AND(MONTH(F3995)=MONTH(X3995), YEAR(F3995)=YEAR(X3995))</f>
        <v/>
      </c>
      <c r="U3995" s="414">
        <f>AND(AB3995&lt;&gt;"", 'Company information'!D$4&lt;&gt;"", RIGHT(SUBSTITUTE(AB3995,"-",""),9)=RIGHT(SUBSTITUTE('Company information'!D$4,"-",""),9))</f>
        <v/>
      </c>
      <c r="V3995" s="414">
        <f>AH3995-I3995</f>
        <v/>
      </c>
      <c r="W3995" s="450" t="n"/>
      <c r="X3995" s="415" t="n">
        <v>44882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L001-901905215</t>
        </is>
      </c>
      <c r="AC3995" s="414" t="inlineStr">
        <is>
          <t>វីអ៊ីស៊ិន (ខេមបូឌា) អ៊ិនដាសស្ទ្រី ឯ.ក</t>
        </is>
      </c>
      <c r="AD3995" s="450" t="n">
        <v>4053060</v>
      </c>
      <c r="AE3995" s="450" t="n">
        <v>3684600</v>
      </c>
      <c r="AF3995" s="450" t="n">
        <v>0</v>
      </c>
      <c r="AG3995" s="450" t="n">
        <v>0</v>
      </c>
      <c r="AH3995" s="450" t="n">
        <v>368460</v>
      </c>
      <c r="AI3995" s="450" t="n">
        <v>0</v>
      </c>
      <c r="AJ3995" s="450" t="n">
        <v>0</v>
      </c>
      <c r="AK3995" s="450" t="n">
        <v>0</v>
      </c>
      <c r="AL3995" s="450" t="n">
        <v>0</v>
      </c>
      <c r="AM3995" s="450" t="n">
        <v>0</v>
      </c>
      <c r="AN3995" s="450" t="n">
        <v>0</v>
      </c>
      <c r="AO3995" s="450" t="n">
        <v>0</v>
      </c>
      <c r="AP3995" s="450" t="n">
        <v>0</v>
      </c>
      <c r="AQ3995" s="414" t="inlineStr"/>
      <c r="AR3995" s="414" t="inlineStr">
        <is>
          <t>CLEARANCE &amp; TRUCKING FEE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0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0" t="n"/>
      <c r="N3996" s="450">
        <f>IF(W3996&lt;0,AH3996,I3996)</f>
        <v/>
      </c>
      <c r="O3996" s="450">
        <f>I3996-M3996</f>
        <v/>
      </c>
      <c r="P3996" s="414" t="n"/>
      <c r="Q3996" s="414" t="inlineStr">
        <is>
          <t>TI2022-0861</t>
        </is>
      </c>
      <c r="R3996" s="414" t="inlineStr">
        <is>
          <t>TI2022-0861</t>
        </is>
      </c>
      <c r="S3996" s="414">
        <f>Q3996=R3996</f>
        <v/>
      </c>
      <c r="T3996" s="414">
        <f>AND(MONTH(F3996)=MONTH(X3996), YEAR(F3996)=YEAR(X3996))</f>
        <v/>
      </c>
      <c r="U3996" s="414">
        <f>AND(AB3996&lt;&gt;"", 'Company information'!D$4&lt;&gt;"", RIGHT(SUBSTITUTE(AB3996,"-",""),9)=RIGHT(SUBSTITUTE('Company information'!D$4,"-",""),9))</f>
        <v/>
      </c>
      <c r="V3996" s="414">
        <f>AH3996-I3996</f>
        <v/>
      </c>
      <c r="W3996" s="450" t="n"/>
      <c r="X3996" s="415" t="n">
        <v>44882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L001-901905215</t>
        </is>
      </c>
      <c r="AC3996" s="414" t="inlineStr">
        <is>
          <t>វីអ៊ីស៊ិន (ខេមបូឌា) អ៊ិនដាសស្ទ្រី ឯ.ក</t>
        </is>
      </c>
      <c r="AD3996" s="450" t="n">
        <v>2072070</v>
      </c>
      <c r="AE3996" s="450" t="n">
        <v>1883700</v>
      </c>
      <c r="AF3996" s="450" t="n">
        <v>0</v>
      </c>
      <c r="AG3996" s="450" t="n">
        <v>0</v>
      </c>
      <c r="AH3996" s="450" t="n">
        <v>188370</v>
      </c>
      <c r="AI3996" s="450" t="n">
        <v>0</v>
      </c>
      <c r="AJ3996" s="450" t="n">
        <v>0</v>
      </c>
      <c r="AK3996" s="450" t="n">
        <v>0</v>
      </c>
      <c r="AL3996" s="450" t="n">
        <v>0</v>
      </c>
      <c r="AM3996" s="450" t="n">
        <v>0</v>
      </c>
      <c r="AN3996" s="450" t="n">
        <v>0</v>
      </c>
      <c r="AO3996" s="450" t="n">
        <v>0</v>
      </c>
      <c r="AP3996" s="450" t="n">
        <v>0</v>
      </c>
      <c r="AQ3996" s="414" t="inlineStr"/>
      <c r="AR3996" s="414" t="inlineStr">
        <is>
          <t>CLEARANCE &amp; TRUCKING FEE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0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0" t="n"/>
      <c r="N3997" s="450">
        <f>IF(W3997&lt;0,AH3997,I3997)</f>
        <v/>
      </c>
      <c r="O3997" s="450">
        <f>I3997-M3997</f>
        <v/>
      </c>
      <c r="P3997" s="414" t="n"/>
      <c r="Q3997" s="414" t="inlineStr">
        <is>
          <t>TI2022-0835</t>
        </is>
      </c>
      <c r="R3997" s="414" t="inlineStr">
        <is>
          <t>TI2022-0835</t>
        </is>
      </c>
      <c r="S3997" s="414">
        <f>Q3997=R3997</f>
        <v/>
      </c>
      <c r="T3997" s="414">
        <f>AND(MONTH(F3997)=MONTH(X3997), YEAR(F3997)=YEAR(X3997))</f>
        <v/>
      </c>
      <c r="U3997" s="414">
        <f>AND(AB3997&lt;&gt;"", 'Company information'!D$4&lt;&gt;"", RIGHT(SUBSTITUTE(AB3997,"-",""),9)=RIGHT(SUBSTITUTE('Company information'!D$4,"-",""),9))</f>
        <v/>
      </c>
      <c r="V3997" s="414">
        <f>AH3997-I3997</f>
        <v/>
      </c>
      <c r="W3997" s="450" t="n"/>
      <c r="X3997" s="415" t="n">
        <v>44868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L001-901905215</t>
        </is>
      </c>
      <c r="AC3997" s="414" t="inlineStr">
        <is>
          <t>វីអ៊ីស៊ិន (ខេមបូឌា) អ៊ិនដាសស្ទ្រី ឯ.ក</t>
        </is>
      </c>
      <c r="AD3997" s="450" t="n">
        <v>3781646</v>
      </c>
      <c r="AE3997" s="450" t="n">
        <v>3437860</v>
      </c>
      <c r="AF3997" s="450" t="n">
        <v>0</v>
      </c>
      <c r="AG3997" s="450" t="n">
        <v>0</v>
      </c>
      <c r="AH3997" s="450" t="n">
        <v>343786</v>
      </c>
      <c r="AI3997" s="450" t="n">
        <v>0</v>
      </c>
      <c r="AJ3997" s="450" t="n">
        <v>0</v>
      </c>
      <c r="AK3997" s="450" t="n">
        <v>0</v>
      </c>
      <c r="AL3997" s="450" t="n">
        <v>0</v>
      </c>
      <c r="AM3997" s="450" t="n">
        <v>0</v>
      </c>
      <c r="AN3997" s="450" t="n">
        <v>0</v>
      </c>
      <c r="AO3997" s="450" t="n">
        <v>0</v>
      </c>
      <c r="AP3997" s="450" t="n">
        <v>0</v>
      </c>
      <c r="AQ3997" s="414" t="inlineStr"/>
      <c r="AR3997" s="414" t="inlineStr">
        <is>
          <t>CLEARANCE &amp; TRUCKING FEE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0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0" t="n"/>
      <c r="N3998" s="450">
        <f>IF(W3998&lt;0,AH3998,I3998)</f>
        <v/>
      </c>
      <c r="O3998" s="450">
        <f>I3998-M3998</f>
        <v/>
      </c>
      <c r="P3998" s="414" t="n"/>
      <c r="Q3998" s="414" t="inlineStr">
        <is>
          <t>TI2022-0834</t>
        </is>
      </c>
      <c r="R3998" s="414" t="inlineStr">
        <is>
          <t>TI2022-0834</t>
        </is>
      </c>
      <c r="S3998" s="414">
        <f>Q3998=R3998</f>
        <v/>
      </c>
      <c r="T3998" s="414">
        <f>AND(MONTH(F3998)=MONTH(X3998), YEAR(F3998)=YEAR(X3998))</f>
        <v/>
      </c>
      <c r="U3998" s="414">
        <f>AND(AB3998&lt;&gt;"", 'Company information'!D$4&lt;&gt;"", RIGHT(SUBSTITUTE(AB3998,"-",""),9)=RIGHT(SUBSTITUTE('Company information'!D$4,"-",""),9))</f>
        <v/>
      </c>
      <c r="V3998" s="414">
        <f>AH3998-I3998</f>
        <v/>
      </c>
      <c r="W3998" s="450" t="n"/>
      <c r="X3998" s="415" t="n">
        <v>44868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L001-901905215</t>
        </is>
      </c>
      <c r="AC3998" s="414" t="inlineStr">
        <is>
          <t>វីអ៊ីស៊ិន (ខេមបូឌា) អ៊ិនដាសស្ទ្រី ឯ.ក</t>
        </is>
      </c>
      <c r="AD3998" s="450" t="n">
        <v>3781646</v>
      </c>
      <c r="AE3998" s="450" t="n">
        <v>3437860</v>
      </c>
      <c r="AF3998" s="450" t="n">
        <v>0</v>
      </c>
      <c r="AG3998" s="450" t="n">
        <v>0</v>
      </c>
      <c r="AH3998" s="450" t="n">
        <v>343786</v>
      </c>
      <c r="AI3998" s="450" t="n">
        <v>0</v>
      </c>
      <c r="AJ3998" s="450" t="n">
        <v>0</v>
      </c>
      <c r="AK3998" s="450" t="n">
        <v>0</v>
      </c>
      <c r="AL3998" s="450" t="n">
        <v>0</v>
      </c>
      <c r="AM3998" s="450" t="n">
        <v>0</v>
      </c>
      <c r="AN3998" s="450" t="n">
        <v>0</v>
      </c>
      <c r="AO3998" s="450" t="n">
        <v>0</v>
      </c>
      <c r="AP3998" s="450" t="n">
        <v>0</v>
      </c>
      <c r="AQ3998" s="414" t="inlineStr"/>
      <c r="AR3998" s="414" t="inlineStr">
        <is>
          <t>CLEARANCE &amp; TRUCKING FEE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0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0" t="n"/>
      <c r="N3999" s="450">
        <f>IF(W3999&lt;0,AH3999,I3999)</f>
        <v/>
      </c>
      <c r="O3999" s="450">
        <f>I3999-M3999</f>
        <v/>
      </c>
      <c r="P3999" s="414" t="n"/>
      <c r="Q3999" s="414" t="inlineStr">
        <is>
          <t>TI2022-0833</t>
        </is>
      </c>
      <c r="R3999" s="414" t="inlineStr">
        <is>
          <t>TI2022-0833</t>
        </is>
      </c>
      <c r="S3999" s="414">
        <f>Q3999=R3999</f>
        <v/>
      </c>
      <c r="T3999" s="414">
        <f>AND(MONTH(F3999)=MONTH(X3999), YEAR(F3999)=YEAR(X3999))</f>
        <v/>
      </c>
      <c r="U3999" s="414">
        <f>AND(AB3999&lt;&gt;"", 'Company information'!D$4&lt;&gt;"", RIGHT(SUBSTITUTE(AB3999,"-",""),9)=RIGHT(SUBSTITUTE('Company information'!D$4,"-",""),9))</f>
        <v/>
      </c>
      <c r="V3999" s="414">
        <f>AH3999-I3999</f>
        <v/>
      </c>
      <c r="W3999" s="450" t="n"/>
      <c r="X3999" s="415" t="n">
        <v>44868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L001-901905215</t>
        </is>
      </c>
      <c r="AC3999" s="414" t="inlineStr">
        <is>
          <t>វីអ៊ីស៊ិន (ខេមបូឌា) អ៊ិនដាសស្ទ្រី ឯ.ក</t>
        </is>
      </c>
      <c r="AD3999" s="450" t="n">
        <v>4055018</v>
      </c>
      <c r="AE3999" s="450" t="n">
        <v>3686380</v>
      </c>
      <c r="AF3999" s="450" t="n">
        <v>0</v>
      </c>
      <c r="AG3999" s="450" t="n">
        <v>0</v>
      </c>
      <c r="AH3999" s="450" t="n">
        <v>368638</v>
      </c>
      <c r="AI3999" s="450" t="n">
        <v>0</v>
      </c>
      <c r="AJ3999" s="450" t="n">
        <v>0</v>
      </c>
      <c r="AK3999" s="450" t="n">
        <v>0</v>
      </c>
      <c r="AL3999" s="450" t="n">
        <v>0</v>
      </c>
      <c r="AM3999" s="450" t="n">
        <v>0</v>
      </c>
      <c r="AN3999" s="450" t="n">
        <v>0</v>
      </c>
      <c r="AO3999" s="450" t="n">
        <v>0</v>
      </c>
      <c r="AP3999" s="450" t="n">
        <v>0</v>
      </c>
      <c r="AQ3999" s="414" t="inlineStr"/>
      <c r="AR3999" s="414" t="inlineStr">
        <is>
          <t>CLEARANCE &amp; TRUCKING FEE</t>
        </is>
      </c>
      <c r="AS3999" s="414" t="inlineStr">
        <is>
          <t>បានប្រកាសពន្ធ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0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0" t="n"/>
      <c r="N4000" s="450">
        <f>IF(W4000&lt;0,AH4000,I4000)</f>
        <v/>
      </c>
      <c r="O4000" s="450">
        <f>I4000-M4000</f>
        <v/>
      </c>
      <c r="P4000" s="414" t="n"/>
      <c r="Q4000" s="414" t="inlineStr">
        <is>
          <t>TI2022-0832</t>
        </is>
      </c>
      <c r="R4000" s="414" t="inlineStr">
        <is>
          <t>TI2022-0832</t>
        </is>
      </c>
      <c r="S4000" s="414">
        <f>Q4000=R4000</f>
        <v/>
      </c>
      <c r="T4000" s="414">
        <f>AND(MONTH(F4000)=MONTH(X4000), YEAR(F4000)=YEAR(X4000))</f>
        <v/>
      </c>
      <c r="U4000" s="414">
        <f>AND(AB4000&lt;&gt;"", 'Company information'!D$4&lt;&gt;"", RIGHT(SUBSTITUTE(AB4000,"-",""),9)=RIGHT(SUBSTITUTE('Company information'!D$4,"-",""),9))</f>
        <v/>
      </c>
      <c r="V4000" s="414">
        <f>AH4000-I4000</f>
        <v/>
      </c>
      <c r="W4000" s="450" t="n"/>
      <c r="X4000" s="415" t="n">
        <v>44868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L001-901905215</t>
        </is>
      </c>
      <c r="AC4000" s="414" t="inlineStr">
        <is>
          <t>វីអ៊ីស៊ិន (ខេមបូឌា) អ៊ិនដាសស្ទ្រី ឯ.ក</t>
        </is>
      </c>
      <c r="AD4000" s="450" t="n">
        <v>2164195</v>
      </c>
      <c r="AE4000" s="450" t="n">
        <v>1967450</v>
      </c>
      <c r="AF4000" s="450" t="n">
        <v>0</v>
      </c>
      <c r="AG4000" s="450" t="n">
        <v>0</v>
      </c>
      <c r="AH4000" s="450" t="n">
        <v>196745</v>
      </c>
      <c r="AI4000" s="450" t="n">
        <v>0</v>
      </c>
      <c r="AJ4000" s="450" t="n">
        <v>0</v>
      </c>
      <c r="AK4000" s="450" t="n">
        <v>0</v>
      </c>
      <c r="AL4000" s="450" t="n">
        <v>0</v>
      </c>
      <c r="AM4000" s="450" t="n">
        <v>0</v>
      </c>
      <c r="AN4000" s="450" t="n">
        <v>0</v>
      </c>
      <c r="AO4000" s="450" t="n">
        <v>0</v>
      </c>
      <c r="AP4000" s="450" t="n">
        <v>0</v>
      </c>
      <c r="AQ4000" s="414" t="inlineStr"/>
      <c r="AR4000" s="414" t="inlineStr">
        <is>
          <t>CLEARANCE &amp; TRUCKING FEE</t>
        </is>
      </c>
      <c r="AS4000" s="414" t="inlineStr">
        <is>
          <t>បានប្រកាសពន្ធ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0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0" t="n"/>
      <c r="N4001" s="450">
        <f>IF(W4001&lt;0,AH4001,I4001)</f>
        <v/>
      </c>
      <c r="O4001" s="450">
        <f>I4001-M4001</f>
        <v/>
      </c>
      <c r="P4001" s="414" t="n"/>
      <c r="Q4001" s="414" t="inlineStr">
        <is>
          <t>2211013004</t>
        </is>
      </c>
      <c r="R4001" s="414" t="inlineStr">
        <is>
          <t>2211013004</t>
        </is>
      </c>
      <c r="S4001" s="414">
        <f>Q4001=R4001</f>
        <v/>
      </c>
      <c r="T4001" s="414">
        <f>AND(MONTH(F4001)=MONTH(X4001), YEAR(F4001)=YEAR(X4001))</f>
        <v/>
      </c>
      <c r="U4001" s="414">
        <f>AND(AB4001&lt;&gt;"", 'Company information'!D$4&lt;&gt;"", RIGHT(SUBSTITUTE(AB4001,"-",""),9)=RIGHT(SUBSTITUTE('Company information'!D$4,"-",""),9))</f>
        <v/>
      </c>
      <c r="V4001" s="414">
        <f>AH4001-I4001</f>
        <v/>
      </c>
      <c r="W4001" s="450" t="n"/>
      <c r="X4001" s="415" t="n">
        <v>44875</v>
      </c>
      <c r="Y4001" s="414" t="inlineStr">
        <is>
          <t>2211013004</t>
        </is>
      </c>
      <c r="Z4001" s="414" t="inlineStr"/>
      <c r="AA4001" s="414" t="inlineStr">
        <is>
          <t>បុគ្គលជាប់អាករ</t>
        </is>
      </c>
      <c r="AB4001" s="414" t="inlineStr">
        <is>
          <t>L001-901905215</t>
        </is>
      </c>
      <c r="AC4001" s="414" t="inlineStr">
        <is>
          <t>វីអ៊ីស៊ិន (ខេមបូឌា) អ៊ិនដាសស្ទ្រី ឯ.ក</t>
        </is>
      </c>
      <c r="AD4001" s="450" t="n">
        <v>998290</v>
      </c>
      <c r="AE4001" s="450" t="n">
        <v>907536</v>
      </c>
      <c r="AF4001" s="450" t="n">
        <v>0</v>
      </c>
      <c r="AG4001" s="450" t="n">
        <v>0</v>
      </c>
      <c r="AH4001" s="450" t="n">
        <v>90754</v>
      </c>
      <c r="AI4001" s="450" t="n">
        <v>0</v>
      </c>
      <c r="AJ4001" s="450" t="n">
        <v>0</v>
      </c>
      <c r="AK4001" s="450" t="n">
        <v>0</v>
      </c>
      <c r="AL4001" s="450" t="n">
        <v>0</v>
      </c>
      <c r="AM4001" s="450" t="n">
        <v>0</v>
      </c>
      <c r="AN4001" s="450" t="n">
        <v>0</v>
      </c>
      <c r="AO4001" s="450" t="n">
        <v>0</v>
      </c>
      <c r="AP4001" s="450" t="n">
        <v>0</v>
      </c>
      <c r="AQ4001" s="414" t="inlineStr"/>
      <c r="AR4001" s="414" t="inlineStr">
        <is>
          <t>Export Administration Fee</t>
        </is>
      </c>
      <c r="AS4001" s="414" t="inlineStr">
        <is>
          <t>បានប្រកាសពន្ធ</t>
        </is>
      </c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0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0" t="n"/>
      <c r="N4002" s="450">
        <f>IF(W4002&lt;0,AH4002,I4002)</f>
        <v/>
      </c>
      <c r="O4002" s="450">
        <f>I4002-M4002</f>
        <v/>
      </c>
      <c r="P4002" s="414" t="n"/>
      <c r="Q4002" s="414" t="inlineStr">
        <is>
          <t>2211012998</t>
        </is>
      </c>
      <c r="R4002" s="414" t="inlineStr">
        <is>
          <t>2211012998</t>
        </is>
      </c>
      <c r="S4002" s="414">
        <f>Q4002=R4002</f>
        <v/>
      </c>
      <c r="T4002" s="414">
        <f>AND(MONTH(F4002)=MONTH(X4002), YEAR(F4002)=YEAR(X4002))</f>
        <v/>
      </c>
      <c r="U4002" s="414">
        <f>AND(AB4002&lt;&gt;"", 'Company information'!D$4&lt;&gt;"", RIGHT(SUBSTITUTE(AB4002,"-",""),9)=RIGHT(SUBSTITUTE('Company information'!D$4,"-",""),9))</f>
        <v/>
      </c>
      <c r="V4002" s="414">
        <f>AH4002-I4002</f>
        <v/>
      </c>
      <c r="W4002" s="450" t="n"/>
      <c r="X4002" s="415" t="n">
        <v>44875</v>
      </c>
      <c r="Y4002" s="414" t="inlineStr">
        <is>
          <t>2211012998</t>
        </is>
      </c>
      <c r="Z4002" s="414" t="inlineStr"/>
      <c r="AA4002" s="414" t="inlineStr">
        <is>
          <t>បុគ្គលជាប់អាករ</t>
        </is>
      </c>
      <c r="AB4002" s="414" t="inlineStr">
        <is>
          <t>L001-901905215</t>
        </is>
      </c>
      <c r="AC4002" s="414" t="inlineStr">
        <is>
          <t>វីអ៊ីស៊ិន (ខេមបូឌា) អ៊ិនដាសស្ទ្រី ឯ.ក</t>
        </is>
      </c>
      <c r="AD4002" s="450" t="n">
        <v>1135042</v>
      </c>
      <c r="AE4002" s="450" t="n">
        <v>1031856</v>
      </c>
      <c r="AF4002" s="450" t="n">
        <v>0</v>
      </c>
      <c r="AG4002" s="450" t="n">
        <v>0</v>
      </c>
      <c r="AH4002" s="450" t="n">
        <v>103186</v>
      </c>
      <c r="AI4002" s="450" t="n">
        <v>0</v>
      </c>
      <c r="AJ4002" s="450" t="n">
        <v>0</v>
      </c>
      <c r="AK4002" s="450" t="n">
        <v>0</v>
      </c>
      <c r="AL4002" s="450" t="n">
        <v>0</v>
      </c>
      <c r="AM4002" s="450" t="n">
        <v>0</v>
      </c>
      <c r="AN4002" s="450" t="n">
        <v>0</v>
      </c>
      <c r="AO4002" s="450" t="n">
        <v>0</v>
      </c>
      <c r="AP4002" s="450" t="n">
        <v>0</v>
      </c>
      <c r="AQ4002" s="414" t="inlineStr"/>
      <c r="AR4002" s="414" t="inlineStr">
        <is>
          <t>Export Administration Fee</t>
        </is>
      </c>
      <c r="AS4002" s="414" t="inlineStr">
        <is>
          <t>បានប្រកាសពន្ធ</t>
        </is>
      </c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0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0" t="n"/>
      <c r="N4003" s="450">
        <f>IF(W4003&lt;0,AH4003,I4003)</f>
        <v/>
      </c>
      <c r="O4003" s="450">
        <f>I4003-M4003</f>
        <v/>
      </c>
      <c r="P4003" s="414" t="n"/>
      <c r="Q4003" s="414" t="inlineStr">
        <is>
          <t>2211012991</t>
        </is>
      </c>
      <c r="R4003" s="414" t="inlineStr">
        <is>
          <t>2211012991</t>
        </is>
      </c>
      <c r="S4003" s="414">
        <f>Q4003=R4003</f>
        <v/>
      </c>
      <c r="T4003" s="414">
        <f>AND(MONTH(F4003)=MONTH(X4003), YEAR(F4003)=YEAR(X4003))</f>
        <v/>
      </c>
      <c r="U4003" s="414">
        <f>AND(AB4003&lt;&gt;"", 'Company information'!D$4&lt;&gt;"", RIGHT(SUBSTITUTE(AB4003,"-",""),9)=RIGHT(SUBSTITUTE('Company information'!D$4,"-",""),9))</f>
        <v/>
      </c>
      <c r="V4003" s="414">
        <f>AH4003-I4003</f>
        <v/>
      </c>
      <c r="W4003" s="450" t="n"/>
      <c r="X4003" s="415" t="n">
        <v>44875</v>
      </c>
      <c r="Y4003" s="414" t="inlineStr">
        <is>
          <t>2211012991</t>
        </is>
      </c>
      <c r="Z4003" s="414" t="inlineStr"/>
      <c r="AA4003" s="414" t="inlineStr">
        <is>
          <t>បុគ្គលជាប់អាករ</t>
        </is>
      </c>
      <c r="AB4003" s="414" t="inlineStr">
        <is>
          <t>L001-901905215</t>
        </is>
      </c>
      <c r="AC4003" s="414" t="inlineStr">
        <is>
          <t>វីអ៊ីស៊ិន (ខេមបូឌា) អ៊ិនដាសស្ទ្រី ឯ.ក</t>
        </is>
      </c>
      <c r="AD4003" s="450" t="n">
        <v>998290</v>
      </c>
      <c r="AE4003" s="450" t="n">
        <v>907536</v>
      </c>
      <c r="AF4003" s="450" t="n">
        <v>0</v>
      </c>
      <c r="AG4003" s="450" t="n">
        <v>0</v>
      </c>
      <c r="AH4003" s="450" t="n">
        <v>90754</v>
      </c>
      <c r="AI4003" s="450" t="n">
        <v>0</v>
      </c>
      <c r="AJ4003" s="450" t="n">
        <v>0</v>
      </c>
      <c r="AK4003" s="450" t="n">
        <v>0</v>
      </c>
      <c r="AL4003" s="450" t="n">
        <v>0</v>
      </c>
      <c r="AM4003" s="450" t="n">
        <v>0</v>
      </c>
      <c r="AN4003" s="450" t="n">
        <v>0</v>
      </c>
      <c r="AO4003" s="450" t="n">
        <v>0</v>
      </c>
      <c r="AP4003" s="450" t="n">
        <v>0</v>
      </c>
      <c r="AQ4003" s="414" t="inlineStr"/>
      <c r="AR4003" s="414" t="inlineStr">
        <is>
          <t>Export Administration Fee</t>
        </is>
      </c>
      <c r="AS4003" s="414" t="inlineStr">
        <is>
          <t>បានប្រកាសពន្ធ</t>
        </is>
      </c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0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0" t="n"/>
      <c r="N4004" s="450">
        <f>IF(W4004&lt;0,AH4004,I4004)</f>
        <v/>
      </c>
      <c r="O4004" s="450">
        <f>I4004-M4004</f>
        <v/>
      </c>
      <c r="P4004" s="414" t="n"/>
      <c r="Q4004" s="414" t="inlineStr">
        <is>
          <t>2211012781</t>
        </is>
      </c>
      <c r="R4004" s="414" t="inlineStr">
        <is>
          <t>2211012781</t>
        </is>
      </c>
      <c r="S4004" s="414">
        <f>Q4004=R4004</f>
        <v/>
      </c>
      <c r="T4004" s="414">
        <f>AND(MONTH(F4004)=MONTH(X4004), YEAR(F4004)=YEAR(X4004))</f>
        <v/>
      </c>
      <c r="U4004" s="414">
        <f>AND(AB4004&lt;&gt;"", 'Company information'!D$4&lt;&gt;"", RIGHT(SUBSTITUTE(AB4004,"-",""),9)=RIGHT(SUBSTITUTE('Company information'!D$4,"-",""),9))</f>
        <v/>
      </c>
      <c r="V4004" s="414">
        <f>AH4004-I4004</f>
        <v/>
      </c>
      <c r="W4004" s="450" t="n"/>
      <c r="X4004" s="415" t="n">
        <v>44866</v>
      </c>
      <c r="Y4004" s="414" t="inlineStr">
        <is>
          <t>2211012781</t>
        </is>
      </c>
      <c r="Z4004" s="414" t="inlineStr"/>
      <c r="AA4004" s="414" t="inlineStr">
        <is>
          <t>បុគ្គលជាប់អាករ</t>
        </is>
      </c>
      <c r="AB4004" s="414" t="inlineStr">
        <is>
          <t>L001-901905215</t>
        </is>
      </c>
      <c r="AC4004" s="414" t="inlineStr">
        <is>
          <t>វីអ៊ីស៊ិន (ខេមបូឌា) អ៊ិនដាសស្ទ្រី ឯ.ក</t>
        </is>
      </c>
      <c r="AD4004" s="450" t="n">
        <v>104767</v>
      </c>
      <c r="AE4004" s="450" t="n">
        <v>95243</v>
      </c>
      <c r="AF4004" s="450" t="n">
        <v>0</v>
      </c>
      <c r="AG4004" s="450" t="n">
        <v>0</v>
      </c>
      <c r="AH4004" s="450" t="n">
        <v>9524</v>
      </c>
      <c r="AI4004" s="450" t="n">
        <v>0</v>
      </c>
      <c r="AJ4004" s="450" t="n">
        <v>0</v>
      </c>
      <c r="AK4004" s="450" t="n">
        <v>0</v>
      </c>
      <c r="AL4004" s="450" t="n">
        <v>0</v>
      </c>
      <c r="AM4004" s="450" t="n">
        <v>0</v>
      </c>
      <c r="AN4004" s="450" t="n">
        <v>0</v>
      </c>
      <c r="AO4004" s="450" t="n">
        <v>0</v>
      </c>
      <c r="AP4004" s="450" t="n">
        <v>0</v>
      </c>
      <c r="AQ4004" s="414" t="inlineStr"/>
      <c r="AR4004" s="414" t="inlineStr">
        <is>
          <t>Worker Fee</t>
        </is>
      </c>
      <c r="AS4004" s="414" t="inlineStr">
        <is>
          <t>បានប្រកាសពន្ធ</t>
        </is>
      </c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0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0" t="n"/>
      <c r="N4005" s="450">
        <f>IF(W4005&lt;0,AH4005,I4005)</f>
        <v/>
      </c>
      <c r="O4005" s="450">
        <f>I4005-M4005</f>
        <v/>
      </c>
      <c r="P4005" s="414" t="n"/>
      <c r="Q4005" s="414" t="inlineStr">
        <is>
          <t>2211012763</t>
        </is>
      </c>
      <c r="R4005" s="414" t="inlineStr">
        <is>
          <t>2211012763</t>
        </is>
      </c>
      <c r="S4005" s="414">
        <f>Q4005=R4005</f>
        <v/>
      </c>
      <c r="T4005" s="414">
        <f>AND(MONTH(F4005)=MONTH(X4005), YEAR(F4005)=YEAR(X4005))</f>
        <v/>
      </c>
      <c r="U4005" s="414">
        <f>AND(AB4005&lt;&gt;"", 'Company information'!D$4&lt;&gt;"", RIGHT(SUBSTITUTE(AB4005,"-",""),9)=RIGHT(SUBSTITUTE('Company information'!D$4,"-",""),9))</f>
        <v/>
      </c>
      <c r="V4005" s="414">
        <f>AH4005-I4005</f>
        <v/>
      </c>
      <c r="W4005" s="450" t="n"/>
      <c r="X4005" s="415" t="n">
        <v>44866</v>
      </c>
      <c r="Y4005" s="414" t="inlineStr">
        <is>
          <t>2211012763</t>
        </is>
      </c>
      <c r="Z4005" s="414" t="inlineStr"/>
      <c r="AA4005" s="414" t="inlineStr">
        <is>
          <t>បុគ្គលជាប់អាករ</t>
        </is>
      </c>
      <c r="AB4005" s="414" t="inlineStr">
        <is>
          <t>L001-901905215</t>
        </is>
      </c>
      <c r="AC4005" s="414" t="inlineStr">
        <is>
          <t>វីអ៊ីស៊ិន (ខេមបូឌា) អ៊ិនដាសស្ទ្រី ឯ.ក</t>
        </is>
      </c>
      <c r="AD4005" s="450" t="n">
        <v>997567</v>
      </c>
      <c r="AE4005" s="450" t="n">
        <v>906879</v>
      </c>
      <c r="AF4005" s="450" t="n">
        <v>0</v>
      </c>
      <c r="AG4005" s="450" t="n">
        <v>0</v>
      </c>
      <c r="AH4005" s="450" t="n">
        <v>90688</v>
      </c>
      <c r="AI4005" s="450" t="n">
        <v>0</v>
      </c>
      <c r="AJ4005" s="450" t="n">
        <v>0</v>
      </c>
      <c r="AK4005" s="450" t="n">
        <v>0</v>
      </c>
      <c r="AL4005" s="450" t="n">
        <v>0</v>
      </c>
      <c r="AM4005" s="450" t="n">
        <v>0</v>
      </c>
      <c r="AN4005" s="450" t="n">
        <v>0</v>
      </c>
      <c r="AO4005" s="450" t="n">
        <v>0</v>
      </c>
      <c r="AP4005" s="450" t="n">
        <v>0</v>
      </c>
      <c r="AQ4005" s="414" t="inlineStr"/>
      <c r="AR4005" s="414" t="inlineStr">
        <is>
          <t>Export Administration Fee</t>
        </is>
      </c>
      <c r="AS4005" s="414" t="inlineStr">
        <is>
          <t>បានប្រកាសពន្ធ</t>
        </is>
      </c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0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0" t="n"/>
      <c r="N4006" s="450">
        <f>IF(W4006&lt;0,AH4006,I4006)</f>
        <v/>
      </c>
      <c r="O4006" s="450">
        <f>I4006-M4006</f>
        <v/>
      </c>
      <c r="P4006" s="414" t="n"/>
      <c r="Q4006" s="414" t="inlineStr">
        <is>
          <t>2211012760</t>
        </is>
      </c>
      <c r="R4006" s="414" t="inlineStr">
        <is>
          <t>2211012760</t>
        </is>
      </c>
      <c r="S4006" s="414">
        <f>Q4006=R4006</f>
        <v/>
      </c>
      <c r="T4006" s="414">
        <f>AND(MONTH(F4006)=MONTH(X4006), YEAR(F4006)=YEAR(X4006))</f>
        <v/>
      </c>
      <c r="U4006" s="414">
        <f>AND(AB4006&lt;&gt;"", 'Company information'!D$4&lt;&gt;"", RIGHT(SUBSTITUTE(AB4006,"-",""),9)=RIGHT(SUBSTITUTE('Company information'!D$4,"-",""),9))</f>
        <v/>
      </c>
      <c r="V4006" s="414">
        <f>AH4006-I4006</f>
        <v/>
      </c>
      <c r="W4006" s="450" t="n"/>
      <c r="X4006" s="415" t="n">
        <v>44866</v>
      </c>
      <c r="Y4006" s="414" t="inlineStr">
        <is>
          <t>2211012760</t>
        </is>
      </c>
      <c r="Z4006" s="414" t="inlineStr"/>
      <c r="AA4006" s="414" t="inlineStr">
        <is>
          <t>បុគ្គលជាប់អាករ</t>
        </is>
      </c>
      <c r="AB4006" s="414" t="inlineStr">
        <is>
          <t>L001-901905215</t>
        </is>
      </c>
      <c r="AC4006" s="414" t="inlineStr">
        <is>
          <t>វីអ៊ីស៊ិន (ខេមបូឌា) អ៊ិនដាសស្ទ្រី ឯ.ក</t>
        </is>
      </c>
      <c r="AD4006" s="450" t="n">
        <v>997567</v>
      </c>
      <c r="AE4006" s="450" t="n">
        <v>906879</v>
      </c>
      <c r="AF4006" s="450" t="n">
        <v>0</v>
      </c>
      <c r="AG4006" s="450" t="n">
        <v>0</v>
      </c>
      <c r="AH4006" s="450" t="n">
        <v>90688</v>
      </c>
      <c r="AI4006" s="450" t="n">
        <v>0</v>
      </c>
      <c r="AJ4006" s="450" t="n">
        <v>0</v>
      </c>
      <c r="AK4006" s="450" t="n">
        <v>0</v>
      </c>
      <c r="AL4006" s="450" t="n">
        <v>0</v>
      </c>
      <c r="AM4006" s="450" t="n">
        <v>0</v>
      </c>
      <c r="AN4006" s="450" t="n">
        <v>0</v>
      </c>
      <c r="AO4006" s="450" t="n">
        <v>0</v>
      </c>
      <c r="AP4006" s="450" t="n">
        <v>0</v>
      </c>
      <c r="AQ4006" s="414" t="inlineStr"/>
      <c r="AR4006" s="414" t="inlineStr">
        <is>
          <t>Export Administration Fee</t>
        </is>
      </c>
      <c r="AS4006" s="414" t="inlineStr">
        <is>
          <t>បានប្រកាសពន្ធ</t>
        </is>
      </c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0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0" t="n"/>
      <c r="N4007" s="450">
        <f>IF(W4007&lt;0,AH4007,I4007)</f>
        <v/>
      </c>
      <c r="O4007" s="450">
        <f>I4007-M4007</f>
        <v/>
      </c>
      <c r="P4007" s="414" t="n"/>
      <c r="Q4007" s="414" t="inlineStr">
        <is>
          <t>2211012759</t>
        </is>
      </c>
      <c r="R4007" s="414" t="inlineStr">
        <is>
          <t>2211012759</t>
        </is>
      </c>
      <c r="S4007" s="414">
        <f>Q4007=R4007</f>
        <v/>
      </c>
      <c r="T4007" s="414">
        <f>AND(MONTH(F4007)=MONTH(X4007), YEAR(F4007)=YEAR(X4007))</f>
        <v/>
      </c>
      <c r="U4007" s="414">
        <f>AND(AB4007&lt;&gt;"", 'Company information'!D$4&lt;&gt;"", RIGHT(SUBSTITUTE(AB4007,"-",""),9)=RIGHT(SUBSTITUTE('Company information'!D$4,"-",""),9))</f>
        <v/>
      </c>
      <c r="V4007" s="414">
        <f>AH4007-I4007</f>
        <v/>
      </c>
      <c r="W4007" s="450" t="n"/>
      <c r="X4007" s="415" t="n">
        <v>44866</v>
      </c>
      <c r="Y4007" s="414" t="inlineStr">
        <is>
          <t>2211012759</t>
        </is>
      </c>
      <c r="Z4007" s="414" t="inlineStr"/>
      <c r="AA4007" s="414" t="inlineStr">
        <is>
          <t>បុគ្គលជាប់អាករ</t>
        </is>
      </c>
      <c r="AB4007" s="414" t="inlineStr">
        <is>
          <t>L001-901905215</t>
        </is>
      </c>
      <c r="AC4007" s="414" t="inlineStr">
        <is>
          <t>វីអ៊ីស៊ិន (ខេមបូឌា) អ៊ិនដាសស្ទ្រី ឯ.ក</t>
        </is>
      </c>
      <c r="AD4007" s="450" t="n">
        <v>997567</v>
      </c>
      <c r="AE4007" s="450" t="n">
        <v>906879</v>
      </c>
      <c r="AF4007" s="450" t="n">
        <v>0</v>
      </c>
      <c r="AG4007" s="450" t="n">
        <v>0</v>
      </c>
      <c r="AH4007" s="450" t="n">
        <v>90688</v>
      </c>
      <c r="AI4007" s="450" t="n">
        <v>0</v>
      </c>
      <c r="AJ4007" s="450" t="n">
        <v>0</v>
      </c>
      <c r="AK4007" s="450" t="n">
        <v>0</v>
      </c>
      <c r="AL4007" s="450" t="n">
        <v>0</v>
      </c>
      <c r="AM4007" s="450" t="n">
        <v>0</v>
      </c>
      <c r="AN4007" s="450" t="n">
        <v>0</v>
      </c>
      <c r="AO4007" s="450" t="n">
        <v>0</v>
      </c>
      <c r="AP4007" s="450" t="n">
        <v>0</v>
      </c>
      <c r="AQ4007" s="414" t="inlineStr"/>
      <c r="AR4007" s="414" t="inlineStr">
        <is>
          <t>Export Administration Fee</t>
        </is>
      </c>
      <c r="AS4007" s="414" t="inlineStr">
        <is>
          <t>បានប្រកាសពន្ធ</t>
        </is>
      </c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0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0" t="n"/>
      <c r="N4008" s="450">
        <f>IF(W4008&lt;0,AH4008,I4008)</f>
        <v/>
      </c>
      <c r="O4008" s="450">
        <f>I4008-M4008</f>
        <v/>
      </c>
      <c r="P4008" s="414" t="n"/>
      <c r="Q4008" s="414" t="inlineStr">
        <is>
          <t>2211012756</t>
        </is>
      </c>
      <c r="R4008" s="414" t="inlineStr">
        <is>
          <t>2211012756</t>
        </is>
      </c>
      <c r="S4008" s="414">
        <f>Q4008=R4008</f>
        <v/>
      </c>
      <c r="T4008" s="414">
        <f>AND(MONTH(F4008)=MONTH(X4008), YEAR(F4008)=YEAR(X4008))</f>
        <v/>
      </c>
      <c r="U4008" s="414">
        <f>AND(AB4008&lt;&gt;"", 'Company information'!D$4&lt;&gt;"", RIGHT(SUBSTITUTE(AB4008,"-",""),9)=RIGHT(SUBSTITUTE('Company information'!D$4,"-",""),9))</f>
        <v/>
      </c>
      <c r="V4008" s="414">
        <f>AH4008-I4008</f>
        <v/>
      </c>
      <c r="W4008" s="450" t="n"/>
      <c r="X4008" s="415" t="n">
        <v>44866</v>
      </c>
      <c r="Y4008" s="414" t="inlineStr">
        <is>
          <t>2211012756</t>
        </is>
      </c>
      <c r="Z4008" s="414" t="inlineStr"/>
      <c r="AA4008" s="414" t="inlineStr">
        <is>
          <t>បុគ្គលជាប់អាករ</t>
        </is>
      </c>
      <c r="AB4008" s="414" t="inlineStr">
        <is>
          <t>L001-901905215</t>
        </is>
      </c>
      <c r="AC4008" s="414" t="inlineStr">
        <is>
          <t>វីអ៊ីស៊ិន (ខេមបូឌា) អ៊ិនដាសស្ទ្រី ឯ.ក</t>
        </is>
      </c>
      <c r="AD4008" s="450" t="n">
        <v>997567</v>
      </c>
      <c r="AE4008" s="450" t="n">
        <v>906879</v>
      </c>
      <c r="AF4008" s="450" t="n">
        <v>0</v>
      </c>
      <c r="AG4008" s="450" t="n">
        <v>0</v>
      </c>
      <c r="AH4008" s="450" t="n">
        <v>90688</v>
      </c>
      <c r="AI4008" s="450" t="n">
        <v>0</v>
      </c>
      <c r="AJ4008" s="450" t="n">
        <v>0</v>
      </c>
      <c r="AK4008" s="450" t="n">
        <v>0</v>
      </c>
      <c r="AL4008" s="450" t="n">
        <v>0</v>
      </c>
      <c r="AM4008" s="450" t="n">
        <v>0</v>
      </c>
      <c r="AN4008" s="450" t="n">
        <v>0</v>
      </c>
      <c r="AO4008" s="450" t="n">
        <v>0</v>
      </c>
      <c r="AP4008" s="450" t="n">
        <v>0</v>
      </c>
      <c r="AQ4008" s="414" t="inlineStr"/>
      <c r="AR4008" s="414" t="inlineStr">
        <is>
          <t>Export Administration Fee</t>
        </is>
      </c>
      <c r="AS4008" s="414" t="inlineStr">
        <is>
          <t>បានប្រកាសពន្ធ</t>
        </is>
      </c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0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0" t="n"/>
      <c r="N4009" s="450">
        <f>IF(W4009&lt;0,AH4009,I4009)</f>
        <v/>
      </c>
      <c r="O4009" s="450">
        <f>I4009-M4009</f>
        <v/>
      </c>
      <c r="P4009" s="414" t="n"/>
      <c r="Q4009" s="414" t="inlineStr">
        <is>
          <t>INV20221101.</t>
        </is>
      </c>
      <c r="R4009" s="414" t="inlineStr">
        <is>
          <t>INV20221101</t>
        </is>
      </c>
      <c r="S4009" s="414">
        <f>Q4009=R4009</f>
        <v/>
      </c>
      <c r="T4009" s="414">
        <f>AND(MONTH(F4009)=MONTH(X4009), YEAR(F4009)=YEAR(X4009))</f>
        <v/>
      </c>
      <c r="U4009" s="414">
        <f>AND(AB4009&lt;&gt;"", 'Company information'!D$4&lt;&gt;"", RIGHT(SUBSTITUTE(AB4009,"-",""),9)=RIGHT(SUBSTITUTE('Company information'!D$4,"-",""),9))</f>
        <v/>
      </c>
      <c r="V4009" s="414">
        <f>AH4009-I4009</f>
        <v/>
      </c>
      <c r="W4009" s="450" t="n"/>
      <c r="X4009" s="415" t="n">
        <v>44866</v>
      </c>
      <c r="Y4009" s="414" t="inlineStr">
        <is>
          <t>INV20221101</t>
        </is>
      </c>
      <c r="Z4009" s="414" t="inlineStr"/>
      <c r="AA4009" s="414" t="inlineStr">
        <is>
          <t>បុគ្គលជាប់អាករ</t>
        </is>
      </c>
      <c r="AB4009" s="414" t="inlineStr">
        <is>
          <t>L001-901905215</t>
        </is>
      </c>
      <c r="AC4009" s="414" t="inlineStr">
        <is>
          <t>វីអ៊ីស៊ិន (ខេមបូឌា) អ៊ិនដាសស្ទ្រី ឯ.ក</t>
        </is>
      </c>
      <c r="AD4009" s="450" t="n">
        <v>17234221</v>
      </c>
      <c r="AE4009" s="450" t="n">
        <v>15667474</v>
      </c>
      <c r="AF4009" s="450" t="n">
        <v>0</v>
      </c>
      <c r="AG4009" s="450" t="n">
        <v>0</v>
      </c>
      <c r="AH4009" s="450" t="n">
        <v>1566747</v>
      </c>
      <c r="AI4009" s="450" t="n">
        <v>0</v>
      </c>
      <c r="AJ4009" s="450" t="n">
        <v>0</v>
      </c>
      <c r="AK4009" s="450" t="n">
        <v>0</v>
      </c>
      <c r="AL4009" s="450" t="n">
        <v>0</v>
      </c>
      <c r="AM4009" s="450" t="n">
        <v>0</v>
      </c>
      <c r="AN4009" s="450" t="n">
        <v>0</v>
      </c>
      <c r="AO4009" s="450" t="n">
        <v>0</v>
      </c>
      <c r="AP4009" s="450" t="n">
        <v>0</v>
      </c>
      <c r="AQ4009" s="414" t="inlineStr"/>
      <c r="AR4009" s="414" t="inlineStr">
        <is>
          <t>Building rental charge</t>
        </is>
      </c>
      <c r="AS4009" s="414" t="inlineStr">
        <is>
          <t>បានប្រកាសពន្ធ</t>
        </is>
      </c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0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0" t="n"/>
      <c r="N4010" s="450">
        <f>IF(W4010&lt;0,AH4010,I4010)</f>
        <v/>
      </c>
      <c r="O4010" s="450">
        <f>I4010-M4010</f>
        <v/>
      </c>
      <c r="P4010" s="414" t="n"/>
      <c r="Q4010" s="414" t="inlineStr">
        <is>
          <t>INV20221101</t>
        </is>
      </c>
      <c r="R4010" s="414" t="inlineStr">
        <is>
          <t>INV20221101</t>
        </is>
      </c>
      <c r="S4010" s="414">
        <f>Q4010=R4010</f>
        <v/>
      </c>
      <c r="T4010" s="414">
        <f>AND(MONTH(F4010)=MONTH(X4010), YEAR(F4010)=YEAR(X4010))</f>
        <v/>
      </c>
      <c r="U4010" s="414">
        <f>AND(AB4010&lt;&gt;"", 'Company information'!D$4&lt;&gt;"", RIGHT(SUBSTITUTE(AB4010,"-",""),9)=RIGHT(SUBSTITUTE('Company information'!D$4,"-",""),9))</f>
        <v/>
      </c>
      <c r="V4010" s="414">
        <f>AH4010-I4010</f>
        <v/>
      </c>
      <c r="W4010" s="450" t="n"/>
      <c r="X4010" s="415" t="n">
        <v>44866</v>
      </c>
      <c r="Y4010" s="414" t="inlineStr">
        <is>
          <t>INV20221101</t>
        </is>
      </c>
      <c r="Z4010" s="414" t="inlineStr"/>
      <c r="AA4010" s="414" t="inlineStr">
        <is>
          <t>បុគ្គលជាប់អាករ</t>
        </is>
      </c>
      <c r="AB4010" s="414" t="inlineStr">
        <is>
          <t>L001-901905215</t>
        </is>
      </c>
      <c r="AC4010" s="414" t="inlineStr">
        <is>
          <t>វីអ៊ីស៊ិន (ខេមបូឌា) អ៊ិនដាសស្ទ្រី ឯ.ក</t>
        </is>
      </c>
      <c r="AD4010" s="450" t="n">
        <v>17234221</v>
      </c>
      <c r="AE4010" s="450" t="n">
        <v>15667474</v>
      </c>
      <c r="AF4010" s="450" t="n">
        <v>0</v>
      </c>
      <c r="AG4010" s="450" t="n">
        <v>0</v>
      </c>
      <c r="AH4010" s="450" t="n">
        <v>1566747</v>
      </c>
      <c r="AI4010" s="450" t="n">
        <v>0</v>
      </c>
      <c r="AJ4010" s="450" t="n">
        <v>0</v>
      </c>
      <c r="AK4010" s="450" t="n">
        <v>0</v>
      </c>
      <c r="AL4010" s="450" t="n">
        <v>0</v>
      </c>
      <c r="AM4010" s="450" t="n">
        <v>0</v>
      </c>
      <c r="AN4010" s="450" t="n">
        <v>0</v>
      </c>
      <c r="AO4010" s="450" t="n">
        <v>0</v>
      </c>
      <c r="AP4010" s="450" t="n">
        <v>0</v>
      </c>
      <c r="AQ4010" s="414" t="inlineStr"/>
      <c r="AR4010" s="414" t="inlineStr">
        <is>
          <t>Building rental charge</t>
        </is>
      </c>
      <c r="AS4010" s="414" t="inlineStr">
        <is>
          <t>បានប្រកាសពន្ធ</t>
        </is>
      </c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0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0" t="n"/>
      <c r="N4011" s="450">
        <f>IF(W4011&lt;0,AH4011,I4011)</f>
        <v/>
      </c>
      <c r="O4011" s="450">
        <f>I4011-M4011</f>
        <v/>
      </c>
      <c r="P4011" s="414" t="n"/>
      <c r="Q4011" s="414" t="inlineStr">
        <is>
          <t>YKT22-258</t>
        </is>
      </c>
      <c r="R4011" s="414" t="inlineStr">
        <is>
          <t>YKT22-258</t>
        </is>
      </c>
      <c r="S4011" s="414">
        <f>Q4011=R4011</f>
        <v/>
      </c>
      <c r="T4011" s="414">
        <f>AND(MONTH(F4011)=MONTH(X4011), YEAR(F4011)=YEAR(X4011))</f>
        <v/>
      </c>
      <c r="U4011" s="414">
        <f>AND(AB4011&lt;&gt;"", 'Company information'!D$4&lt;&gt;"", RIGHT(SUBSTITUTE(AB4011,"-",""),9)=RIGHT(SUBSTITUTE('Company information'!D$4,"-",""),9))</f>
        <v/>
      </c>
      <c r="V4011" s="414">
        <f>AH4011-I4011</f>
        <v/>
      </c>
      <c r="W4011" s="450" t="n"/>
      <c r="X4011" s="415" t="n">
        <v>44866</v>
      </c>
      <c r="Y4011" s="414" t="inlineStr">
        <is>
          <t>YKT22-258</t>
        </is>
      </c>
      <c r="Z4011" s="414" t="inlineStr"/>
      <c r="AA4011" s="414" t="inlineStr">
        <is>
          <t>បុគ្គលជាប់អាករ</t>
        </is>
      </c>
      <c r="AB4011" s="414" t="inlineStr">
        <is>
          <t>L001-901905215</t>
        </is>
      </c>
      <c r="AC4011" s="414" t="inlineStr">
        <is>
          <t>វីអ៊ីស៊ិន (ខេមបូឌា) អ៊ិនដាសស្ទ្រី ឯ.ក</t>
        </is>
      </c>
      <c r="AD4011" s="450" t="n">
        <v>6377140</v>
      </c>
      <c r="AE4011" s="450" t="n">
        <v>5797400</v>
      </c>
      <c r="AF4011" s="450" t="n">
        <v>0</v>
      </c>
      <c r="AG4011" s="450" t="n">
        <v>0</v>
      </c>
      <c r="AH4011" s="450" t="n">
        <v>579740</v>
      </c>
      <c r="AI4011" s="450" t="n">
        <v>0</v>
      </c>
      <c r="AJ4011" s="450" t="n">
        <v>0</v>
      </c>
      <c r="AK4011" s="450" t="n">
        <v>0</v>
      </c>
      <c r="AL4011" s="450" t="n">
        <v>0</v>
      </c>
      <c r="AM4011" s="450" t="n">
        <v>0</v>
      </c>
      <c r="AN4011" s="450" t="n">
        <v>0</v>
      </c>
      <c r="AO4011" s="450" t="n">
        <v>0</v>
      </c>
      <c r="AP4011" s="450" t="n">
        <v>0</v>
      </c>
      <c r="AQ4011" s="414" t="inlineStr"/>
      <c r="AR4011" s="414" t="inlineStr">
        <is>
          <t>Monthly Tax declaration for Nov 2022 service</t>
        </is>
      </c>
      <c r="AS4011" s="414" t="inlineStr">
        <is>
          <t>បានប្រកាសពន្ធ</t>
        </is>
      </c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0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0" t="n"/>
      <c r="N4012" s="450">
        <f>IF(W4012&lt;0,AH4012,I4012)</f>
        <v/>
      </c>
      <c r="O4012" s="450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AND(AB4012&lt;&gt;"", 'Company information'!D$4&lt;&gt;"", RIGHT(SUBSTITUTE(AB4012,"-",""),9)=RIGHT(SUBSTITUTE('Company information'!D$4,"-",""),9))</f>
        <v/>
      </c>
      <c r="V4012" s="414">
        <f>AH4012-I4012</f>
        <v/>
      </c>
      <c r="W4012" s="450" t="n"/>
      <c r="X4012" s="413" t="n"/>
      <c r="Y4012" s="414" t="n"/>
      <c r="Z4012" s="414" t="n"/>
      <c r="AA4012" s="414" t="n"/>
      <c r="AB4012" s="414" t="n"/>
      <c r="AC4012" s="414" t="n"/>
      <c r="AD4012" s="450" t="n"/>
      <c r="AE4012" s="450" t="n"/>
      <c r="AF4012" s="450" t="n"/>
      <c r="AG4012" s="450" t="n"/>
      <c r="AH4012" s="450" t="n"/>
      <c r="AI4012" s="450" t="n"/>
      <c r="AJ4012" s="450" t="n"/>
      <c r="AK4012" s="450" t="n"/>
      <c r="AL4012" s="450" t="n"/>
      <c r="AM4012" s="450" t="n"/>
      <c r="AN4012" s="450" t="n"/>
      <c r="AO4012" s="450" t="n"/>
      <c r="AP4012" s="450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0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0" t="n"/>
      <c r="N4013" s="450">
        <f>IF(W4013&lt;0,AH4013,I4013)</f>
        <v/>
      </c>
      <c r="O4013" s="450">
        <f>I4013-M4013</f>
        <v/>
      </c>
      <c r="P4013" s="414" t="n"/>
      <c r="Q4013" s="414" t="inlineStr">
        <is>
          <t>1923676</t>
        </is>
      </c>
      <c r="R4013" s="414" t="inlineStr">
        <is>
          <t>1923676</t>
        </is>
      </c>
      <c r="S4013" s="414">
        <f>Q4013=R4013</f>
        <v/>
      </c>
      <c r="T4013" s="414">
        <f>AND(MONTH(F4013)=MONTH(X4013), YEAR(F4013)=YEAR(X4013))</f>
        <v/>
      </c>
      <c r="U4013" s="414">
        <f>AND(AB4013&lt;&gt;"", 'Company information'!D$4&lt;&gt;"", RIGHT(SUBSTITUTE(AB4013,"-",""),9)=RIGHT(SUBSTITUTE('Company information'!D$4,"-",""),9))</f>
        <v/>
      </c>
      <c r="V4013" s="414">
        <f>AH4013-I4013</f>
        <v/>
      </c>
      <c r="W4013" s="450" t="n"/>
      <c r="X4013" s="415" t="n">
        <v>43810</v>
      </c>
      <c r="Y4013" s="414" t="inlineStr">
        <is>
          <t>1923676</t>
        </is>
      </c>
      <c r="Z4013" s="414" t="inlineStr"/>
      <c r="AA4013" s="414" t="inlineStr">
        <is>
          <t>បុគ្គលជាប់អាករ</t>
        </is>
      </c>
      <c r="AB4013" s="414" t="inlineStr">
        <is>
          <t>L001-901905215</t>
        </is>
      </c>
      <c r="AC4013" s="414" t="inlineStr">
        <is>
          <t>វីអ៊ីស៊ិន (ខេមបូឌា) អ៊ិនដាសស្ទ្រី ឯ.ក</t>
        </is>
      </c>
      <c r="AD4013" s="450" t="n">
        <v>1897115</v>
      </c>
      <c r="AE4013" s="450" t="n">
        <v>1724650</v>
      </c>
      <c r="AF4013" s="450" t="n">
        <v>0</v>
      </c>
      <c r="AG4013" s="450" t="n">
        <v>0</v>
      </c>
      <c r="AH4013" s="450" t="n">
        <v>172465</v>
      </c>
      <c r="AI4013" s="450" t="n">
        <v>0</v>
      </c>
      <c r="AJ4013" s="450" t="n">
        <v>0</v>
      </c>
      <c r="AK4013" s="450" t="n">
        <v>0</v>
      </c>
      <c r="AL4013" s="450" t="n">
        <v>0</v>
      </c>
      <c r="AM4013" s="450" t="n">
        <v>0</v>
      </c>
      <c r="AN4013" s="450" t="n">
        <v>0</v>
      </c>
      <c r="AO4013" s="450" t="n">
        <v>0</v>
      </c>
      <c r="AP4013" s="450" t="n">
        <v>0</v>
      </c>
      <c r="AQ4013" s="414" t="inlineStr"/>
      <c r="AR4013" s="414" t="inlineStr"/>
      <c r="AS4013" s="414" t="inlineStr">
        <is>
          <t>បានប្រកាសពន្ធ</t>
        </is>
      </c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0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0" t="n"/>
      <c r="N4014" s="450">
        <f>IF(W4014&lt;0,AH4014,I4014)</f>
        <v/>
      </c>
      <c r="O4014" s="450">
        <f>I4014-M4014</f>
        <v/>
      </c>
      <c r="P4014" s="414" t="n"/>
      <c r="Q4014" s="414" t="inlineStr">
        <is>
          <t>232879</t>
        </is>
      </c>
      <c r="R4014" s="414" t="inlineStr"/>
      <c r="S4014" s="414">
        <f>Q4014=R4014</f>
        <v/>
      </c>
      <c r="T4014" s="414">
        <f>AND(MONTH(F4014)=MONTH(X4014), YEAR(F4014)=YEAR(X4014))</f>
        <v/>
      </c>
      <c r="U4014" s="414">
        <f>AND(AB4014&lt;&gt;"", 'Company information'!D$4&lt;&gt;"", RIGHT(SUBSTITUTE(AB4014,"-",""),9)=RIGHT(SUBSTITUTE('Company information'!D$4,"-",""),9))</f>
        <v/>
      </c>
      <c r="V4014" s="414">
        <f>AH4014-I4014</f>
        <v/>
      </c>
      <c r="W4014" s="450" t="n"/>
      <c r="X4014" s="413" t="n"/>
      <c r="Y4014" s="414" t="n"/>
      <c r="Z4014" s="414" t="n"/>
      <c r="AA4014" s="414" t="n"/>
      <c r="AB4014" s="414" t="n"/>
      <c r="AC4014" s="414" t="n"/>
      <c r="AD4014" s="450" t="n"/>
      <c r="AE4014" s="450" t="n"/>
      <c r="AF4014" s="450" t="n"/>
      <c r="AG4014" s="450" t="n"/>
      <c r="AH4014" s="450" t="n"/>
      <c r="AI4014" s="450" t="n"/>
      <c r="AJ4014" s="450" t="n"/>
      <c r="AK4014" s="450" t="n"/>
      <c r="AL4014" s="450" t="n"/>
      <c r="AM4014" s="450" t="n"/>
      <c r="AN4014" s="450" t="n"/>
      <c r="AO4014" s="450" t="n"/>
      <c r="AP4014" s="450" t="n"/>
      <c r="AQ4014" s="414" t="n"/>
      <c r="AR4014" s="414" t="n"/>
      <c r="AS4014" s="414" t="n"/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0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0" t="n"/>
      <c r="N4015" s="450">
        <f>IF(W4015&lt;0,AH4015,I4015)</f>
        <v/>
      </c>
      <c r="O4015" s="450">
        <f>I4015-M4015</f>
        <v/>
      </c>
      <c r="P4015" s="414" t="n"/>
      <c r="Q4015" s="414" t="inlineStr">
        <is>
          <t>230053</t>
        </is>
      </c>
      <c r="R4015" s="414" t="inlineStr"/>
      <c r="S4015" s="414">
        <f>Q4015=R4015</f>
        <v/>
      </c>
      <c r="T4015" s="414">
        <f>AND(MONTH(F4015)=MONTH(X4015), YEAR(F4015)=YEAR(X4015))</f>
        <v/>
      </c>
      <c r="U4015" s="414">
        <f>AND(AB4015&lt;&gt;"", 'Company information'!D$4&lt;&gt;"", RIGHT(SUBSTITUTE(AB4015,"-",""),9)=RIGHT(SUBSTITUTE('Company information'!D$4,"-",""),9))</f>
        <v/>
      </c>
      <c r="V4015" s="414">
        <f>AH4015-I4015</f>
        <v/>
      </c>
      <c r="W4015" s="450" t="n"/>
      <c r="X4015" s="413" t="n"/>
      <c r="Y4015" s="414" t="n"/>
      <c r="Z4015" s="414" t="n"/>
      <c r="AA4015" s="414" t="n"/>
      <c r="AB4015" s="414" t="n"/>
      <c r="AC4015" s="414" t="n"/>
      <c r="AD4015" s="450" t="n"/>
      <c r="AE4015" s="450" t="n"/>
      <c r="AF4015" s="450" t="n"/>
      <c r="AG4015" s="450" t="n"/>
      <c r="AH4015" s="450" t="n"/>
      <c r="AI4015" s="450" t="n"/>
      <c r="AJ4015" s="450" t="n"/>
      <c r="AK4015" s="450" t="n"/>
      <c r="AL4015" s="450" t="n"/>
      <c r="AM4015" s="450" t="n"/>
      <c r="AN4015" s="450" t="n"/>
      <c r="AO4015" s="450" t="n"/>
      <c r="AP4015" s="450" t="n"/>
      <c r="AQ4015" s="414" t="n"/>
      <c r="AR4015" s="414" t="n"/>
      <c r="AS4015" s="414" t="n"/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0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0" t="n"/>
      <c r="N4016" s="450">
        <f>IF(W4016&lt;0,AH4016,I4016)</f>
        <v/>
      </c>
      <c r="O4016" s="450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AND(AB4016&lt;&gt;"", 'Company information'!D$4&lt;&gt;"", RIGHT(SUBSTITUTE(AB4016,"-",""),9)=RIGHT(SUBSTITUTE('Company information'!D$4,"-",""),9))</f>
        <v/>
      </c>
      <c r="V4016" s="414">
        <f>AH4016-I4016</f>
        <v/>
      </c>
      <c r="W4016" s="450" t="n"/>
      <c r="X4016" s="413" t="n"/>
      <c r="Y4016" s="414" t="n"/>
      <c r="Z4016" s="414" t="n"/>
      <c r="AA4016" s="414" t="n"/>
      <c r="AB4016" s="414" t="n"/>
      <c r="AC4016" s="414" t="n"/>
      <c r="AD4016" s="450" t="n"/>
      <c r="AE4016" s="450" t="n"/>
      <c r="AF4016" s="450" t="n"/>
      <c r="AG4016" s="450" t="n"/>
      <c r="AH4016" s="450" t="n"/>
      <c r="AI4016" s="450" t="n"/>
      <c r="AJ4016" s="450" t="n"/>
      <c r="AK4016" s="450" t="n"/>
      <c r="AL4016" s="450" t="n"/>
      <c r="AM4016" s="450" t="n"/>
      <c r="AN4016" s="450" t="n"/>
      <c r="AO4016" s="450" t="n"/>
      <c r="AP4016" s="450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0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0" t="n"/>
      <c r="N4017" s="450">
        <f>IF(W4017&lt;0,AH4017,I4017)</f>
        <v/>
      </c>
      <c r="O4017" s="450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AND(AB4017&lt;&gt;"", 'Company information'!D$4&lt;&gt;"", RIGHT(SUBSTITUTE(AB4017,"-",""),9)=RIGHT(SUBSTITUTE('Company information'!D$4,"-",""),9))</f>
        <v/>
      </c>
      <c r="V4017" s="414">
        <f>AH4017-I4017</f>
        <v/>
      </c>
      <c r="W4017" s="450" t="n"/>
      <c r="X4017" s="413" t="n"/>
      <c r="Y4017" s="414" t="n"/>
      <c r="Z4017" s="414" t="n"/>
      <c r="AA4017" s="414" t="n"/>
      <c r="AB4017" s="414" t="n"/>
      <c r="AC4017" s="414" t="n"/>
      <c r="AD4017" s="450" t="n"/>
      <c r="AE4017" s="450" t="n"/>
      <c r="AF4017" s="450" t="n"/>
      <c r="AG4017" s="450" t="n"/>
      <c r="AH4017" s="450" t="n"/>
      <c r="AI4017" s="450" t="n"/>
      <c r="AJ4017" s="450" t="n"/>
      <c r="AK4017" s="450" t="n"/>
      <c r="AL4017" s="450" t="n"/>
      <c r="AM4017" s="450" t="n"/>
      <c r="AN4017" s="450" t="n"/>
      <c r="AO4017" s="450" t="n"/>
      <c r="AP4017" s="450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0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0" t="n"/>
      <c r="N4018" s="450">
        <f>IF(W4018&lt;0,AH4018,I4018)</f>
        <v/>
      </c>
      <c r="O4018" s="450">
        <f>I4018-M4018</f>
        <v/>
      </c>
      <c r="P4018" s="414" t="n"/>
      <c r="Q4018" s="414" t="inlineStr">
        <is>
          <t>59006339</t>
        </is>
      </c>
      <c r="R4018" s="414" t="inlineStr">
        <is>
          <t>59006339</t>
        </is>
      </c>
      <c r="S4018" s="414">
        <f>Q4018=R4018</f>
        <v/>
      </c>
      <c r="T4018" s="414">
        <f>AND(MONTH(F4018)=MONTH(X4018), YEAR(F4018)=YEAR(X4018))</f>
        <v/>
      </c>
      <c r="U4018" s="414">
        <f>AND(AB4018&lt;&gt;"", 'Company information'!D$4&lt;&gt;"", RIGHT(SUBSTITUTE(AB4018,"-",""),9)=RIGHT(SUBSTITUTE('Company information'!D$4,"-",""),9))</f>
        <v/>
      </c>
      <c r="V4018" s="414">
        <f>AH4018-I4018</f>
        <v/>
      </c>
      <c r="W4018" s="450" t="n"/>
      <c r="X4018" s="415" t="n">
        <v>43830</v>
      </c>
      <c r="Y4018" s="414" t="inlineStr">
        <is>
          <t>59006339</t>
        </is>
      </c>
      <c r="Z4018" s="414" t="inlineStr"/>
      <c r="AA4018" s="414" t="inlineStr">
        <is>
          <t>បុគ្គលជាប់អាករ</t>
        </is>
      </c>
      <c r="AB4018" s="414" t="inlineStr">
        <is>
          <t>L001-901905215</t>
        </is>
      </c>
      <c r="AC4018" s="414" t="inlineStr">
        <is>
          <t>វីអ៊ីស៊ិន (ខេមបូឌា) អ៊ិនដាសស្ទ្រី ឯ.ក</t>
        </is>
      </c>
      <c r="AD4018" s="450" t="n">
        <v>1115950</v>
      </c>
      <c r="AE4018" s="450" t="n">
        <v>1014500</v>
      </c>
      <c r="AF4018" s="450" t="n">
        <v>0</v>
      </c>
      <c r="AG4018" s="450" t="n">
        <v>0</v>
      </c>
      <c r="AH4018" s="450" t="n">
        <v>101450</v>
      </c>
      <c r="AI4018" s="450" t="n">
        <v>0</v>
      </c>
      <c r="AJ4018" s="450" t="n">
        <v>0</v>
      </c>
      <c r="AK4018" s="450" t="n">
        <v>0</v>
      </c>
      <c r="AL4018" s="450" t="n">
        <v>0</v>
      </c>
      <c r="AM4018" s="450" t="n">
        <v>0</v>
      </c>
      <c r="AN4018" s="450" t="n">
        <v>0</v>
      </c>
      <c r="AO4018" s="450" t="n">
        <v>0</v>
      </c>
      <c r="AP4018" s="450" t="n">
        <v>0</v>
      </c>
      <c r="AQ4018" s="414" t="inlineStr"/>
      <c r="AR4018" s="414" t="inlineStr"/>
      <c r="AS4018" s="414" t="inlineStr">
        <is>
          <t>បានប្រកាសពន្ធ</t>
        </is>
      </c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0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0" t="n"/>
      <c r="N4019" s="450">
        <f>IF(W4019&lt;0,AH4019,I4019)</f>
        <v/>
      </c>
      <c r="O4019" s="450">
        <f>I4019-M4019</f>
        <v/>
      </c>
      <c r="P4019" s="414" t="n"/>
      <c r="Q4019" s="414" t="inlineStr">
        <is>
          <t>59006319</t>
        </is>
      </c>
      <c r="R4019" s="414" t="inlineStr">
        <is>
          <t>59006319</t>
        </is>
      </c>
      <c r="S4019" s="414">
        <f>Q4019=R4019</f>
        <v/>
      </c>
      <c r="T4019" s="414">
        <f>AND(MONTH(F4019)=MONTH(X4019), YEAR(F4019)=YEAR(X4019))</f>
        <v/>
      </c>
      <c r="U4019" s="414">
        <f>AND(AB4019&lt;&gt;"", 'Company information'!D$4&lt;&gt;"", RIGHT(SUBSTITUTE(AB4019,"-",""),9)=RIGHT(SUBSTITUTE('Company information'!D$4,"-",""),9))</f>
        <v/>
      </c>
      <c r="V4019" s="414">
        <f>AH4019-I4019</f>
        <v/>
      </c>
      <c r="W4019" s="450" t="n"/>
      <c r="X4019" s="415" t="n">
        <v>43829</v>
      </c>
      <c r="Y4019" s="414" t="inlineStr">
        <is>
          <t>59006319</t>
        </is>
      </c>
      <c r="Z4019" s="414" t="inlineStr"/>
      <c r="AA4019" s="414" t="inlineStr">
        <is>
          <t>បុគ្គលជាប់អាករ</t>
        </is>
      </c>
      <c r="AB4019" s="414" t="inlineStr">
        <is>
          <t>L001-901905215</t>
        </is>
      </c>
      <c r="AC4019" s="414" t="inlineStr">
        <is>
          <t>វីអ៊ីស៊ិន (ខេមបូឌា) អ៊ិនដាសស្ទ្រី ឯ.ក</t>
        </is>
      </c>
      <c r="AD4019" s="450" t="n">
        <v>1182907</v>
      </c>
      <c r="AE4019" s="450" t="n">
        <v>1075370</v>
      </c>
      <c r="AF4019" s="450" t="n">
        <v>0</v>
      </c>
      <c r="AG4019" s="450" t="n">
        <v>0</v>
      </c>
      <c r="AH4019" s="450" t="n">
        <v>107537</v>
      </c>
      <c r="AI4019" s="450" t="n">
        <v>0</v>
      </c>
      <c r="AJ4019" s="450" t="n">
        <v>0</v>
      </c>
      <c r="AK4019" s="450" t="n">
        <v>0</v>
      </c>
      <c r="AL4019" s="450" t="n">
        <v>0</v>
      </c>
      <c r="AM4019" s="450" t="n">
        <v>0</v>
      </c>
      <c r="AN4019" s="450" t="n">
        <v>0</v>
      </c>
      <c r="AO4019" s="450" t="n">
        <v>0</v>
      </c>
      <c r="AP4019" s="450" t="n">
        <v>0</v>
      </c>
      <c r="AQ4019" s="414" t="inlineStr"/>
      <c r="AR4019" s="414" t="inlineStr"/>
      <c r="AS4019" s="414" t="inlineStr">
        <is>
          <t>បានប្រកាសពន្ធ</t>
        </is>
      </c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0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0" t="n"/>
      <c r="N4020" s="450">
        <f>IF(W4020&lt;0,AH4020,I4020)</f>
        <v/>
      </c>
      <c r="O4020" s="450">
        <f>I4020-M4020</f>
        <v/>
      </c>
      <c r="P4020" s="414" t="n"/>
      <c r="Q4020" s="414" t="inlineStr">
        <is>
          <t>201901079</t>
        </is>
      </c>
      <c r="R4020" s="414" t="inlineStr">
        <is>
          <t>201901079</t>
        </is>
      </c>
      <c r="S4020" s="414">
        <f>Q4020=R4020</f>
        <v/>
      </c>
      <c r="T4020" s="414">
        <f>AND(MONTH(F4020)=MONTH(X4020), YEAR(F4020)=YEAR(X4020))</f>
        <v/>
      </c>
      <c r="U4020" s="414">
        <f>AND(AB4020&lt;&gt;"", 'Company information'!D$4&lt;&gt;"", RIGHT(SUBSTITUTE(AB4020,"-",""),9)=RIGHT(SUBSTITUTE('Company information'!D$4,"-",""),9))</f>
        <v/>
      </c>
      <c r="V4020" s="414">
        <f>AH4020-I4020</f>
        <v/>
      </c>
      <c r="W4020" s="450" t="n"/>
      <c r="X4020" s="415" t="n">
        <v>43824</v>
      </c>
      <c r="Y4020" s="414" t="inlineStr">
        <is>
          <t>201901079</t>
        </is>
      </c>
      <c r="Z4020" s="414" t="inlineStr"/>
      <c r="AA4020" s="414" t="inlineStr">
        <is>
          <t>បុគ្គលជាប់អាករ</t>
        </is>
      </c>
      <c r="AB4020" s="414" t="inlineStr">
        <is>
          <t>L001-901905215</t>
        </is>
      </c>
      <c r="AC4020" s="414" t="inlineStr">
        <is>
          <t>វីអ៊ីស៊ិន (ខេមបូឌា) អ៊ិនដាសស្ទ្រី ឯ.ក</t>
        </is>
      </c>
      <c r="AD4020" s="450" t="n">
        <v>3749592</v>
      </c>
      <c r="AE4020" s="450" t="n">
        <v>3408720</v>
      </c>
      <c r="AF4020" s="450" t="n">
        <v>0</v>
      </c>
      <c r="AG4020" s="450" t="n">
        <v>0</v>
      </c>
      <c r="AH4020" s="450" t="n">
        <v>340872</v>
      </c>
      <c r="AI4020" s="450" t="n">
        <v>0</v>
      </c>
      <c r="AJ4020" s="450" t="n">
        <v>0</v>
      </c>
      <c r="AK4020" s="450" t="n">
        <v>0</v>
      </c>
      <c r="AL4020" s="450" t="n">
        <v>0</v>
      </c>
      <c r="AM4020" s="450" t="n">
        <v>0</v>
      </c>
      <c r="AN4020" s="450" t="n">
        <v>0</v>
      </c>
      <c r="AO4020" s="450" t="n">
        <v>0</v>
      </c>
      <c r="AP4020" s="450" t="n">
        <v>0</v>
      </c>
      <c r="AQ4020" s="414" t="inlineStr"/>
      <c r="AR4020" s="414" t="inlineStr"/>
      <c r="AS4020" s="414" t="inlineStr">
        <is>
          <t>បានប្រកាសពន្ធ</t>
        </is>
      </c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0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0" t="n"/>
      <c r="N4021" s="450">
        <f>IF(W4021&lt;0,AH4021,I4021)</f>
        <v/>
      </c>
      <c r="O4021" s="450">
        <f>I4021-M4021</f>
        <v/>
      </c>
      <c r="P4021" s="414" t="n"/>
      <c r="Q4021" s="414" t="inlineStr">
        <is>
          <t>59006278</t>
        </is>
      </c>
      <c r="R4021" s="414" t="inlineStr">
        <is>
          <t>59006278</t>
        </is>
      </c>
      <c r="S4021" s="414">
        <f>Q4021=R4021</f>
        <v/>
      </c>
      <c r="T4021" s="414">
        <f>AND(MONTH(F4021)=MONTH(X4021), YEAR(F4021)=YEAR(X4021))</f>
        <v/>
      </c>
      <c r="U4021" s="414">
        <f>AND(AB4021&lt;&gt;"", 'Company information'!D$4&lt;&gt;"", RIGHT(SUBSTITUTE(AB4021,"-",""),9)=RIGHT(SUBSTITUTE('Company information'!D$4,"-",""),9))</f>
        <v/>
      </c>
      <c r="V4021" s="414">
        <f>AH4021-I4021</f>
        <v/>
      </c>
      <c r="W4021" s="450" t="n"/>
      <c r="X4021" s="415" t="n">
        <v>43823</v>
      </c>
      <c r="Y4021" s="414" t="inlineStr">
        <is>
          <t>59006278</t>
        </is>
      </c>
      <c r="Z4021" s="414" t="inlineStr"/>
      <c r="AA4021" s="414" t="inlineStr">
        <is>
          <t>បុគ្គលជាប់អាករ</t>
        </is>
      </c>
      <c r="AB4021" s="414" t="inlineStr">
        <is>
          <t>L001-901905215</t>
        </is>
      </c>
      <c r="AC4021" s="414" t="inlineStr">
        <is>
          <t>វីអ៊ីស៊ិន (ខេមបូឌា) អ៊ិនដាសស្ទ្រី ឯ.ក</t>
        </is>
      </c>
      <c r="AD4021" s="450" t="n">
        <v>1115950</v>
      </c>
      <c r="AE4021" s="450" t="n">
        <v>1014500</v>
      </c>
      <c r="AF4021" s="450" t="n">
        <v>0</v>
      </c>
      <c r="AG4021" s="450" t="n">
        <v>0</v>
      </c>
      <c r="AH4021" s="450" t="n">
        <v>101450</v>
      </c>
      <c r="AI4021" s="450" t="n">
        <v>0</v>
      </c>
      <c r="AJ4021" s="450" t="n">
        <v>0</v>
      </c>
      <c r="AK4021" s="450" t="n">
        <v>0</v>
      </c>
      <c r="AL4021" s="450" t="n">
        <v>0</v>
      </c>
      <c r="AM4021" s="450" t="n">
        <v>0</v>
      </c>
      <c r="AN4021" s="450" t="n">
        <v>0</v>
      </c>
      <c r="AO4021" s="450" t="n">
        <v>0</v>
      </c>
      <c r="AP4021" s="450" t="n">
        <v>0</v>
      </c>
      <c r="AQ4021" s="414" t="inlineStr"/>
      <c r="AR4021" s="414" t="inlineStr"/>
      <c r="AS4021" s="414" t="inlineStr">
        <is>
          <t>បានប្រកាសពន្ធ</t>
        </is>
      </c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0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0" t="n"/>
      <c r="N4022" s="450">
        <f>IF(W4022&lt;0,AH4022,I4022)</f>
        <v/>
      </c>
      <c r="O4022" s="450">
        <f>I4022-M4022</f>
        <v/>
      </c>
      <c r="P4022" s="414" t="n"/>
      <c r="Q4022" s="414" t="inlineStr">
        <is>
          <t>0475</t>
        </is>
      </c>
      <c r="R4022" s="414" t="inlineStr">
        <is>
          <t>0475</t>
        </is>
      </c>
      <c r="S4022" s="414">
        <f>Q4022=R4022</f>
        <v/>
      </c>
      <c r="T4022" s="414">
        <f>AND(MONTH(F4022)=MONTH(X4022), YEAR(F4022)=YEAR(X4022))</f>
        <v/>
      </c>
      <c r="U4022" s="414">
        <f>AND(AB4022&lt;&gt;"", 'Company information'!D$4&lt;&gt;"", RIGHT(SUBSTITUTE(AB4022,"-",""),9)=RIGHT(SUBSTITUTE('Company information'!D$4,"-",""),9))</f>
        <v/>
      </c>
      <c r="V4022" s="414">
        <f>AH4022-I4022</f>
        <v/>
      </c>
      <c r="W4022" s="450" t="n"/>
      <c r="X4022" s="415" t="n">
        <v>43822</v>
      </c>
      <c r="Y4022" s="414" t="inlineStr">
        <is>
          <t>0475</t>
        </is>
      </c>
      <c r="Z4022" s="414" t="inlineStr"/>
      <c r="AA4022" s="414" t="inlineStr">
        <is>
          <t>បុគ្គលជាប់អាករ</t>
        </is>
      </c>
      <c r="AB4022" s="414" t="inlineStr">
        <is>
          <t>L001-901805446</t>
        </is>
      </c>
      <c r="AC4022" s="414" t="inlineStr">
        <is>
          <t>ភើហ្វីក វីសិន ហ្វេសិន (ខេមបូឌា) ឯ.ក</t>
        </is>
      </c>
      <c r="AD4022" s="450" t="n">
        <v>29620720</v>
      </c>
      <c r="AE4022" s="450" t="n">
        <v>26927927</v>
      </c>
      <c r="AF4022" s="450" t="n">
        <v>0</v>
      </c>
      <c r="AG4022" s="450" t="n">
        <v>0</v>
      </c>
      <c r="AH4022" s="450" t="n">
        <v>2692793</v>
      </c>
      <c r="AI4022" s="450" t="n">
        <v>0</v>
      </c>
      <c r="AJ4022" s="450" t="n">
        <v>0</v>
      </c>
      <c r="AK4022" s="450" t="n">
        <v>0</v>
      </c>
      <c r="AL4022" s="450" t="n">
        <v>0</v>
      </c>
      <c r="AM4022" s="450" t="n">
        <v>0</v>
      </c>
      <c r="AN4022" s="450" t="n">
        <v>0</v>
      </c>
      <c r="AO4022" s="450" t="n">
        <v>0</v>
      </c>
      <c r="AP4022" s="450" t="n">
        <v>0</v>
      </c>
      <c r="AQ4022" s="414" t="inlineStr"/>
      <c r="AR4022" s="414" t="inlineStr"/>
      <c r="AS4022" s="414" t="inlineStr">
        <is>
          <t>បានប្រកាសពន្ធ</t>
        </is>
      </c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0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0" t="n"/>
      <c r="N4023" s="450">
        <f>IF(W4023&lt;0,AH4023,I4023)</f>
        <v/>
      </c>
      <c r="O4023" s="450">
        <f>I4023-M4023</f>
        <v/>
      </c>
      <c r="P4023" s="414" t="n"/>
      <c r="Q4023" s="414" t="inlineStr">
        <is>
          <t>59006261</t>
        </is>
      </c>
      <c r="R4023" s="414" t="inlineStr">
        <is>
          <t>59006261</t>
        </is>
      </c>
      <c r="S4023" s="414">
        <f>Q4023=R4023</f>
        <v/>
      </c>
      <c r="T4023" s="414">
        <f>AND(MONTH(F4023)=MONTH(X4023), YEAR(F4023)=YEAR(X4023))</f>
        <v/>
      </c>
      <c r="U4023" s="414">
        <f>AND(AB4023&lt;&gt;"", 'Company information'!D$4&lt;&gt;"", RIGHT(SUBSTITUTE(AB4023,"-",""),9)=RIGHT(SUBSTITUTE('Company information'!D$4,"-",""),9))</f>
        <v/>
      </c>
      <c r="V4023" s="414">
        <f>AH4023-I4023</f>
        <v/>
      </c>
      <c r="W4023" s="450" t="n"/>
      <c r="X4023" s="415" t="n">
        <v>43822</v>
      </c>
      <c r="Y4023" s="414" t="inlineStr">
        <is>
          <t>59006261</t>
        </is>
      </c>
      <c r="Z4023" s="414" t="inlineStr"/>
      <c r="AA4023" s="414" t="inlineStr">
        <is>
          <t>បុគ្គលជាប់អាករ</t>
        </is>
      </c>
      <c r="AB4023" s="414" t="inlineStr">
        <is>
          <t>L001-901905215</t>
        </is>
      </c>
      <c r="AC4023" s="414" t="inlineStr">
        <is>
          <t>វីអ៊ីស៊ិន (ខេមបូឌា) អ៊ិនដាសស្ទ្រី ឯ.ក</t>
        </is>
      </c>
      <c r="AD4023" s="450" t="n">
        <v>1115950</v>
      </c>
      <c r="AE4023" s="450" t="n">
        <v>1014500</v>
      </c>
      <c r="AF4023" s="450" t="n">
        <v>0</v>
      </c>
      <c r="AG4023" s="450" t="n">
        <v>0</v>
      </c>
      <c r="AH4023" s="450" t="n">
        <v>101450</v>
      </c>
      <c r="AI4023" s="450" t="n">
        <v>0</v>
      </c>
      <c r="AJ4023" s="450" t="n">
        <v>0</v>
      </c>
      <c r="AK4023" s="450" t="n">
        <v>0</v>
      </c>
      <c r="AL4023" s="450" t="n">
        <v>0</v>
      </c>
      <c r="AM4023" s="450" t="n">
        <v>0</v>
      </c>
      <c r="AN4023" s="450" t="n">
        <v>0</v>
      </c>
      <c r="AO4023" s="450" t="n">
        <v>0</v>
      </c>
      <c r="AP4023" s="450" t="n">
        <v>0</v>
      </c>
      <c r="AQ4023" s="414" t="inlineStr"/>
      <c r="AR4023" s="414" t="inlineStr"/>
      <c r="AS4023" s="414" t="inlineStr">
        <is>
          <t>បានប្រកាសពន្ធ</t>
        </is>
      </c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0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0" t="n"/>
      <c r="N4024" s="450">
        <f>IF(W4024&lt;0,AH4024,I4024)</f>
        <v/>
      </c>
      <c r="O4024" s="450">
        <f>I4024-M4024</f>
        <v/>
      </c>
      <c r="P4024" s="414" t="n"/>
      <c r="Q4024" s="414" t="inlineStr">
        <is>
          <t>59006245</t>
        </is>
      </c>
      <c r="R4024" s="414" t="inlineStr">
        <is>
          <t>59006245</t>
        </is>
      </c>
      <c r="S4024" s="414">
        <f>Q4024=R4024</f>
        <v/>
      </c>
      <c r="T4024" s="414">
        <f>AND(MONTH(F4024)=MONTH(X4024), YEAR(F4024)=YEAR(X4024))</f>
        <v/>
      </c>
      <c r="U4024" s="414">
        <f>AND(AB4024&lt;&gt;"", 'Company information'!D$4&lt;&gt;"", RIGHT(SUBSTITUTE(AB4024,"-",""),9)=RIGHT(SUBSTITUTE('Company information'!D$4,"-",""),9))</f>
        <v/>
      </c>
      <c r="V4024" s="414">
        <f>AH4024-I4024</f>
        <v/>
      </c>
      <c r="W4024" s="450" t="n"/>
      <c r="X4024" s="415" t="n">
        <v>43819</v>
      </c>
      <c r="Y4024" s="414" t="inlineStr">
        <is>
          <t>59006245</t>
        </is>
      </c>
      <c r="Z4024" s="414" t="inlineStr"/>
      <c r="AA4024" s="414" t="inlineStr">
        <is>
          <t>បុគ្គលជាប់អាករ</t>
        </is>
      </c>
      <c r="AB4024" s="414" t="inlineStr">
        <is>
          <t>L001-901905215</t>
        </is>
      </c>
      <c r="AC4024" s="414" t="inlineStr">
        <is>
          <t>វីអ៊ីស៊ិន (ខេមបូឌា) អ៊ិនដាសស្ទ្រី ឯ.ក</t>
        </is>
      </c>
      <c r="AD4024" s="450" t="n">
        <v>1115950</v>
      </c>
      <c r="AE4024" s="450" t="n">
        <v>1014500</v>
      </c>
      <c r="AF4024" s="450" t="n">
        <v>0</v>
      </c>
      <c r="AG4024" s="450" t="n">
        <v>0</v>
      </c>
      <c r="AH4024" s="450" t="n">
        <v>101450</v>
      </c>
      <c r="AI4024" s="450" t="n">
        <v>0</v>
      </c>
      <c r="AJ4024" s="450" t="n">
        <v>0</v>
      </c>
      <c r="AK4024" s="450" t="n">
        <v>0</v>
      </c>
      <c r="AL4024" s="450" t="n">
        <v>0</v>
      </c>
      <c r="AM4024" s="450" t="n">
        <v>0</v>
      </c>
      <c r="AN4024" s="450" t="n">
        <v>0</v>
      </c>
      <c r="AO4024" s="450" t="n">
        <v>0</v>
      </c>
      <c r="AP4024" s="450" t="n">
        <v>0</v>
      </c>
      <c r="AQ4024" s="414" t="inlineStr"/>
      <c r="AR4024" s="414" t="inlineStr"/>
      <c r="AS4024" s="414" t="inlineStr">
        <is>
          <t>បានប្រកាសពន្ធ</t>
        </is>
      </c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0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0" t="n"/>
      <c r="N4025" s="450">
        <f>IF(W4025&lt;0,AH4025,I4025)</f>
        <v/>
      </c>
      <c r="O4025" s="450">
        <f>I4025-M4025</f>
        <v/>
      </c>
      <c r="P4025" s="414" t="n"/>
      <c r="Q4025" s="414" t="inlineStr">
        <is>
          <t>000147</t>
        </is>
      </c>
      <c r="R4025" s="414" t="inlineStr">
        <is>
          <t>000147</t>
        </is>
      </c>
      <c r="S4025" s="414">
        <f>Q4025=R4025</f>
        <v/>
      </c>
      <c r="T4025" s="414">
        <f>AND(MONTH(F4025)=MONTH(X4025), YEAR(F4025)=YEAR(X4025))</f>
        <v/>
      </c>
      <c r="U4025" s="414">
        <f>AND(AB4025&lt;&gt;"", 'Company information'!D$4&lt;&gt;"", RIGHT(SUBSTITUTE(AB4025,"-",""),9)=RIGHT(SUBSTITUTE('Company information'!D$4,"-",""),9))</f>
        <v/>
      </c>
      <c r="V4025" s="414">
        <f>AH4025-I4025</f>
        <v/>
      </c>
      <c r="W4025" s="450" t="n"/>
      <c r="X4025" s="415" t="n">
        <v>43812</v>
      </c>
      <c r="Y4025" s="414" t="inlineStr">
        <is>
          <t>000147</t>
        </is>
      </c>
      <c r="Z4025" s="414" t="inlineStr"/>
      <c r="AA4025" s="414" t="inlineStr">
        <is>
          <t>បុគ្គលជាប់អាករ</t>
        </is>
      </c>
      <c r="AB4025" s="414" t="inlineStr">
        <is>
          <t>B119-901901254</t>
        </is>
      </c>
      <c r="AC4025" s="414" t="inlineStr">
        <is>
          <t>ខាយ ស៊ីន វ៉ាង អ៊ិនវេសម៉ិន (ខេមបូឌា) ឯ.ក</t>
        </is>
      </c>
      <c r="AD4025" s="450" t="n">
        <v>1115950</v>
      </c>
      <c r="AE4025" s="450" t="n">
        <v>1014500</v>
      </c>
      <c r="AF4025" s="450" t="n">
        <v>0</v>
      </c>
      <c r="AG4025" s="450" t="n">
        <v>0</v>
      </c>
      <c r="AH4025" s="450" t="n">
        <v>101450</v>
      </c>
      <c r="AI4025" s="450" t="n">
        <v>0</v>
      </c>
      <c r="AJ4025" s="450" t="n">
        <v>0</v>
      </c>
      <c r="AK4025" s="450" t="n">
        <v>0</v>
      </c>
      <c r="AL4025" s="450" t="n">
        <v>0</v>
      </c>
      <c r="AM4025" s="450" t="n">
        <v>0</v>
      </c>
      <c r="AN4025" s="450" t="n">
        <v>0</v>
      </c>
      <c r="AO4025" s="450" t="n">
        <v>0</v>
      </c>
      <c r="AP4025" s="450" t="n">
        <v>0</v>
      </c>
      <c r="AQ4025" s="414" t="inlineStr"/>
      <c r="AR4025" s="414" t="inlineStr"/>
      <c r="AS4025" s="414" t="inlineStr">
        <is>
          <t>បានប្រកាសពន្ធ</t>
        </is>
      </c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0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0" t="n"/>
      <c r="N4026" s="450">
        <f>IF(W4026&lt;0,AH4026,I4026)</f>
        <v/>
      </c>
      <c r="O4026" s="450">
        <f>I4026-M4026</f>
        <v/>
      </c>
      <c r="P4026" s="414" t="n"/>
      <c r="Q4026" s="414" t="inlineStr">
        <is>
          <t>59006197</t>
        </is>
      </c>
      <c r="R4026" s="414" t="inlineStr">
        <is>
          <t>59006197</t>
        </is>
      </c>
      <c r="S4026" s="414">
        <f>Q4026=R4026</f>
        <v/>
      </c>
      <c r="T4026" s="414">
        <f>AND(MONTH(F4026)=MONTH(X4026), YEAR(F4026)=YEAR(X4026))</f>
        <v/>
      </c>
      <c r="U4026" s="414">
        <f>AND(AB4026&lt;&gt;"", 'Company information'!D$4&lt;&gt;"", RIGHT(SUBSTITUTE(AB4026,"-",""),9)=RIGHT(SUBSTITUTE('Company information'!D$4,"-",""),9))</f>
        <v/>
      </c>
      <c r="V4026" s="414">
        <f>AH4026-I4026</f>
        <v/>
      </c>
      <c r="W4026" s="450" t="n"/>
      <c r="X4026" s="415" t="n">
        <v>43812</v>
      </c>
      <c r="Y4026" s="414" t="inlineStr">
        <is>
          <t>59006197</t>
        </is>
      </c>
      <c r="Z4026" s="414" t="inlineStr"/>
      <c r="AA4026" s="414" t="inlineStr">
        <is>
          <t>បុគ្គលជាប់អាករ</t>
        </is>
      </c>
      <c r="AB4026" s="414" t="inlineStr">
        <is>
          <t>L001-901905215</t>
        </is>
      </c>
      <c r="AC4026" s="414" t="inlineStr">
        <is>
          <t>វីអ៊ីស៊ិន (ខេមបូឌា) អ៊ិនដាសស្ទ្រី ឯ.ក</t>
        </is>
      </c>
      <c r="AD4026" s="450" t="n">
        <v>2075667</v>
      </c>
      <c r="AE4026" s="450" t="n">
        <v>1886970</v>
      </c>
      <c r="AF4026" s="450" t="n">
        <v>0</v>
      </c>
      <c r="AG4026" s="450" t="n">
        <v>0</v>
      </c>
      <c r="AH4026" s="450" t="n">
        <v>188697</v>
      </c>
      <c r="AI4026" s="450" t="n">
        <v>0</v>
      </c>
      <c r="AJ4026" s="450" t="n">
        <v>0</v>
      </c>
      <c r="AK4026" s="450" t="n">
        <v>0</v>
      </c>
      <c r="AL4026" s="450" t="n">
        <v>0</v>
      </c>
      <c r="AM4026" s="450" t="n">
        <v>0</v>
      </c>
      <c r="AN4026" s="450" t="n">
        <v>0</v>
      </c>
      <c r="AO4026" s="450" t="n">
        <v>0</v>
      </c>
      <c r="AP4026" s="450" t="n">
        <v>0</v>
      </c>
      <c r="AQ4026" s="414" t="inlineStr"/>
      <c r="AR4026" s="414" t="inlineStr"/>
      <c r="AS4026" s="414" t="inlineStr">
        <is>
          <t>បានប្រកាសពន្ធ</t>
        </is>
      </c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0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0" t="n"/>
      <c r="N4027" s="450">
        <f>IF(W4027&lt;0,AH4027,I4027)</f>
        <v/>
      </c>
      <c r="O4027" s="450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AND(AB4027&lt;&gt;"", 'Company information'!D$4&lt;&gt;"", RIGHT(SUBSTITUTE(AB4027,"-",""),9)=RIGHT(SUBSTITUTE('Company information'!D$4,"-",""),9))</f>
        <v/>
      </c>
      <c r="V4027" s="414">
        <f>AH4027-I4027</f>
        <v/>
      </c>
      <c r="W4027" s="450" t="n"/>
      <c r="X4027" s="413" t="n"/>
      <c r="Y4027" s="414" t="n"/>
      <c r="Z4027" s="414" t="n"/>
      <c r="AA4027" s="414" t="n"/>
      <c r="AB4027" s="414" t="n"/>
      <c r="AC4027" s="414" t="n"/>
      <c r="AD4027" s="450" t="n"/>
      <c r="AE4027" s="450" t="n"/>
      <c r="AF4027" s="450" t="n"/>
      <c r="AG4027" s="450" t="n"/>
      <c r="AH4027" s="450" t="n"/>
      <c r="AI4027" s="450" t="n"/>
      <c r="AJ4027" s="450" t="n"/>
      <c r="AK4027" s="450" t="n"/>
      <c r="AL4027" s="450" t="n"/>
      <c r="AM4027" s="450" t="n"/>
      <c r="AN4027" s="450" t="n"/>
      <c r="AO4027" s="450" t="n"/>
      <c r="AP4027" s="450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0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0" t="n"/>
      <c r="N4028" s="450">
        <f>IF(W4028&lt;0,AH4028,I4028)</f>
        <v/>
      </c>
      <c r="O4028" s="450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AND(AB4028&lt;&gt;"", 'Company information'!D$4&lt;&gt;"", RIGHT(SUBSTITUTE(AB4028,"-",""),9)=RIGHT(SUBSTITUTE('Company information'!D$4,"-",""),9))</f>
        <v/>
      </c>
      <c r="V4028" s="414">
        <f>AH4028-I4028</f>
        <v/>
      </c>
      <c r="W4028" s="450" t="n"/>
      <c r="X4028" s="413" t="n"/>
      <c r="Y4028" s="414" t="n"/>
      <c r="Z4028" s="414" t="n"/>
      <c r="AA4028" s="414" t="n"/>
      <c r="AB4028" s="414" t="n"/>
      <c r="AC4028" s="414" t="n"/>
      <c r="AD4028" s="450" t="n"/>
      <c r="AE4028" s="450" t="n"/>
      <c r="AF4028" s="450" t="n"/>
      <c r="AG4028" s="450" t="n"/>
      <c r="AH4028" s="450" t="n"/>
      <c r="AI4028" s="450" t="n"/>
      <c r="AJ4028" s="450" t="n"/>
      <c r="AK4028" s="450" t="n"/>
      <c r="AL4028" s="450" t="n"/>
      <c r="AM4028" s="450" t="n"/>
      <c r="AN4028" s="450" t="n"/>
      <c r="AO4028" s="450" t="n"/>
      <c r="AP4028" s="450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0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0" t="n"/>
      <c r="N4029" s="450">
        <f>IF(W4029&lt;0,AH4029,I4029)</f>
        <v/>
      </c>
      <c r="O4029" s="450">
        <f>I4029-M4029</f>
        <v/>
      </c>
      <c r="P4029" s="414" t="n"/>
      <c r="Q4029" s="414" t="inlineStr">
        <is>
          <t>INV193078</t>
        </is>
      </c>
      <c r="R4029" s="414" t="inlineStr">
        <is>
          <t>INV193078</t>
        </is>
      </c>
      <c r="S4029" s="414">
        <f>Q4029=R4029</f>
        <v/>
      </c>
      <c r="T4029" s="414">
        <f>AND(MONTH(F4029)=MONTH(X4029), YEAR(F4029)=YEAR(X4029))</f>
        <v/>
      </c>
      <c r="U4029" s="414">
        <f>AND(AB4029&lt;&gt;"", 'Company information'!D$4&lt;&gt;"", RIGHT(SUBSTITUTE(AB4029,"-",""),9)=RIGHT(SUBSTITUTE('Company information'!D$4,"-",""),9))</f>
        <v/>
      </c>
      <c r="V4029" s="414">
        <f>AH4029-I4029</f>
        <v/>
      </c>
      <c r="W4029" s="450" t="n"/>
      <c r="X4029" s="415" t="n">
        <v>43812</v>
      </c>
      <c r="Y4029" s="414" t="inlineStr">
        <is>
          <t>INV193078</t>
        </is>
      </c>
      <c r="Z4029" s="414" t="inlineStr"/>
      <c r="AA4029" s="414" t="inlineStr">
        <is>
          <t>បុគ្គលជាប់អាករ</t>
        </is>
      </c>
      <c r="AB4029" s="414" t="inlineStr">
        <is>
          <t>L001-901905215</t>
        </is>
      </c>
      <c r="AC4029" s="414" t="inlineStr">
        <is>
          <t>វីអ៊ីស៊ិន (ខេមបូឌា) អ៊ិនដាសស្ទ្រី ឯ.ក</t>
        </is>
      </c>
      <c r="AD4029" s="450" t="n">
        <v>2548755</v>
      </c>
      <c r="AE4029" s="450" t="n">
        <v>2317050</v>
      </c>
      <c r="AF4029" s="450" t="n">
        <v>0</v>
      </c>
      <c r="AG4029" s="450" t="n">
        <v>0</v>
      </c>
      <c r="AH4029" s="450" t="n">
        <v>231705</v>
      </c>
      <c r="AI4029" s="450" t="n">
        <v>0</v>
      </c>
      <c r="AJ4029" s="450" t="n">
        <v>0</v>
      </c>
      <c r="AK4029" s="450" t="n">
        <v>0</v>
      </c>
      <c r="AL4029" s="450" t="n">
        <v>0</v>
      </c>
      <c r="AM4029" s="450" t="n">
        <v>0</v>
      </c>
      <c r="AN4029" s="450" t="n">
        <v>0</v>
      </c>
      <c r="AO4029" s="450" t="n">
        <v>0</v>
      </c>
      <c r="AP4029" s="450" t="n">
        <v>0</v>
      </c>
      <c r="AQ4029" s="414" t="inlineStr"/>
      <c r="AR4029" s="414" t="inlineStr"/>
      <c r="AS4029" s="414" t="inlineStr">
        <is>
          <t>បានប្រកាសពន្ធ</t>
        </is>
      </c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0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0" t="n"/>
      <c r="N4030" s="450">
        <f>IF(W4030&lt;0,AH4030,I4030)</f>
        <v/>
      </c>
      <c r="O4030" s="450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AND(AB4030&lt;&gt;"", 'Company information'!D$4&lt;&gt;"", RIGHT(SUBSTITUTE(AB4030,"-",""),9)=RIGHT(SUBSTITUTE('Company information'!D$4,"-",""),9))</f>
        <v/>
      </c>
      <c r="V4030" s="414">
        <f>AH4030-I4030</f>
        <v/>
      </c>
      <c r="W4030" s="450" t="n"/>
      <c r="X4030" s="413" t="n"/>
      <c r="Y4030" s="414" t="n"/>
      <c r="Z4030" s="414" t="n"/>
      <c r="AA4030" s="414" t="n"/>
      <c r="AB4030" s="414" t="n"/>
      <c r="AC4030" s="414" t="n"/>
      <c r="AD4030" s="450" t="n"/>
      <c r="AE4030" s="450" t="n"/>
      <c r="AF4030" s="450" t="n"/>
      <c r="AG4030" s="450" t="n"/>
      <c r="AH4030" s="450" t="n"/>
      <c r="AI4030" s="450" t="n"/>
      <c r="AJ4030" s="450" t="n"/>
      <c r="AK4030" s="450" t="n"/>
      <c r="AL4030" s="450" t="n"/>
      <c r="AM4030" s="450" t="n"/>
      <c r="AN4030" s="450" t="n"/>
      <c r="AO4030" s="450" t="n"/>
      <c r="AP4030" s="450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0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0" t="n"/>
      <c r="N4031" s="450">
        <f>IF(W4031&lt;0,AH4031,I4031)</f>
        <v/>
      </c>
      <c r="O4031" s="450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AND(AB4031&lt;&gt;"", 'Company information'!D$4&lt;&gt;"", RIGHT(SUBSTITUTE(AB4031,"-",""),9)=RIGHT(SUBSTITUTE('Company information'!D$4,"-",""),9))</f>
        <v/>
      </c>
      <c r="V4031" s="414">
        <f>AH4031-I4031</f>
        <v/>
      </c>
      <c r="W4031" s="450" t="n"/>
      <c r="X4031" s="413" t="n"/>
      <c r="Y4031" s="414" t="n"/>
      <c r="Z4031" s="414" t="n"/>
      <c r="AA4031" s="414" t="n"/>
      <c r="AB4031" s="414" t="n"/>
      <c r="AC4031" s="414" t="n"/>
      <c r="AD4031" s="450" t="n"/>
      <c r="AE4031" s="450" t="n"/>
      <c r="AF4031" s="450" t="n"/>
      <c r="AG4031" s="450" t="n"/>
      <c r="AH4031" s="450" t="n"/>
      <c r="AI4031" s="450" t="n"/>
      <c r="AJ4031" s="450" t="n"/>
      <c r="AK4031" s="450" t="n"/>
      <c r="AL4031" s="450" t="n"/>
      <c r="AM4031" s="450" t="n"/>
      <c r="AN4031" s="450" t="n"/>
      <c r="AO4031" s="450" t="n"/>
      <c r="AP4031" s="450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0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0" t="n"/>
      <c r="N4032" s="450">
        <f>IF(W4032&lt;0,AH4032,I4032)</f>
        <v/>
      </c>
      <c r="O4032" s="450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AND(AB4032&lt;&gt;"", 'Company information'!D$4&lt;&gt;"", RIGHT(SUBSTITUTE(AB4032,"-",""),9)=RIGHT(SUBSTITUTE('Company information'!D$4,"-",""),9))</f>
        <v/>
      </c>
      <c r="V4032" s="414">
        <f>AH4032-I4032</f>
        <v/>
      </c>
      <c r="W4032" s="450" t="n"/>
      <c r="X4032" s="413" t="n"/>
      <c r="Y4032" s="414" t="n"/>
      <c r="Z4032" s="414" t="n"/>
      <c r="AA4032" s="414" t="n"/>
      <c r="AB4032" s="414" t="n"/>
      <c r="AC4032" s="414" t="n"/>
      <c r="AD4032" s="450" t="n"/>
      <c r="AE4032" s="450" t="n"/>
      <c r="AF4032" s="450" t="n"/>
      <c r="AG4032" s="450" t="n"/>
      <c r="AH4032" s="450" t="n"/>
      <c r="AI4032" s="450" t="n"/>
      <c r="AJ4032" s="450" t="n"/>
      <c r="AK4032" s="450" t="n"/>
      <c r="AL4032" s="450" t="n"/>
      <c r="AM4032" s="450" t="n"/>
      <c r="AN4032" s="450" t="n"/>
      <c r="AO4032" s="450" t="n"/>
      <c r="AP4032" s="450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0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0" t="n"/>
      <c r="N4033" s="450">
        <f>IF(W4033&lt;0,AH4033,I4033)</f>
        <v/>
      </c>
      <c r="O4033" s="450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AND(AB4033&lt;&gt;"", 'Company information'!D$4&lt;&gt;"", RIGHT(SUBSTITUTE(AB4033,"-",""),9)=RIGHT(SUBSTITUTE('Company information'!D$4,"-",""),9))</f>
        <v/>
      </c>
      <c r="V4033" s="414">
        <f>AH4033-I4033</f>
        <v/>
      </c>
      <c r="W4033" s="450" t="n"/>
      <c r="X4033" s="413" t="n"/>
      <c r="Y4033" s="414" t="n"/>
      <c r="Z4033" s="414" t="n"/>
      <c r="AA4033" s="414" t="n"/>
      <c r="AB4033" s="414" t="n"/>
      <c r="AC4033" s="414" t="n"/>
      <c r="AD4033" s="450" t="n"/>
      <c r="AE4033" s="450" t="n"/>
      <c r="AF4033" s="450" t="n"/>
      <c r="AG4033" s="450" t="n"/>
      <c r="AH4033" s="450" t="n"/>
      <c r="AI4033" s="450" t="n"/>
      <c r="AJ4033" s="450" t="n"/>
      <c r="AK4033" s="450" t="n"/>
      <c r="AL4033" s="450" t="n"/>
      <c r="AM4033" s="450" t="n"/>
      <c r="AN4033" s="450" t="n"/>
      <c r="AO4033" s="450" t="n"/>
      <c r="AP4033" s="450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0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0" t="n"/>
      <c r="N4034" s="450">
        <f>IF(W4034&lt;0,AH4034,I4034)</f>
        <v/>
      </c>
      <c r="O4034" s="450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AND(AB4034&lt;&gt;"", 'Company information'!D$4&lt;&gt;"", RIGHT(SUBSTITUTE(AB4034,"-",""),9)=RIGHT(SUBSTITUTE('Company information'!D$4,"-",""),9))</f>
        <v/>
      </c>
      <c r="V4034" s="414">
        <f>AH4034-I4034</f>
        <v/>
      </c>
      <c r="W4034" s="450" t="n"/>
      <c r="X4034" s="413" t="n"/>
      <c r="Y4034" s="414" t="n"/>
      <c r="Z4034" s="414" t="n"/>
      <c r="AA4034" s="414" t="n"/>
      <c r="AB4034" s="414" t="n"/>
      <c r="AC4034" s="414" t="n"/>
      <c r="AD4034" s="450" t="n"/>
      <c r="AE4034" s="450" t="n"/>
      <c r="AF4034" s="450" t="n"/>
      <c r="AG4034" s="450" t="n"/>
      <c r="AH4034" s="450" t="n"/>
      <c r="AI4034" s="450" t="n"/>
      <c r="AJ4034" s="450" t="n"/>
      <c r="AK4034" s="450" t="n"/>
      <c r="AL4034" s="450" t="n"/>
      <c r="AM4034" s="450" t="n"/>
      <c r="AN4034" s="450" t="n"/>
      <c r="AO4034" s="450" t="n"/>
      <c r="AP4034" s="450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0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0" t="n"/>
      <c r="N4035" s="450">
        <f>IF(W4035&lt;0,AH4035,I4035)</f>
        <v/>
      </c>
      <c r="O4035" s="450">
        <f>I4035-M4035</f>
        <v/>
      </c>
      <c r="P4035" s="414" t="n"/>
      <c r="Q4035" s="414" t="inlineStr">
        <is>
          <t>JYA202000241</t>
        </is>
      </c>
      <c r="R4035" s="414" t="inlineStr">
        <is>
          <t>JYA202000241</t>
        </is>
      </c>
      <c r="S4035" s="414">
        <f>Q4035=R4035</f>
        <v/>
      </c>
      <c r="T4035" s="414">
        <f>AND(MONTH(F4035)=MONTH(X4035), YEAR(F4035)=YEAR(X4035))</f>
        <v/>
      </c>
      <c r="U4035" s="414">
        <f>AND(AB4035&lt;&gt;"", 'Company information'!D$4&lt;&gt;"", RIGHT(SUBSTITUTE(AB4035,"-",""),9)=RIGHT(SUBSTITUTE('Company information'!D$4,"-",""),9))</f>
        <v/>
      </c>
      <c r="V4035" s="414">
        <f>AH4035-I4035</f>
        <v/>
      </c>
      <c r="W4035" s="450" t="n"/>
      <c r="X4035" s="415" t="n">
        <v>44196</v>
      </c>
      <c r="Y4035" s="414" t="inlineStr">
        <is>
          <t>JYA202000241</t>
        </is>
      </c>
      <c r="Z4035" s="414" t="inlineStr"/>
      <c r="AA4035" s="414" t="inlineStr">
        <is>
          <t>បុគ្គលជាប់អាករ</t>
        </is>
      </c>
      <c r="AB4035" s="414" t="inlineStr">
        <is>
          <t>L001-901905215</t>
        </is>
      </c>
      <c r="AC4035" s="414" t="inlineStr">
        <is>
          <t>វីអ៊ីស៊ិន (ខេមបូឌា) អ៊ិនដាសស្ទ្រី ឯ.ក</t>
        </is>
      </c>
      <c r="AD4035" s="450" t="n">
        <v>42787140</v>
      </c>
      <c r="AE4035" s="450" t="n">
        <v>38897400</v>
      </c>
      <c r="AF4035" s="450" t="n">
        <v>0</v>
      </c>
      <c r="AG4035" s="450" t="n">
        <v>0</v>
      </c>
      <c r="AH4035" s="450" t="n">
        <v>3889740</v>
      </c>
      <c r="AI4035" s="450" t="n">
        <v>0</v>
      </c>
      <c r="AJ4035" s="450" t="n">
        <v>0</v>
      </c>
      <c r="AK4035" s="450" t="n">
        <v>0</v>
      </c>
      <c r="AL4035" s="450" t="n">
        <v>0</v>
      </c>
      <c r="AM4035" s="450" t="n">
        <v>0</v>
      </c>
      <c r="AN4035" s="450" t="n">
        <v>0</v>
      </c>
      <c r="AO4035" s="450" t="n">
        <v>0</v>
      </c>
      <c r="AP4035" s="450" t="n">
        <v>0</v>
      </c>
      <c r="AQ4035" s="414" t="inlineStr"/>
      <c r="AR4035" s="414" t="inlineStr"/>
      <c r="AS4035" s="414" t="inlineStr">
        <is>
          <t>បានប្រកាសពន្ធ</t>
        </is>
      </c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0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0" t="n"/>
      <c r="N4036" s="450">
        <f>IF(W4036&lt;0,AH4036,I4036)</f>
        <v/>
      </c>
      <c r="O4036" s="450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AND(AB4036&lt;&gt;"", 'Company information'!D$4&lt;&gt;"", RIGHT(SUBSTITUTE(AB4036,"-",""),9)=RIGHT(SUBSTITUTE('Company information'!D$4,"-",""),9))</f>
        <v/>
      </c>
      <c r="V4036" s="414">
        <f>AH4036-I4036</f>
        <v/>
      </c>
      <c r="W4036" s="450" t="n"/>
      <c r="X4036" s="415" t="n">
        <v>44196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L001-901905215</t>
        </is>
      </c>
      <c r="AC4036" s="414" t="inlineStr">
        <is>
          <t>វីអ៊ីស៊ិន (ខេមបូឌា) អ៊ិនដាសស្ទ្រី ឯ.ក</t>
        </is>
      </c>
      <c r="AD4036" s="450" t="n">
        <v>885016552</v>
      </c>
      <c r="AE4036" s="450" t="n">
        <v>804560502</v>
      </c>
      <c r="AF4036" s="450" t="n">
        <v>0</v>
      </c>
      <c r="AG4036" s="450" t="n">
        <v>0</v>
      </c>
      <c r="AH4036" s="450" t="n">
        <v>80456050</v>
      </c>
      <c r="AI4036" s="450" t="n">
        <v>0</v>
      </c>
      <c r="AJ4036" s="450" t="n">
        <v>0</v>
      </c>
      <c r="AK4036" s="450" t="n">
        <v>0</v>
      </c>
      <c r="AL4036" s="450" t="n">
        <v>0</v>
      </c>
      <c r="AM4036" s="450" t="n">
        <v>0</v>
      </c>
      <c r="AN4036" s="450" t="n">
        <v>0</v>
      </c>
      <c r="AO4036" s="450" t="n">
        <v>0</v>
      </c>
      <c r="AP4036" s="450" t="n">
        <v>0</v>
      </c>
      <c r="AQ4036" s="414" t="inlineStr"/>
      <c r="AR4036" s="414" t="inlineStr"/>
      <c r="AS4036" s="414" t="inlineStr">
        <is>
          <t>បានប្រកាសពន្ធ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0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0" t="n"/>
      <c r="N4037" s="450">
        <f>IF(W4037&lt;0,AH4037,I4037)</f>
        <v/>
      </c>
      <c r="O4037" s="450">
        <f>I4037-M4037</f>
        <v/>
      </c>
      <c r="P4037" s="414" t="n"/>
      <c r="Q4037" s="414" t="inlineStr">
        <is>
          <t>2020/01309</t>
        </is>
      </c>
      <c r="R4037" s="414" t="inlineStr"/>
      <c r="S4037" s="414">
        <f>Q4037=R4037</f>
        <v/>
      </c>
      <c r="T4037" s="414">
        <f>AND(MONTH(F4037)=MONTH(X4037), YEAR(F4037)=YEAR(X4037))</f>
        <v/>
      </c>
      <c r="U4037" s="414">
        <f>AND(AB4037&lt;&gt;"", 'Company information'!D$4&lt;&gt;"", RIGHT(SUBSTITUTE(AB4037,"-",""),9)=RIGHT(SUBSTITUTE('Company information'!D$4,"-",""),9))</f>
        <v/>
      </c>
      <c r="V4037" s="414">
        <f>AH4037-I4037</f>
        <v/>
      </c>
      <c r="W4037" s="450" t="n"/>
      <c r="X4037" s="413" t="n"/>
      <c r="Y4037" s="414" t="n"/>
      <c r="Z4037" s="414" t="n"/>
      <c r="AA4037" s="414" t="n"/>
      <c r="AB4037" s="414" t="n"/>
      <c r="AC4037" s="414" t="n"/>
      <c r="AD4037" s="450" t="n"/>
      <c r="AE4037" s="450" t="n"/>
      <c r="AF4037" s="450" t="n"/>
      <c r="AG4037" s="450" t="n"/>
      <c r="AH4037" s="450" t="n"/>
      <c r="AI4037" s="450" t="n"/>
      <c r="AJ4037" s="450" t="n"/>
      <c r="AK4037" s="450" t="n"/>
      <c r="AL4037" s="450" t="n"/>
      <c r="AM4037" s="450" t="n"/>
      <c r="AN4037" s="450" t="n"/>
      <c r="AO4037" s="450" t="n"/>
      <c r="AP4037" s="450" t="n"/>
      <c r="AQ4037" s="414" t="n"/>
      <c r="AR4037" s="414" t="n"/>
      <c r="AS4037" s="414" t="n"/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0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0" t="n"/>
      <c r="N4038" s="450">
        <f>IF(W4038&lt;0,AH4038,I4038)</f>
        <v/>
      </c>
      <c r="O4038" s="450">
        <f>I4038-M4038</f>
        <v/>
      </c>
      <c r="P4038" s="414" t="n"/>
      <c r="Q4038" s="414" t="inlineStr">
        <is>
          <t>GR-IN202012/013</t>
        </is>
      </c>
      <c r="R4038" s="414" t="inlineStr">
        <is>
          <t>GR-IN202012/013</t>
        </is>
      </c>
      <c r="S4038" s="414">
        <f>Q4038=R4038</f>
        <v/>
      </c>
      <c r="T4038" s="414">
        <f>AND(MONTH(F4038)=MONTH(X4038), YEAR(F4038)=YEAR(X4038))</f>
        <v/>
      </c>
      <c r="U4038" s="414">
        <f>AND(AB4038&lt;&gt;"", 'Company information'!D$4&lt;&gt;"", RIGHT(SUBSTITUTE(AB4038,"-",""),9)=RIGHT(SUBSTITUTE('Company information'!D$4,"-",""),9))</f>
        <v/>
      </c>
      <c r="V4038" s="414">
        <f>AH4038-I4038</f>
        <v/>
      </c>
      <c r="W4038" s="450" t="n"/>
      <c r="X4038" s="415" t="n">
        <v>44195</v>
      </c>
      <c r="Y4038" s="414" t="inlineStr">
        <is>
          <t>GR-IN202012/013</t>
        </is>
      </c>
      <c r="Z4038" s="414" t="inlineStr"/>
      <c r="AA4038" s="414" t="inlineStr">
        <is>
          <t>បុគ្គលជាប់អាករ</t>
        </is>
      </c>
      <c r="AB4038" s="414" t="inlineStr">
        <is>
          <t>L001-901905215</t>
        </is>
      </c>
      <c r="AC4038" s="414" t="inlineStr">
        <is>
          <t>វីអ៊ីស៊ិន (ខេមបូឌា) អ៊ិនដាសស្ទ្រី ឯ.ក</t>
        </is>
      </c>
      <c r="AD4038" s="450" t="n">
        <v>177672</v>
      </c>
      <c r="AE4038" s="450" t="n">
        <v>161520</v>
      </c>
      <c r="AF4038" s="450" t="n">
        <v>0</v>
      </c>
      <c r="AG4038" s="450" t="n">
        <v>0</v>
      </c>
      <c r="AH4038" s="450" t="n">
        <v>16152</v>
      </c>
      <c r="AI4038" s="450" t="n">
        <v>0</v>
      </c>
      <c r="AJ4038" s="450" t="n">
        <v>0</v>
      </c>
      <c r="AK4038" s="450" t="n">
        <v>0</v>
      </c>
      <c r="AL4038" s="450" t="n">
        <v>0</v>
      </c>
      <c r="AM4038" s="450" t="n">
        <v>0</v>
      </c>
      <c r="AN4038" s="450" t="n">
        <v>0</v>
      </c>
      <c r="AO4038" s="450" t="n">
        <v>0</v>
      </c>
      <c r="AP4038" s="450" t="n">
        <v>0</v>
      </c>
      <c r="AQ4038" s="414" t="inlineStr"/>
      <c r="AR4038" s="414" t="inlineStr"/>
      <c r="AS4038" s="414" t="inlineStr">
        <is>
          <t>បានប្រកាសពន្ធ</t>
        </is>
      </c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0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0" t="n"/>
      <c r="N4039" s="450">
        <f>IF(W4039&lt;0,AH4039,I4039)</f>
        <v/>
      </c>
      <c r="O4039" s="450">
        <f>I4039-M4039</f>
        <v/>
      </c>
      <c r="P4039" s="414" t="n"/>
      <c r="Q4039" s="414" t="inlineStr">
        <is>
          <t>XFY-YD2020093</t>
        </is>
      </c>
      <c r="R4039" s="414" t="inlineStr">
        <is>
          <t>XFY-YD2020093</t>
        </is>
      </c>
      <c r="S4039" s="414">
        <f>Q4039=R4039</f>
        <v/>
      </c>
      <c r="T4039" s="414">
        <f>AND(MONTH(F4039)=MONTH(X4039), YEAR(F4039)=YEAR(X4039))</f>
        <v/>
      </c>
      <c r="U4039" s="414">
        <f>AND(AB4039&lt;&gt;"", 'Company information'!D$4&lt;&gt;"", RIGHT(SUBSTITUTE(AB4039,"-",""),9)=RIGHT(SUBSTITUTE('Company information'!D$4,"-",""),9))</f>
        <v/>
      </c>
      <c r="V4039" s="414">
        <f>AH4039-I4039</f>
        <v/>
      </c>
      <c r="W4039" s="450" t="n"/>
      <c r="X4039" s="415" t="n">
        <v>44194</v>
      </c>
      <c r="Y4039" s="414" t="inlineStr">
        <is>
          <t>XFY-YD2020093</t>
        </is>
      </c>
      <c r="Z4039" s="414" t="inlineStr"/>
      <c r="AA4039" s="414" t="inlineStr">
        <is>
          <t>បុគ្គលជាប់អាករ</t>
        </is>
      </c>
      <c r="AB4039" s="414" t="inlineStr">
        <is>
          <t>L001-901905215</t>
        </is>
      </c>
      <c r="AC4039" s="414" t="inlineStr">
        <is>
          <t>វីអ៊ីស៊ិន (ខេមបូឌា) អ៊ិនដាសស្ទ្រី ឯ.ក</t>
        </is>
      </c>
      <c r="AD4039" s="450" t="n">
        <v>77316857</v>
      </c>
      <c r="AE4039" s="450" t="n">
        <v>70288052</v>
      </c>
      <c r="AF4039" s="450" t="n">
        <v>0</v>
      </c>
      <c r="AG4039" s="450" t="n">
        <v>0</v>
      </c>
      <c r="AH4039" s="450" t="n">
        <v>7028805</v>
      </c>
      <c r="AI4039" s="450" t="n">
        <v>0</v>
      </c>
      <c r="AJ4039" s="450" t="n">
        <v>0</v>
      </c>
      <c r="AK4039" s="450" t="n">
        <v>0</v>
      </c>
      <c r="AL4039" s="450" t="n">
        <v>0</v>
      </c>
      <c r="AM4039" s="450" t="n">
        <v>0</v>
      </c>
      <c r="AN4039" s="450" t="n">
        <v>0</v>
      </c>
      <c r="AO4039" s="450" t="n">
        <v>0</v>
      </c>
      <c r="AP4039" s="450" t="n">
        <v>0</v>
      </c>
      <c r="AQ4039" s="414" t="inlineStr"/>
      <c r="AR4039" s="414" t="inlineStr"/>
      <c r="AS4039" s="414" t="inlineStr">
        <is>
          <t>បានប្រកាសពន្ធ</t>
        </is>
      </c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0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0" t="n"/>
      <c r="N4040" s="450">
        <f>IF(W4040&lt;0,AH4040,I4040)</f>
        <v/>
      </c>
      <c r="O4040" s="450">
        <f>I4040-M4040</f>
        <v/>
      </c>
      <c r="P4040" s="414" t="n"/>
      <c r="Q4040" s="414" t="inlineStr">
        <is>
          <t>SM20000015</t>
        </is>
      </c>
      <c r="R4040" s="414" t="inlineStr">
        <is>
          <t>SM20000015</t>
        </is>
      </c>
      <c r="S4040" s="414">
        <f>Q4040=R4040</f>
        <v/>
      </c>
      <c r="T4040" s="414">
        <f>AND(MONTH(F4040)=MONTH(X4040), YEAR(F4040)=YEAR(X4040))</f>
        <v/>
      </c>
      <c r="U4040" s="414">
        <f>AND(AB4040&lt;&gt;"", 'Company information'!D$4&lt;&gt;"", RIGHT(SUBSTITUTE(AB4040,"-",""),9)=RIGHT(SUBSTITUTE('Company information'!D$4,"-",""),9))</f>
        <v/>
      </c>
      <c r="V4040" s="414">
        <f>AH4040-I4040</f>
        <v/>
      </c>
      <c r="W4040" s="450" t="n"/>
      <c r="X4040" s="415" t="n">
        <v>44193</v>
      </c>
      <c r="Y4040" s="414" t="inlineStr">
        <is>
          <t>SM20000015</t>
        </is>
      </c>
      <c r="Z4040" s="414" t="inlineStr"/>
      <c r="AA4040" s="414" t="inlineStr">
        <is>
          <t>បុគ្គលជាប់អាករ</t>
        </is>
      </c>
      <c r="AB4040" s="414" t="inlineStr">
        <is>
          <t>L001-901905215</t>
        </is>
      </c>
      <c r="AC4040" s="414" t="inlineStr">
        <is>
          <t>វីអ៊ីស៊ិន (ខេមបូឌា) អ៊ិនដាសស្ទ្រី ឯ.ក</t>
        </is>
      </c>
      <c r="AD4040" s="450" t="n">
        <v>11342848</v>
      </c>
      <c r="AE4040" s="450" t="n">
        <v>10311680</v>
      </c>
      <c r="AF4040" s="450" t="n">
        <v>0</v>
      </c>
      <c r="AG4040" s="450" t="n">
        <v>0</v>
      </c>
      <c r="AH4040" s="450" t="n">
        <v>1031168</v>
      </c>
      <c r="AI4040" s="450" t="n">
        <v>0</v>
      </c>
      <c r="AJ4040" s="450" t="n">
        <v>0</v>
      </c>
      <c r="AK4040" s="450" t="n">
        <v>0</v>
      </c>
      <c r="AL4040" s="450" t="n">
        <v>0</v>
      </c>
      <c r="AM4040" s="450" t="n">
        <v>0</v>
      </c>
      <c r="AN4040" s="450" t="n">
        <v>0</v>
      </c>
      <c r="AO4040" s="450" t="n">
        <v>0</v>
      </c>
      <c r="AP4040" s="450" t="n">
        <v>0</v>
      </c>
      <c r="AQ4040" s="414" t="inlineStr"/>
      <c r="AR4040" s="414" t="inlineStr"/>
      <c r="AS4040" s="414" t="inlineStr">
        <is>
          <t>បានប្រកាសពន្ធ</t>
        </is>
      </c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0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0" t="n"/>
      <c r="N4041" s="450">
        <f>IF(W4041&lt;0,AH4041,I4041)</f>
        <v/>
      </c>
      <c r="O4041" s="450">
        <f>I4041-M4041</f>
        <v/>
      </c>
      <c r="P4041" s="414" t="n"/>
      <c r="Q4041" s="414" t="inlineStr">
        <is>
          <t>XFY-YD2020092</t>
        </is>
      </c>
      <c r="R4041" s="414" t="inlineStr">
        <is>
          <t>XFY-YD2020092</t>
        </is>
      </c>
      <c r="S4041" s="414">
        <f>Q4041=R4041</f>
        <v/>
      </c>
      <c r="T4041" s="414">
        <f>AND(MONTH(F4041)=MONTH(X4041), YEAR(F4041)=YEAR(X4041))</f>
        <v/>
      </c>
      <c r="U4041" s="414">
        <f>AND(AB4041&lt;&gt;"", 'Company information'!D$4&lt;&gt;"", RIGHT(SUBSTITUTE(AB4041,"-",""),9)=RIGHT(SUBSTITUTE('Company information'!D$4,"-",""),9))</f>
        <v/>
      </c>
      <c r="V4041" s="414">
        <f>AH4041-I4041</f>
        <v/>
      </c>
      <c r="W4041" s="450" t="n"/>
      <c r="X4041" s="415" t="n">
        <v>44191</v>
      </c>
      <c r="Y4041" s="414" t="inlineStr">
        <is>
          <t>XFY-YD2020092</t>
        </is>
      </c>
      <c r="Z4041" s="414" t="inlineStr"/>
      <c r="AA4041" s="414" t="inlineStr">
        <is>
          <t>បុគ្គលជាប់អាករ</t>
        </is>
      </c>
      <c r="AB4041" s="414" t="inlineStr">
        <is>
          <t>L001-901905215</t>
        </is>
      </c>
      <c r="AC4041" s="414" t="inlineStr">
        <is>
          <t>វីអ៊ីស៊ិន (ខេមបូឌា) អ៊ិនដាសស្ទ្រី ឯ.ក</t>
        </is>
      </c>
      <c r="AD4041" s="450" t="n">
        <v>8031312</v>
      </c>
      <c r="AE4041" s="450" t="n">
        <v>7301193</v>
      </c>
      <c r="AF4041" s="450" t="n">
        <v>0</v>
      </c>
      <c r="AG4041" s="450" t="n">
        <v>0</v>
      </c>
      <c r="AH4041" s="450" t="n">
        <v>730119</v>
      </c>
      <c r="AI4041" s="450" t="n">
        <v>0</v>
      </c>
      <c r="AJ4041" s="450" t="n">
        <v>0</v>
      </c>
      <c r="AK4041" s="450" t="n">
        <v>0</v>
      </c>
      <c r="AL4041" s="450" t="n">
        <v>0</v>
      </c>
      <c r="AM4041" s="450" t="n">
        <v>0</v>
      </c>
      <c r="AN4041" s="450" t="n">
        <v>0</v>
      </c>
      <c r="AO4041" s="450" t="n">
        <v>0</v>
      </c>
      <c r="AP4041" s="450" t="n">
        <v>0</v>
      </c>
      <c r="AQ4041" s="414" t="inlineStr"/>
      <c r="AR4041" s="414" t="inlineStr"/>
      <c r="AS4041" s="414" t="inlineStr">
        <is>
          <t>បានប្រកាសពន្ធ</t>
        </is>
      </c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0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0" t="n"/>
      <c r="N4042" s="450">
        <f>IF(W4042&lt;0,AH4042,I4042)</f>
        <v/>
      </c>
      <c r="O4042" s="450">
        <f>I4042-M4042</f>
        <v/>
      </c>
      <c r="P4042" s="414" t="n"/>
      <c r="Q4042" s="414" t="inlineStr">
        <is>
          <t>XFY-YD2020091</t>
        </is>
      </c>
      <c r="R4042" s="414" t="inlineStr">
        <is>
          <t>XFY-YD2020091</t>
        </is>
      </c>
      <c r="S4042" s="414">
        <f>Q4042=R4042</f>
        <v/>
      </c>
      <c r="T4042" s="414">
        <f>AND(MONTH(F4042)=MONTH(X4042), YEAR(F4042)=YEAR(X4042))</f>
        <v/>
      </c>
      <c r="U4042" s="414">
        <f>AND(AB4042&lt;&gt;"", 'Company information'!D$4&lt;&gt;"", RIGHT(SUBSTITUTE(AB4042,"-",""),9)=RIGHT(SUBSTITUTE('Company information'!D$4,"-",""),9))</f>
        <v/>
      </c>
      <c r="V4042" s="414">
        <f>AH4042-I4042</f>
        <v/>
      </c>
      <c r="W4042" s="450" t="n"/>
      <c r="X4042" s="415" t="n">
        <v>44189</v>
      </c>
      <c r="Y4042" s="414" t="inlineStr">
        <is>
          <t>XFY-YD2020091</t>
        </is>
      </c>
      <c r="Z4042" s="414" t="inlineStr"/>
      <c r="AA4042" s="414" t="inlineStr">
        <is>
          <t>បុគ្គលជាប់អាករ</t>
        </is>
      </c>
      <c r="AB4042" s="414" t="inlineStr">
        <is>
          <t>L001-901905215</t>
        </is>
      </c>
      <c r="AC4042" s="414" t="inlineStr">
        <is>
          <t>វីអ៊ីស៊ិន (ខេមបូឌា) អ៊ិនដាសស្ទ្រី ឯ.ក</t>
        </is>
      </c>
      <c r="AD4042" s="450" t="n">
        <v>88730263</v>
      </c>
      <c r="AE4042" s="450" t="n">
        <v>80663875</v>
      </c>
      <c r="AF4042" s="450" t="n">
        <v>0</v>
      </c>
      <c r="AG4042" s="450" t="n">
        <v>0</v>
      </c>
      <c r="AH4042" s="450" t="n">
        <v>8066388</v>
      </c>
      <c r="AI4042" s="450" t="n">
        <v>0</v>
      </c>
      <c r="AJ4042" s="450" t="n">
        <v>0</v>
      </c>
      <c r="AK4042" s="450" t="n">
        <v>0</v>
      </c>
      <c r="AL4042" s="450" t="n">
        <v>0</v>
      </c>
      <c r="AM4042" s="450" t="n">
        <v>0</v>
      </c>
      <c r="AN4042" s="450" t="n">
        <v>0</v>
      </c>
      <c r="AO4042" s="450" t="n">
        <v>0</v>
      </c>
      <c r="AP4042" s="450" t="n">
        <v>0</v>
      </c>
      <c r="AQ4042" s="414" t="inlineStr"/>
      <c r="AR4042" s="414" t="inlineStr"/>
      <c r="AS4042" s="414" t="inlineStr">
        <is>
          <t>បានប្រកាសពន្ធ</t>
        </is>
      </c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0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0" t="n"/>
      <c r="N4043" s="450">
        <f>IF(W4043&lt;0,AH4043,I4043)</f>
        <v/>
      </c>
      <c r="O4043" s="450">
        <f>I4043-M4043</f>
        <v/>
      </c>
      <c r="P4043" s="414" t="n"/>
      <c r="Q4043" s="414" t="inlineStr">
        <is>
          <t>2020-00572</t>
        </is>
      </c>
      <c r="R4043" s="414" t="inlineStr">
        <is>
          <t>2020-00572</t>
        </is>
      </c>
      <c r="S4043" s="414">
        <f>Q4043=R4043</f>
        <v/>
      </c>
      <c r="T4043" s="414">
        <f>AND(MONTH(F4043)=MONTH(X4043), YEAR(F4043)=YEAR(X4043))</f>
        <v/>
      </c>
      <c r="U4043" s="414">
        <f>AND(AB4043&lt;&gt;"", 'Company information'!D$4&lt;&gt;"", RIGHT(SUBSTITUTE(AB4043,"-",""),9)=RIGHT(SUBSTITUTE('Company information'!D$4,"-",""),9))</f>
        <v/>
      </c>
      <c r="V4043" s="414">
        <f>AH4043-I4043</f>
        <v/>
      </c>
      <c r="W4043" s="450" t="n"/>
      <c r="X4043" s="415" t="n">
        <v>44189</v>
      </c>
      <c r="Y4043" s="414" t="inlineStr">
        <is>
          <t>2020-00572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L001-901905215</t>
        </is>
      </c>
      <c r="AC4043" s="414" t="inlineStr">
        <is>
          <t>វីអ៊ីស៊ិន (ខេមបូឌា) អ៊ិនដាសស្ទ្រី ឯ.ក</t>
        </is>
      </c>
      <c r="AD4043" s="450" t="n">
        <v>2482480</v>
      </c>
      <c r="AE4043" s="450" t="n">
        <v>2256800</v>
      </c>
      <c r="AF4043" s="450" t="n">
        <v>0</v>
      </c>
      <c r="AG4043" s="450" t="n">
        <v>0</v>
      </c>
      <c r="AH4043" s="450" t="n">
        <v>225680</v>
      </c>
      <c r="AI4043" s="450" t="n">
        <v>0</v>
      </c>
      <c r="AJ4043" s="450" t="n">
        <v>0</v>
      </c>
      <c r="AK4043" s="450" t="n">
        <v>0</v>
      </c>
      <c r="AL4043" s="450" t="n">
        <v>0</v>
      </c>
      <c r="AM4043" s="450" t="n">
        <v>0</v>
      </c>
      <c r="AN4043" s="450" t="n">
        <v>0</v>
      </c>
      <c r="AO4043" s="450" t="n">
        <v>0</v>
      </c>
      <c r="AP4043" s="450" t="n">
        <v>0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0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0" t="n"/>
      <c r="N4044" s="450">
        <f>IF(W4044&lt;0,AH4044,I4044)</f>
        <v/>
      </c>
      <c r="O4044" s="450">
        <f>I4044-M4044</f>
        <v/>
      </c>
      <c r="P4044" s="414" t="n"/>
      <c r="Q4044" s="414" t="inlineStr">
        <is>
          <t>2020-05803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AND(AB4044&lt;&gt;"", 'Company information'!D$4&lt;&gt;"", RIGHT(SUBSTITUTE(AB4044,"-",""),9)=RIGHT(SUBSTITUTE('Company information'!D$4,"-",""),9))</f>
        <v/>
      </c>
      <c r="V4044" s="414">
        <f>AH4044-I4044</f>
        <v/>
      </c>
      <c r="W4044" s="450" t="n"/>
      <c r="X4044" s="413" t="n"/>
      <c r="Y4044" s="414" t="n"/>
      <c r="Z4044" s="414" t="n"/>
      <c r="AA4044" s="414" t="n"/>
      <c r="AB4044" s="414" t="n"/>
      <c r="AC4044" s="414" t="n"/>
      <c r="AD4044" s="450" t="n"/>
      <c r="AE4044" s="450" t="n"/>
      <c r="AF4044" s="450" t="n"/>
      <c r="AG4044" s="450" t="n"/>
      <c r="AH4044" s="450" t="n"/>
      <c r="AI4044" s="450" t="n"/>
      <c r="AJ4044" s="450" t="n"/>
      <c r="AK4044" s="450" t="n"/>
      <c r="AL4044" s="450" t="n"/>
      <c r="AM4044" s="450" t="n"/>
      <c r="AN4044" s="450" t="n"/>
      <c r="AO4044" s="450" t="n"/>
      <c r="AP4044" s="450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0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0" t="n"/>
      <c r="N4045" s="450">
        <f>IF(W4045&lt;0,AH4045,I4045)</f>
        <v/>
      </c>
      <c r="O4045" s="450">
        <f>I4045-M4045</f>
        <v/>
      </c>
      <c r="P4045" s="414" t="n"/>
      <c r="Q4045" s="414" t="inlineStr">
        <is>
          <t>V0015178</t>
        </is>
      </c>
      <c r="R4045" s="414" t="inlineStr">
        <is>
          <t>V0015178</t>
        </is>
      </c>
      <c r="S4045" s="414">
        <f>Q4045=R4045</f>
        <v/>
      </c>
      <c r="T4045" s="414">
        <f>AND(MONTH(F4045)=MONTH(X4045), YEAR(F4045)=YEAR(X4045))</f>
        <v/>
      </c>
      <c r="U4045" s="414">
        <f>AND(AB4045&lt;&gt;"", 'Company information'!D$4&lt;&gt;"", RIGHT(SUBSTITUTE(AB4045,"-",""),9)=RIGHT(SUBSTITUTE('Company information'!D$4,"-",""),9))</f>
        <v/>
      </c>
      <c r="V4045" s="414">
        <f>AH4045-I4045</f>
        <v/>
      </c>
      <c r="W4045" s="450" t="n"/>
      <c r="X4045" s="415" t="n">
        <v>44191</v>
      </c>
      <c r="Y4045" s="414" t="inlineStr">
        <is>
          <t>V0015178</t>
        </is>
      </c>
      <c r="Z4045" s="414" t="inlineStr"/>
      <c r="AA4045" s="414" t="inlineStr">
        <is>
          <t>បុគ្គលជាប់អាករ</t>
        </is>
      </c>
      <c r="AB4045" s="414" t="inlineStr">
        <is>
          <t>L001-901905215</t>
        </is>
      </c>
      <c r="AC4045" s="414" t="inlineStr">
        <is>
          <t>វីអ៊ីស៊ិន (ខេមបូឌា) អ៊ិនដាសស្ទ្រី ឯ.ក</t>
        </is>
      </c>
      <c r="AD4045" s="450" t="n">
        <v>1025165</v>
      </c>
      <c r="AE4045" s="450" t="n">
        <v>931968</v>
      </c>
      <c r="AF4045" s="450" t="n">
        <v>0</v>
      </c>
      <c r="AG4045" s="450" t="n">
        <v>0</v>
      </c>
      <c r="AH4045" s="450" t="n">
        <v>93197</v>
      </c>
      <c r="AI4045" s="450" t="n">
        <v>0</v>
      </c>
      <c r="AJ4045" s="450" t="n">
        <v>0</v>
      </c>
      <c r="AK4045" s="450" t="n">
        <v>0</v>
      </c>
      <c r="AL4045" s="450" t="n">
        <v>0</v>
      </c>
      <c r="AM4045" s="450" t="n">
        <v>0</v>
      </c>
      <c r="AN4045" s="450" t="n">
        <v>0</v>
      </c>
      <c r="AO4045" s="450" t="n">
        <v>0</v>
      </c>
      <c r="AP4045" s="450" t="n">
        <v>0</v>
      </c>
      <c r="AQ4045" s="414" t="inlineStr"/>
      <c r="AR4045" s="414" t="inlineStr"/>
      <c r="AS4045" s="414" t="inlineStr">
        <is>
          <t>បានប្រកាសពន្ធ</t>
        </is>
      </c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0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0" t="n"/>
      <c r="N4046" s="450">
        <f>IF(W4046&lt;0,AH4046,I4046)</f>
        <v/>
      </c>
      <c r="O4046" s="450">
        <f>I4046-M4046</f>
        <v/>
      </c>
      <c r="P4046" s="414" t="n"/>
      <c r="Q4046" s="414" t="inlineStr">
        <is>
          <t>V0015177</t>
        </is>
      </c>
      <c r="R4046" s="414" t="inlineStr">
        <is>
          <t>V0015177</t>
        </is>
      </c>
      <c r="S4046" s="414">
        <f>Q4046=R4046</f>
        <v/>
      </c>
      <c r="T4046" s="414">
        <f>AND(MONTH(F4046)=MONTH(X4046), YEAR(F4046)=YEAR(X4046))</f>
        <v/>
      </c>
      <c r="U4046" s="414">
        <f>AND(AB4046&lt;&gt;"", 'Company information'!D$4&lt;&gt;"", RIGHT(SUBSTITUTE(AB4046,"-",""),9)=RIGHT(SUBSTITUTE('Company information'!D$4,"-",""),9))</f>
        <v/>
      </c>
      <c r="V4046" s="414">
        <f>AH4046-I4046</f>
        <v/>
      </c>
      <c r="W4046" s="450" t="n"/>
      <c r="X4046" s="415" t="n">
        <v>44191</v>
      </c>
      <c r="Y4046" s="414" t="inlineStr">
        <is>
          <t>V0015177</t>
        </is>
      </c>
      <c r="Z4046" s="414" t="inlineStr"/>
      <c r="AA4046" s="414" t="inlineStr">
        <is>
          <t>បុគ្គលជាប់អាករ</t>
        </is>
      </c>
      <c r="AB4046" s="414" t="inlineStr">
        <is>
          <t>L001-901905215</t>
        </is>
      </c>
      <c r="AC4046" s="414" t="inlineStr">
        <is>
          <t>វីអ៊ីស៊ិន (ខេមបូឌា) អ៊ិនដាសស្ទ្រី ឯ.ក</t>
        </is>
      </c>
      <c r="AD4046" s="450" t="n">
        <v>3637709</v>
      </c>
      <c r="AE4046" s="450" t="n">
        <v>3307008</v>
      </c>
      <c r="AF4046" s="450" t="n">
        <v>0</v>
      </c>
      <c r="AG4046" s="450" t="n">
        <v>0</v>
      </c>
      <c r="AH4046" s="450" t="n">
        <v>330701</v>
      </c>
      <c r="AI4046" s="450" t="n">
        <v>0</v>
      </c>
      <c r="AJ4046" s="450" t="n">
        <v>0</v>
      </c>
      <c r="AK4046" s="450" t="n">
        <v>0</v>
      </c>
      <c r="AL4046" s="450" t="n">
        <v>0</v>
      </c>
      <c r="AM4046" s="450" t="n">
        <v>0</v>
      </c>
      <c r="AN4046" s="450" t="n">
        <v>0</v>
      </c>
      <c r="AO4046" s="450" t="n">
        <v>0</v>
      </c>
      <c r="AP4046" s="450" t="n">
        <v>0</v>
      </c>
      <c r="AQ4046" s="414" t="inlineStr"/>
      <c r="AR4046" s="414" t="inlineStr"/>
      <c r="AS4046" s="414" t="inlineStr">
        <is>
          <t>បានប្រកាសពន្ធ</t>
        </is>
      </c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0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0" t="n"/>
      <c r="N4047" s="450">
        <f>IF(W4047&lt;0,AH4047,I4047)</f>
        <v/>
      </c>
      <c r="O4047" s="450">
        <f>I4047-M4047</f>
        <v/>
      </c>
      <c r="P4047" s="414" t="n"/>
      <c r="Q4047" s="414" t="inlineStr">
        <is>
          <t>V0015176</t>
        </is>
      </c>
      <c r="R4047" s="414" t="inlineStr">
        <is>
          <t>V0015176</t>
        </is>
      </c>
      <c r="S4047" s="414">
        <f>Q4047=R4047</f>
        <v/>
      </c>
      <c r="T4047" s="414">
        <f>AND(MONTH(F4047)=MONTH(X4047), YEAR(F4047)=YEAR(X4047))</f>
        <v/>
      </c>
      <c r="U4047" s="414">
        <f>AND(AB4047&lt;&gt;"", 'Company information'!D$4&lt;&gt;"", RIGHT(SUBSTITUTE(AB4047,"-",""),9)=RIGHT(SUBSTITUTE('Company information'!D$4,"-",""),9))</f>
        <v/>
      </c>
      <c r="V4047" s="414">
        <f>AH4047-I4047</f>
        <v/>
      </c>
      <c r="W4047" s="450" t="n"/>
      <c r="X4047" s="415" t="n">
        <v>44191</v>
      </c>
      <c r="Y4047" s="414" t="inlineStr">
        <is>
          <t>V0015176</t>
        </is>
      </c>
      <c r="Z4047" s="414" t="inlineStr"/>
      <c r="AA4047" s="414" t="inlineStr">
        <is>
          <t>បុគ្គលជាប់អាករ</t>
        </is>
      </c>
      <c r="AB4047" s="414" t="inlineStr">
        <is>
          <t>L001-901905215</t>
        </is>
      </c>
      <c r="AC4047" s="414" t="inlineStr">
        <is>
          <t>វីអ៊ីស៊ិន (ខេមបូឌា) អ៊ិនដាសស្ទ្រី ឯ.ក</t>
        </is>
      </c>
      <c r="AD4047" s="450" t="n">
        <v>5125824</v>
      </c>
      <c r="AE4047" s="450" t="n">
        <v>4659840</v>
      </c>
      <c r="AF4047" s="450" t="n">
        <v>0</v>
      </c>
      <c r="AG4047" s="450" t="n">
        <v>0</v>
      </c>
      <c r="AH4047" s="450" t="n">
        <v>465984</v>
      </c>
      <c r="AI4047" s="450" t="n">
        <v>0</v>
      </c>
      <c r="AJ4047" s="450" t="n">
        <v>0</v>
      </c>
      <c r="AK4047" s="450" t="n">
        <v>0</v>
      </c>
      <c r="AL4047" s="450" t="n">
        <v>0</v>
      </c>
      <c r="AM4047" s="450" t="n">
        <v>0</v>
      </c>
      <c r="AN4047" s="450" t="n">
        <v>0</v>
      </c>
      <c r="AO4047" s="450" t="n">
        <v>0</v>
      </c>
      <c r="AP4047" s="450" t="n">
        <v>0</v>
      </c>
      <c r="AQ4047" s="414" t="inlineStr"/>
      <c r="AR4047" s="414" t="inlineStr"/>
      <c r="AS4047" s="414" t="inlineStr">
        <is>
          <t>បានប្រកាសពន្ធ</t>
        </is>
      </c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0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0" t="n"/>
      <c r="N4048" s="450">
        <f>IF(W4048&lt;0,AH4048,I4048)</f>
        <v/>
      </c>
      <c r="O4048" s="450">
        <f>I4048-M4048</f>
        <v/>
      </c>
      <c r="P4048" s="414" t="n"/>
      <c r="Q4048" s="414" t="inlineStr">
        <is>
          <t>V0015169</t>
        </is>
      </c>
      <c r="R4048" s="414" t="inlineStr">
        <is>
          <t>V0015169</t>
        </is>
      </c>
      <c r="S4048" s="414">
        <f>Q4048=R4048</f>
        <v/>
      </c>
      <c r="T4048" s="414">
        <f>AND(MONTH(F4048)=MONTH(X4048), YEAR(F4048)=YEAR(X4048))</f>
        <v/>
      </c>
      <c r="U4048" s="414">
        <f>AND(AB4048&lt;&gt;"", 'Company information'!D$4&lt;&gt;"", RIGHT(SUBSTITUTE(AB4048,"-",""),9)=RIGHT(SUBSTITUTE('Company information'!D$4,"-",""),9))</f>
        <v/>
      </c>
      <c r="V4048" s="414">
        <f>AH4048-I4048</f>
        <v/>
      </c>
      <c r="W4048" s="450" t="n"/>
      <c r="X4048" s="415" t="n">
        <v>44190</v>
      </c>
      <c r="Y4048" s="414" t="inlineStr">
        <is>
          <t>V0015169</t>
        </is>
      </c>
      <c r="Z4048" s="414" t="inlineStr"/>
      <c r="AA4048" s="414" t="inlineStr">
        <is>
          <t>បុគ្គលជាប់អាករ</t>
        </is>
      </c>
      <c r="AB4048" s="414" t="inlineStr">
        <is>
          <t>L001-901905215</t>
        </is>
      </c>
      <c r="AC4048" s="414" t="inlineStr">
        <is>
          <t>វីអ៊ីស៊ិន (ខេមបូឌា) អ៊ិនដាសស្ទ្រី ឯ.ក</t>
        </is>
      </c>
      <c r="AD4048" s="450" t="n">
        <v>2808888</v>
      </c>
      <c r="AE4048" s="450" t="n">
        <v>2553535</v>
      </c>
      <c r="AF4048" s="450" t="n">
        <v>0</v>
      </c>
      <c r="AG4048" s="450" t="n">
        <v>0</v>
      </c>
      <c r="AH4048" s="450" t="n">
        <v>255353</v>
      </c>
      <c r="AI4048" s="450" t="n">
        <v>0</v>
      </c>
      <c r="AJ4048" s="450" t="n">
        <v>0</v>
      </c>
      <c r="AK4048" s="450" t="n">
        <v>0</v>
      </c>
      <c r="AL4048" s="450" t="n">
        <v>0</v>
      </c>
      <c r="AM4048" s="450" t="n">
        <v>0</v>
      </c>
      <c r="AN4048" s="450" t="n">
        <v>0</v>
      </c>
      <c r="AO4048" s="450" t="n">
        <v>0</v>
      </c>
      <c r="AP4048" s="450" t="n">
        <v>0</v>
      </c>
      <c r="AQ4048" s="414" t="inlineStr"/>
      <c r="AR4048" s="414" t="inlineStr"/>
      <c r="AS4048" s="414" t="inlineStr">
        <is>
          <t>បានប្រកាសពន្ធ</t>
        </is>
      </c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0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0" t="n"/>
      <c r="N4049" s="450">
        <f>IF(W4049&lt;0,AH4049,I4049)</f>
        <v/>
      </c>
      <c r="O4049" s="450">
        <f>I4049-M4049</f>
        <v/>
      </c>
      <c r="P4049" s="414" t="n"/>
      <c r="Q4049" s="414" t="inlineStr">
        <is>
          <t>V0015168</t>
        </is>
      </c>
      <c r="R4049" s="414" t="inlineStr">
        <is>
          <t>V0015168</t>
        </is>
      </c>
      <c r="S4049" s="414">
        <f>Q4049=R4049</f>
        <v/>
      </c>
      <c r="T4049" s="414">
        <f>AND(MONTH(F4049)=MONTH(X4049), YEAR(F4049)=YEAR(X4049))</f>
        <v/>
      </c>
      <c r="U4049" s="414">
        <f>AND(AB4049&lt;&gt;"", 'Company information'!D$4&lt;&gt;"", RIGHT(SUBSTITUTE(AB4049,"-",""),9)=RIGHT(SUBSTITUTE('Company information'!D$4,"-",""),9))</f>
        <v/>
      </c>
      <c r="V4049" s="414">
        <f>AH4049-I4049</f>
        <v/>
      </c>
      <c r="W4049" s="450" t="n"/>
      <c r="X4049" s="415" t="n">
        <v>44190</v>
      </c>
      <c r="Y4049" s="414" t="inlineStr">
        <is>
          <t>V0015168</t>
        </is>
      </c>
      <c r="Z4049" s="414" t="inlineStr"/>
      <c r="AA4049" s="414" t="inlineStr">
        <is>
          <t>បុគ្គលជាប់អាករ</t>
        </is>
      </c>
      <c r="AB4049" s="414" t="inlineStr">
        <is>
          <t>L001-901905215</t>
        </is>
      </c>
      <c r="AC4049" s="414" t="inlineStr">
        <is>
          <t>វីអ៊ីស៊ិន (ខេមបូឌា) អ៊ិនដាសស្ទ្រី ឯ.ក</t>
        </is>
      </c>
      <c r="AD4049" s="450" t="n">
        <v>2605506</v>
      </c>
      <c r="AE4049" s="450" t="n">
        <v>2368642</v>
      </c>
      <c r="AF4049" s="450" t="n">
        <v>0</v>
      </c>
      <c r="AG4049" s="450" t="n">
        <v>0</v>
      </c>
      <c r="AH4049" s="450" t="n">
        <v>236864</v>
      </c>
      <c r="AI4049" s="450" t="n">
        <v>0</v>
      </c>
      <c r="AJ4049" s="450" t="n">
        <v>0</v>
      </c>
      <c r="AK4049" s="450" t="n">
        <v>0</v>
      </c>
      <c r="AL4049" s="450" t="n">
        <v>0</v>
      </c>
      <c r="AM4049" s="450" t="n">
        <v>0</v>
      </c>
      <c r="AN4049" s="450" t="n">
        <v>0</v>
      </c>
      <c r="AO4049" s="450" t="n">
        <v>0</v>
      </c>
      <c r="AP4049" s="450" t="n">
        <v>0</v>
      </c>
      <c r="AQ4049" s="414" t="inlineStr"/>
      <c r="AR4049" s="414" t="inlineStr"/>
      <c r="AS4049" s="414" t="inlineStr">
        <is>
          <t>បានប្រកាសពន្ធ</t>
        </is>
      </c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0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0" t="n"/>
      <c r="N4050" s="450">
        <f>IF(W4050&lt;0,AH4050,I4050)</f>
        <v/>
      </c>
      <c r="O4050" s="450">
        <f>I4050-M4050</f>
        <v/>
      </c>
      <c r="P4050" s="414" t="n"/>
      <c r="Q4050" s="414" t="inlineStr">
        <is>
          <t>V0015090</t>
        </is>
      </c>
      <c r="R4050" s="414" t="inlineStr">
        <is>
          <t>V0015090</t>
        </is>
      </c>
      <c r="S4050" s="414">
        <f>Q4050=R4050</f>
        <v/>
      </c>
      <c r="T4050" s="414">
        <f>AND(MONTH(F4050)=MONTH(X4050), YEAR(F4050)=YEAR(X4050))</f>
        <v/>
      </c>
      <c r="U4050" s="414">
        <f>AND(AB4050&lt;&gt;"", 'Company information'!D$4&lt;&gt;"", RIGHT(SUBSTITUTE(AB4050,"-",""),9)=RIGHT(SUBSTITUTE('Company information'!D$4,"-",""),9))</f>
        <v/>
      </c>
      <c r="V4050" s="414">
        <f>AH4050-I4050</f>
        <v/>
      </c>
      <c r="W4050" s="450" t="n"/>
      <c r="X4050" s="415" t="n">
        <v>44181</v>
      </c>
      <c r="Y4050" s="414" t="inlineStr">
        <is>
          <t>V0015090</t>
        </is>
      </c>
      <c r="Z4050" s="414" t="inlineStr"/>
      <c r="AA4050" s="414" t="inlineStr">
        <is>
          <t>បុគ្គលជាប់អាករ</t>
        </is>
      </c>
      <c r="AB4050" s="414" t="inlineStr">
        <is>
          <t>L001-901905215</t>
        </is>
      </c>
      <c r="AC4050" s="414" t="inlineStr">
        <is>
          <t>វីអ៊ីស៊ិន (ខេមបូឌា) អ៊ិនដាសស្ទ្រី ឯ.ក</t>
        </is>
      </c>
      <c r="AD4050" s="450" t="n">
        <v>3436228</v>
      </c>
      <c r="AE4050" s="450" t="n">
        <v>3123844</v>
      </c>
      <c r="AF4050" s="450" t="n">
        <v>0</v>
      </c>
      <c r="AG4050" s="450" t="n">
        <v>0</v>
      </c>
      <c r="AH4050" s="450" t="n">
        <v>312384</v>
      </c>
      <c r="AI4050" s="450" t="n">
        <v>0</v>
      </c>
      <c r="AJ4050" s="450" t="n">
        <v>0</v>
      </c>
      <c r="AK4050" s="450" t="n">
        <v>0</v>
      </c>
      <c r="AL4050" s="450" t="n">
        <v>0</v>
      </c>
      <c r="AM4050" s="450" t="n">
        <v>0</v>
      </c>
      <c r="AN4050" s="450" t="n">
        <v>0</v>
      </c>
      <c r="AO4050" s="450" t="n">
        <v>0</v>
      </c>
      <c r="AP4050" s="450" t="n">
        <v>0</v>
      </c>
      <c r="AQ4050" s="414" t="inlineStr"/>
      <c r="AR4050" s="414" t="inlineStr"/>
      <c r="AS4050" s="414" t="inlineStr">
        <is>
          <t>បានប្រកាសពន្ធ</t>
        </is>
      </c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0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0" t="n"/>
      <c r="N4051" s="450">
        <f>IF(W4051&lt;0,AH4051,I4051)</f>
        <v/>
      </c>
      <c r="O4051" s="450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AND(AB4051&lt;&gt;"", 'Company information'!D$4&lt;&gt;"", RIGHT(SUBSTITUTE(AB4051,"-",""),9)=RIGHT(SUBSTITUTE('Company information'!D$4,"-",""),9))</f>
        <v/>
      </c>
      <c r="V4051" s="414">
        <f>AH4051-I4051</f>
        <v/>
      </c>
      <c r="W4051" s="450" t="n"/>
      <c r="X4051" s="413" t="n"/>
      <c r="Y4051" s="414" t="n"/>
      <c r="Z4051" s="414" t="n"/>
      <c r="AA4051" s="414" t="n"/>
      <c r="AB4051" s="414" t="n"/>
      <c r="AC4051" s="414" t="n"/>
      <c r="AD4051" s="450" t="n"/>
      <c r="AE4051" s="450" t="n"/>
      <c r="AF4051" s="450" t="n"/>
      <c r="AG4051" s="450" t="n"/>
      <c r="AH4051" s="450" t="n"/>
      <c r="AI4051" s="450" t="n"/>
      <c r="AJ4051" s="450" t="n"/>
      <c r="AK4051" s="450" t="n"/>
      <c r="AL4051" s="450" t="n"/>
      <c r="AM4051" s="450" t="n"/>
      <c r="AN4051" s="450" t="n"/>
      <c r="AO4051" s="450" t="n"/>
      <c r="AP4051" s="450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0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0" t="n"/>
      <c r="N4052" s="450">
        <f>IF(W4052&lt;0,AH4052,I4052)</f>
        <v/>
      </c>
      <c r="O4052" s="450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AND(AB4052&lt;&gt;"", 'Company information'!D$4&lt;&gt;"", RIGHT(SUBSTITUTE(AB4052,"-",""),9)=RIGHT(SUBSTITUTE('Company information'!D$4,"-",""),9))</f>
        <v/>
      </c>
      <c r="V4052" s="414">
        <f>AH4052-I4052</f>
        <v/>
      </c>
      <c r="W4052" s="450" t="n"/>
      <c r="X4052" s="413" t="n"/>
      <c r="Y4052" s="414" t="n"/>
      <c r="Z4052" s="414" t="n"/>
      <c r="AA4052" s="414" t="n"/>
      <c r="AB4052" s="414" t="n"/>
      <c r="AC4052" s="414" t="n"/>
      <c r="AD4052" s="450" t="n"/>
      <c r="AE4052" s="450" t="n"/>
      <c r="AF4052" s="450" t="n"/>
      <c r="AG4052" s="450" t="n"/>
      <c r="AH4052" s="450" t="n"/>
      <c r="AI4052" s="450" t="n"/>
      <c r="AJ4052" s="450" t="n"/>
      <c r="AK4052" s="450" t="n"/>
      <c r="AL4052" s="450" t="n"/>
      <c r="AM4052" s="450" t="n"/>
      <c r="AN4052" s="450" t="n"/>
      <c r="AO4052" s="450" t="n"/>
      <c r="AP4052" s="450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0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0" t="n"/>
      <c r="N4053" s="450">
        <f>IF(W4053&lt;0,AH4053,I4053)</f>
        <v/>
      </c>
      <c r="O4053" s="450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AND(AB4053&lt;&gt;"", 'Company information'!D$4&lt;&gt;"", RIGHT(SUBSTITUTE(AB4053,"-",""),9)=RIGHT(SUBSTITUTE('Company information'!D$4,"-",""),9))</f>
        <v/>
      </c>
      <c r="V4053" s="414">
        <f>AH4053-I4053</f>
        <v/>
      </c>
      <c r="W4053" s="450" t="n"/>
      <c r="X4053" s="413" t="n"/>
      <c r="Y4053" s="414" t="n"/>
      <c r="Z4053" s="414" t="n"/>
      <c r="AA4053" s="414" t="n"/>
      <c r="AB4053" s="414" t="n"/>
      <c r="AC4053" s="414" t="n"/>
      <c r="AD4053" s="450" t="n"/>
      <c r="AE4053" s="450" t="n"/>
      <c r="AF4053" s="450" t="n"/>
      <c r="AG4053" s="450" t="n"/>
      <c r="AH4053" s="450" t="n"/>
      <c r="AI4053" s="450" t="n"/>
      <c r="AJ4053" s="450" t="n"/>
      <c r="AK4053" s="450" t="n"/>
      <c r="AL4053" s="450" t="n"/>
      <c r="AM4053" s="450" t="n"/>
      <c r="AN4053" s="450" t="n"/>
      <c r="AO4053" s="450" t="n"/>
      <c r="AP4053" s="450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0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0" t="n"/>
      <c r="N4054" s="450">
        <f>IF(W4054&lt;0,AH4054,I4054)</f>
        <v/>
      </c>
      <c r="O4054" s="450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AND(AB4054&lt;&gt;"", 'Company information'!D$4&lt;&gt;"", RIGHT(SUBSTITUTE(AB4054,"-",""),9)=RIGHT(SUBSTITUTE('Company information'!D$4,"-",""),9))</f>
        <v/>
      </c>
      <c r="V4054" s="414">
        <f>AH4054-I4054</f>
        <v/>
      </c>
      <c r="W4054" s="450" t="n"/>
      <c r="X4054" s="413" t="n"/>
      <c r="Y4054" s="414" t="n"/>
      <c r="Z4054" s="414" t="n"/>
      <c r="AA4054" s="414" t="n"/>
      <c r="AB4054" s="414" t="n"/>
      <c r="AC4054" s="414" t="n"/>
      <c r="AD4054" s="450" t="n"/>
      <c r="AE4054" s="450" t="n"/>
      <c r="AF4054" s="450" t="n"/>
      <c r="AG4054" s="450" t="n"/>
      <c r="AH4054" s="450" t="n"/>
      <c r="AI4054" s="450" t="n"/>
      <c r="AJ4054" s="450" t="n"/>
      <c r="AK4054" s="450" t="n"/>
      <c r="AL4054" s="450" t="n"/>
      <c r="AM4054" s="450" t="n"/>
      <c r="AN4054" s="450" t="n"/>
      <c r="AO4054" s="450" t="n"/>
      <c r="AP4054" s="450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0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0" t="n"/>
      <c r="N4055" s="450">
        <f>IF(W4055&lt;0,AH4055,I4055)</f>
        <v/>
      </c>
      <c r="O4055" s="450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AND(AB4055&lt;&gt;"", 'Company information'!D$4&lt;&gt;"", RIGHT(SUBSTITUTE(AB4055,"-",""),9)=RIGHT(SUBSTITUTE('Company information'!D$4,"-",""),9))</f>
        <v/>
      </c>
      <c r="V4055" s="414">
        <f>AH4055-I4055</f>
        <v/>
      </c>
      <c r="W4055" s="450" t="n"/>
      <c r="X4055" s="413" t="n"/>
      <c r="Y4055" s="414" t="n"/>
      <c r="Z4055" s="414" t="n"/>
      <c r="AA4055" s="414" t="n"/>
      <c r="AB4055" s="414" t="n"/>
      <c r="AC4055" s="414" t="n"/>
      <c r="AD4055" s="450" t="n"/>
      <c r="AE4055" s="450" t="n"/>
      <c r="AF4055" s="450" t="n"/>
      <c r="AG4055" s="450" t="n"/>
      <c r="AH4055" s="450" t="n"/>
      <c r="AI4055" s="450" t="n"/>
      <c r="AJ4055" s="450" t="n"/>
      <c r="AK4055" s="450" t="n"/>
      <c r="AL4055" s="450" t="n"/>
      <c r="AM4055" s="450" t="n"/>
      <c r="AN4055" s="450" t="n"/>
      <c r="AO4055" s="450" t="n"/>
      <c r="AP4055" s="450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0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0" t="n"/>
      <c r="N4056" s="450">
        <f>IF(W4056&lt;0,AH4056,I4056)</f>
        <v/>
      </c>
      <c r="O4056" s="450">
        <f>I4056-M4056</f>
        <v/>
      </c>
      <c r="P4056" s="414" t="n"/>
      <c r="Q4056" s="414" t="inlineStr">
        <is>
          <t>V0014991</t>
        </is>
      </c>
      <c r="R4056" s="414" t="inlineStr">
        <is>
          <t>V0014991</t>
        </is>
      </c>
      <c r="S4056" s="414">
        <f>Q4056=R4056</f>
        <v/>
      </c>
      <c r="T4056" s="414">
        <f>AND(MONTH(F4056)=MONTH(X4056), YEAR(F4056)=YEAR(X4056))</f>
        <v/>
      </c>
      <c r="U4056" s="414">
        <f>AND(AB4056&lt;&gt;"", 'Company information'!D$4&lt;&gt;"", RIGHT(SUBSTITUTE(AB4056,"-",""),9)=RIGHT(SUBSTITUTE('Company information'!D$4,"-",""),9))</f>
        <v/>
      </c>
      <c r="V4056" s="414">
        <f>AH4056-I4056</f>
        <v/>
      </c>
      <c r="W4056" s="450" t="n"/>
      <c r="X4056" s="415" t="n">
        <v>44168</v>
      </c>
      <c r="Y4056" s="414" t="inlineStr">
        <is>
          <t>V0014991</t>
        </is>
      </c>
      <c r="Z4056" s="414" t="inlineStr"/>
      <c r="AA4056" s="414" t="inlineStr">
        <is>
          <t>បុគ្គលជាប់អាករ</t>
        </is>
      </c>
      <c r="AB4056" s="414" t="inlineStr">
        <is>
          <t>L001-901905215</t>
        </is>
      </c>
      <c r="AC4056" s="414" t="inlineStr">
        <is>
          <t>វីអ៊ីស៊ិន (ខេមបូឌា) អ៊ិនដាសស្ទ្រី ឯ.ក</t>
        </is>
      </c>
      <c r="AD4056" s="450" t="n">
        <v>7589957</v>
      </c>
      <c r="AE4056" s="450" t="n">
        <v>6899961</v>
      </c>
      <c r="AF4056" s="450" t="n">
        <v>0</v>
      </c>
      <c r="AG4056" s="450" t="n">
        <v>0</v>
      </c>
      <c r="AH4056" s="450" t="n">
        <v>689996</v>
      </c>
      <c r="AI4056" s="450" t="n">
        <v>0</v>
      </c>
      <c r="AJ4056" s="450" t="n">
        <v>0</v>
      </c>
      <c r="AK4056" s="450" t="n">
        <v>0</v>
      </c>
      <c r="AL4056" s="450" t="n">
        <v>0</v>
      </c>
      <c r="AM4056" s="450" t="n">
        <v>0</v>
      </c>
      <c r="AN4056" s="450" t="n">
        <v>0</v>
      </c>
      <c r="AO4056" s="450" t="n">
        <v>0</v>
      </c>
      <c r="AP4056" s="450" t="n">
        <v>0</v>
      </c>
      <c r="AQ4056" s="414" t="inlineStr"/>
      <c r="AR4056" s="414" t="inlineStr"/>
      <c r="AS4056" s="414" t="inlineStr">
        <is>
          <t>បានប្រកាសពន្ធ</t>
        </is>
      </c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0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0" t="n"/>
      <c r="N4057" s="450">
        <f>IF(W4057&lt;0,AH4057,I4057)</f>
        <v/>
      </c>
      <c r="O4057" s="450">
        <f>I4057-M4057</f>
        <v/>
      </c>
      <c r="P4057" s="414" t="n"/>
      <c r="Q4057" s="414" t="inlineStr">
        <is>
          <t>V0014989</t>
        </is>
      </c>
      <c r="R4057" s="414" t="inlineStr">
        <is>
          <t>V0014989</t>
        </is>
      </c>
      <c r="S4057" s="414">
        <f>Q4057=R4057</f>
        <v/>
      </c>
      <c r="T4057" s="414">
        <f>AND(MONTH(F4057)=MONTH(X4057), YEAR(F4057)=YEAR(X4057))</f>
        <v/>
      </c>
      <c r="U4057" s="414">
        <f>AND(AB4057&lt;&gt;"", 'Company information'!D$4&lt;&gt;"", RIGHT(SUBSTITUTE(AB4057,"-",""),9)=RIGHT(SUBSTITUTE('Company information'!D$4,"-",""),9))</f>
        <v/>
      </c>
      <c r="V4057" s="414">
        <f>AH4057-I4057</f>
        <v/>
      </c>
      <c r="W4057" s="450" t="n"/>
      <c r="X4057" s="415" t="n">
        <v>44167</v>
      </c>
      <c r="Y4057" s="414" t="inlineStr">
        <is>
          <t>V0014989</t>
        </is>
      </c>
      <c r="Z4057" s="414" t="inlineStr"/>
      <c r="AA4057" s="414" t="inlineStr">
        <is>
          <t>បុគ្គលជាប់អាករ</t>
        </is>
      </c>
      <c r="AB4057" s="414" t="inlineStr">
        <is>
          <t>L001-901905215</t>
        </is>
      </c>
      <c r="AC4057" s="414" t="inlineStr">
        <is>
          <t>វីអ៊ីស៊ិន (ខេមបូឌា) អ៊ិនដាសស្ទ្រី ឯ.ក</t>
        </is>
      </c>
      <c r="AD4057" s="450" t="n">
        <v>7656700</v>
      </c>
      <c r="AE4057" s="450" t="n">
        <v>6960636</v>
      </c>
      <c r="AF4057" s="450" t="n">
        <v>0</v>
      </c>
      <c r="AG4057" s="450" t="n">
        <v>0</v>
      </c>
      <c r="AH4057" s="450" t="n">
        <v>696064</v>
      </c>
      <c r="AI4057" s="450" t="n">
        <v>0</v>
      </c>
      <c r="AJ4057" s="450" t="n">
        <v>0</v>
      </c>
      <c r="AK4057" s="450" t="n">
        <v>0</v>
      </c>
      <c r="AL4057" s="450" t="n">
        <v>0</v>
      </c>
      <c r="AM4057" s="450" t="n">
        <v>0</v>
      </c>
      <c r="AN4057" s="450" t="n">
        <v>0</v>
      </c>
      <c r="AO4057" s="450" t="n">
        <v>0</v>
      </c>
      <c r="AP4057" s="450" t="n">
        <v>0</v>
      </c>
      <c r="AQ4057" s="414" t="inlineStr"/>
      <c r="AR4057" s="414" t="inlineStr"/>
      <c r="AS4057" s="414" t="inlineStr">
        <is>
          <t>បានប្រកាសពន្ធ</t>
        </is>
      </c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0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0" t="n"/>
      <c r="N4058" s="450">
        <f>IF(W4058&lt;0,AH4058,I4058)</f>
        <v/>
      </c>
      <c r="O4058" s="450">
        <f>I4058-M4058</f>
        <v/>
      </c>
      <c r="P4058" s="414" t="n"/>
      <c r="Q4058" s="414" t="inlineStr">
        <is>
          <t>V0014988</t>
        </is>
      </c>
      <c r="R4058" s="414" t="inlineStr">
        <is>
          <t>V0014988</t>
        </is>
      </c>
      <c r="S4058" s="414">
        <f>Q4058=R4058</f>
        <v/>
      </c>
      <c r="T4058" s="414">
        <f>AND(MONTH(F4058)=MONTH(X4058), YEAR(F4058)=YEAR(X4058))</f>
        <v/>
      </c>
      <c r="U4058" s="414">
        <f>AND(AB4058&lt;&gt;"", 'Company information'!D$4&lt;&gt;"", RIGHT(SUBSTITUTE(AB4058,"-",""),9)=RIGHT(SUBSTITUTE('Company information'!D$4,"-",""),9))</f>
        <v/>
      </c>
      <c r="V4058" s="414">
        <f>AH4058-I4058</f>
        <v/>
      </c>
      <c r="W4058" s="450" t="n"/>
      <c r="X4058" s="415" t="n">
        <v>44167</v>
      </c>
      <c r="Y4058" s="414" t="inlineStr">
        <is>
          <t>V0014988</t>
        </is>
      </c>
      <c r="Z4058" s="414" t="inlineStr"/>
      <c r="AA4058" s="414" t="inlineStr">
        <is>
          <t>បុគ្គលជាប់អាករ</t>
        </is>
      </c>
      <c r="AB4058" s="414" t="inlineStr">
        <is>
          <t>L001-901905215</t>
        </is>
      </c>
      <c r="AC4058" s="414" t="inlineStr">
        <is>
          <t>វីអ៊ីស៊ិន (ខេមបូឌា) អ៊ិនដាសស្ទ្រី ឯ.ក</t>
        </is>
      </c>
      <c r="AD4058" s="450" t="n">
        <v>593159</v>
      </c>
      <c r="AE4058" s="450" t="n">
        <v>539235</v>
      </c>
      <c r="AF4058" s="450" t="n">
        <v>0</v>
      </c>
      <c r="AG4058" s="450" t="n">
        <v>0</v>
      </c>
      <c r="AH4058" s="450" t="n">
        <v>53924</v>
      </c>
      <c r="AI4058" s="450" t="n">
        <v>0</v>
      </c>
      <c r="AJ4058" s="450" t="n">
        <v>0</v>
      </c>
      <c r="AK4058" s="450" t="n">
        <v>0</v>
      </c>
      <c r="AL4058" s="450" t="n">
        <v>0</v>
      </c>
      <c r="AM4058" s="450" t="n">
        <v>0</v>
      </c>
      <c r="AN4058" s="450" t="n">
        <v>0</v>
      </c>
      <c r="AO4058" s="450" t="n">
        <v>0</v>
      </c>
      <c r="AP4058" s="450" t="n">
        <v>0</v>
      </c>
      <c r="AQ4058" s="414" t="inlineStr"/>
      <c r="AR4058" s="414" t="inlineStr"/>
      <c r="AS4058" s="414" t="inlineStr">
        <is>
          <t>បានប្រកាសពន្ធ</t>
        </is>
      </c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0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0" t="n"/>
      <c r="N4059" s="450">
        <f>IF(W4059&lt;0,AH4059,I4059)</f>
        <v/>
      </c>
      <c r="O4059" s="450">
        <f>I4059-M4059</f>
        <v/>
      </c>
      <c r="P4059" s="414" t="n"/>
      <c r="Q4059" s="414" t="inlineStr">
        <is>
          <t>V0014987</t>
        </is>
      </c>
      <c r="R4059" s="414" t="inlineStr">
        <is>
          <t>V0014987</t>
        </is>
      </c>
      <c r="S4059" s="414">
        <f>Q4059=R4059</f>
        <v/>
      </c>
      <c r="T4059" s="414">
        <f>AND(MONTH(F4059)=MONTH(X4059), YEAR(F4059)=YEAR(X4059))</f>
        <v/>
      </c>
      <c r="U4059" s="414">
        <f>AND(AB4059&lt;&gt;"", 'Company information'!D$4&lt;&gt;"", RIGHT(SUBSTITUTE(AB4059,"-",""),9)=RIGHT(SUBSTITUTE('Company information'!D$4,"-",""),9))</f>
        <v/>
      </c>
      <c r="V4059" s="414">
        <f>AH4059-I4059</f>
        <v/>
      </c>
      <c r="W4059" s="450" t="n"/>
      <c r="X4059" s="415" t="n">
        <v>44167</v>
      </c>
      <c r="Y4059" s="414" t="inlineStr">
        <is>
          <t>V0014987</t>
        </is>
      </c>
      <c r="Z4059" s="414" t="inlineStr"/>
      <c r="AA4059" s="414" t="inlineStr">
        <is>
          <t>បុគ្គលជាប់អាករ</t>
        </is>
      </c>
      <c r="AB4059" s="414" t="inlineStr">
        <is>
          <t>L001-901905215</t>
        </is>
      </c>
      <c r="AC4059" s="414" t="inlineStr">
        <is>
          <t>វីអ៊ីស៊ិន (ខេមបូឌា) អ៊ិនដាសស្ទ្រី ឯ.ក</t>
        </is>
      </c>
      <c r="AD4059" s="450" t="n">
        <v>41461</v>
      </c>
      <c r="AE4059" s="450" t="n">
        <v>37692</v>
      </c>
      <c r="AF4059" s="450" t="n">
        <v>0</v>
      </c>
      <c r="AG4059" s="450" t="n">
        <v>0</v>
      </c>
      <c r="AH4059" s="450" t="n">
        <v>3769</v>
      </c>
      <c r="AI4059" s="450" t="n">
        <v>0</v>
      </c>
      <c r="AJ4059" s="450" t="n">
        <v>0</v>
      </c>
      <c r="AK4059" s="450" t="n">
        <v>0</v>
      </c>
      <c r="AL4059" s="450" t="n">
        <v>0</v>
      </c>
      <c r="AM4059" s="450" t="n">
        <v>0</v>
      </c>
      <c r="AN4059" s="450" t="n">
        <v>0</v>
      </c>
      <c r="AO4059" s="450" t="n">
        <v>0</v>
      </c>
      <c r="AP4059" s="450" t="n">
        <v>0</v>
      </c>
      <c r="AQ4059" s="414" t="inlineStr"/>
      <c r="AR4059" s="414" t="inlineStr"/>
      <c r="AS4059" s="414" t="inlineStr">
        <is>
          <t>បានប្រកាសពន្ធ</t>
        </is>
      </c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0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0" t="n"/>
      <c r="N4060" s="450">
        <f>IF(W4060&lt;0,AH4060,I4060)</f>
        <v/>
      </c>
      <c r="O4060" s="450">
        <f>I4060-M4060</f>
        <v/>
      </c>
      <c r="P4060" s="414" t="n"/>
      <c r="Q4060" s="414" t="inlineStr">
        <is>
          <t>V0014986</t>
        </is>
      </c>
      <c r="R4060" s="414" t="inlineStr">
        <is>
          <t>V0014986</t>
        </is>
      </c>
      <c r="S4060" s="414">
        <f>Q4060=R4060</f>
        <v/>
      </c>
      <c r="T4060" s="414">
        <f>AND(MONTH(F4060)=MONTH(X4060), YEAR(F4060)=YEAR(X4060))</f>
        <v/>
      </c>
      <c r="U4060" s="414">
        <f>AND(AB4060&lt;&gt;"", 'Company information'!D$4&lt;&gt;"", RIGHT(SUBSTITUTE(AB4060,"-",""),9)=RIGHT(SUBSTITUTE('Company information'!D$4,"-",""),9))</f>
        <v/>
      </c>
      <c r="V4060" s="414">
        <f>AH4060-I4060</f>
        <v/>
      </c>
      <c r="W4060" s="450" t="n"/>
      <c r="X4060" s="415" t="n">
        <v>44167</v>
      </c>
      <c r="Y4060" s="414" t="inlineStr">
        <is>
          <t>V0014986</t>
        </is>
      </c>
      <c r="Z4060" s="414" t="inlineStr"/>
      <c r="AA4060" s="414" t="inlineStr">
        <is>
          <t>បុគ្គលជាប់អាករ</t>
        </is>
      </c>
      <c r="AB4060" s="414" t="inlineStr">
        <is>
          <t>L001-901905215</t>
        </is>
      </c>
      <c r="AC4060" s="414" t="inlineStr">
        <is>
          <t>វីអ៊ីស៊ិន (ខេមបូឌា) អ៊ិនដាសស្ទ្រី ឯ.ក</t>
        </is>
      </c>
      <c r="AD4060" s="450" t="n">
        <v>60594</v>
      </c>
      <c r="AE4060" s="450" t="n">
        <v>55085</v>
      </c>
      <c r="AF4060" s="450" t="n">
        <v>0</v>
      </c>
      <c r="AG4060" s="450" t="n">
        <v>0</v>
      </c>
      <c r="AH4060" s="450" t="n">
        <v>5509</v>
      </c>
      <c r="AI4060" s="450" t="n">
        <v>0</v>
      </c>
      <c r="AJ4060" s="450" t="n">
        <v>0</v>
      </c>
      <c r="AK4060" s="450" t="n">
        <v>0</v>
      </c>
      <c r="AL4060" s="450" t="n">
        <v>0</v>
      </c>
      <c r="AM4060" s="450" t="n">
        <v>0</v>
      </c>
      <c r="AN4060" s="450" t="n">
        <v>0</v>
      </c>
      <c r="AO4060" s="450" t="n">
        <v>0</v>
      </c>
      <c r="AP4060" s="450" t="n">
        <v>0</v>
      </c>
      <c r="AQ4060" s="414" t="inlineStr"/>
      <c r="AR4060" s="414" t="inlineStr"/>
      <c r="AS4060" s="414" t="inlineStr">
        <is>
          <t>បានប្រកាសពន្ធ</t>
        </is>
      </c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0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0" t="n"/>
      <c r="N4061" s="450">
        <f>IF(W4061&lt;0,AH4061,I4061)</f>
        <v/>
      </c>
      <c r="O4061" s="450">
        <f>I4061-M4061</f>
        <v/>
      </c>
      <c r="P4061" s="414" t="n"/>
      <c r="Q4061" s="414" t="inlineStr">
        <is>
          <t>V0014985</t>
        </is>
      </c>
      <c r="R4061" s="414" t="inlineStr">
        <is>
          <t>V0014985</t>
        </is>
      </c>
      <c r="S4061" s="414">
        <f>Q4061=R4061</f>
        <v/>
      </c>
      <c r="T4061" s="414">
        <f>AND(MONTH(F4061)=MONTH(X4061), YEAR(F4061)=YEAR(X4061))</f>
        <v/>
      </c>
      <c r="U4061" s="414">
        <f>AND(AB4061&lt;&gt;"", 'Company information'!D$4&lt;&gt;"", RIGHT(SUBSTITUTE(AB4061,"-",""),9)=RIGHT(SUBSTITUTE('Company information'!D$4,"-",""),9))</f>
        <v/>
      </c>
      <c r="V4061" s="414">
        <f>AH4061-I4061</f>
        <v/>
      </c>
      <c r="W4061" s="450" t="n"/>
      <c r="X4061" s="415" t="n">
        <v>44167</v>
      </c>
      <c r="Y4061" s="414" t="inlineStr">
        <is>
          <t>V0014985</t>
        </is>
      </c>
      <c r="Z4061" s="414" t="inlineStr"/>
      <c r="AA4061" s="414" t="inlineStr">
        <is>
          <t>បុគ្គលជាប់អាករ</t>
        </is>
      </c>
      <c r="AB4061" s="414" t="inlineStr">
        <is>
          <t>L001-901905215</t>
        </is>
      </c>
      <c r="AC4061" s="414" t="inlineStr">
        <is>
          <t>វីអ៊ីស៊ិន (ខេមបូឌា) អ៊ិនដាសស្ទ្រី ឯ.ក</t>
        </is>
      </c>
      <c r="AD4061" s="450" t="n">
        <v>7018641</v>
      </c>
      <c r="AE4061" s="450" t="n">
        <v>6380583</v>
      </c>
      <c r="AF4061" s="450" t="n">
        <v>0</v>
      </c>
      <c r="AG4061" s="450" t="n">
        <v>0</v>
      </c>
      <c r="AH4061" s="450" t="n">
        <v>638058</v>
      </c>
      <c r="AI4061" s="450" t="n">
        <v>0</v>
      </c>
      <c r="AJ4061" s="450" t="n">
        <v>0</v>
      </c>
      <c r="AK4061" s="450" t="n">
        <v>0</v>
      </c>
      <c r="AL4061" s="450" t="n">
        <v>0</v>
      </c>
      <c r="AM4061" s="450" t="n">
        <v>0</v>
      </c>
      <c r="AN4061" s="450" t="n">
        <v>0</v>
      </c>
      <c r="AO4061" s="450" t="n">
        <v>0</v>
      </c>
      <c r="AP4061" s="450" t="n">
        <v>0</v>
      </c>
      <c r="AQ4061" s="414" t="inlineStr"/>
      <c r="AR4061" s="414" t="inlineStr"/>
      <c r="AS4061" s="414" t="inlineStr">
        <is>
          <t>បានប្រកាសពន្ធ</t>
        </is>
      </c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0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0" t="n"/>
      <c r="N4062" s="450">
        <f>IF(W4062&lt;0,AH4062,I4062)</f>
        <v/>
      </c>
      <c r="O4062" s="450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AND(AB4062&lt;&gt;"", 'Company information'!D$4&lt;&gt;"", RIGHT(SUBSTITUTE(AB4062,"-",""),9)=RIGHT(SUBSTITUTE('Company information'!D$4,"-",""),9))</f>
        <v/>
      </c>
      <c r="V4062" s="414">
        <f>AH4062-I4062</f>
        <v/>
      </c>
      <c r="W4062" s="450" t="n"/>
      <c r="X4062" s="413" t="n"/>
      <c r="Y4062" s="414" t="n"/>
      <c r="Z4062" s="414" t="n"/>
      <c r="AA4062" s="414" t="n"/>
      <c r="AB4062" s="414" t="n"/>
      <c r="AC4062" s="414" t="n"/>
      <c r="AD4062" s="450" t="n"/>
      <c r="AE4062" s="450" t="n"/>
      <c r="AF4062" s="450" t="n"/>
      <c r="AG4062" s="450" t="n"/>
      <c r="AH4062" s="450" t="n"/>
      <c r="AI4062" s="450" t="n"/>
      <c r="AJ4062" s="450" t="n"/>
      <c r="AK4062" s="450" t="n"/>
      <c r="AL4062" s="450" t="n"/>
      <c r="AM4062" s="450" t="n"/>
      <c r="AN4062" s="450" t="n"/>
      <c r="AO4062" s="450" t="n"/>
      <c r="AP4062" s="450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0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0" t="n"/>
      <c r="N4063" s="450">
        <f>IF(W4063&lt;0,AH4063,I4063)</f>
        <v/>
      </c>
      <c r="O4063" s="450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AND(AB4063&lt;&gt;"", 'Company information'!D$4&lt;&gt;"", RIGHT(SUBSTITUTE(AB4063,"-",""),9)=RIGHT(SUBSTITUTE('Company information'!D$4,"-",""),9))</f>
        <v/>
      </c>
      <c r="V4063" s="414">
        <f>AH4063-I4063</f>
        <v/>
      </c>
      <c r="W4063" s="450" t="n"/>
      <c r="X4063" s="413" t="n"/>
      <c r="Y4063" s="414" t="n"/>
      <c r="Z4063" s="414" t="n"/>
      <c r="AA4063" s="414" t="n"/>
      <c r="AB4063" s="414" t="n"/>
      <c r="AC4063" s="414" t="n"/>
      <c r="AD4063" s="450" t="n"/>
      <c r="AE4063" s="450" t="n"/>
      <c r="AF4063" s="450" t="n"/>
      <c r="AG4063" s="450" t="n"/>
      <c r="AH4063" s="450" t="n"/>
      <c r="AI4063" s="450" t="n"/>
      <c r="AJ4063" s="450" t="n"/>
      <c r="AK4063" s="450" t="n"/>
      <c r="AL4063" s="450" t="n"/>
      <c r="AM4063" s="450" t="n"/>
      <c r="AN4063" s="450" t="n"/>
      <c r="AO4063" s="450" t="n"/>
      <c r="AP4063" s="450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0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0" t="n"/>
      <c r="N4064" s="450">
        <f>IF(W4064&lt;0,AH4064,I4064)</f>
        <v/>
      </c>
      <c r="O4064" s="450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AND(AB4064&lt;&gt;"", 'Company information'!D$4&lt;&gt;"", RIGHT(SUBSTITUTE(AB4064,"-",""),9)=RIGHT(SUBSTITUTE('Company information'!D$4,"-",""),9))</f>
        <v/>
      </c>
      <c r="V4064" s="414">
        <f>AH4064-I4064</f>
        <v/>
      </c>
      <c r="W4064" s="450" t="n"/>
      <c r="X4064" s="413" t="n"/>
      <c r="Y4064" s="414" t="n"/>
      <c r="Z4064" s="414" t="n"/>
      <c r="AA4064" s="414" t="n"/>
      <c r="AB4064" s="414" t="n"/>
      <c r="AC4064" s="414" t="n"/>
      <c r="AD4064" s="450" t="n"/>
      <c r="AE4064" s="450" t="n"/>
      <c r="AF4064" s="450" t="n"/>
      <c r="AG4064" s="450" t="n"/>
      <c r="AH4064" s="450" t="n"/>
      <c r="AI4064" s="450" t="n"/>
      <c r="AJ4064" s="450" t="n"/>
      <c r="AK4064" s="450" t="n"/>
      <c r="AL4064" s="450" t="n"/>
      <c r="AM4064" s="450" t="n"/>
      <c r="AN4064" s="450" t="n"/>
      <c r="AO4064" s="450" t="n"/>
      <c r="AP4064" s="450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0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0" t="n"/>
      <c r="N4065" s="450">
        <f>IF(W4065&lt;0,AH4065,I4065)</f>
        <v/>
      </c>
      <c r="O4065" s="450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AND(AB4065&lt;&gt;"", 'Company information'!D$4&lt;&gt;"", RIGHT(SUBSTITUTE(AB4065,"-",""),9)=RIGHT(SUBSTITUTE('Company information'!D$4,"-",""),9))</f>
        <v/>
      </c>
      <c r="V4065" s="414">
        <f>AH4065-I4065</f>
        <v/>
      </c>
      <c r="W4065" s="450" t="n"/>
      <c r="X4065" s="413" t="n"/>
      <c r="Y4065" s="414" t="n"/>
      <c r="Z4065" s="414" t="n"/>
      <c r="AA4065" s="414" t="n"/>
      <c r="AB4065" s="414" t="n"/>
      <c r="AC4065" s="414" t="n"/>
      <c r="AD4065" s="450" t="n"/>
      <c r="AE4065" s="450" t="n"/>
      <c r="AF4065" s="450" t="n"/>
      <c r="AG4065" s="450" t="n"/>
      <c r="AH4065" s="450" t="n"/>
      <c r="AI4065" s="450" t="n"/>
      <c r="AJ4065" s="450" t="n"/>
      <c r="AK4065" s="450" t="n"/>
      <c r="AL4065" s="450" t="n"/>
      <c r="AM4065" s="450" t="n"/>
      <c r="AN4065" s="450" t="n"/>
      <c r="AO4065" s="450" t="n"/>
      <c r="AP4065" s="450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0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0" t="n"/>
      <c r="N4066" s="450">
        <f>IF(W4066&lt;0,AH4066,I4066)</f>
        <v/>
      </c>
      <c r="O4066" s="450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AND(AB4066&lt;&gt;"", 'Company information'!D$4&lt;&gt;"", RIGHT(SUBSTITUTE(AB4066,"-",""),9)=RIGHT(SUBSTITUTE('Company information'!D$4,"-",""),9))</f>
        <v/>
      </c>
      <c r="V4066" s="414">
        <f>AH4066-I4066</f>
        <v/>
      </c>
      <c r="W4066" s="450" t="n"/>
      <c r="X4066" s="413" t="n"/>
      <c r="Y4066" s="414" t="n"/>
      <c r="Z4066" s="414" t="n"/>
      <c r="AA4066" s="414" t="n"/>
      <c r="AB4066" s="414" t="n"/>
      <c r="AC4066" s="414" t="n"/>
      <c r="AD4066" s="450" t="n"/>
      <c r="AE4066" s="450" t="n"/>
      <c r="AF4066" s="450" t="n"/>
      <c r="AG4066" s="450" t="n"/>
      <c r="AH4066" s="450" t="n"/>
      <c r="AI4066" s="450" t="n"/>
      <c r="AJ4066" s="450" t="n"/>
      <c r="AK4066" s="450" t="n"/>
      <c r="AL4066" s="450" t="n"/>
      <c r="AM4066" s="450" t="n"/>
      <c r="AN4066" s="450" t="n"/>
      <c r="AO4066" s="450" t="n"/>
      <c r="AP4066" s="450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0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0" t="n"/>
      <c r="N4067" s="450">
        <f>IF(W4067&lt;0,AH4067,I4067)</f>
        <v/>
      </c>
      <c r="O4067" s="450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AND(AB4067&lt;&gt;"", 'Company information'!D$4&lt;&gt;"", RIGHT(SUBSTITUTE(AB4067,"-",""),9)=RIGHT(SUBSTITUTE('Company information'!D$4,"-",""),9))</f>
        <v/>
      </c>
      <c r="V4067" s="414">
        <f>AH4067-I4067</f>
        <v/>
      </c>
      <c r="W4067" s="450" t="n"/>
      <c r="X4067" s="413" t="n"/>
      <c r="Y4067" s="414" t="n"/>
      <c r="Z4067" s="414" t="n"/>
      <c r="AA4067" s="414" t="n"/>
      <c r="AB4067" s="414" t="n"/>
      <c r="AC4067" s="414" t="n"/>
      <c r="AD4067" s="450" t="n"/>
      <c r="AE4067" s="450" t="n"/>
      <c r="AF4067" s="450" t="n"/>
      <c r="AG4067" s="450" t="n"/>
      <c r="AH4067" s="450" t="n"/>
      <c r="AI4067" s="450" t="n"/>
      <c r="AJ4067" s="450" t="n"/>
      <c r="AK4067" s="450" t="n"/>
      <c r="AL4067" s="450" t="n"/>
      <c r="AM4067" s="450" t="n"/>
      <c r="AN4067" s="450" t="n"/>
      <c r="AO4067" s="450" t="n"/>
      <c r="AP4067" s="450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0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0" t="n"/>
      <c r="N4068" s="450">
        <f>IF(W4068&lt;0,AH4068,I4068)</f>
        <v/>
      </c>
      <c r="O4068" s="450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AND(AB4068&lt;&gt;"", 'Company information'!D$4&lt;&gt;"", RIGHT(SUBSTITUTE(AB4068,"-",""),9)=RIGHT(SUBSTITUTE('Company information'!D$4,"-",""),9))</f>
        <v/>
      </c>
      <c r="V4068" s="414">
        <f>AH4068-I4068</f>
        <v/>
      </c>
      <c r="W4068" s="450" t="n"/>
      <c r="X4068" s="413" t="n"/>
      <c r="Y4068" s="414" t="n"/>
      <c r="Z4068" s="414" t="n"/>
      <c r="AA4068" s="414" t="n"/>
      <c r="AB4068" s="414" t="n"/>
      <c r="AC4068" s="414" t="n"/>
      <c r="AD4068" s="450" t="n"/>
      <c r="AE4068" s="450" t="n"/>
      <c r="AF4068" s="450" t="n"/>
      <c r="AG4068" s="450" t="n"/>
      <c r="AH4068" s="450" t="n"/>
      <c r="AI4068" s="450" t="n"/>
      <c r="AJ4068" s="450" t="n"/>
      <c r="AK4068" s="450" t="n"/>
      <c r="AL4068" s="450" t="n"/>
      <c r="AM4068" s="450" t="n"/>
      <c r="AN4068" s="450" t="n"/>
      <c r="AO4068" s="450" t="n"/>
      <c r="AP4068" s="450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0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0" t="n"/>
      <c r="N4069" s="450">
        <f>IF(W4069&lt;0,AH4069,I4069)</f>
        <v/>
      </c>
      <c r="O4069" s="450">
        <f>I4069-M4069</f>
        <v/>
      </c>
      <c r="P4069" s="414" t="n"/>
      <c r="Q4069" s="414" t="inlineStr">
        <is>
          <t>2012011639</t>
        </is>
      </c>
      <c r="R4069" s="414" t="inlineStr">
        <is>
          <t>2012011639</t>
        </is>
      </c>
      <c r="S4069" s="414">
        <f>Q4069=R4069</f>
        <v/>
      </c>
      <c r="T4069" s="414">
        <f>AND(MONTH(F4069)=MONTH(X4069), YEAR(F4069)=YEAR(X4069))</f>
        <v/>
      </c>
      <c r="U4069" s="414">
        <f>AND(AB4069&lt;&gt;"", 'Company information'!D$4&lt;&gt;"", RIGHT(SUBSTITUTE(AB4069,"-",""),9)=RIGHT(SUBSTITUTE('Company information'!D$4,"-",""),9))</f>
        <v/>
      </c>
      <c r="V4069" s="414">
        <f>AH4069-I4069</f>
        <v/>
      </c>
      <c r="W4069" s="450" t="n"/>
      <c r="X4069" s="415" t="n">
        <v>44186</v>
      </c>
      <c r="Y4069" s="414" t="inlineStr">
        <is>
          <t>2012011639</t>
        </is>
      </c>
      <c r="Z4069" s="414" t="inlineStr"/>
      <c r="AA4069" s="414" t="inlineStr">
        <is>
          <t>បុគ្គលជាប់អាករ</t>
        </is>
      </c>
      <c r="AB4069" s="414" t="inlineStr">
        <is>
          <t>L001-901905215</t>
        </is>
      </c>
      <c r="AC4069" s="414" t="inlineStr">
        <is>
          <t>វីអ៊ីស៊ិន (ខេមបូឌា) អ៊ិនដាសស្ទ្រី ឯ.ក</t>
        </is>
      </c>
      <c r="AD4069" s="450" t="n">
        <v>1972159</v>
      </c>
      <c r="AE4069" s="450" t="n">
        <v>1792872</v>
      </c>
      <c r="AF4069" s="450" t="n">
        <v>0</v>
      </c>
      <c r="AG4069" s="450" t="n">
        <v>0</v>
      </c>
      <c r="AH4069" s="450" t="n">
        <v>179287</v>
      </c>
      <c r="AI4069" s="450" t="n">
        <v>0</v>
      </c>
      <c r="AJ4069" s="450" t="n">
        <v>0</v>
      </c>
      <c r="AK4069" s="450" t="n">
        <v>0</v>
      </c>
      <c r="AL4069" s="450" t="n">
        <v>0</v>
      </c>
      <c r="AM4069" s="450" t="n">
        <v>0</v>
      </c>
      <c r="AN4069" s="450" t="n">
        <v>0</v>
      </c>
      <c r="AO4069" s="450" t="n">
        <v>0</v>
      </c>
      <c r="AP4069" s="450" t="n">
        <v>0</v>
      </c>
      <c r="AQ4069" s="414" t="inlineStr"/>
      <c r="AR4069" s="414" t="inlineStr"/>
      <c r="AS4069" s="414" t="inlineStr">
        <is>
          <t>បានប្រកាសពន្ធ</t>
        </is>
      </c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0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0" t="n"/>
      <c r="N4070" s="450">
        <f>IF(W4070&lt;0,AH4070,I4070)</f>
        <v/>
      </c>
      <c r="O4070" s="450">
        <f>I4070-M4070</f>
        <v/>
      </c>
      <c r="P4070" s="414" t="n"/>
      <c r="Q4070" s="414" t="inlineStr">
        <is>
          <t>2012011634</t>
        </is>
      </c>
      <c r="R4070" s="414" t="inlineStr">
        <is>
          <t>2012011634</t>
        </is>
      </c>
      <c r="S4070" s="414">
        <f>Q4070=R4070</f>
        <v/>
      </c>
      <c r="T4070" s="414">
        <f>AND(MONTH(F4070)=MONTH(X4070), YEAR(F4070)=YEAR(X4070))</f>
        <v/>
      </c>
      <c r="U4070" s="414">
        <f>AND(AB4070&lt;&gt;"", 'Company information'!D$4&lt;&gt;"", RIGHT(SUBSTITUTE(AB4070,"-",""),9)=RIGHT(SUBSTITUTE('Company information'!D$4,"-",""),9))</f>
        <v/>
      </c>
      <c r="V4070" s="414">
        <f>AH4070-I4070</f>
        <v/>
      </c>
      <c r="W4070" s="450" t="n"/>
      <c r="X4070" s="415" t="n">
        <v>44186</v>
      </c>
      <c r="Y4070" s="414" t="inlineStr">
        <is>
          <t>2012011634</t>
        </is>
      </c>
      <c r="Z4070" s="414" t="inlineStr"/>
      <c r="AA4070" s="414" t="inlineStr">
        <is>
          <t>បុគ្គលជាប់អាករ</t>
        </is>
      </c>
      <c r="AB4070" s="414" t="inlineStr">
        <is>
          <t>L001-901905215</t>
        </is>
      </c>
      <c r="AC4070" s="414" t="inlineStr">
        <is>
          <t>វីអ៊ីស៊ិន (ខេមបូឌា) អ៊ិនដាសស្ទ្រី ឯ.ក</t>
        </is>
      </c>
      <c r="AD4070" s="450" t="n">
        <v>3215863</v>
      </c>
      <c r="AE4070" s="450" t="n">
        <v>2923512</v>
      </c>
      <c r="AF4070" s="450" t="n">
        <v>0</v>
      </c>
      <c r="AG4070" s="450" t="n">
        <v>0</v>
      </c>
      <c r="AH4070" s="450" t="n">
        <v>292351</v>
      </c>
      <c r="AI4070" s="450" t="n">
        <v>0</v>
      </c>
      <c r="AJ4070" s="450" t="n">
        <v>0</v>
      </c>
      <c r="AK4070" s="450" t="n">
        <v>0</v>
      </c>
      <c r="AL4070" s="450" t="n">
        <v>0</v>
      </c>
      <c r="AM4070" s="450" t="n">
        <v>0</v>
      </c>
      <c r="AN4070" s="450" t="n">
        <v>0</v>
      </c>
      <c r="AO4070" s="450" t="n">
        <v>0</v>
      </c>
      <c r="AP4070" s="450" t="n">
        <v>0</v>
      </c>
      <c r="AQ4070" s="414" t="inlineStr"/>
      <c r="AR4070" s="414" t="inlineStr"/>
      <c r="AS4070" s="414" t="inlineStr">
        <is>
          <t>បានប្រកាសពន្ធ</t>
        </is>
      </c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0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0" t="n"/>
      <c r="N4071" s="450">
        <f>IF(W4071&lt;0,AH4071,I4071)</f>
        <v/>
      </c>
      <c r="O4071" s="450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AND(AB4071&lt;&gt;"", 'Company information'!D$4&lt;&gt;"", RIGHT(SUBSTITUTE(AB4071,"-",""),9)=RIGHT(SUBSTITUTE('Company information'!D$4,"-",""),9))</f>
        <v/>
      </c>
      <c r="V4071" s="414">
        <f>AH4071-I4071</f>
        <v/>
      </c>
      <c r="W4071" s="450" t="n"/>
      <c r="X4071" s="413" t="n"/>
      <c r="Y4071" s="414" t="n"/>
      <c r="Z4071" s="414" t="n"/>
      <c r="AA4071" s="414" t="n"/>
      <c r="AB4071" s="414" t="n"/>
      <c r="AC4071" s="414" t="n"/>
      <c r="AD4071" s="450" t="n"/>
      <c r="AE4071" s="450" t="n"/>
      <c r="AF4071" s="450" t="n"/>
      <c r="AG4071" s="450" t="n"/>
      <c r="AH4071" s="450" t="n"/>
      <c r="AI4071" s="450" t="n"/>
      <c r="AJ4071" s="450" t="n"/>
      <c r="AK4071" s="450" t="n"/>
      <c r="AL4071" s="450" t="n"/>
      <c r="AM4071" s="450" t="n"/>
      <c r="AN4071" s="450" t="n"/>
      <c r="AO4071" s="450" t="n"/>
      <c r="AP4071" s="450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0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0" t="n"/>
      <c r="N4072" s="450">
        <f>IF(W4072&lt;0,AH4072,I4072)</f>
        <v/>
      </c>
      <c r="O4072" s="450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AND(AB4072&lt;&gt;"", 'Company information'!D$4&lt;&gt;"", RIGHT(SUBSTITUTE(AB4072,"-",""),9)=RIGHT(SUBSTITUTE('Company information'!D$4,"-",""),9))</f>
        <v/>
      </c>
      <c r="V4072" s="414">
        <f>AH4072-I4072</f>
        <v/>
      </c>
      <c r="W4072" s="450" t="n"/>
      <c r="X4072" s="413" t="n"/>
      <c r="Y4072" s="414" t="n"/>
      <c r="Z4072" s="414" t="n"/>
      <c r="AA4072" s="414" t="n"/>
      <c r="AB4072" s="414" t="n"/>
      <c r="AC4072" s="414" t="n"/>
      <c r="AD4072" s="450" t="n"/>
      <c r="AE4072" s="450" t="n"/>
      <c r="AF4072" s="450" t="n"/>
      <c r="AG4072" s="450" t="n"/>
      <c r="AH4072" s="450" t="n"/>
      <c r="AI4072" s="450" t="n"/>
      <c r="AJ4072" s="450" t="n"/>
      <c r="AK4072" s="450" t="n"/>
      <c r="AL4072" s="450" t="n"/>
      <c r="AM4072" s="450" t="n"/>
      <c r="AN4072" s="450" t="n"/>
      <c r="AO4072" s="450" t="n"/>
      <c r="AP4072" s="450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0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0" t="n"/>
      <c r="N4073" s="450">
        <f>IF(W4073&lt;0,AH4073,I4073)</f>
        <v/>
      </c>
      <c r="O4073" s="450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AND(AB4073&lt;&gt;"", 'Company information'!D$4&lt;&gt;"", RIGHT(SUBSTITUTE(AB4073,"-",""),9)=RIGHT(SUBSTITUTE('Company information'!D$4,"-",""),9))</f>
        <v/>
      </c>
      <c r="V4073" s="414">
        <f>AH4073-I4073</f>
        <v/>
      </c>
      <c r="W4073" s="450" t="n"/>
      <c r="X4073" s="413" t="n"/>
      <c r="Y4073" s="414" t="n"/>
      <c r="Z4073" s="414" t="n"/>
      <c r="AA4073" s="414" t="n"/>
      <c r="AB4073" s="414" t="n"/>
      <c r="AC4073" s="414" t="n"/>
      <c r="AD4073" s="450" t="n"/>
      <c r="AE4073" s="450" t="n"/>
      <c r="AF4073" s="450" t="n"/>
      <c r="AG4073" s="450" t="n"/>
      <c r="AH4073" s="450" t="n"/>
      <c r="AI4073" s="450" t="n"/>
      <c r="AJ4073" s="450" t="n"/>
      <c r="AK4073" s="450" t="n"/>
      <c r="AL4073" s="450" t="n"/>
      <c r="AM4073" s="450" t="n"/>
      <c r="AN4073" s="450" t="n"/>
      <c r="AO4073" s="450" t="n"/>
      <c r="AP4073" s="450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0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0" t="n"/>
      <c r="N4074" s="450">
        <f>IF(W4074&lt;0,AH4074,I4074)</f>
        <v/>
      </c>
      <c r="O4074" s="450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AND(AB4074&lt;&gt;"", 'Company information'!D$4&lt;&gt;"", RIGHT(SUBSTITUTE(AB4074,"-",""),9)=RIGHT(SUBSTITUTE('Company information'!D$4,"-",""),9))</f>
        <v/>
      </c>
      <c r="V4074" s="414">
        <f>AH4074-I4074</f>
        <v/>
      </c>
      <c r="W4074" s="450" t="n"/>
      <c r="X4074" s="413" t="n"/>
      <c r="Y4074" s="414" t="n"/>
      <c r="Z4074" s="414" t="n"/>
      <c r="AA4074" s="414" t="n"/>
      <c r="AB4074" s="414" t="n"/>
      <c r="AC4074" s="414" t="n"/>
      <c r="AD4074" s="450" t="n"/>
      <c r="AE4074" s="450" t="n"/>
      <c r="AF4074" s="450" t="n"/>
      <c r="AG4074" s="450" t="n"/>
      <c r="AH4074" s="450" t="n"/>
      <c r="AI4074" s="450" t="n"/>
      <c r="AJ4074" s="450" t="n"/>
      <c r="AK4074" s="450" t="n"/>
      <c r="AL4074" s="450" t="n"/>
      <c r="AM4074" s="450" t="n"/>
      <c r="AN4074" s="450" t="n"/>
      <c r="AO4074" s="450" t="n"/>
      <c r="AP4074" s="450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0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0" t="n"/>
      <c r="N4075" s="450">
        <f>IF(W4075&lt;0,AH4075,I4075)</f>
        <v/>
      </c>
      <c r="O4075" s="450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AND(AB4075&lt;&gt;"", 'Company information'!D$4&lt;&gt;"", RIGHT(SUBSTITUTE(AB4075,"-",""),9)=RIGHT(SUBSTITUTE('Company information'!D$4,"-",""),9))</f>
        <v/>
      </c>
      <c r="V4075" s="414">
        <f>AH4075-I4075</f>
        <v/>
      </c>
      <c r="W4075" s="450" t="n"/>
      <c r="X4075" s="413" t="n"/>
      <c r="Y4075" s="414" t="n"/>
      <c r="Z4075" s="414" t="n"/>
      <c r="AA4075" s="414" t="n"/>
      <c r="AB4075" s="414" t="n"/>
      <c r="AC4075" s="414" t="n"/>
      <c r="AD4075" s="450" t="n"/>
      <c r="AE4075" s="450" t="n"/>
      <c r="AF4075" s="450" t="n"/>
      <c r="AG4075" s="450" t="n"/>
      <c r="AH4075" s="450" t="n"/>
      <c r="AI4075" s="450" t="n"/>
      <c r="AJ4075" s="450" t="n"/>
      <c r="AK4075" s="450" t="n"/>
      <c r="AL4075" s="450" t="n"/>
      <c r="AM4075" s="450" t="n"/>
      <c r="AN4075" s="450" t="n"/>
      <c r="AO4075" s="450" t="n"/>
      <c r="AP4075" s="450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0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0" t="n"/>
      <c r="N4076" s="450">
        <f>IF(W4076&lt;0,AH4076,I4076)</f>
        <v/>
      </c>
      <c r="O4076" s="450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AND(AB4076&lt;&gt;"", 'Company information'!D$4&lt;&gt;"", RIGHT(SUBSTITUTE(AB4076,"-",""),9)=RIGHT(SUBSTITUTE('Company information'!D$4,"-",""),9))</f>
        <v/>
      </c>
      <c r="V4076" s="414">
        <f>AH4076-I4076</f>
        <v/>
      </c>
      <c r="W4076" s="450" t="n"/>
      <c r="X4076" s="413" t="n"/>
      <c r="Y4076" s="414" t="n"/>
      <c r="Z4076" s="414" t="n"/>
      <c r="AA4076" s="414" t="n"/>
      <c r="AB4076" s="414" t="n"/>
      <c r="AC4076" s="414" t="n"/>
      <c r="AD4076" s="450" t="n"/>
      <c r="AE4076" s="450" t="n"/>
      <c r="AF4076" s="450" t="n"/>
      <c r="AG4076" s="450" t="n"/>
      <c r="AH4076" s="450" t="n"/>
      <c r="AI4076" s="450" t="n"/>
      <c r="AJ4076" s="450" t="n"/>
      <c r="AK4076" s="450" t="n"/>
      <c r="AL4076" s="450" t="n"/>
      <c r="AM4076" s="450" t="n"/>
      <c r="AN4076" s="450" t="n"/>
      <c r="AO4076" s="450" t="n"/>
      <c r="AP4076" s="450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0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0" t="n"/>
      <c r="N4077" s="450">
        <f>IF(W4077&lt;0,AH4077,I4077)</f>
        <v/>
      </c>
      <c r="O4077" s="450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AND(AB4077&lt;&gt;"", 'Company information'!D$4&lt;&gt;"", RIGHT(SUBSTITUTE(AB4077,"-",""),9)=RIGHT(SUBSTITUTE('Company information'!D$4,"-",""),9))</f>
        <v/>
      </c>
      <c r="V4077" s="414">
        <f>AH4077-I4077</f>
        <v/>
      </c>
      <c r="W4077" s="450" t="n"/>
      <c r="X4077" s="413" t="n"/>
      <c r="Y4077" s="414" t="n"/>
      <c r="Z4077" s="414" t="n"/>
      <c r="AA4077" s="414" t="n"/>
      <c r="AB4077" s="414" t="n"/>
      <c r="AC4077" s="414" t="n"/>
      <c r="AD4077" s="450" t="n"/>
      <c r="AE4077" s="450" t="n"/>
      <c r="AF4077" s="450" t="n"/>
      <c r="AG4077" s="450" t="n"/>
      <c r="AH4077" s="450" t="n"/>
      <c r="AI4077" s="450" t="n"/>
      <c r="AJ4077" s="450" t="n"/>
      <c r="AK4077" s="450" t="n"/>
      <c r="AL4077" s="450" t="n"/>
      <c r="AM4077" s="450" t="n"/>
      <c r="AN4077" s="450" t="n"/>
      <c r="AO4077" s="450" t="n"/>
      <c r="AP4077" s="450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0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0" t="n"/>
      <c r="N4078" s="450">
        <f>IF(W4078&lt;0,AH4078,I4078)</f>
        <v/>
      </c>
      <c r="O4078" s="450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AND(AB4078&lt;&gt;"", 'Company information'!D$4&lt;&gt;"", RIGHT(SUBSTITUTE(AB4078,"-",""),9)=RIGHT(SUBSTITUTE('Company information'!D$4,"-",""),9))</f>
        <v/>
      </c>
      <c r="V4078" s="414">
        <f>AH4078-I4078</f>
        <v/>
      </c>
      <c r="W4078" s="450" t="n"/>
      <c r="X4078" s="413" t="n"/>
      <c r="Y4078" s="414" t="n"/>
      <c r="Z4078" s="414" t="n"/>
      <c r="AA4078" s="414" t="n"/>
      <c r="AB4078" s="414" t="n"/>
      <c r="AC4078" s="414" t="n"/>
      <c r="AD4078" s="450" t="n"/>
      <c r="AE4078" s="450" t="n"/>
      <c r="AF4078" s="450" t="n"/>
      <c r="AG4078" s="450" t="n"/>
      <c r="AH4078" s="450" t="n"/>
      <c r="AI4078" s="450" t="n"/>
      <c r="AJ4078" s="450" t="n"/>
      <c r="AK4078" s="450" t="n"/>
      <c r="AL4078" s="450" t="n"/>
      <c r="AM4078" s="450" t="n"/>
      <c r="AN4078" s="450" t="n"/>
      <c r="AO4078" s="450" t="n"/>
      <c r="AP4078" s="450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0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0" t="n"/>
      <c r="N4079" s="450">
        <f>IF(W4079&lt;0,AH4079,I4079)</f>
        <v/>
      </c>
      <c r="O4079" s="450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AND(AB4079&lt;&gt;"", 'Company information'!D$4&lt;&gt;"", RIGHT(SUBSTITUTE(AB4079,"-",""),9)=RIGHT(SUBSTITUTE('Company information'!D$4,"-",""),9))</f>
        <v/>
      </c>
      <c r="V4079" s="414">
        <f>AH4079-I4079</f>
        <v/>
      </c>
      <c r="W4079" s="450" t="n"/>
      <c r="X4079" s="413" t="n"/>
      <c r="Y4079" s="414" t="n"/>
      <c r="Z4079" s="414" t="n"/>
      <c r="AA4079" s="414" t="n"/>
      <c r="AB4079" s="414" t="n"/>
      <c r="AC4079" s="414" t="n"/>
      <c r="AD4079" s="450" t="n"/>
      <c r="AE4079" s="450" t="n"/>
      <c r="AF4079" s="450" t="n"/>
      <c r="AG4079" s="450" t="n"/>
      <c r="AH4079" s="450" t="n"/>
      <c r="AI4079" s="450" t="n"/>
      <c r="AJ4079" s="450" t="n"/>
      <c r="AK4079" s="450" t="n"/>
      <c r="AL4079" s="450" t="n"/>
      <c r="AM4079" s="450" t="n"/>
      <c r="AN4079" s="450" t="n"/>
      <c r="AO4079" s="450" t="n"/>
      <c r="AP4079" s="450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0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0" t="n"/>
      <c r="N4080" s="450">
        <f>IF(W4080&lt;0,AH4080,I4080)</f>
        <v/>
      </c>
      <c r="O4080" s="450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AND(AB4080&lt;&gt;"", 'Company information'!D$4&lt;&gt;"", RIGHT(SUBSTITUTE(AB4080,"-",""),9)=RIGHT(SUBSTITUTE('Company information'!D$4,"-",""),9))</f>
        <v/>
      </c>
      <c r="V4080" s="414">
        <f>AH4080-I4080</f>
        <v/>
      </c>
      <c r="W4080" s="450" t="n"/>
      <c r="X4080" s="413" t="n"/>
      <c r="Y4080" s="414" t="n"/>
      <c r="Z4080" s="414" t="n"/>
      <c r="AA4080" s="414" t="n"/>
      <c r="AB4080" s="414" t="n"/>
      <c r="AC4080" s="414" t="n"/>
      <c r="AD4080" s="450" t="n"/>
      <c r="AE4080" s="450" t="n"/>
      <c r="AF4080" s="450" t="n"/>
      <c r="AG4080" s="450" t="n"/>
      <c r="AH4080" s="450" t="n"/>
      <c r="AI4080" s="450" t="n"/>
      <c r="AJ4080" s="450" t="n"/>
      <c r="AK4080" s="450" t="n"/>
      <c r="AL4080" s="450" t="n"/>
      <c r="AM4080" s="450" t="n"/>
      <c r="AN4080" s="450" t="n"/>
      <c r="AO4080" s="450" t="n"/>
      <c r="AP4080" s="450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0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0" t="n"/>
      <c r="N4081" s="450">
        <f>IF(W4081&lt;0,AH4081,I4081)</f>
        <v/>
      </c>
      <c r="O4081" s="450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AND(AB4081&lt;&gt;"", 'Company information'!D$4&lt;&gt;"", RIGHT(SUBSTITUTE(AB4081,"-",""),9)=RIGHT(SUBSTITUTE('Company information'!D$4,"-",""),9))</f>
        <v/>
      </c>
      <c r="V4081" s="414">
        <f>AH4081-I4081</f>
        <v/>
      </c>
      <c r="W4081" s="450" t="n"/>
      <c r="X4081" s="413" t="n"/>
      <c r="Y4081" s="414" t="n"/>
      <c r="Z4081" s="414" t="n"/>
      <c r="AA4081" s="414" t="n"/>
      <c r="AB4081" s="414" t="n"/>
      <c r="AC4081" s="414" t="n"/>
      <c r="AD4081" s="450" t="n"/>
      <c r="AE4081" s="450" t="n"/>
      <c r="AF4081" s="450" t="n"/>
      <c r="AG4081" s="450" t="n"/>
      <c r="AH4081" s="450" t="n"/>
      <c r="AI4081" s="450" t="n"/>
      <c r="AJ4081" s="450" t="n"/>
      <c r="AK4081" s="450" t="n"/>
      <c r="AL4081" s="450" t="n"/>
      <c r="AM4081" s="450" t="n"/>
      <c r="AN4081" s="450" t="n"/>
      <c r="AO4081" s="450" t="n"/>
      <c r="AP4081" s="450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0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0" t="n"/>
      <c r="N4082" s="450">
        <f>IF(W4082&lt;0,AH4082,I4082)</f>
        <v/>
      </c>
      <c r="O4082" s="450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AND(AB4082&lt;&gt;"", 'Company information'!D$4&lt;&gt;"", RIGHT(SUBSTITUTE(AB4082,"-",""),9)=RIGHT(SUBSTITUTE('Company information'!D$4,"-",""),9))</f>
        <v/>
      </c>
      <c r="V4082" s="414">
        <f>AH4082-I4082</f>
        <v/>
      </c>
      <c r="W4082" s="450" t="n"/>
      <c r="X4082" s="413" t="n"/>
      <c r="Y4082" s="414" t="n"/>
      <c r="Z4082" s="414" t="n"/>
      <c r="AA4082" s="414" t="n"/>
      <c r="AB4082" s="414" t="n"/>
      <c r="AC4082" s="414" t="n"/>
      <c r="AD4082" s="450" t="n"/>
      <c r="AE4082" s="450" t="n"/>
      <c r="AF4082" s="450" t="n"/>
      <c r="AG4082" s="450" t="n"/>
      <c r="AH4082" s="450" t="n"/>
      <c r="AI4082" s="450" t="n"/>
      <c r="AJ4082" s="450" t="n"/>
      <c r="AK4082" s="450" t="n"/>
      <c r="AL4082" s="450" t="n"/>
      <c r="AM4082" s="450" t="n"/>
      <c r="AN4082" s="450" t="n"/>
      <c r="AO4082" s="450" t="n"/>
      <c r="AP4082" s="450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0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0" t="n"/>
      <c r="N4083" s="450">
        <f>IF(W4083&lt;0,AH4083,I4083)</f>
        <v/>
      </c>
      <c r="O4083" s="450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AND(AB4083&lt;&gt;"", 'Company information'!D$4&lt;&gt;"", RIGHT(SUBSTITUTE(AB4083,"-",""),9)=RIGHT(SUBSTITUTE('Company information'!D$4,"-",""),9))</f>
        <v/>
      </c>
      <c r="V4083" s="414">
        <f>AH4083-I4083</f>
        <v/>
      </c>
      <c r="W4083" s="450" t="n"/>
      <c r="X4083" s="413" t="n"/>
      <c r="Y4083" s="414" t="n"/>
      <c r="Z4083" s="414" t="n"/>
      <c r="AA4083" s="414" t="n"/>
      <c r="AB4083" s="414" t="n"/>
      <c r="AC4083" s="414" t="n"/>
      <c r="AD4083" s="450" t="n"/>
      <c r="AE4083" s="450" t="n"/>
      <c r="AF4083" s="450" t="n"/>
      <c r="AG4083" s="450" t="n"/>
      <c r="AH4083" s="450" t="n"/>
      <c r="AI4083" s="450" t="n"/>
      <c r="AJ4083" s="450" t="n"/>
      <c r="AK4083" s="450" t="n"/>
      <c r="AL4083" s="450" t="n"/>
      <c r="AM4083" s="450" t="n"/>
      <c r="AN4083" s="450" t="n"/>
      <c r="AO4083" s="450" t="n"/>
      <c r="AP4083" s="450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0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0" t="n"/>
      <c r="N4084" s="450">
        <f>IF(W4084&lt;0,AH4084,I4084)</f>
        <v/>
      </c>
      <c r="O4084" s="450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AND(AB4084&lt;&gt;"", 'Company information'!D$4&lt;&gt;"", RIGHT(SUBSTITUTE(AB4084,"-",""),9)=RIGHT(SUBSTITUTE('Company information'!D$4,"-",""),9))</f>
        <v/>
      </c>
      <c r="V4084" s="414">
        <f>AH4084-I4084</f>
        <v/>
      </c>
      <c r="W4084" s="450" t="n"/>
      <c r="X4084" s="413" t="n"/>
      <c r="Y4084" s="414" t="n"/>
      <c r="Z4084" s="414" t="n"/>
      <c r="AA4084" s="414" t="n"/>
      <c r="AB4084" s="414" t="n"/>
      <c r="AC4084" s="414" t="n"/>
      <c r="AD4084" s="450" t="n"/>
      <c r="AE4084" s="450" t="n"/>
      <c r="AF4084" s="450" t="n"/>
      <c r="AG4084" s="450" t="n"/>
      <c r="AH4084" s="450" t="n"/>
      <c r="AI4084" s="450" t="n"/>
      <c r="AJ4084" s="450" t="n"/>
      <c r="AK4084" s="450" t="n"/>
      <c r="AL4084" s="450" t="n"/>
      <c r="AM4084" s="450" t="n"/>
      <c r="AN4084" s="450" t="n"/>
      <c r="AO4084" s="450" t="n"/>
      <c r="AP4084" s="450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0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0" t="n"/>
      <c r="N4085" s="450">
        <f>IF(W4085&lt;0,AH4085,I4085)</f>
        <v/>
      </c>
      <c r="O4085" s="450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AND(AB4085&lt;&gt;"", 'Company information'!D$4&lt;&gt;"", RIGHT(SUBSTITUTE(AB4085,"-",""),9)=RIGHT(SUBSTITUTE('Company information'!D$4,"-",""),9))</f>
        <v/>
      </c>
      <c r="V4085" s="414">
        <f>AH4085-I4085</f>
        <v/>
      </c>
      <c r="W4085" s="450" t="n"/>
      <c r="X4085" s="413" t="n"/>
      <c r="Y4085" s="414" t="n"/>
      <c r="Z4085" s="414" t="n"/>
      <c r="AA4085" s="414" t="n"/>
      <c r="AB4085" s="414" t="n"/>
      <c r="AC4085" s="414" t="n"/>
      <c r="AD4085" s="450" t="n"/>
      <c r="AE4085" s="450" t="n"/>
      <c r="AF4085" s="450" t="n"/>
      <c r="AG4085" s="450" t="n"/>
      <c r="AH4085" s="450" t="n"/>
      <c r="AI4085" s="450" t="n"/>
      <c r="AJ4085" s="450" t="n"/>
      <c r="AK4085" s="450" t="n"/>
      <c r="AL4085" s="450" t="n"/>
      <c r="AM4085" s="450" t="n"/>
      <c r="AN4085" s="450" t="n"/>
      <c r="AO4085" s="450" t="n"/>
      <c r="AP4085" s="450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0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0" t="n"/>
      <c r="N4086" s="450">
        <f>IF(W4086&lt;0,AH4086,I4086)</f>
        <v/>
      </c>
      <c r="O4086" s="450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AND(AB4086&lt;&gt;"", 'Company information'!D$4&lt;&gt;"", RIGHT(SUBSTITUTE(AB4086,"-",""),9)=RIGHT(SUBSTITUTE('Company information'!D$4,"-",""),9))</f>
        <v/>
      </c>
      <c r="V4086" s="414">
        <f>AH4086-I4086</f>
        <v/>
      </c>
      <c r="W4086" s="450" t="n"/>
      <c r="X4086" s="413" t="n"/>
      <c r="Y4086" s="414" t="n"/>
      <c r="Z4086" s="414" t="n"/>
      <c r="AA4086" s="414" t="n"/>
      <c r="AB4086" s="414" t="n"/>
      <c r="AC4086" s="414" t="n"/>
      <c r="AD4086" s="450" t="n"/>
      <c r="AE4086" s="450" t="n"/>
      <c r="AF4086" s="450" t="n"/>
      <c r="AG4086" s="450" t="n"/>
      <c r="AH4086" s="450" t="n"/>
      <c r="AI4086" s="450" t="n"/>
      <c r="AJ4086" s="450" t="n"/>
      <c r="AK4086" s="450" t="n"/>
      <c r="AL4086" s="450" t="n"/>
      <c r="AM4086" s="450" t="n"/>
      <c r="AN4086" s="450" t="n"/>
      <c r="AO4086" s="450" t="n"/>
      <c r="AP4086" s="450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0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0" t="n"/>
      <c r="N4087" s="450">
        <f>IF(W4087&lt;0,AH4087,I4087)</f>
        <v/>
      </c>
      <c r="O4087" s="450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AND(AB4087&lt;&gt;"", 'Company information'!D$4&lt;&gt;"", RIGHT(SUBSTITUTE(AB4087,"-",""),9)=RIGHT(SUBSTITUTE('Company information'!D$4,"-",""),9))</f>
        <v/>
      </c>
      <c r="V4087" s="414">
        <f>AH4087-I4087</f>
        <v/>
      </c>
      <c r="W4087" s="450" t="n"/>
      <c r="X4087" s="413" t="n"/>
      <c r="Y4087" s="414" t="n"/>
      <c r="Z4087" s="414" t="n"/>
      <c r="AA4087" s="414" t="n"/>
      <c r="AB4087" s="414" t="n"/>
      <c r="AC4087" s="414" t="n"/>
      <c r="AD4087" s="450" t="n"/>
      <c r="AE4087" s="450" t="n"/>
      <c r="AF4087" s="450" t="n"/>
      <c r="AG4087" s="450" t="n"/>
      <c r="AH4087" s="450" t="n"/>
      <c r="AI4087" s="450" t="n"/>
      <c r="AJ4087" s="450" t="n"/>
      <c r="AK4087" s="450" t="n"/>
      <c r="AL4087" s="450" t="n"/>
      <c r="AM4087" s="450" t="n"/>
      <c r="AN4087" s="450" t="n"/>
      <c r="AO4087" s="450" t="n"/>
      <c r="AP4087" s="450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0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0" t="n"/>
      <c r="N4088" s="450">
        <f>IF(W4088&lt;0,AH4088,I4088)</f>
        <v/>
      </c>
      <c r="O4088" s="450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AND(AB4088&lt;&gt;"", 'Company information'!D$4&lt;&gt;"", RIGHT(SUBSTITUTE(AB4088,"-",""),9)=RIGHT(SUBSTITUTE('Company information'!D$4,"-",""),9))</f>
        <v/>
      </c>
      <c r="V4088" s="414">
        <f>AH4088-I4088</f>
        <v/>
      </c>
      <c r="W4088" s="450" t="n"/>
      <c r="X4088" s="413" t="n"/>
      <c r="Y4088" s="414" t="n"/>
      <c r="Z4088" s="414" t="n"/>
      <c r="AA4088" s="414" t="n"/>
      <c r="AB4088" s="414" t="n"/>
      <c r="AC4088" s="414" t="n"/>
      <c r="AD4088" s="450" t="n"/>
      <c r="AE4088" s="450" t="n"/>
      <c r="AF4088" s="450" t="n"/>
      <c r="AG4088" s="450" t="n"/>
      <c r="AH4088" s="450" t="n"/>
      <c r="AI4088" s="450" t="n"/>
      <c r="AJ4088" s="450" t="n"/>
      <c r="AK4088" s="450" t="n"/>
      <c r="AL4088" s="450" t="n"/>
      <c r="AM4088" s="450" t="n"/>
      <c r="AN4088" s="450" t="n"/>
      <c r="AO4088" s="450" t="n"/>
      <c r="AP4088" s="450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0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0" t="n"/>
      <c r="N4089" s="450">
        <f>IF(W4089&lt;0,AH4089,I4089)</f>
        <v/>
      </c>
      <c r="O4089" s="450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AND(AB4089&lt;&gt;"", 'Company information'!D$4&lt;&gt;"", RIGHT(SUBSTITUTE(AB4089,"-",""),9)=RIGHT(SUBSTITUTE('Company information'!D$4,"-",""),9))</f>
        <v/>
      </c>
      <c r="V4089" s="414">
        <f>AH4089-I4089</f>
        <v/>
      </c>
      <c r="W4089" s="450" t="n"/>
      <c r="X4089" s="413" t="n"/>
      <c r="Y4089" s="414" t="n"/>
      <c r="Z4089" s="414" t="n"/>
      <c r="AA4089" s="414" t="n"/>
      <c r="AB4089" s="414" t="n"/>
      <c r="AC4089" s="414" t="n"/>
      <c r="AD4089" s="450" t="n"/>
      <c r="AE4089" s="450" t="n"/>
      <c r="AF4089" s="450" t="n"/>
      <c r="AG4089" s="450" t="n"/>
      <c r="AH4089" s="450" t="n"/>
      <c r="AI4089" s="450" t="n"/>
      <c r="AJ4089" s="450" t="n"/>
      <c r="AK4089" s="450" t="n"/>
      <c r="AL4089" s="450" t="n"/>
      <c r="AM4089" s="450" t="n"/>
      <c r="AN4089" s="450" t="n"/>
      <c r="AO4089" s="450" t="n"/>
      <c r="AP4089" s="450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0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0" t="n"/>
      <c r="N4090" s="450">
        <f>IF(W4090&lt;0,AH4090,I4090)</f>
        <v/>
      </c>
      <c r="O4090" s="450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AND(AB4090&lt;&gt;"", 'Company information'!D$4&lt;&gt;"", RIGHT(SUBSTITUTE(AB4090,"-",""),9)=RIGHT(SUBSTITUTE('Company information'!D$4,"-",""),9))</f>
        <v/>
      </c>
      <c r="V4090" s="414">
        <f>AH4090-I4090</f>
        <v/>
      </c>
      <c r="W4090" s="450" t="n"/>
      <c r="X4090" s="413" t="n"/>
      <c r="Y4090" s="414" t="n"/>
      <c r="Z4090" s="414" t="n"/>
      <c r="AA4090" s="414" t="n"/>
      <c r="AB4090" s="414" t="n"/>
      <c r="AC4090" s="414" t="n"/>
      <c r="AD4090" s="450" t="n"/>
      <c r="AE4090" s="450" t="n"/>
      <c r="AF4090" s="450" t="n"/>
      <c r="AG4090" s="450" t="n"/>
      <c r="AH4090" s="450" t="n"/>
      <c r="AI4090" s="450" t="n"/>
      <c r="AJ4090" s="450" t="n"/>
      <c r="AK4090" s="450" t="n"/>
      <c r="AL4090" s="450" t="n"/>
      <c r="AM4090" s="450" t="n"/>
      <c r="AN4090" s="450" t="n"/>
      <c r="AO4090" s="450" t="n"/>
      <c r="AP4090" s="450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0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0" t="n"/>
      <c r="N4091" s="450">
        <f>IF(W4091&lt;0,AH4091,I4091)</f>
        <v/>
      </c>
      <c r="O4091" s="450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AND(AB4091&lt;&gt;"", 'Company information'!D$4&lt;&gt;"", RIGHT(SUBSTITUTE(AB4091,"-",""),9)=RIGHT(SUBSTITUTE('Company information'!D$4,"-",""),9))</f>
        <v/>
      </c>
      <c r="V4091" s="414">
        <f>AH4091-I4091</f>
        <v/>
      </c>
      <c r="W4091" s="450" t="n"/>
      <c r="X4091" s="413" t="n"/>
      <c r="Y4091" s="414" t="n"/>
      <c r="Z4091" s="414" t="n"/>
      <c r="AA4091" s="414" t="n"/>
      <c r="AB4091" s="414" t="n"/>
      <c r="AC4091" s="414" t="n"/>
      <c r="AD4091" s="450" t="n"/>
      <c r="AE4091" s="450" t="n"/>
      <c r="AF4091" s="450" t="n"/>
      <c r="AG4091" s="450" t="n"/>
      <c r="AH4091" s="450" t="n"/>
      <c r="AI4091" s="450" t="n"/>
      <c r="AJ4091" s="450" t="n"/>
      <c r="AK4091" s="450" t="n"/>
      <c r="AL4091" s="450" t="n"/>
      <c r="AM4091" s="450" t="n"/>
      <c r="AN4091" s="450" t="n"/>
      <c r="AO4091" s="450" t="n"/>
      <c r="AP4091" s="450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0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0" t="n"/>
      <c r="N4092" s="450">
        <f>IF(W4092&lt;0,AH4092,I4092)</f>
        <v/>
      </c>
      <c r="O4092" s="450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AND(AB4092&lt;&gt;"", 'Company information'!D$4&lt;&gt;"", RIGHT(SUBSTITUTE(AB4092,"-",""),9)=RIGHT(SUBSTITUTE('Company information'!D$4,"-",""),9))</f>
        <v/>
      </c>
      <c r="V4092" s="414">
        <f>AH4092-I4092</f>
        <v/>
      </c>
      <c r="W4092" s="450" t="n"/>
      <c r="X4092" s="413" t="n"/>
      <c r="Y4092" s="414" t="n"/>
      <c r="Z4092" s="414" t="n"/>
      <c r="AA4092" s="414" t="n"/>
      <c r="AB4092" s="414" t="n"/>
      <c r="AC4092" s="414" t="n"/>
      <c r="AD4092" s="450" t="n"/>
      <c r="AE4092" s="450" t="n"/>
      <c r="AF4092" s="450" t="n"/>
      <c r="AG4092" s="450" t="n"/>
      <c r="AH4092" s="450" t="n"/>
      <c r="AI4092" s="450" t="n"/>
      <c r="AJ4092" s="450" t="n"/>
      <c r="AK4092" s="450" t="n"/>
      <c r="AL4092" s="450" t="n"/>
      <c r="AM4092" s="450" t="n"/>
      <c r="AN4092" s="450" t="n"/>
      <c r="AO4092" s="450" t="n"/>
      <c r="AP4092" s="450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0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0" t="n"/>
      <c r="N4093" s="450">
        <f>IF(W4093&lt;0,AH4093,I4093)</f>
        <v/>
      </c>
      <c r="O4093" s="450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AND(AB4093&lt;&gt;"", 'Company information'!D$4&lt;&gt;"", RIGHT(SUBSTITUTE(AB4093,"-",""),9)=RIGHT(SUBSTITUTE('Company information'!D$4,"-",""),9))</f>
        <v/>
      </c>
      <c r="V4093" s="414">
        <f>AH4093-I4093</f>
        <v/>
      </c>
      <c r="W4093" s="450" t="n"/>
      <c r="X4093" s="413" t="n"/>
      <c r="Y4093" s="414" t="n"/>
      <c r="Z4093" s="414" t="n"/>
      <c r="AA4093" s="414" t="n"/>
      <c r="AB4093" s="414" t="n"/>
      <c r="AC4093" s="414" t="n"/>
      <c r="AD4093" s="450" t="n"/>
      <c r="AE4093" s="450" t="n"/>
      <c r="AF4093" s="450" t="n"/>
      <c r="AG4093" s="450" t="n"/>
      <c r="AH4093" s="450" t="n"/>
      <c r="AI4093" s="450" t="n"/>
      <c r="AJ4093" s="450" t="n"/>
      <c r="AK4093" s="450" t="n"/>
      <c r="AL4093" s="450" t="n"/>
      <c r="AM4093" s="450" t="n"/>
      <c r="AN4093" s="450" t="n"/>
      <c r="AO4093" s="450" t="n"/>
      <c r="AP4093" s="450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0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0" t="n"/>
      <c r="N4094" s="450">
        <f>IF(W4094&lt;0,AH4094,I4094)</f>
        <v/>
      </c>
      <c r="O4094" s="450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AND(AB4094&lt;&gt;"", 'Company information'!D$4&lt;&gt;"", RIGHT(SUBSTITUTE(AB4094,"-",""),9)=RIGHT(SUBSTITUTE('Company information'!D$4,"-",""),9))</f>
        <v/>
      </c>
      <c r="V4094" s="414">
        <f>AH4094-I4094</f>
        <v/>
      </c>
      <c r="W4094" s="450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0" t="n">
        <v>2892175</v>
      </c>
      <c r="AE4094" s="450" t="n">
        <v>2629250</v>
      </c>
      <c r="AF4094" s="450" t="n">
        <v>0</v>
      </c>
      <c r="AG4094" s="450" t="n">
        <v>0</v>
      </c>
      <c r="AH4094" s="450" t="n">
        <v>262925</v>
      </c>
      <c r="AI4094" s="450" t="n">
        <v>0</v>
      </c>
      <c r="AJ4094" s="450" t="n">
        <v>0</v>
      </c>
      <c r="AK4094" s="450" t="n">
        <v>0</v>
      </c>
      <c r="AL4094" s="450" t="n">
        <v>0</v>
      </c>
      <c r="AM4094" s="450" t="n">
        <v>0</v>
      </c>
      <c r="AN4094" s="450" t="n">
        <v>0</v>
      </c>
      <c r="AO4094" s="450" t="n">
        <v>0</v>
      </c>
      <c r="AP4094" s="450" t="n">
        <v>0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0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0" t="n"/>
      <c r="N4095" s="450">
        <f>IF(W4095&lt;0,AH4095,I4095)</f>
        <v/>
      </c>
      <c r="O4095" s="450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AND(AB4095&lt;&gt;"", 'Company information'!D$4&lt;&gt;"", RIGHT(SUBSTITUTE(AB4095,"-",""),9)=RIGHT(SUBSTITUTE('Company information'!D$4,"-",""),9))</f>
        <v/>
      </c>
      <c r="V4095" s="414">
        <f>AH4095-I4095</f>
        <v/>
      </c>
      <c r="W4095" s="450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0" t="n">
        <v>2669700</v>
      </c>
      <c r="AE4095" s="450" t="n">
        <v>2427000</v>
      </c>
      <c r="AF4095" s="450" t="n">
        <v>0</v>
      </c>
      <c r="AG4095" s="450" t="n">
        <v>0</v>
      </c>
      <c r="AH4095" s="450" t="n">
        <v>242700</v>
      </c>
      <c r="AI4095" s="450" t="n">
        <v>0</v>
      </c>
      <c r="AJ4095" s="450" t="n">
        <v>0</v>
      </c>
      <c r="AK4095" s="450" t="n">
        <v>0</v>
      </c>
      <c r="AL4095" s="450" t="n">
        <v>0</v>
      </c>
      <c r="AM4095" s="450" t="n">
        <v>0</v>
      </c>
      <c r="AN4095" s="450" t="n">
        <v>0</v>
      </c>
      <c r="AO4095" s="450" t="n">
        <v>0</v>
      </c>
      <c r="AP4095" s="450" t="n">
        <v>0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0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0" t="n"/>
      <c r="N4096" s="450">
        <f>IF(W4096&lt;0,AH4096,I4096)</f>
        <v/>
      </c>
      <c r="O4096" s="450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AND(AB4096&lt;&gt;"", 'Company information'!D$4&lt;&gt;"", RIGHT(SUBSTITUTE(AB4096,"-",""),9)=RIGHT(SUBSTITUTE('Company information'!D$4,"-",""),9))</f>
        <v/>
      </c>
      <c r="V4096" s="414">
        <f>AH4096-I4096</f>
        <v/>
      </c>
      <c r="W4096" s="450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0" t="n">
        <v>60675</v>
      </c>
      <c r="AE4096" s="450" t="n">
        <v>55159</v>
      </c>
      <c r="AF4096" s="450" t="n">
        <v>0</v>
      </c>
      <c r="AG4096" s="450" t="n">
        <v>0</v>
      </c>
      <c r="AH4096" s="450" t="n">
        <v>5516</v>
      </c>
      <c r="AI4096" s="450" t="n">
        <v>0</v>
      </c>
      <c r="AJ4096" s="450" t="n">
        <v>0</v>
      </c>
      <c r="AK4096" s="450" t="n">
        <v>0</v>
      </c>
      <c r="AL4096" s="450" t="n">
        <v>0</v>
      </c>
      <c r="AM4096" s="450" t="n">
        <v>0</v>
      </c>
      <c r="AN4096" s="450" t="n">
        <v>0</v>
      </c>
      <c r="AO4096" s="450" t="n">
        <v>0</v>
      </c>
      <c r="AP4096" s="450" t="n">
        <v>0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0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0" t="n"/>
      <c r="N4097" s="450">
        <f>IF(W4097&lt;0,AH4097,I4097)</f>
        <v/>
      </c>
      <c r="O4097" s="450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AND(AB4097&lt;&gt;"", 'Company information'!D$4&lt;&gt;"", RIGHT(SUBSTITUTE(AB4097,"-",""),9)=RIGHT(SUBSTITUTE('Company information'!D$4,"-",""),9))</f>
        <v/>
      </c>
      <c r="V4097" s="414">
        <f>AH4097-I4097</f>
        <v/>
      </c>
      <c r="W4097" s="450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0" t="n">
        <v>161800</v>
      </c>
      <c r="AE4097" s="450" t="n">
        <v>147091</v>
      </c>
      <c r="AF4097" s="450" t="n">
        <v>0</v>
      </c>
      <c r="AG4097" s="450" t="n">
        <v>0</v>
      </c>
      <c r="AH4097" s="450" t="n">
        <v>14709</v>
      </c>
      <c r="AI4097" s="450" t="n">
        <v>0</v>
      </c>
      <c r="AJ4097" s="450" t="n">
        <v>0</v>
      </c>
      <c r="AK4097" s="450" t="n">
        <v>0</v>
      </c>
      <c r="AL4097" s="450" t="n">
        <v>0</v>
      </c>
      <c r="AM4097" s="450" t="n">
        <v>0</v>
      </c>
      <c r="AN4097" s="450" t="n">
        <v>0</v>
      </c>
      <c r="AO4097" s="450" t="n">
        <v>0</v>
      </c>
      <c r="AP4097" s="450" t="n">
        <v>0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0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0" t="n"/>
      <c r="N4098" s="450">
        <f>IF(W4098&lt;0,AH4098,I4098)</f>
        <v/>
      </c>
      <c r="O4098" s="450">
        <f>I4098-M4098</f>
        <v/>
      </c>
      <c r="P4098" s="414" t="n"/>
      <c r="Q4098" s="414" t="inlineStr">
        <is>
          <t>IN202012-0046</t>
        </is>
      </c>
      <c r="R4098" s="414" t="inlineStr">
        <is>
          <t>IN202012-0046</t>
        </is>
      </c>
      <c r="S4098" s="414">
        <f>Q4098=R4098</f>
        <v/>
      </c>
      <c r="T4098" s="414">
        <f>AND(MONTH(F4098)=MONTH(X4098), YEAR(F4098)=YEAR(X4098))</f>
        <v/>
      </c>
      <c r="U4098" s="414">
        <f>AND(AB4098&lt;&gt;"", 'Company information'!D$4&lt;&gt;"", RIGHT(SUBSTITUTE(AB4098,"-",""),9)=RIGHT(SUBSTITUTE('Company information'!D$4,"-",""),9))</f>
        <v/>
      </c>
      <c r="V4098" s="414">
        <f>AH4098-I4098</f>
        <v/>
      </c>
      <c r="W4098" s="450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0" t="n">
        <v>5685504</v>
      </c>
      <c r="AE4098" s="450" t="n">
        <v>5168640</v>
      </c>
      <c r="AF4098" s="450" t="n">
        <v>0</v>
      </c>
      <c r="AG4098" s="450" t="n">
        <v>0</v>
      </c>
      <c r="AH4098" s="450" t="n">
        <v>516864</v>
      </c>
      <c r="AI4098" s="450" t="n">
        <v>0</v>
      </c>
      <c r="AJ4098" s="450" t="n">
        <v>0</v>
      </c>
      <c r="AK4098" s="450" t="n">
        <v>0</v>
      </c>
      <c r="AL4098" s="450" t="n">
        <v>0</v>
      </c>
      <c r="AM4098" s="450" t="n">
        <v>0</v>
      </c>
      <c r="AN4098" s="450" t="n">
        <v>0</v>
      </c>
      <c r="AO4098" s="450" t="n">
        <v>0</v>
      </c>
      <c r="AP4098" s="450" t="n">
        <v>0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0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0" t="n"/>
      <c r="N4099" s="450">
        <f>IF(W4099&lt;0,AH4099,I4099)</f>
        <v/>
      </c>
      <c r="O4099" s="450">
        <f>I4099-M4099</f>
        <v/>
      </c>
      <c r="P4099" s="414" t="n"/>
      <c r="Q4099" s="414" t="inlineStr">
        <is>
          <t>IN202012-0045</t>
        </is>
      </c>
      <c r="R4099" s="414" t="inlineStr">
        <is>
          <t>IN202012-0045</t>
        </is>
      </c>
      <c r="S4099" s="414">
        <f>Q4099=R4099</f>
        <v/>
      </c>
      <c r="T4099" s="414">
        <f>AND(MONTH(F4099)=MONTH(X4099), YEAR(F4099)=YEAR(X4099))</f>
        <v/>
      </c>
      <c r="U4099" s="414">
        <f>AND(AB4099&lt;&gt;"", 'Company information'!D$4&lt;&gt;"", RIGHT(SUBSTITUTE(AB4099,"-",""),9)=RIGHT(SUBSTITUTE('Company information'!D$4,"-",""),9))</f>
        <v/>
      </c>
      <c r="V4099" s="414">
        <f>AH4099-I4099</f>
        <v/>
      </c>
      <c r="W4099" s="450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0" t="n">
        <v>2953797</v>
      </c>
      <c r="AE4099" s="450" t="n">
        <v>2685270</v>
      </c>
      <c r="AF4099" s="450" t="n">
        <v>0</v>
      </c>
      <c r="AG4099" s="450" t="n">
        <v>0</v>
      </c>
      <c r="AH4099" s="450" t="n">
        <v>268527</v>
      </c>
      <c r="AI4099" s="450" t="n">
        <v>0</v>
      </c>
      <c r="AJ4099" s="450" t="n">
        <v>0</v>
      </c>
      <c r="AK4099" s="450" t="n">
        <v>0</v>
      </c>
      <c r="AL4099" s="450" t="n">
        <v>0</v>
      </c>
      <c r="AM4099" s="450" t="n">
        <v>0</v>
      </c>
      <c r="AN4099" s="450" t="n">
        <v>0</v>
      </c>
      <c r="AO4099" s="450" t="n">
        <v>0</v>
      </c>
      <c r="AP4099" s="450" t="n">
        <v>0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0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0" t="n"/>
      <c r="N4100" s="450">
        <f>IF(W4100&lt;0,AH4100,I4100)</f>
        <v/>
      </c>
      <c r="O4100" s="450">
        <f>I4100-M4100</f>
        <v/>
      </c>
      <c r="P4100" s="414" t="n"/>
      <c r="Q4100" s="414" t="inlineStr">
        <is>
          <t>IN202012-0044</t>
        </is>
      </c>
      <c r="R4100" s="414" t="inlineStr">
        <is>
          <t>IN202012-0044</t>
        </is>
      </c>
      <c r="S4100" s="414">
        <f>Q4100=R4100</f>
        <v/>
      </c>
      <c r="T4100" s="414">
        <f>AND(MONTH(F4100)=MONTH(X4100), YEAR(F4100)=YEAR(X4100))</f>
        <v/>
      </c>
      <c r="U4100" s="414">
        <f>AND(AB4100&lt;&gt;"", 'Company information'!D$4&lt;&gt;"", RIGHT(SUBSTITUTE(AB4100,"-",""),9)=RIGHT(SUBSTITUTE('Company information'!D$4,"-",""),9))</f>
        <v/>
      </c>
      <c r="V4100" s="414">
        <f>AH4100-I4100</f>
        <v/>
      </c>
      <c r="W4100" s="450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0" t="n">
        <v>3886575</v>
      </c>
      <c r="AE4100" s="450" t="n">
        <v>3533250</v>
      </c>
      <c r="AF4100" s="450" t="n">
        <v>0</v>
      </c>
      <c r="AG4100" s="450" t="n">
        <v>0</v>
      </c>
      <c r="AH4100" s="450" t="n">
        <v>353325</v>
      </c>
      <c r="AI4100" s="450" t="n">
        <v>0</v>
      </c>
      <c r="AJ4100" s="450" t="n">
        <v>0</v>
      </c>
      <c r="AK4100" s="450" t="n">
        <v>0</v>
      </c>
      <c r="AL4100" s="450" t="n">
        <v>0</v>
      </c>
      <c r="AM4100" s="450" t="n">
        <v>0</v>
      </c>
      <c r="AN4100" s="450" t="n">
        <v>0</v>
      </c>
      <c r="AO4100" s="450" t="n">
        <v>0</v>
      </c>
      <c r="AP4100" s="450" t="n">
        <v>0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0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0" t="n"/>
      <c r="N4101" s="450">
        <f>IF(W4101&lt;0,AH4101,I4101)</f>
        <v/>
      </c>
      <c r="O4101" s="450">
        <f>I4101-M4101</f>
        <v/>
      </c>
      <c r="P4101" s="414" t="n"/>
      <c r="Q4101" s="414" t="inlineStr">
        <is>
          <t>IN202012-0043</t>
        </is>
      </c>
      <c r="R4101" s="414" t="inlineStr">
        <is>
          <t>IN202012-0043</t>
        </is>
      </c>
      <c r="S4101" s="414">
        <f>Q4101=R4101</f>
        <v/>
      </c>
      <c r="T4101" s="414">
        <f>AND(MONTH(F4101)=MONTH(X4101), YEAR(F4101)=YEAR(X4101))</f>
        <v/>
      </c>
      <c r="U4101" s="414">
        <f>AND(AB4101&lt;&gt;"", 'Company information'!D$4&lt;&gt;"", RIGHT(SUBSTITUTE(AB4101,"-",""),9)=RIGHT(SUBSTITUTE('Company information'!D$4,"-",""),9))</f>
        <v/>
      </c>
      <c r="V4101" s="414">
        <f>AH4101-I4101</f>
        <v/>
      </c>
      <c r="W4101" s="450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0" t="n">
        <v>12281577</v>
      </c>
      <c r="AE4101" s="450" t="n">
        <v>11165070</v>
      </c>
      <c r="AF4101" s="450" t="n">
        <v>0</v>
      </c>
      <c r="AG4101" s="450" t="n">
        <v>0</v>
      </c>
      <c r="AH4101" s="450" t="n">
        <v>1116507</v>
      </c>
      <c r="AI4101" s="450" t="n">
        <v>0</v>
      </c>
      <c r="AJ4101" s="450" t="n">
        <v>0</v>
      </c>
      <c r="AK4101" s="450" t="n">
        <v>0</v>
      </c>
      <c r="AL4101" s="450" t="n">
        <v>0</v>
      </c>
      <c r="AM4101" s="450" t="n">
        <v>0</v>
      </c>
      <c r="AN4101" s="450" t="n">
        <v>0</v>
      </c>
      <c r="AO4101" s="450" t="n">
        <v>0</v>
      </c>
      <c r="AP4101" s="450" t="n">
        <v>0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0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0" t="n"/>
      <c r="N4102" s="450">
        <f>IF(W4102&lt;0,AH4102,I4102)</f>
        <v/>
      </c>
      <c r="O4102" s="450">
        <f>I4102-M4102</f>
        <v/>
      </c>
      <c r="P4102" s="414" t="n"/>
      <c r="Q4102" s="414" t="inlineStr">
        <is>
          <t>IN202012-0042</t>
        </is>
      </c>
      <c r="R4102" s="414" t="inlineStr">
        <is>
          <t>IN202012-0042</t>
        </is>
      </c>
      <c r="S4102" s="414">
        <f>Q4102=R4102</f>
        <v/>
      </c>
      <c r="T4102" s="414">
        <f>AND(MONTH(F4102)=MONTH(X4102), YEAR(F4102)=YEAR(X4102))</f>
        <v/>
      </c>
      <c r="U4102" s="414">
        <f>AND(AB4102&lt;&gt;"", 'Company information'!D$4&lt;&gt;"", RIGHT(SUBSTITUTE(AB4102,"-",""),9)=RIGHT(SUBSTITUTE('Company information'!D$4,"-",""),9))</f>
        <v/>
      </c>
      <c r="V4102" s="414">
        <f>AH4102-I4102</f>
        <v/>
      </c>
      <c r="W4102" s="450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0" t="n">
        <v>5685504</v>
      </c>
      <c r="AE4102" s="450" t="n">
        <v>5168640</v>
      </c>
      <c r="AF4102" s="450" t="n">
        <v>0</v>
      </c>
      <c r="AG4102" s="450" t="n">
        <v>0</v>
      </c>
      <c r="AH4102" s="450" t="n">
        <v>516864</v>
      </c>
      <c r="AI4102" s="450" t="n">
        <v>0</v>
      </c>
      <c r="AJ4102" s="450" t="n">
        <v>0</v>
      </c>
      <c r="AK4102" s="450" t="n">
        <v>0</v>
      </c>
      <c r="AL4102" s="450" t="n">
        <v>0</v>
      </c>
      <c r="AM4102" s="450" t="n">
        <v>0</v>
      </c>
      <c r="AN4102" s="450" t="n">
        <v>0</v>
      </c>
      <c r="AO4102" s="450" t="n">
        <v>0</v>
      </c>
      <c r="AP4102" s="450" t="n">
        <v>0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0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0" t="n"/>
      <c r="N4103" s="450">
        <f>IF(W4103&lt;0,AH4103,I4103)</f>
        <v/>
      </c>
      <c r="O4103" s="450">
        <f>I4103-M4103</f>
        <v/>
      </c>
      <c r="P4103" s="414" t="n"/>
      <c r="Q4103" s="414" t="inlineStr">
        <is>
          <t>IN202012-0041</t>
        </is>
      </c>
      <c r="R4103" s="414" t="inlineStr">
        <is>
          <t>IN202012-0041</t>
        </is>
      </c>
      <c r="S4103" s="414">
        <f>Q4103=R4103</f>
        <v/>
      </c>
      <c r="T4103" s="414">
        <f>AND(MONTH(F4103)=MONTH(X4103), YEAR(F4103)=YEAR(X4103))</f>
        <v/>
      </c>
      <c r="U4103" s="414">
        <f>AND(AB4103&lt;&gt;"", 'Company information'!D$4&lt;&gt;"", RIGHT(SUBSTITUTE(AB4103,"-",""),9)=RIGHT(SUBSTITUTE('Company information'!D$4,"-",""),9))</f>
        <v/>
      </c>
      <c r="V4103" s="414">
        <f>AH4103-I4103</f>
        <v/>
      </c>
      <c r="W4103" s="450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0" t="n">
        <v>5330160</v>
      </c>
      <c r="AE4103" s="450" t="n">
        <v>4845600</v>
      </c>
      <c r="AF4103" s="450" t="n">
        <v>0</v>
      </c>
      <c r="AG4103" s="450" t="n">
        <v>0</v>
      </c>
      <c r="AH4103" s="450" t="n">
        <v>484560</v>
      </c>
      <c r="AI4103" s="450" t="n">
        <v>0</v>
      </c>
      <c r="AJ4103" s="450" t="n">
        <v>0</v>
      </c>
      <c r="AK4103" s="450" t="n">
        <v>0</v>
      </c>
      <c r="AL4103" s="450" t="n">
        <v>0</v>
      </c>
      <c r="AM4103" s="450" t="n">
        <v>0</v>
      </c>
      <c r="AN4103" s="450" t="n">
        <v>0</v>
      </c>
      <c r="AO4103" s="450" t="n">
        <v>0</v>
      </c>
      <c r="AP4103" s="450" t="n">
        <v>0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0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0" t="n"/>
      <c r="N4104" s="450">
        <f>IF(W4104&lt;0,AH4104,I4104)</f>
        <v/>
      </c>
      <c r="O4104" s="450">
        <f>I4104-M4104</f>
        <v/>
      </c>
      <c r="P4104" s="414" t="n"/>
      <c r="Q4104" s="414" t="inlineStr">
        <is>
          <t>IN202012-0040</t>
        </is>
      </c>
      <c r="R4104" s="414" t="inlineStr">
        <is>
          <t>IN202012-0040</t>
        </is>
      </c>
      <c r="S4104" s="414">
        <f>Q4104=R4104</f>
        <v/>
      </c>
      <c r="T4104" s="414">
        <f>AND(MONTH(F4104)=MONTH(X4104), YEAR(F4104)=YEAR(X4104))</f>
        <v/>
      </c>
      <c r="U4104" s="414">
        <f>AND(AB4104&lt;&gt;"", 'Company information'!D$4&lt;&gt;"", RIGHT(SUBSTITUTE(AB4104,"-",""),9)=RIGHT(SUBSTITUTE('Company information'!D$4,"-",""),9))</f>
        <v/>
      </c>
      <c r="V4104" s="414">
        <f>AH4104-I4104</f>
        <v/>
      </c>
      <c r="W4104" s="450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0" t="n">
        <v>2309736</v>
      </c>
      <c r="AE4104" s="450" t="n">
        <v>2099760</v>
      </c>
      <c r="AF4104" s="450" t="n">
        <v>0</v>
      </c>
      <c r="AG4104" s="450" t="n">
        <v>0</v>
      </c>
      <c r="AH4104" s="450" t="n">
        <v>209976</v>
      </c>
      <c r="AI4104" s="450" t="n">
        <v>0</v>
      </c>
      <c r="AJ4104" s="450" t="n">
        <v>0</v>
      </c>
      <c r="AK4104" s="450" t="n">
        <v>0</v>
      </c>
      <c r="AL4104" s="450" t="n">
        <v>0</v>
      </c>
      <c r="AM4104" s="450" t="n">
        <v>0</v>
      </c>
      <c r="AN4104" s="450" t="n">
        <v>0</v>
      </c>
      <c r="AO4104" s="450" t="n">
        <v>0</v>
      </c>
      <c r="AP4104" s="450" t="n">
        <v>0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0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0" t="n"/>
      <c r="N4105" s="450">
        <f>IF(W4105&lt;0,AH4105,I4105)</f>
        <v/>
      </c>
      <c r="O4105" s="450">
        <f>I4105-M4105</f>
        <v/>
      </c>
      <c r="P4105" s="414" t="n"/>
      <c r="Q4105" s="414" t="inlineStr">
        <is>
          <t>IN202012-0039</t>
        </is>
      </c>
      <c r="R4105" s="414" t="inlineStr">
        <is>
          <t>IN202012-0039</t>
        </is>
      </c>
      <c r="S4105" s="414">
        <f>Q4105=R4105</f>
        <v/>
      </c>
      <c r="T4105" s="414">
        <f>AND(MONTH(F4105)=MONTH(X4105), YEAR(F4105)=YEAR(X4105))</f>
        <v/>
      </c>
      <c r="U4105" s="414">
        <f>AND(AB4105&lt;&gt;"", 'Company information'!D$4&lt;&gt;"", RIGHT(SUBSTITUTE(AB4105,"-",""),9)=RIGHT(SUBSTITUTE('Company information'!D$4,"-",""),9))</f>
        <v/>
      </c>
      <c r="V4105" s="414">
        <f>AH4105-I4105</f>
        <v/>
      </c>
      <c r="W4105" s="450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0" t="n">
        <v>2953797</v>
      </c>
      <c r="AE4105" s="450" t="n">
        <v>2685270</v>
      </c>
      <c r="AF4105" s="450" t="n">
        <v>0</v>
      </c>
      <c r="AG4105" s="450" t="n">
        <v>0</v>
      </c>
      <c r="AH4105" s="450" t="n">
        <v>268527</v>
      </c>
      <c r="AI4105" s="450" t="n">
        <v>0</v>
      </c>
      <c r="AJ4105" s="450" t="n">
        <v>0</v>
      </c>
      <c r="AK4105" s="450" t="n">
        <v>0</v>
      </c>
      <c r="AL4105" s="450" t="n">
        <v>0</v>
      </c>
      <c r="AM4105" s="450" t="n">
        <v>0</v>
      </c>
      <c r="AN4105" s="450" t="n">
        <v>0</v>
      </c>
      <c r="AO4105" s="450" t="n">
        <v>0</v>
      </c>
      <c r="AP4105" s="450" t="n">
        <v>0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0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0" t="n"/>
      <c r="N4106" s="450">
        <f>IF(W4106&lt;0,AH4106,I4106)</f>
        <v/>
      </c>
      <c r="O4106" s="450">
        <f>I4106-M4106</f>
        <v/>
      </c>
      <c r="P4106" s="414" t="n"/>
      <c r="Q4106" s="414" t="inlineStr">
        <is>
          <t>IN202012-0038</t>
        </is>
      </c>
      <c r="R4106" s="414" t="inlineStr">
        <is>
          <t>IN202012-0038</t>
        </is>
      </c>
      <c r="S4106" s="414">
        <f>Q4106=R4106</f>
        <v/>
      </c>
      <c r="T4106" s="414">
        <f>AND(MONTH(F4106)=MONTH(X4106), YEAR(F4106)=YEAR(X4106))</f>
        <v/>
      </c>
      <c r="U4106" s="414">
        <f>AND(AB4106&lt;&gt;"", 'Company information'!D$4&lt;&gt;"", RIGHT(SUBSTITUTE(AB4106,"-",""),9)=RIGHT(SUBSTITUTE('Company information'!D$4,"-",""),9))</f>
        <v/>
      </c>
      <c r="V4106" s="414">
        <f>AH4106-I4106</f>
        <v/>
      </c>
      <c r="W4106" s="450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0" t="n">
        <v>2953797</v>
      </c>
      <c r="AE4106" s="450" t="n">
        <v>2685270</v>
      </c>
      <c r="AF4106" s="450" t="n">
        <v>0</v>
      </c>
      <c r="AG4106" s="450" t="n">
        <v>0</v>
      </c>
      <c r="AH4106" s="450" t="n">
        <v>268527</v>
      </c>
      <c r="AI4106" s="450" t="n">
        <v>0</v>
      </c>
      <c r="AJ4106" s="450" t="n">
        <v>0</v>
      </c>
      <c r="AK4106" s="450" t="n">
        <v>0</v>
      </c>
      <c r="AL4106" s="450" t="n">
        <v>0</v>
      </c>
      <c r="AM4106" s="450" t="n">
        <v>0</v>
      </c>
      <c r="AN4106" s="450" t="n">
        <v>0</v>
      </c>
      <c r="AO4106" s="450" t="n">
        <v>0</v>
      </c>
      <c r="AP4106" s="450" t="n">
        <v>0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0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0" t="n"/>
      <c r="N4107" s="450">
        <f>IF(W4107&lt;0,AH4107,I4107)</f>
        <v/>
      </c>
      <c r="O4107" s="450">
        <f>I4107-M4107</f>
        <v/>
      </c>
      <c r="P4107" s="414" t="n"/>
      <c r="Q4107" s="414" t="inlineStr">
        <is>
          <t>IN202012-0037</t>
        </is>
      </c>
      <c r="R4107" s="414" t="inlineStr">
        <is>
          <t>IN202012-0037</t>
        </is>
      </c>
      <c r="S4107" s="414">
        <f>Q4107=R4107</f>
        <v/>
      </c>
      <c r="T4107" s="414">
        <f>AND(MONTH(F4107)=MONTH(X4107), YEAR(F4107)=YEAR(X4107))</f>
        <v/>
      </c>
      <c r="U4107" s="414">
        <f>AND(AB4107&lt;&gt;"", 'Company information'!D$4&lt;&gt;"", RIGHT(SUBSTITUTE(AB4107,"-",""),9)=RIGHT(SUBSTITUTE('Company information'!D$4,"-",""),9))</f>
        <v/>
      </c>
      <c r="V4107" s="414">
        <f>AH4107-I4107</f>
        <v/>
      </c>
      <c r="W4107" s="450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0" t="n">
        <v>2820543</v>
      </c>
      <c r="AE4107" s="450" t="n">
        <v>2564130</v>
      </c>
      <c r="AF4107" s="450" t="n">
        <v>0</v>
      </c>
      <c r="AG4107" s="450" t="n">
        <v>0</v>
      </c>
      <c r="AH4107" s="450" t="n">
        <v>256413</v>
      </c>
      <c r="AI4107" s="450" t="n">
        <v>0</v>
      </c>
      <c r="AJ4107" s="450" t="n">
        <v>0</v>
      </c>
      <c r="AK4107" s="450" t="n">
        <v>0</v>
      </c>
      <c r="AL4107" s="450" t="n">
        <v>0</v>
      </c>
      <c r="AM4107" s="450" t="n">
        <v>0</v>
      </c>
      <c r="AN4107" s="450" t="n">
        <v>0</v>
      </c>
      <c r="AO4107" s="450" t="n">
        <v>0</v>
      </c>
      <c r="AP4107" s="450" t="n">
        <v>0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0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0" t="n"/>
      <c r="N4108" s="450">
        <f>IF(W4108&lt;0,AH4108,I4108)</f>
        <v/>
      </c>
      <c r="O4108" s="450">
        <f>I4108-M4108</f>
        <v/>
      </c>
      <c r="P4108" s="414" t="n"/>
      <c r="Q4108" s="414" t="inlineStr">
        <is>
          <t>IN202012-0020</t>
        </is>
      </c>
      <c r="R4108" s="414" t="inlineStr">
        <is>
          <t>IN202012-0020</t>
        </is>
      </c>
      <c r="S4108" s="414">
        <f>Q4108=R4108</f>
        <v/>
      </c>
      <c r="T4108" s="414">
        <f>AND(MONTH(F4108)=MONTH(X4108), YEAR(F4108)=YEAR(X4108))</f>
        <v/>
      </c>
      <c r="U4108" s="414">
        <f>AND(AB4108&lt;&gt;"", 'Company information'!D$4&lt;&gt;"", RIGHT(SUBSTITUTE(AB4108,"-",""),9)=RIGHT(SUBSTITUTE('Company information'!D$4,"-",""),9))</f>
        <v/>
      </c>
      <c r="V4108" s="414">
        <f>AH4108-I4108</f>
        <v/>
      </c>
      <c r="W4108" s="450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0" t="n">
        <v>2821940</v>
      </c>
      <c r="AE4108" s="450" t="n">
        <v>2565400</v>
      </c>
      <c r="AF4108" s="450" t="n">
        <v>0</v>
      </c>
      <c r="AG4108" s="450" t="n">
        <v>0</v>
      </c>
      <c r="AH4108" s="450" t="n">
        <v>256540</v>
      </c>
      <c r="AI4108" s="450" t="n">
        <v>0</v>
      </c>
      <c r="AJ4108" s="450" t="n">
        <v>0</v>
      </c>
      <c r="AK4108" s="450" t="n">
        <v>0</v>
      </c>
      <c r="AL4108" s="450" t="n">
        <v>0</v>
      </c>
      <c r="AM4108" s="450" t="n">
        <v>0</v>
      </c>
      <c r="AN4108" s="450" t="n">
        <v>0</v>
      </c>
      <c r="AO4108" s="450" t="n">
        <v>0</v>
      </c>
      <c r="AP4108" s="450" t="n">
        <v>0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0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0" t="n"/>
      <c r="N4109" s="450">
        <f>IF(W4109&lt;0,AH4109,I4109)</f>
        <v/>
      </c>
      <c r="O4109" s="450">
        <f>I4109-M4109</f>
        <v/>
      </c>
      <c r="P4109" s="414" t="n"/>
      <c r="Q4109" s="414" t="inlineStr">
        <is>
          <t>IN202012-0021</t>
        </is>
      </c>
      <c r="R4109" s="414" t="inlineStr">
        <is>
          <t>IN202012-0021</t>
        </is>
      </c>
      <c r="S4109" s="414">
        <f>Q4109=R4109</f>
        <v/>
      </c>
      <c r="T4109" s="414">
        <f>AND(MONTH(F4109)=MONTH(X4109), YEAR(F4109)=YEAR(X4109))</f>
        <v/>
      </c>
      <c r="U4109" s="414">
        <f>AND(AB4109&lt;&gt;"", 'Company information'!D$4&lt;&gt;"", RIGHT(SUBSTITUTE(AB4109,"-",""),9)=RIGHT(SUBSTITUTE('Company information'!D$4,"-",""),9))</f>
        <v/>
      </c>
      <c r="V4109" s="414">
        <f>AH4109-I4109</f>
        <v/>
      </c>
      <c r="W4109" s="450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0" t="n">
        <v>2821940</v>
      </c>
      <c r="AE4109" s="450" t="n">
        <v>2565400</v>
      </c>
      <c r="AF4109" s="450" t="n">
        <v>0</v>
      </c>
      <c r="AG4109" s="450" t="n">
        <v>0</v>
      </c>
      <c r="AH4109" s="450" t="n">
        <v>256540</v>
      </c>
      <c r="AI4109" s="450" t="n">
        <v>0</v>
      </c>
      <c r="AJ4109" s="450" t="n">
        <v>0</v>
      </c>
      <c r="AK4109" s="450" t="n">
        <v>0</v>
      </c>
      <c r="AL4109" s="450" t="n">
        <v>0</v>
      </c>
      <c r="AM4109" s="450" t="n">
        <v>0</v>
      </c>
      <c r="AN4109" s="450" t="n">
        <v>0</v>
      </c>
      <c r="AO4109" s="450" t="n">
        <v>0</v>
      </c>
      <c r="AP4109" s="450" t="n">
        <v>0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0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0" t="n"/>
      <c r="N4110" s="450">
        <f>IF(W4110&lt;0,AH4110,I4110)</f>
        <v/>
      </c>
      <c r="O4110" s="450">
        <f>I4110-M4110</f>
        <v/>
      </c>
      <c r="P4110" s="414" t="n"/>
      <c r="Q4110" s="414" t="inlineStr">
        <is>
          <t>IN202012-0034</t>
        </is>
      </c>
      <c r="R4110" s="414" t="inlineStr">
        <is>
          <t>IN202012-0034</t>
        </is>
      </c>
      <c r="S4110" s="414">
        <f>Q4110=R4110</f>
        <v/>
      </c>
      <c r="T4110" s="414">
        <f>AND(MONTH(F4110)=MONTH(X4110), YEAR(F4110)=YEAR(X4110))</f>
        <v/>
      </c>
      <c r="U4110" s="414">
        <f>AND(AB4110&lt;&gt;"", 'Company information'!D$4&lt;&gt;"", RIGHT(SUBSTITUTE(AB4110,"-",""),9)=RIGHT(SUBSTITUTE('Company information'!D$4,"-",""),9))</f>
        <v/>
      </c>
      <c r="V4110" s="414">
        <f>AH4110-I4110</f>
        <v/>
      </c>
      <c r="W4110" s="450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0" t="n">
        <v>1710093</v>
      </c>
      <c r="AE4110" s="450" t="n">
        <v>1554630</v>
      </c>
      <c r="AF4110" s="450" t="n">
        <v>0</v>
      </c>
      <c r="AG4110" s="450" t="n">
        <v>0</v>
      </c>
      <c r="AH4110" s="450" t="n">
        <v>155463</v>
      </c>
      <c r="AI4110" s="450" t="n">
        <v>0</v>
      </c>
      <c r="AJ4110" s="450" t="n">
        <v>0</v>
      </c>
      <c r="AK4110" s="450" t="n">
        <v>0</v>
      </c>
      <c r="AL4110" s="450" t="n">
        <v>0</v>
      </c>
      <c r="AM4110" s="450" t="n">
        <v>0</v>
      </c>
      <c r="AN4110" s="450" t="n">
        <v>0</v>
      </c>
      <c r="AO4110" s="450" t="n">
        <v>0</v>
      </c>
      <c r="AP4110" s="450" t="n">
        <v>0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0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0" t="n"/>
      <c r="N4111" s="450">
        <f>IF(W4111&lt;0,AH4111,I4111)</f>
        <v/>
      </c>
      <c r="O4111" s="450">
        <f>I4111-M4111</f>
        <v/>
      </c>
      <c r="P4111" s="414" t="n"/>
      <c r="Q4111" s="414" t="inlineStr">
        <is>
          <t>IN202012-0033</t>
        </is>
      </c>
      <c r="R4111" s="414" t="inlineStr">
        <is>
          <t>IN202012-0033</t>
        </is>
      </c>
      <c r="S4111" s="414">
        <f>Q4111=R4111</f>
        <v/>
      </c>
      <c r="T4111" s="414">
        <f>AND(MONTH(F4111)=MONTH(X4111), YEAR(F4111)=YEAR(X4111))</f>
        <v/>
      </c>
      <c r="U4111" s="414">
        <f>AND(AB4111&lt;&gt;"", 'Company information'!D$4&lt;&gt;"", RIGHT(SUBSTITUTE(AB4111,"-",""),9)=RIGHT(SUBSTITUTE('Company information'!D$4,"-",""),9))</f>
        <v/>
      </c>
      <c r="V4111" s="414">
        <f>AH4111-I4111</f>
        <v/>
      </c>
      <c r="W4111" s="450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0" t="n">
        <v>7573350</v>
      </c>
      <c r="AE4111" s="450" t="n">
        <v>6884864</v>
      </c>
      <c r="AF4111" s="450" t="n">
        <v>0</v>
      </c>
      <c r="AG4111" s="450" t="n">
        <v>0</v>
      </c>
      <c r="AH4111" s="450" t="n">
        <v>688486</v>
      </c>
      <c r="AI4111" s="450" t="n">
        <v>0</v>
      </c>
      <c r="AJ4111" s="450" t="n">
        <v>0</v>
      </c>
      <c r="AK4111" s="450" t="n">
        <v>0</v>
      </c>
      <c r="AL4111" s="450" t="n">
        <v>0</v>
      </c>
      <c r="AM4111" s="450" t="n">
        <v>0</v>
      </c>
      <c r="AN4111" s="450" t="n">
        <v>0</v>
      </c>
      <c r="AO4111" s="450" t="n">
        <v>0</v>
      </c>
      <c r="AP4111" s="450" t="n">
        <v>0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0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0" t="n"/>
      <c r="N4112" s="450">
        <f>IF(W4112&lt;0,AH4112,I4112)</f>
        <v/>
      </c>
      <c r="O4112" s="450">
        <f>I4112-M4112</f>
        <v/>
      </c>
      <c r="P4112" s="414" t="n"/>
      <c r="Q4112" s="414" t="inlineStr">
        <is>
          <t>IN202012-0032</t>
        </is>
      </c>
      <c r="R4112" s="414" t="inlineStr">
        <is>
          <t>IN202012-0032</t>
        </is>
      </c>
      <c r="S4112" s="414">
        <f>Q4112=R4112</f>
        <v/>
      </c>
      <c r="T4112" s="414">
        <f>AND(MONTH(F4112)=MONTH(X4112), YEAR(F4112)=YEAR(X4112))</f>
        <v/>
      </c>
      <c r="U4112" s="414">
        <f>AND(AB4112&lt;&gt;"", 'Company information'!D$4&lt;&gt;"", RIGHT(SUBSTITUTE(AB4112,"-",""),9)=RIGHT(SUBSTITUTE('Company information'!D$4,"-",""),9))</f>
        <v/>
      </c>
      <c r="V4112" s="414">
        <f>AH4112-I4112</f>
        <v/>
      </c>
      <c r="W4112" s="450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0" t="n">
        <v>2243109</v>
      </c>
      <c r="AE4112" s="450" t="n">
        <v>2039190</v>
      </c>
      <c r="AF4112" s="450" t="n">
        <v>0</v>
      </c>
      <c r="AG4112" s="450" t="n">
        <v>0</v>
      </c>
      <c r="AH4112" s="450" t="n">
        <v>203919</v>
      </c>
      <c r="AI4112" s="450" t="n">
        <v>0</v>
      </c>
      <c r="AJ4112" s="450" t="n">
        <v>0</v>
      </c>
      <c r="AK4112" s="450" t="n">
        <v>0</v>
      </c>
      <c r="AL4112" s="450" t="n">
        <v>0</v>
      </c>
      <c r="AM4112" s="450" t="n">
        <v>0</v>
      </c>
      <c r="AN4112" s="450" t="n">
        <v>0</v>
      </c>
      <c r="AO4112" s="450" t="n">
        <v>0</v>
      </c>
      <c r="AP4112" s="450" t="n">
        <v>0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0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0" t="n"/>
      <c r="N4113" s="450">
        <f>IF(W4113&lt;0,AH4113,I4113)</f>
        <v/>
      </c>
      <c r="O4113" s="450">
        <f>I4113-M4113</f>
        <v/>
      </c>
      <c r="P4113" s="414" t="n"/>
      <c r="Q4113" s="414" t="inlineStr">
        <is>
          <t>IN202012-0031</t>
        </is>
      </c>
      <c r="R4113" s="414" t="inlineStr">
        <is>
          <t>IN202012-0031</t>
        </is>
      </c>
      <c r="S4113" s="414">
        <f>Q4113=R4113</f>
        <v/>
      </c>
      <c r="T4113" s="414">
        <f>AND(MONTH(F4113)=MONTH(X4113), YEAR(F4113)=YEAR(X4113))</f>
        <v/>
      </c>
      <c r="U4113" s="414">
        <f>AND(AB4113&lt;&gt;"", 'Company information'!D$4&lt;&gt;"", RIGHT(SUBSTITUTE(AB4113,"-",""),9)=RIGHT(SUBSTITUTE('Company information'!D$4,"-",""),9))</f>
        <v/>
      </c>
      <c r="V4113" s="414">
        <f>AH4113-I4113</f>
        <v/>
      </c>
      <c r="W4113" s="450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0" t="n">
        <v>4464009</v>
      </c>
      <c r="AE4113" s="450" t="n">
        <v>4058190</v>
      </c>
      <c r="AF4113" s="450" t="n">
        <v>0</v>
      </c>
      <c r="AG4113" s="450" t="n">
        <v>0</v>
      </c>
      <c r="AH4113" s="450" t="n">
        <v>405819</v>
      </c>
      <c r="AI4113" s="450" t="n">
        <v>0</v>
      </c>
      <c r="AJ4113" s="450" t="n">
        <v>0</v>
      </c>
      <c r="AK4113" s="450" t="n">
        <v>0</v>
      </c>
      <c r="AL4113" s="450" t="n">
        <v>0</v>
      </c>
      <c r="AM4113" s="450" t="n">
        <v>0</v>
      </c>
      <c r="AN4113" s="450" t="n">
        <v>0</v>
      </c>
      <c r="AO4113" s="450" t="n">
        <v>0</v>
      </c>
      <c r="AP4113" s="450" t="n">
        <v>0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0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0" t="n"/>
      <c r="N4114" s="450">
        <f>IF(W4114&lt;0,AH4114,I4114)</f>
        <v/>
      </c>
      <c r="O4114" s="450">
        <f>I4114-M4114</f>
        <v/>
      </c>
      <c r="P4114" s="414" t="n"/>
      <c r="Q4114" s="414" t="inlineStr">
        <is>
          <t>IN202012-0030</t>
        </is>
      </c>
      <c r="R4114" s="414" t="inlineStr">
        <is>
          <t>IN202012-0030</t>
        </is>
      </c>
      <c r="S4114" s="414">
        <f>Q4114=R4114</f>
        <v/>
      </c>
      <c r="T4114" s="414">
        <f>AND(MONTH(F4114)=MONTH(X4114), YEAR(F4114)=YEAR(X4114))</f>
        <v/>
      </c>
      <c r="U4114" s="414">
        <f>AND(AB4114&lt;&gt;"", 'Company information'!D$4&lt;&gt;"", RIGHT(SUBSTITUTE(AB4114,"-",""),9)=RIGHT(SUBSTITUTE('Company information'!D$4,"-",""),9))</f>
        <v/>
      </c>
      <c r="V4114" s="414">
        <f>AH4114-I4114</f>
        <v/>
      </c>
      <c r="W4114" s="450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0" t="n">
        <v>5681062</v>
      </c>
      <c r="AE4114" s="450" t="n">
        <v>5164602</v>
      </c>
      <c r="AF4114" s="450" t="n">
        <v>0</v>
      </c>
      <c r="AG4114" s="450" t="n">
        <v>0</v>
      </c>
      <c r="AH4114" s="450" t="n">
        <v>516460</v>
      </c>
      <c r="AI4114" s="450" t="n">
        <v>0</v>
      </c>
      <c r="AJ4114" s="450" t="n">
        <v>0</v>
      </c>
      <c r="AK4114" s="450" t="n">
        <v>0</v>
      </c>
      <c r="AL4114" s="450" t="n">
        <v>0</v>
      </c>
      <c r="AM4114" s="450" t="n">
        <v>0</v>
      </c>
      <c r="AN4114" s="450" t="n">
        <v>0</v>
      </c>
      <c r="AO4114" s="450" t="n">
        <v>0</v>
      </c>
      <c r="AP4114" s="450" t="n">
        <v>0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0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0" t="n"/>
      <c r="N4115" s="450">
        <f>IF(W4115&lt;0,AH4115,I4115)</f>
        <v/>
      </c>
      <c r="O4115" s="450">
        <f>I4115-M4115</f>
        <v/>
      </c>
      <c r="P4115" s="414" t="n"/>
      <c r="Q4115" s="414" t="inlineStr">
        <is>
          <t>IN202012-0029</t>
        </is>
      </c>
      <c r="R4115" s="414" t="inlineStr">
        <is>
          <t>IN202012-0029</t>
        </is>
      </c>
      <c r="S4115" s="414">
        <f>Q4115=R4115</f>
        <v/>
      </c>
      <c r="T4115" s="414">
        <f>AND(MONTH(F4115)=MONTH(X4115), YEAR(F4115)=YEAR(X4115))</f>
        <v/>
      </c>
      <c r="U4115" s="414">
        <f>AND(AB4115&lt;&gt;"", 'Company information'!D$4&lt;&gt;"", RIGHT(SUBSTITUTE(AB4115,"-",""),9)=RIGHT(SUBSTITUTE('Company information'!D$4,"-",""),9))</f>
        <v/>
      </c>
      <c r="V4115" s="414">
        <f>AH4115-I4115</f>
        <v/>
      </c>
      <c r="W4115" s="450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0" t="n">
        <v>5596668</v>
      </c>
      <c r="AE4115" s="450" t="n">
        <v>5087880</v>
      </c>
      <c r="AF4115" s="450" t="n">
        <v>0</v>
      </c>
      <c r="AG4115" s="450" t="n">
        <v>0</v>
      </c>
      <c r="AH4115" s="450" t="n">
        <v>508788</v>
      </c>
      <c r="AI4115" s="450" t="n">
        <v>0</v>
      </c>
      <c r="AJ4115" s="450" t="n">
        <v>0</v>
      </c>
      <c r="AK4115" s="450" t="n">
        <v>0</v>
      </c>
      <c r="AL4115" s="450" t="n">
        <v>0</v>
      </c>
      <c r="AM4115" s="450" t="n">
        <v>0</v>
      </c>
      <c r="AN4115" s="450" t="n">
        <v>0</v>
      </c>
      <c r="AO4115" s="450" t="n">
        <v>0</v>
      </c>
      <c r="AP4115" s="450" t="n">
        <v>0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0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0" t="n"/>
      <c r="N4116" s="450">
        <f>IF(W4116&lt;0,AH4116,I4116)</f>
        <v/>
      </c>
      <c r="O4116" s="450">
        <f>I4116-M4116</f>
        <v/>
      </c>
      <c r="P4116" s="414" t="n"/>
      <c r="Q4116" s="414" t="inlineStr">
        <is>
          <t>IN202012-0028</t>
        </is>
      </c>
      <c r="R4116" s="414" t="inlineStr">
        <is>
          <t>IN202012-0028</t>
        </is>
      </c>
      <c r="S4116" s="414">
        <f>Q4116=R4116</f>
        <v/>
      </c>
      <c r="T4116" s="414">
        <f>AND(MONTH(F4116)=MONTH(X4116), YEAR(F4116)=YEAR(X4116))</f>
        <v/>
      </c>
      <c r="U4116" s="414">
        <f>AND(AB4116&lt;&gt;"", 'Company information'!D$4&lt;&gt;"", RIGHT(SUBSTITUTE(AB4116,"-",""),9)=RIGHT(SUBSTITUTE('Company information'!D$4,"-",""),9))</f>
        <v/>
      </c>
      <c r="V4116" s="414">
        <f>AH4116-I4116</f>
        <v/>
      </c>
      <c r="W4116" s="450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0" t="n">
        <v>6262938</v>
      </c>
      <c r="AE4116" s="450" t="n">
        <v>5693580</v>
      </c>
      <c r="AF4116" s="450" t="n">
        <v>0</v>
      </c>
      <c r="AG4116" s="450" t="n">
        <v>0</v>
      </c>
      <c r="AH4116" s="450" t="n">
        <v>569358</v>
      </c>
      <c r="AI4116" s="450" t="n">
        <v>0</v>
      </c>
      <c r="AJ4116" s="450" t="n">
        <v>0</v>
      </c>
      <c r="AK4116" s="450" t="n">
        <v>0</v>
      </c>
      <c r="AL4116" s="450" t="n">
        <v>0</v>
      </c>
      <c r="AM4116" s="450" t="n">
        <v>0</v>
      </c>
      <c r="AN4116" s="450" t="n">
        <v>0</v>
      </c>
      <c r="AO4116" s="450" t="n">
        <v>0</v>
      </c>
      <c r="AP4116" s="450" t="n">
        <v>0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0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0" t="n"/>
      <c r="N4117" s="450">
        <f>IF(W4117&lt;0,AH4117,I4117)</f>
        <v/>
      </c>
      <c r="O4117" s="450">
        <f>I4117-M4117</f>
        <v/>
      </c>
      <c r="P4117" s="414" t="n"/>
      <c r="Q4117" s="414" t="inlineStr">
        <is>
          <t>IN202012-0027</t>
        </is>
      </c>
      <c r="R4117" s="414" t="inlineStr">
        <is>
          <t>IN202012-0027</t>
        </is>
      </c>
      <c r="S4117" s="414">
        <f>Q4117=R4117</f>
        <v/>
      </c>
      <c r="T4117" s="414">
        <f>AND(MONTH(F4117)=MONTH(X4117), YEAR(F4117)=YEAR(X4117))</f>
        <v/>
      </c>
      <c r="U4117" s="414">
        <f>AND(AB4117&lt;&gt;"", 'Company information'!D$4&lt;&gt;"", RIGHT(SUBSTITUTE(AB4117,"-",""),9)=RIGHT(SUBSTITUTE('Company information'!D$4,"-",""),9))</f>
        <v/>
      </c>
      <c r="V4117" s="414">
        <f>AH4117-I4117</f>
        <v/>
      </c>
      <c r="W4117" s="450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0" t="n">
        <v>2820543</v>
      </c>
      <c r="AE4117" s="450" t="n">
        <v>2564130</v>
      </c>
      <c r="AF4117" s="450" t="n">
        <v>0</v>
      </c>
      <c r="AG4117" s="450" t="n">
        <v>0</v>
      </c>
      <c r="AH4117" s="450" t="n">
        <v>256413</v>
      </c>
      <c r="AI4117" s="450" t="n">
        <v>0</v>
      </c>
      <c r="AJ4117" s="450" t="n">
        <v>0</v>
      </c>
      <c r="AK4117" s="450" t="n">
        <v>0</v>
      </c>
      <c r="AL4117" s="450" t="n">
        <v>0</v>
      </c>
      <c r="AM4117" s="450" t="n">
        <v>0</v>
      </c>
      <c r="AN4117" s="450" t="n">
        <v>0</v>
      </c>
      <c r="AO4117" s="450" t="n">
        <v>0</v>
      </c>
      <c r="AP4117" s="450" t="n">
        <v>0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0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0" t="n"/>
      <c r="N4118" s="450">
        <f>IF(W4118&lt;0,AH4118,I4118)</f>
        <v/>
      </c>
      <c r="O4118" s="450">
        <f>I4118-M4118</f>
        <v/>
      </c>
      <c r="P4118" s="414" t="n"/>
      <c r="Q4118" s="414" t="inlineStr">
        <is>
          <t>IN202012-0026</t>
        </is>
      </c>
      <c r="R4118" s="414" t="inlineStr">
        <is>
          <t>IN202012-0026</t>
        </is>
      </c>
      <c r="S4118" s="414">
        <f>Q4118=R4118</f>
        <v/>
      </c>
      <c r="T4118" s="414">
        <f>AND(MONTH(F4118)=MONTH(X4118), YEAR(F4118)=YEAR(X4118))</f>
        <v/>
      </c>
      <c r="U4118" s="414">
        <f>AND(AB4118&lt;&gt;"", 'Company information'!D$4&lt;&gt;"", RIGHT(SUBSTITUTE(AB4118,"-",""),9)=RIGHT(SUBSTITUTE('Company information'!D$4,"-",""),9))</f>
        <v/>
      </c>
      <c r="V4118" s="414">
        <f>AH4118-I4118</f>
        <v/>
      </c>
      <c r="W4118" s="450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0" t="n">
        <v>9954560</v>
      </c>
      <c r="AE4118" s="450" t="n">
        <v>9049600</v>
      </c>
      <c r="AF4118" s="450" t="n">
        <v>0</v>
      </c>
      <c r="AG4118" s="450" t="n">
        <v>0</v>
      </c>
      <c r="AH4118" s="450" t="n">
        <v>904960</v>
      </c>
      <c r="AI4118" s="450" t="n">
        <v>0</v>
      </c>
      <c r="AJ4118" s="450" t="n">
        <v>0</v>
      </c>
      <c r="AK4118" s="450" t="n">
        <v>0</v>
      </c>
      <c r="AL4118" s="450" t="n">
        <v>0</v>
      </c>
      <c r="AM4118" s="450" t="n">
        <v>0</v>
      </c>
      <c r="AN4118" s="450" t="n">
        <v>0</v>
      </c>
      <c r="AO4118" s="450" t="n">
        <v>0</v>
      </c>
      <c r="AP4118" s="450" t="n">
        <v>0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0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0" t="n"/>
      <c r="N4119" s="450">
        <f>IF(W4119&lt;0,AH4119,I4119)</f>
        <v/>
      </c>
      <c r="O4119" s="450">
        <f>I4119-M4119</f>
        <v/>
      </c>
      <c r="P4119" s="414" t="n"/>
      <c r="Q4119" s="414" t="inlineStr">
        <is>
          <t>IN202012-0025</t>
        </is>
      </c>
      <c r="R4119" s="414" t="inlineStr">
        <is>
          <t>IN202012-0025</t>
        </is>
      </c>
      <c r="S4119" s="414">
        <f>Q4119=R4119</f>
        <v/>
      </c>
      <c r="T4119" s="414">
        <f>AND(MONTH(F4119)=MONTH(X4119), YEAR(F4119)=YEAR(X4119))</f>
        <v/>
      </c>
      <c r="U4119" s="414">
        <f>AND(AB4119&lt;&gt;"", 'Company information'!D$4&lt;&gt;"", RIGHT(SUBSTITUTE(AB4119,"-",""),9)=RIGHT(SUBSTITUTE('Company information'!D$4,"-",""),9))</f>
        <v/>
      </c>
      <c r="V4119" s="414">
        <f>AH4119-I4119</f>
        <v/>
      </c>
      <c r="W4119" s="450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0" t="n">
        <v>2655260</v>
      </c>
      <c r="AE4119" s="450" t="n">
        <v>2413873</v>
      </c>
      <c r="AF4119" s="450" t="n">
        <v>0</v>
      </c>
      <c r="AG4119" s="450" t="n">
        <v>0</v>
      </c>
      <c r="AH4119" s="450" t="n">
        <v>241387</v>
      </c>
      <c r="AI4119" s="450" t="n">
        <v>0</v>
      </c>
      <c r="AJ4119" s="450" t="n">
        <v>0</v>
      </c>
      <c r="AK4119" s="450" t="n">
        <v>0</v>
      </c>
      <c r="AL4119" s="450" t="n">
        <v>0</v>
      </c>
      <c r="AM4119" s="450" t="n">
        <v>0</v>
      </c>
      <c r="AN4119" s="450" t="n">
        <v>0</v>
      </c>
      <c r="AO4119" s="450" t="n">
        <v>0</v>
      </c>
      <c r="AP4119" s="450" t="n">
        <v>0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0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0" t="n"/>
      <c r="N4120" s="450">
        <f>IF(W4120&lt;0,AH4120,I4120)</f>
        <v/>
      </c>
      <c r="O4120" s="450">
        <f>I4120-M4120</f>
        <v/>
      </c>
      <c r="P4120" s="414" t="n"/>
      <c r="Q4120" s="414" t="inlineStr">
        <is>
          <t>IN202012-0024</t>
        </is>
      </c>
      <c r="R4120" s="414" t="inlineStr">
        <is>
          <t>IN202012-0024</t>
        </is>
      </c>
      <c r="S4120" s="414">
        <f>Q4120=R4120</f>
        <v/>
      </c>
      <c r="T4120" s="414">
        <f>AND(MONTH(F4120)=MONTH(X4120), YEAR(F4120)=YEAR(X4120))</f>
        <v/>
      </c>
      <c r="U4120" s="414">
        <f>AND(AB4120&lt;&gt;"", 'Company information'!D$4&lt;&gt;"", RIGHT(SUBSTITUTE(AB4120,"-",""),9)=RIGHT(SUBSTITUTE('Company information'!D$4,"-",""),9))</f>
        <v/>
      </c>
      <c r="V4120" s="414">
        <f>AH4120-I4120</f>
        <v/>
      </c>
      <c r="W4120" s="450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0" t="n">
        <v>5066160</v>
      </c>
      <c r="AE4120" s="450" t="n">
        <v>4605600</v>
      </c>
      <c r="AF4120" s="450" t="n">
        <v>0</v>
      </c>
      <c r="AG4120" s="450" t="n">
        <v>0</v>
      </c>
      <c r="AH4120" s="450" t="n">
        <v>460560</v>
      </c>
      <c r="AI4120" s="450" t="n">
        <v>0</v>
      </c>
      <c r="AJ4120" s="450" t="n">
        <v>0</v>
      </c>
      <c r="AK4120" s="450" t="n">
        <v>0</v>
      </c>
      <c r="AL4120" s="450" t="n">
        <v>0</v>
      </c>
      <c r="AM4120" s="450" t="n">
        <v>0</v>
      </c>
      <c r="AN4120" s="450" t="n">
        <v>0</v>
      </c>
      <c r="AO4120" s="450" t="n">
        <v>0</v>
      </c>
      <c r="AP4120" s="450" t="n">
        <v>0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0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0" t="n"/>
      <c r="N4121" s="450">
        <f>IF(W4121&lt;0,AH4121,I4121)</f>
        <v/>
      </c>
      <c r="O4121" s="450">
        <f>I4121-M4121</f>
        <v/>
      </c>
      <c r="P4121" s="414" t="n"/>
      <c r="Q4121" s="414" t="inlineStr">
        <is>
          <t>IN202012-0023</t>
        </is>
      </c>
      <c r="R4121" s="414" t="inlineStr">
        <is>
          <t>IN202012-0023</t>
        </is>
      </c>
      <c r="S4121" s="414">
        <f>Q4121=R4121</f>
        <v/>
      </c>
      <c r="T4121" s="414">
        <f>AND(MONTH(F4121)=MONTH(X4121), YEAR(F4121)=YEAR(X4121))</f>
        <v/>
      </c>
      <c r="U4121" s="414">
        <f>AND(AB4121&lt;&gt;"", 'Company information'!D$4&lt;&gt;"", RIGHT(SUBSTITUTE(AB4121,"-",""),9)=RIGHT(SUBSTITUTE('Company information'!D$4,"-",""),9))</f>
        <v/>
      </c>
      <c r="V4121" s="414">
        <f>AH4121-I4121</f>
        <v/>
      </c>
      <c r="W4121" s="450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0" t="n">
        <v>5266140</v>
      </c>
      <c r="AE4121" s="450" t="n">
        <v>4787400</v>
      </c>
      <c r="AF4121" s="450" t="n">
        <v>0</v>
      </c>
      <c r="AG4121" s="450" t="n">
        <v>0</v>
      </c>
      <c r="AH4121" s="450" t="n">
        <v>478740</v>
      </c>
      <c r="AI4121" s="450" t="n">
        <v>0</v>
      </c>
      <c r="AJ4121" s="450" t="n">
        <v>0</v>
      </c>
      <c r="AK4121" s="450" t="n">
        <v>0</v>
      </c>
      <c r="AL4121" s="450" t="n">
        <v>0</v>
      </c>
      <c r="AM4121" s="450" t="n">
        <v>0</v>
      </c>
      <c r="AN4121" s="450" t="n">
        <v>0</v>
      </c>
      <c r="AO4121" s="450" t="n">
        <v>0</v>
      </c>
      <c r="AP4121" s="450" t="n">
        <v>0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0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0" t="n"/>
      <c r="N4122" s="450">
        <f>IF(W4122&lt;0,AH4122,I4122)</f>
        <v/>
      </c>
      <c r="O4122" s="450">
        <f>I4122-M4122</f>
        <v/>
      </c>
      <c r="P4122" s="414" t="n"/>
      <c r="Q4122" s="414" t="inlineStr">
        <is>
          <t>IN202012-0022</t>
        </is>
      </c>
      <c r="R4122" s="414" t="inlineStr">
        <is>
          <t>IN202012-0022</t>
        </is>
      </c>
      <c r="S4122" s="414">
        <f>Q4122=R4122</f>
        <v/>
      </c>
      <c r="T4122" s="414">
        <f>AND(MONTH(F4122)=MONTH(X4122), YEAR(F4122)=YEAR(X4122))</f>
        <v/>
      </c>
      <c r="U4122" s="414">
        <f>AND(AB4122&lt;&gt;"", 'Company information'!D$4&lt;&gt;"", RIGHT(SUBSTITUTE(AB4122,"-",""),9)=RIGHT(SUBSTITUTE('Company information'!D$4,"-",""),9))</f>
        <v/>
      </c>
      <c r="V4122" s="414">
        <f>AH4122-I4122</f>
        <v/>
      </c>
      <c r="W4122" s="450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0" t="n">
        <v>2821940</v>
      </c>
      <c r="AE4122" s="450" t="n">
        <v>2565400</v>
      </c>
      <c r="AF4122" s="450" t="n">
        <v>0</v>
      </c>
      <c r="AG4122" s="450" t="n">
        <v>0</v>
      </c>
      <c r="AH4122" s="450" t="n">
        <v>256540</v>
      </c>
      <c r="AI4122" s="450" t="n">
        <v>0</v>
      </c>
      <c r="AJ4122" s="450" t="n">
        <v>0</v>
      </c>
      <c r="AK4122" s="450" t="n">
        <v>0</v>
      </c>
      <c r="AL4122" s="450" t="n">
        <v>0</v>
      </c>
      <c r="AM4122" s="450" t="n">
        <v>0</v>
      </c>
      <c r="AN4122" s="450" t="n">
        <v>0</v>
      </c>
      <c r="AO4122" s="450" t="n">
        <v>0</v>
      </c>
      <c r="AP4122" s="450" t="n">
        <v>0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0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0" t="n"/>
      <c r="N4123" s="450">
        <f>IF(W4123&lt;0,AH4123,I4123)</f>
        <v/>
      </c>
      <c r="O4123" s="450">
        <f>I4123-M4123</f>
        <v/>
      </c>
      <c r="P4123" s="414" t="n"/>
      <c r="Q4123" s="414" t="inlineStr">
        <is>
          <t>TI-0190134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AND(AB4123&lt;&gt;"", 'Company information'!D$4&lt;&gt;"", RIGHT(SUBSTITUTE(AB4123,"-",""),9)=RIGHT(SUBSTITUTE('Company information'!D$4,"-",""),9))</f>
        <v/>
      </c>
      <c r="V4123" s="414">
        <f>AH4123-I4123</f>
        <v/>
      </c>
      <c r="W4123" s="450" t="n"/>
      <c r="X4123" s="413" t="n"/>
      <c r="Y4123" s="414" t="n"/>
      <c r="Z4123" s="414" t="n"/>
      <c r="AA4123" s="414" t="n"/>
      <c r="AB4123" s="414" t="n"/>
      <c r="AC4123" s="414" t="n"/>
      <c r="AD4123" s="450" t="n"/>
      <c r="AE4123" s="450" t="n"/>
      <c r="AF4123" s="450" t="n"/>
      <c r="AG4123" s="450" t="n"/>
      <c r="AH4123" s="450" t="n"/>
      <c r="AI4123" s="450" t="n"/>
      <c r="AJ4123" s="450" t="n"/>
      <c r="AK4123" s="450" t="n"/>
      <c r="AL4123" s="450" t="n"/>
      <c r="AM4123" s="450" t="n"/>
      <c r="AN4123" s="450" t="n"/>
      <c r="AO4123" s="450" t="n"/>
      <c r="AP4123" s="450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0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0" t="n"/>
      <c r="N4124" s="450">
        <f>IF(W4124&lt;0,AH4124,I4124)</f>
        <v/>
      </c>
      <c r="O4124" s="450">
        <f>I4124-M4124</f>
        <v/>
      </c>
      <c r="P4124" s="414" t="n"/>
      <c r="Q4124" s="414" t="inlineStr">
        <is>
          <t>TI-0190058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AND(AB4124&lt;&gt;"", 'Company information'!D$4&lt;&gt;"", RIGHT(SUBSTITUTE(AB4124,"-",""),9)=RIGHT(SUBSTITUTE('Company information'!D$4,"-",""),9))</f>
        <v/>
      </c>
      <c r="V4124" s="414">
        <f>AH4124-I4124</f>
        <v/>
      </c>
      <c r="W4124" s="450" t="n"/>
      <c r="X4124" s="413" t="n"/>
      <c r="Y4124" s="414" t="n"/>
      <c r="Z4124" s="414" t="n"/>
      <c r="AA4124" s="414" t="n"/>
      <c r="AB4124" s="414" t="n"/>
      <c r="AC4124" s="414" t="n"/>
      <c r="AD4124" s="450" t="n"/>
      <c r="AE4124" s="450" t="n"/>
      <c r="AF4124" s="450" t="n"/>
      <c r="AG4124" s="450" t="n"/>
      <c r="AH4124" s="450" t="n"/>
      <c r="AI4124" s="450" t="n"/>
      <c r="AJ4124" s="450" t="n"/>
      <c r="AK4124" s="450" t="n"/>
      <c r="AL4124" s="450" t="n"/>
      <c r="AM4124" s="450" t="n"/>
      <c r="AN4124" s="450" t="n"/>
      <c r="AO4124" s="450" t="n"/>
      <c r="AP4124" s="450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0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0" t="n"/>
      <c r="N4125" s="450">
        <f>IF(W4125&lt;0,AH4125,I4125)</f>
        <v/>
      </c>
      <c r="O4125" s="450">
        <f>I4125-M4125</f>
        <v/>
      </c>
      <c r="P4125" s="414" t="n"/>
      <c r="Q4125" s="414" t="inlineStr">
        <is>
          <t>TI-0189891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AND(AB4125&lt;&gt;"", 'Company information'!D$4&lt;&gt;"", RIGHT(SUBSTITUTE(AB4125,"-",""),9)=RIGHT(SUBSTITUTE('Company information'!D$4,"-",""),9))</f>
        <v/>
      </c>
      <c r="V4125" s="414">
        <f>AH4125-I4125</f>
        <v/>
      </c>
      <c r="W4125" s="450" t="n"/>
      <c r="X4125" s="413" t="n"/>
      <c r="Y4125" s="414" t="n"/>
      <c r="Z4125" s="414" t="n"/>
      <c r="AA4125" s="414" t="n"/>
      <c r="AB4125" s="414" t="n"/>
      <c r="AC4125" s="414" t="n"/>
      <c r="AD4125" s="450" t="n"/>
      <c r="AE4125" s="450" t="n"/>
      <c r="AF4125" s="450" t="n"/>
      <c r="AG4125" s="450" t="n"/>
      <c r="AH4125" s="450" t="n"/>
      <c r="AI4125" s="450" t="n"/>
      <c r="AJ4125" s="450" t="n"/>
      <c r="AK4125" s="450" t="n"/>
      <c r="AL4125" s="450" t="n"/>
      <c r="AM4125" s="450" t="n"/>
      <c r="AN4125" s="450" t="n"/>
      <c r="AO4125" s="450" t="n"/>
      <c r="AP4125" s="450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0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0" t="n"/>
      <c r="N4126" s="450">
        <f>IF(W4126&lt;0,AH4126,I4126)</f>
        <v/>
      </c>
      <c r="O4126" s="450">
        <f>I4126-M4126</f>
        <v/>
      </c>
      <c r="P4126" s="414" t="n"/>
      <c r="Q4126" s="414" t="inlineStr">
        <is>
          <t>TI-0189825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AND(AB4126&lt;&gt;"", 'Company information'!D$4&lt;&gt;"", RIGHT(SUBSTITUTE(AB4126,"-",""),9)=RIGHT(SUBSTITUTE('Company information'!D$4,"-",""),9))</f>
        <v/>
      </c>
      <c r="V4126" s="414">
        <f>AH4126-I4126</f>
        <v/>
      </c>
      <c r="W4126" s="450" t="n"/>
      <c r="X4126" s="413" t="n"/>
      <c r="Y4126" s="414" t="n"/>
      <c r="Z4126" s="414" t="n"/>
      <c r="AA4126" s="414" t="n"/>
      <c r="AB4126" s="414" t="n"/>
      <c r="AC4126" s="414" t="n"/>
      <c r="AD4126" s="450" t="n"/>
      <c r="AE4126" s="450" t="n"/>
      <c r="AF4126" s="450" t="n"/>
      <c r="AG4126" s="450" t="n"/>
      <c r="AH4126" s="450" t="n"/>
      <c r="AI4126" s="450" t="n"/>
      <c r="AJ4126" s="450" t="n"/>
      <c r="AK4126" s="450" t="n"/>
      <c r="AL4126" s="450" t="n"/>
      <c r="AM4126" s="450" t="n"/>
      <c r="AN4126" s="450" t="n"/>
      <c r="AO4126" s="450" t="n"/>
      <c r="AP4126" s="450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0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0" t="n"/>
      <c r="N4127" s="450">
        <f>IF(W4127&lt;0,AH4127,I4127)</f>
        <v/>
      </c>
      <c r="O4127" s="450">
        <f>I4127-M4127</f>
        <v/>
      </c>
      <c r="P4127" s="414" t="n"/>
      <c r="Q4127" s="414" t="inlineStr">
        <is>
          <t>TI-0189820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AND(AB4127&lt;&gt;"", 'Company information'!D$4&lt;&gt;"", RIGHT(SUBSTITUTE(AB4127,"-",""),9)=RIGHT(SUBSTITUTE('Company information'!D$4,"-",""),9))</f>
        <v/>
      </c>
      <c r="V4127" s="414">
        <f>AH4127-I4127</f>
        <v/>
      </c>
      <c r="W4127" s="450" t="n"/>
      <c r="X4127" s="413" t="n"/>
      <c r="Y4127" s="414" t="n"/>
      <c r="Z4127" s="414" t="n"/>
      <c r="AA4127" s="414" t="n"/>
      <c r="AB4127" s="414" t="n"/>
      <c r="AC4127" s="414" t="n"/>
      <c r="AD4127" s="450" t="n"/>
      <c r="AE4127" s="450" t="n"/>
      <c r="AF4127" s="450" t="n"/>
      <c r="AG4127" s="450" t="n"/>
      <c r="AH4127" s="450" t="n"/>
      <c r="AI4127" s="450" t="n"/>
      <c r="AJ4127" s="450" t="n"/>
      <c r="AK4127" s="450" t="n"/>
      <c r="AL4127" s="450" t="n"/>
      <c r="AM4127" s="450" t="n"/>
      <c r="AN4127" s="450" t="n"/>
      <c r="AO4127" s="450" t="n"/>
      <c r="AP4127" s="450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0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0" t="n"/>
      <c r="N4128" s="450">
        <f>IF(W4128&lt;0,AH4128,I4128)</f>
        <v/>
      </c>
      <c r="O4128" s="450">
        <f>I4128-M4128</f>
        <v/>
      </c>
      <c r="P4128" s="414" t="n"/>
      <c r="Q4128" s="414" t="inlineStr">
        <is>
          <t>TI-0189789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AND(AB4128&lt;&gt;"", 'Company information'!D$4&lt;&gt;"", RIGHT(SUBSTITUTE(AB4128,"-",""),9)=RIGHT(SUBSTITUTE('Company information'!D$4,"-",""),9))</f>
        <v/>
      </c>
      <c r="V4128" s="414">
        <f>AH4128-I4128</f>
        <v/>
      </c>
      <c r="W4128" s="450" t="n"/>
      <c r="X4128" s="413" t="n"/>
      <c r="Y4128" s="414" t="n"/>
      <c r="Z4128" s="414" t="n"/>
      <c r="AA4128" s="414" t="n"/>
      <c r="AB4128" s="414" t="n"/>
      <c r="AC4128" s="414" t="n"/>
      <c r="AD4128" s="450" t="n"/>
      <c r="AE4128" s="450" t="n"/>
      <c r="AF4128" s="450" t="n"/>
      <c r="AG4128" s="450" t="n"/>
      <c r="AH4128" s="450" t="n"/>
      <c r="AI4128" s="450" t="n"/>
      <c r="AJ4128" s="450" t="n"/>
      <c r="AK4128" s="450" t="n"/>
      <c r="AL4128" s="450" t="n"/>
      <c r="AM4128" s="450" t="n"/>
      <c r="AN4128" s="450" t="n"/>
      <c r="AO4128" s="450" t="n"/>
      <c r="AP4128" s="450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0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0" t="n"/>
      <c r="N4129" s="450">
        <f>IF(W4129&lt;0,AH4129,I4129)</f>
        <v/>
      </c>
      <c r="O4129" s="450">
        <f>I4129-M4129</f>
        <v/>
      </c>
      <c r="P4129" s="414" t="n"/>
      <c r="Q4129" s="414" t="inlineStr">
        <is>
          <t>TI-0189778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AND(AB4129&lt;&gt;"", 'Company information'!D$4&lt;&gt;"", RIGHT(SUBSTITUTE(AB4129,"-",""),9)=RIGHT(SUBSTITUTE('Company information'!D$4,"-",""),9))</f>
        <v/>
      </c>
      <c r="V4129" s="414">
        <f>AH4129-I4129</f>
        <v/>
      </c>
      <c r="W4129" s="450" t="n"/>
      <c r="X4129" s="413" t="n"/>
      <c r="Y4129" s="414" t="n"/>
      <c r="Z4129" s="414" t="n"/>
      <c r="AA4129" s="414" t="n"/>
      <c r="AB4129" s="414" t="n"/>
      <c r="AC4129" s="414" t="n"/>
      <c r="AD4129" s="450" t="n"/>
      <c r="AE4129" s="450" t="n"/>
      <c r="AF4129" s="450" t="n"/>
      <c r="AG4129" s="450" t="n"/>
      <c r="AH4129" s="450" t="n"/>
      <c r="AI4129" s="450" t="n"/>
      <c r="AJ4129" s="450" t="n"/>
      <c r="AK4129" s="450" t="n"/>
      <c r="AL4129" s="450" t="n"/>
      <c r="AM4129" s="450" t="n"/>
      <c r="AN4129" s="450" t="n"/>
      <c r="AO4129" s="450" t="n"/>
      <c r="AP4129" s="450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0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0" t="n"/>
      <c r="N4130" s="450">
        <f>IF(W4130&lt;0,AH4130,I4130)</f>
        <v/>
      </c>
      <c r="O4130" s="450">
        <f>I4130-M4130</f>
        <v/>
      </c>
      <c r="P4130" s="414" t="n"/>
      <c r="Q4130" s="414" t="inlineStr">
        <is>
          <t>TI-0189777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AND(AB4130&lt;&gt;"", 'Company information'!D$4&lt;&gt;"", RIGHT(SUBSTITUTE(AB4130,"-",""),9)=RIGHT(SUBSTITUTE('Company information'!D$4,"-",""),9))</f>
        <v/>
      </c>
      <c r="V4130" s="414">
        <f>AH4130-I4130</f>
        <v/>
      </c>
      <c r="W4130" s="450" t="n"/>
      <c r="X4130" s="413" t="n"/>
      <c r="Y4130" s="414" t="n"/>
      <c r="Z4130" s="414" t="n"/>
      <c r="AA4130" s="414" t="n"/>
      <c r="AB4130" s="414" t="n"/>
      <c r="AC4130" s="414" t="n"/>
      <c r="AD4130" s="450" t="n"/>
      <c r="AE4130" s="450" t="n"/>
      <c r="AF4130" s="450" t="n"/>
      <c r="AG4130" s="450" t="n"/>
      <c r="AH4130" s="450" t="n"/>
      <c r="AI4130" s="450" t="n"/>
      <c r="AJ4130" s="450" t="n"/>
      <c r="AK4130" s="450" t="n"/>
      <c r="AL4130" s="450" t="n"/>
      <c r="AM4130" s="450" t="n"/>
      <c r="AN4130" s="450" t="n"/>
      <c r="AO4130" s="450" t="n"/>
      <c r="AP4130" s="450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0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0" t="n"/>
      <c r="N4131" s="450">
        <f>IF(W4131&lt;0,AH4131,I4131)</f>
        <v/>
      </c>
      <c r="O4131" s="450">
        <f>I4131-M4131</f>
        <v/>
      </c>
      <c r="P4131" s="414" t="n"/>
      <c r="Q4131" s="414" t="inlineStr">
        <is>
          <t>TI-0189776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AND(AB4131&lt;&gt;"", 'Company information'!D$4&lt;&gt;"", RIGHT(SUBSTITUTE(AB4131,"-",""),9)=RIGHT(SUBSTITUTE('Company information'!D$4,"-",""),9))</f>
        <v/>
      </c>
      <c r="V4131" s="414">
        <f>AH4131-I4131</f>
        <v/>
      </c>
      <c r="W4131" s="450" t="n"/>
      <c r="X4131" s="413" t="n"/>
      <c r="Y4131" s="414" t="n"/>
      <c r="Z4131" s="414" t="n"/>
      <c r="AA4131" s="414" t="n"/>
      <c r="AB4131" s="414" t="n"/>
      <c r="AC4131" s="414" t="n"/>
      <c r="AD4131" s="450" t="n"/>
      <c r="AE4131" s="450" t="n"/>
      <c r="AF4131" s="450" t="n"/>
      <c r="AG4131" s="450" t="n"/>
      <c r="AH4131" s="450" t="n"/>
      <c r="AI4131" s="450" t="n"/>
      <c r="AJ4131" s="450" t="n"/>
      <c r="AK4131" s="450" t="n"/>
      <c r="AL4131" s="450" t="n"/>
      <c r="AM4131" s="450" t="n"/>
      <c r="AN4131" s="450" t="n"/>
      <c r="AO4131" s="450" t="n"/>
      <c r="AP4131" s="450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0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0" t="n"/>
      <c r="N4132" s="450">
        <f>IF(W4132&lt;0,AH4132,I4132)</f>
        <v/>
      </c>
      <c r="O4132" s="450">
        <f>I4132-M4132</f>
        <v/>
      </c>
      <c r="P4132" s="414" t="n"/>
      <c r="Q4132" s="414" t="inlineStr">
        <is>
          <t>TI-0189775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AND(AB4132&lt;&gt;"", 'Company information'!D$4&lt;&gt;"", RIGHT(SUBSTITUTE(AB4132,"-",""),9)=RIGHT(SUBSTITUTE('Company information'!D$4,"-",""),9))</f>
        <v/>
      </c>
      <c r="V4132" s="414">
        <f>AH4132-I4132</f>
        <v/>
      </c>
      <c r="W4132" s="450" t="n"/>
      <c r="X4132" s="413" t="n"/>
      <c r="Y4132" s="414" t="n"/>
      <c r="Z4132" s="414" t="n"/>
      <c r="AA4132" s="414" t="n"/>
      <c r="AB4132" s="414" t="n"/>
      <c r="AC4132" s="414" t="n"/>
      <c r="AD4132" s="450" t="n"/>
      <c r="AE4132" s="450" t="n"/>
      <c r="AF4132" s="450" t="n"/>
      <c r="AG4132" s="450" t="n"/>
      <c r="AH4132" s="450" t="n"/>
      <c r="AI4132" s="450" t="n"/>
      <c r="AJ4132" s="450" t="n"/>
      <c r="AK4132" s="450" t="n"/>
      <c r="AL4132" s="450" t="n"/>
      <c r="AM4132" s="450" t="n"/>
      <c r="AN4132" s="450" t="n"/>
      <c r="AO4132" s="450" t="n"/>
      <c r="AP4132" s="450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0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0" t="n"/>
      <c r="N4133" s="450">
        <f>IF(W4133&lt;0,AH4133,I4133)</f>
        <v/>
      </c>
      <c r="O4133" s="450">
        <f>I4133-M4133</f>
        <v/>
      </c>
      <c r="P4133" s="414" t="n"/>
      <c r="Q4133" s="414" t="inlineStr">
        <is>
          <t>TI-0189676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AND(AB4133&lt;&gt;"", 'Company information'!D$4&lt;&gt;"", RIGHT(SUBSTITUTE(AB4133,"-",""),9)=RIGHT(SUBSTITUTE('Company information'!D$4,"-",""),9))</f>
        <v/>
      </c>
      <c r="V4133" s="414">
        <f>AH4133-I4133</f>
        <v/>
      </c>
      <c r="W4133" s="450" t="n"/>
      <c r="X4133" s="413" t="n"/>
      <c r="Y4133" s="414" t="n"/>
      <c r="Z4133" s="414" t="n"/>
      <c r="AA4133" s="414" t="n"/>
      <c r="AB4133" s="414" t="n"/>
      <c r="AC4133" s="414" t="n"/>
      <c r="AD4133" s="450" t="n"/>
      <c r="AE4133" s="450" t="n"/>
      <c r="AF4133" s="450" t="n"/>
      <c r="AG4133" s="450" t="n"/>
      <c r="AH4133" s="450" t="n"/>
      <c r="AI4133" s="450" t="n"/>
      <c r="AJ4133" s="450" t="n"/>
      <c r="AK4133" s="450" t="n"/>
      <c r="AL4133" s="450" t="n"/>
      <c r="AM4133" s="450" t="n"/>
      <c r="AN4133" s="450" t="n"/>
      <c r="AO4133" s="450" t="n"/>
      <c r="AP4133" s="450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0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0" t="n"/>
      <c r="N4134" s="450">
        <f>IF(W4134&lt;0,AH4134,I4134)</f>
        <v/>
      </c>
      <c r="O4134" s="450">
        <f>I4134-M4134</f>
        <v/>
      </c>
      <c r="P4134" s="414" t="n"/>
      <c r="Q4134" s="414" t="inlineStr">
        <is>
          <t>TI-0189666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AND(AB4134&lt;&gt;"", 'Company information'!D$4&lt;&gt;"", RIGHT(SUBSTITUTE(AB4134,"-",""),9)=RIGHT(SUBSTITUTE('Company information'!D$4,"-",""),9))</f>
        <v/>
      </c>
      <c r="V4134" s="414">
        <f>AH4134-I4134</f>
        <v/>
      </c>
      <c r="W4134" s="450" t="n"/>
      <c r="X4134" s="413" t="n"/>
      <c r="Y4134" s="414" t="n"/>
      <c r="Z4134" s="414" t="n"/>
      <c r="AA4134" s="414" t="n"/>
      <c r="AB4134" s="414" t="n"/>
      <c r="AC4134" s="414" t="n"/>
      <c r="AD4134" s="450" t="n"/>
      <c r="AE4134" s="450" t="n"/>
      <c r="AF4134" s="450" t="n"/>
      <c r="AG4134" s="450" t="n"/>
      <c r="AH4134" s="450" t="n"/>
      <c r="AI4134" s="450" t="n"/>
      <c r="AJ4134" s="450" t="n"/>
      <c r="AK4134" s="450" t="n"/>
      <c r="AL4134" s="450" t="n"/>
      <c r="AM4134" s="450" t="n"/>
      <c r="AN4134" s="450" t="n"/>
      <c r="AO4134" s="450" t="n"/>
      <c r="AP4134" s="450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0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0" t="n"/>
      <c r="N4135" s="450">
        <f>IF(W4135&lt;0,AH4135,I4135)</f>
        <v/>
      </c>
      <c r="O4135" s="450">
        <f>I4135-M4135</f>
        <v/>
      </c>
      <c r="P4135" s="414" t="n"/>
      <c r="Q4135" s="414" t="inlineStr">
        <is>
          <t>TI-0189136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AND(AB4135&lt;&gt;"", 'Company information'!D$4&lt;&gt;"", RIGHT(SUBSTITUTE(AB4135,"-",""),9)=RIGHT(SUBSTITUTE('Company information'!D$4,"-",""),9))</f>
        <v/>
      </c>
      <c r="V4135" s="414">
        <f>AH4135-I4135</f>
        <v/>
      </c>
      <c r="W4135" s="450" t="n"/>
      <c r="X4135" s="413" t="n"/>
      <c r="Y4135" s="414" t="n"/>
      <c r="Z4135" s="414" t="n"/>
      <c r="AA4135" s="414" t="n"/>
      <c r="AB4135" s="414" t="n"/>
      <c r="AC4135" s="414" t="n"/>
      <c r="AD4135" s="450" t="n"/>
      <c r="AE4135" s="450" t="n"/>
      <c r="AF4135" s="450" t="n"/>
      <c r="AG4135" s="450" t="n"/>
      <c r="AH4135" s="450" t="n"/>
      <c r="AI4135" s="450" t="n"/>
      <c r="AJ4135" s="450" t="n"/>
      <c r="AK4135" s="450" t="n"/>
      <c r="AL4135" s="450" t="n"/>
      <c r="AM4135" s="450" t="n"/>
      <c r="AN4135" s="450" t="n"/>
      <c r="AO4135" s="450" t="n"/>
      <c r="AP4135" s="450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0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0" t="n"/>
      <c r="N4136" s="450">
        <f>IF(W4136&lt;0,AH4136,I4136)</f>
        <v/>
      </c>
      <c r="O4136" s="450">
        <f>I4136-M4136</f>
        <v/>
      </c>
      <c r="P4136" s="414" t="n"/>
      <c r="Q4136" s="414" t="inlineStr">
        <is>
          <t>TI-0189135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AND(AB4136&lt;&gt;"", 'Company information'!D$4&lt;&gt;"", RIGHT(SUBSTITUTE(AB4136,"-",""),9)=RIGHT(SUBSTITUTE('Company information'!D$4,"-",""),9))</f>
        <v/>
      </c>
      <c r="V4136" s="414">
        <f>AH4136-I4136</f>
        <v/>
      </c>
      <c r="W4136" s="450" t="n"/>
      <c r="X4136" s="413" t="n"/>
      <c r="Y4136" s="414" t="n"/>
      <c r="Z4136" s="414" t="n"/>
      <c r="AA4136" s="414" t="n"/>
      <c r="AB4136" s="414" t="n"/>
      <c r="AC4136" s="414" t="n"/>
      <c r="AD4136" s="450" t="n"/>
      <c r="AE4136" s="450" t="n"/>
      <c r="AF4136" s="450" t="n"/>
      <c r="AG4136" s="450" t="n"/>
      <c r="AH4136" s="450" t="n"/>
      <c r="AI4136" s="450" t="n"/>
      <c r="AJ4136" s="450" t="n"/>
      <c r="AK4136" s="450" t="n"/>
      <c r="AL4136" s="450" t="n"/>
      <c r="AM4136" s="450" t="n"/>
      <c r="AN4136" s="450" t="n"/>
      <c r="AO4136" s="450" t="n"/>
      <c r="AP4136" s="450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0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0" t="n"/>
      <c r="N4137" s="450">
        <f>IF(W4137&lt;0,AH4137,I4137)</f>
        <v/>
      </c>
      <c r="O4137" s="450">
        <f>I4137-M4137</f>
        <v/>
      </c>
      <c r="P4137" s="414" t="n"/>
      <c r="Q4137" s="414" t="inlineStr">
        <is>
          <t>TI-0189134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AND(AB4137&lt;&gt;"", 'Company information'!D$4&lt;&gt;"", RIGHT(SUBSTITUTE(AB4137,"-",""),9)=RIGHT(SUBSTITUTE('Company information'!D$4,"-",""),9))</f>
        <v/>
      </c>
      <c r="V4137" s="414">
        <f>AH4137-I4137</f>
        <v/>
      </c>
      <c r="W4137" s="450" t="n"/>
      <c r="X4137" s="413" t="n"/>
      <c r="Y4137" s="414" t="n"/>
      <c r="Z4137" s="414" t="n"/>
      <c r="AA4137" s="414" t="n"/>
      <c r="AB4137" s="414" t="n"/>
      <c r="AC4137" s="414" t="n"/>
      <c r="AD4137" s="450" t="n"/>
      <c r="AE4137" s="450" t="n"/>
      <c r="AF4137" s="450" t="n"/>
      <c r="AG4137" s="450" t="n"/>
      <c r="AH4137" s="450" t="n"/>
      <c r="AI4137" s="450" t="n"/>
      <c r="AJ4137" s="450" t="n"/>
      <c r="AK4137" s="450" t="n"/>
      <c r="AL4137" s="450" t="n"/>
      <c r="AM4137" s="450" t="n"/>
      <c r="AN4137" s="450" t="n"/>
      <c r="AO4137" s="450" t="n"/>
      <c r="AP4137" s="450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0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0" t="n"/>
      <c r="N4138" s="450">
        <f>IF(W4138&lt;0,AH4138,I4138)</f>
        <v/>
      </c>
      <c r="O4138" s="450">
        <f>I4138-M4138</f>
        <v/>
      </c>
      <c r="P4138" s="414" t="n"/>
      <c r="Q4138" s="414" t="inlineStr">
        <is>
          <t>TI-0188570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AND(AB4138&lt;&gt;"", 'Company information'!D$4&lt;&gt;"", RIGHT(SUBSTITUTE(AB4138,"-",""),9)=RIGHT(SUBSTITUTE('Company information'!D$4,"-",""),9))</f>
        <v/>
      </c>
      <c r="V4138" s="414">
        <f>AH4138-I4138</f>
        <v/>
      </c>
      <c r="W4138" s="450" t="n"/>
      <c r="X4138" s="413" t="n"/>
      <c r="Y4138" s="414" t="n"/>
      <c r="Z4138" s="414" t="n"/>
      <c r="AA4138" s="414" t="n"/>
      <c r="AB4138" s="414" t="n"/>
      <c r="AC4138" s="414" t="n"/>
      <c r="AD4138" s="450" t="n"/>
      <c r="AE4138" s="450" t="n"/>
      <c r="AF4138" s="450" t="n"/>
      <c r="AG4138" s="450" t="n"/>
      <c r="AH4138" s="450" t="n"/>
      <c r="AI4138" s="450" t="n"/>
      <c r="AJ4138" s="450" t="n"/>
      <c r="AK4138" s="450" t="n"/>
      <c r="AL4138" s="450" t="n"/>
      <c r="AM4138" s="450" t="n"/>
      <c r="AN4138" s="450" t="n"/>
      <c r="AO4138" s="450" t="n"/>
      <c r="AP4138" s="450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0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0" t="n"/>
      <c r="N4139" s="450">
        <f>IF(W4139&lt;0,AH4139,I4139)</f>
        <v/>
      </c>
      <c r="O4139" s="450">
        <f>I4139-M4139</f>
        <v/>
      </c>
      <c r="P4139" s="414" t="n"/>
      <c r="Q4139" s="414" t="inlineStr">
        <is>
          <t>TI-0188543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AND(AB4139&lt;&gt;"", 'Company information'!D$4&lt;&gt;"", RIGHT(SUBSTITUTE(AB4139,"-",""),9)=RIGHT(SUBSTITUTE('Company information'!D$4,"-",""),9))</f>
        <v/>
      </c>
      <c r="V4139" s="414">
        <f>AH4139-I4139</f>
        <v/>
      </c>
      <c r="W4139" s="450" t="n"/>
      <c r="X4139" s="413" t="n"/>
      <c r="Y4139" s="414" t="n"/>
      <c r="Z4139" s="414" t="n"/>
      <c r="AA4139" s="414" t="n"/>
      <c r="AB4139" s="414" t="n"/>
      <c r="AC4139" s="414" t="n"/>
      <c r="AD4139" s="450" t="n"/>
      <c r="AE4139" s="450" t="n"/>
      <c r="AF4139" s="450" t="n"/>
      <c r="AG4139" s="450" t="n"/>
      <c r="AH4139" s="450" t="n"/>
      <c r="AI4139" s="450" t="n"/>
      <c r="AJ4139" s="450" t="n"/>
      <c r="AK4139" s="450" t="n"/>
      <c r="AL4139" s="450" t="n"/>
      <c r="AM4139" s="450" t="n"/>
      <c r="AN4139" s="450" t="n"/>
      <c r="AO4139" s="450" t="n"/>
      <c r="AP4139" s="450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0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0" t="n"/>
      <c r="N4140" s="450">
        <f>IF(W4140&lt;0,AH4140,I4140)</f>
        <v/>
      </c>
      <c r="O4140" s="450">
        <f>I4140-M4140</f>
        <v/>
      </c>
      <c r="P4140" s="414" t="n"/>
      <c r="Q4140" s="414" t="inlineStr">
        <is>
          <t>TI-0188542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AND(AB4140&lt;&gt;"", 'Company information'!D$4&lt;&gt;"", RIGHT(SUBSTITUTE(AB4140,"-",""),9)=RIGHT(SUBSTITUTE('Company information'!D$4,"-",""),9))</f>
        <v/>
      </c>
      <c r="V4140" s="414">
        <f>AH4140-I4140</f>
        <v/>
      </c>
      <c r="W4140" s="450" t="n"/>
      <c r="X4140" s="413" t="n"/>
      <c r="Y4140" s="414" t="n"/>
      <c r="Z4140" s="414" t="n"/>
      <c r="AA4140" s="414" t="n"/>
      <c r="AB4140" s="414" t="n"/>
      <c r="AC4140" s="414" t="n"/>
      <c r="AD4140" s="450" t="n"/>
      <c r="AE4140" s="450" t="n"/>
      <c r="AF4140" s="450" t="n"/>
      <c r="AG4140" s="450" t="n"/>
      <c r="AH4140" s="450" t="n"/>
      <c r="AI4140" s="450" t="n"/>
      <c r="AJ4140" s="450" t="n"/>
      <c r="AK4140" s="450" t="n"/>
      <c r="AL4140" s="450" t="n"/>
      <c r="AM4140" s="450" t="n"/>
      <c r="AN4140" s="450" t="n"/>
      <c r="AO4140" s="450" t="n"/>
      <c r="AP4140" s="450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0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0" t="n"/>
      <c r="N4141" s="450">
        <f>IF(W4141&lt;0,AH4141,I4141)</f>
        <v/>
      </c>
      <c r="O4141" s="450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AND(AB4141&lt;&gt;"", 'Company information'!D$4&lt;&gt;"", RIGHT(SUBSTITUTE(AB4141,"-",""),9)=RIGHT(SUBSTITUTE('Company information'!D$4,"-",""),9))</f>
        <v/>
      </c>
      <c r="V4141" s="414">
        <f>AH4141-I4141</f>
        <v/>
      </c>
      <c r="W4141" s="450" t="n"/>
      <c r="X4141" s="413" t="n"/>
      <c r="Y4141" s="414" t="n"/>
      <c r="Z4141" s="414" t="n"/>
      <c r="AA4141" s="414" t="n"/>
      <c r="AB4141" s="414" t="n"/>
      <c r="AC4141" s="414" t="n"/>
      <c r="AD4141" s="450" t="n"/>
      <c r="AE4141" s="450" t="n"/>
      <c r="AF4141" s="450" t="n"/>
      <c r="AG4141" s="450" t="n"/>
      <c r="AH4141" s="450" t="n"/>
      <c r="AI4141" s="450" t="n"/>
      <c r="AJ4141" s="450" t="n"/>
      <c r="AK4141" s="450" t="n"/>
      <c r="AL4141" s="450" t="n"/>
      <c r="AM4141" s="450" t="n"/>
      <c r="AN4141" s="450" t="n"/>
      <c r="AO4141" s="450" t="n"/>
      <c r="AP4141" s="450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0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0" t="n"/>
      <c r="N4142" s="450">
        <f>IF(W4142&lt;0,AH4142,I4142)</f>
        <v/>
      </c>
      <c r="O4142" s="450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AND(AB4142&lt;&gt;"", 'Company information'!D$4&lt;&gt;"", RIGHT(SUBSTITUTE(AB4142,"-",""),9)=RIGHT(SUBSTITUTE('Company information'!D$4,"-",""),9))</f>
        <v/>
      </c>
      <c r="V4142" s="414">
        <f>AH4142-I4142</f>
        <v/>
      </c>
      <c r="W4142" s="450" t="n"/>
      <c r="X4142" s="413" t="n"/>
      <c r="Y4142" s="414" t="n"/>
      <c r="Z4142" s="414" t="n"/>
      <c r="AA4142" s="414" t="n"/>
      <c r="AB4142" s="414" t="n"/>
      <c r="AC4142" s="414" t="n"/>
      <c r="AD4142" s="450" t="n"/>
      <c r="AE4142" s="450" t="n"/>
      <c r="AF4142" s="450" t="n"/>
      <c r="AG4142" s="450" t="n"/>
      <c r="AH4142" s="450" t="n"/>
      <c r="AI4142" s="450" t="n"/>
      <c r="AJ4142" s="450" t="n"/>
      <c r="AK4142" s="450" t="n"/>
      <c r="AL4142" s="450" t="n"/>
      <c r="AM4142" s="450" t="n"/>
      <c r="AN4142" s="450" t="n"/>
      <c r="AO4142" s="450" t="n"/>
      <c r="AP4142" s="450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0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0" t="n"/>
      <c r="N4143" s="450">
        <f>IF(W4143&lt;0,AH4143,I4143)</f>
        <v/>
      </c>
      <c r="O4143" s="450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AND(AB4143&lt;&gt;"", 'Company information'!D$4&lt;&gt;"", RIGHT(SUBSTITUTE(AB4143,"-",""),9)=RIGHT(SUBSTITUTE('Company information'!D$4,"-",""),9))</f>
        <v/>
      </c>
      <c r="V4143" s="414">
        <f>AH4143-I4143</f>
        <v/>
      </c>
      <c r="W4143" s="450" t="n"/>
      <c r="X4143" s="413" t="n"/>
      <c r="Y4143" s="414" t="n"/>
      <c r="Z4143" s="414" t="n"/>
      <c r="AA4143" s="414" t="n"/>
      <c r="AB4143" s="414" t="n"/>
      <c r="AC4143" s="414" t="n"/>
      <c r="AD4143" s="450" t="n"/>
      <c r="AE4143" s="450" t="n"/>
      <c r="AF4143" s="450" t="n"/>
      <c r="AG4143" s="450" t="n"/>
      <c r="AH4143" s="450" t="n"/>
      <c r="AI4143" s="450" t="n"/>
      <c r="AJ4143" s="450" t="n"/>
      <c r="AK4143" s="450" t="n"/>
      <c r="AL4143" s="450" t="n"/>
      <c r="AM4143" s="450" t="n"/>
      <c r="AN4143" s="450" t="n"/>
      <c r="AO4143" s="450" t="n"/>
      <c r="AP4143" s="450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0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0" t="n"/>
      <c r="N4144" s="450">
        <f>IF(W4144&lt;0,AH4144,I4144)</f>
        <v/>
      </c>
      <c r="O4144" s="450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AND(AB4144&lt;&gt;"", 'Company information'!D$4&lt;&gt;"", RIGHT(SUBSTITUTE(AB4144,"-",""),9)=RIGHT(SUBSTITUTE('Company information'!D$4,"-",""),9))</f>
        <v/>
      </c>
      <c r="V4144" s="414">
        <f>AH4144-I4144</f>
        <v/>
      </c>
      <c r="W4144" s="450" t="n"/>
      <c r="X4144" s="413" t="n"/>
      <c r="Y4144" s="414" t="n"/>
      <c r="Z4144" s="414" t="n"/>
      <c r="AA4144" s="414" t="n"/>
      <c r="AB4144" s="414" t="n"/>
      <c r="AC4144" s="414" t="n"/>
      <c r="AD4144" s="450" t="n"/>
      <c r="AE4144" s="450" t="n"/>
      <c r="AF4144" s="450" t="n"/>
      <c r="AG4144" s="450" t="n"/>
      <c r="AH4144" s="450" t="n"/>
      <c r="AI4144" s="450" t="n"/>
      <c r="AJ4144" s="450" t="n"/>
      <c r="AK4144" s="450" t="n"/>
      <c r="AL4144" s="450" t="n"/>
      <c r="AM4144" s="450" t="n"/>
      <c r="AN4144" s="450" t="n"/>
      <c r="AO4144" s="450" t="n"/>
      <c r="AP4144" s="450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0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0" t="n"/>
      <c r="N4145" s="450">
        <f>IF(W4145&lt;0,AH4145,I4145)</f>
        <v/>
      </c>
      <c r="O4145" s="450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AND(AB4145&lt;&gt;"", 'Company information'!D$4&lt;&gt;"", RIGHT(SUBSTITUTE(AB4145,"-",""),9)=RIGHT(SUBSTITUTE('Company information'!D$4,"-",""),9))</f>
        <v/>
      </c>
      <c r="V4145" s="414">
        <f>AH4145-I4145</f>
        <v/>
      </c>
      <c r="W4145" s="450" t="n"/>
      <c r="X4145" s="413" t="n"/>
      <c r="Y4145" s="414" t="n"/>
      <c r="Z4145" s="414" t="n"/>
      <c r="AA4145" s="414" t="n"/>
      <c r="AB4145" s="414" t="n"/>
      <c r="AC4145" s="414" t="n"/>
      <c r="AD4145" s="450" t="n"/>
      <c r="AE4145" s="450" t="n"/>
      <c r="AF4145" s="450" t="n"/>
      <c r="AG4145" s="450" t="n"/>
      <c r="AH4145" s="450" t="n"/>
      <c r="AI4145" s="450" t="n"/>
      <c r="AJ4145" s="450" t="n"/>
      <c r="AK4145" s="450" t="n"/>
      <c r="AL4145" s="450" t="n"/>
      <c r="AM4145" s="450" t="n"/>
      <c r="AN4145" s="450" t="n"/>
      <c r="AO4145" s="450" t="n"/>
      <c r="AP4145" s="450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0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0" t="n"/>
      <c r="N4146" s="450">
        <f>IF(W4146&lt;0,AH4146,I4146)</f>
        <v/>
      </c>
      <c r="O4146" s="450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AND(AB4146&lt;&gt;"", 'Company information'!D$4&lt;&gt;"", RIGHT(SUBSTITUTE(AB4146,"-",""),9)=RIGHT(SUBSTITUTE('Company information'!D$4,"-",""),9))</f>
        <v/>
      </c>
      <c r="V4146" s="414">
        <f>AH4146-I4146</f>
        <v/>
      </c>
      <c r="W4146" s="450" t="n"/>
      <c r="X4146" s="413" t="n"/>
      <c r="Y4146" s="414" t="n"/>
      <c r="Z4146" s="414" t="n"/>
      <c r="AA4146" s="414" t="n"/>
      <c r="AB4146" s="414" t="n"/>
      <c r="AC4146" s="414" t="n"/>
      <c r="AD4146" s="450" t="n"/>
      <c r="AE4146" s="450" t="n"/>
      <c r="AF4146" s="450" t="n"/>
      <c r="AG4146" s="450" t="n"/>
      <c r="AH4146" s="450" t="n"/>
      <c r="AI4146" s="450" t="n"/>
      <c r="AJ4146" s="450" t="n"/>
      <c r="AK4146" s="450" t="n"/>
      <c r="AL4146" s="450" t="n"/>
      <c r="AM4146" s="450" t="n"/>
      <c r="AN4146" s="450" t="n"/>
      <c r="AO4146" s="450" t="n"/>
      <c r="AP4146" s="450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0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0" t="n"/>
      <c r="N4147" s="450">
        <f>IF(W4147&lt;0,AH4147,I4147)</f>
        <v/>
      </c>
      <c r="O4147" s="450">
        <f>I4147-M4147</f>
        <v/>
      </c>
      <c r="P4147" s="414" t="n"/>
      <c r="Q4147" s="414" t="inlineStr">
        <is>
          <t>2000-061046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AND(AB4147&lt;&gt;"", 'Company information'!D$4&lt;&gt;"", RIGHT(SUBSTITUTE(AB4147,"-",""),9)=RIGHT(SUBSTITUTE('Company information'!D$4,"-",""),9))</f>
        <v/>
      </c>
      <c r="V4147" s="414">
        <f>AH4147-I4147</f>
        <v/>
      </c>
      <c r="W4147" s="450" t="n"/>
      <c r="X4147" s="413" t="n"/>
      <c r="Y4147" s="414" t="n"/>
      <c r="Z4147" s="414" t="n"/>
      <c r="AA4147" s="414" t="n"/>
      <c r="AB4147" s="414" t="n"/>
      <c r="AC4147" s="414" t="n"/>
      <c r="AD4147" s="450" t="n"/>
      <c r="AE4147" s="450" t="n"/>
      <c r="AF4147" s="450" t="n"/>
      <c r="AG4147" s="450" t="n"/>
      <c r="AH4147" s="450" t="n"/>
      <c r="AI4147" s="450" t="n"/>
      <c r="AJ4147" s="450" t="n"/>
      <c r="AK4147" s="450" t="n"/>
      <c r="AL4147" s="450" t="n"/>
      <c r="AM4147" s="450" t="n"/>
      <c r="AN4147" s="450" t="n"/>
      <c r="AO4147" s="450" t="n"/>
      <c r="AP4147" s="450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0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0" t="n"/>
      <c r="N4148" s="450">
        <f>IF(W4148&lt;0,AH4148,I4148)</f>
        <v/>
      </c>
      <c r="O4148" s="450">
        <f>I4148-M4148</f>
        <v/>
      </c>
      <c r="P4148" s="414" t="n"/>
      <c r="Q4148" s="414" t="inlineStr">
        <is>
          <t>TI-0188525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AND(AB4148&lt;&gt;"", 'Company information'!D$4&lt;&gt;"", RIGHT(SUBSTITUTE(AB4148,"-",""),9)=RIGHT(SUBSTITUTE('Company information'!D$4,"-",""),9))</f>
        <v/>
      </c>
      <c r="V4148" s="414">
        <f>AH4148-I4148</f>
        <v/>
      </c>
      <c r="W4148" s="450" t="n"/>
      <c r="X4148" s="413" t="n"/>
      <c r="Y4148" s="414" t="n"/>
      <c r="Z4148" s="414" t="n"/>
      <c r="AA4148" s="414" t="n"/>
      <c r="AB4148" s="414" t="n"/>
      <c r="AC4148" s="414" t="n"/>
      <c r="AD4148" s="450" t="n"/>
      <c r="AE4148" s="450" t="n"/>
      <c r="AF4148" s="450" t="n"/>
      <c r="AG4148" s="450" t="n"/>
      <c r="AH4148" s="450" t="n"/>
      <c r="AI4148" s="450" t="n"/>
      <c r="AJ4148" s="450" t="n"/>
      <c r="AK4148" s="450" t="n"/>
      <c r="AL4148" s="450" t="n"/>
      <c r="AM4148" s="450" t="n"/>
      <c r="AN4148" s="450" t="n"/>
      <c r="AO4148" s="450" t="n"/>
      <c r="AP4148" s="450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0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0" t="n"/>
      <c r="N4149" s="450">
        <f>IF(W4149&lt;0,AH4149,I4149)</f>
        <v/>
      </c>
      <c r="O4149" s="450">
        <f>I4149-M4149</f>
        <v/>
      </c>
      <c r="P4149" s="414" t="n"/>
      <c r="Q4149" s="414" t="inlineStr">
        <is>
          <t>TI-0188368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AND(AB4149&lt;&gt;"", 'Company information'!D$4&lt;&gt;"", RIGHT(SUBSTITUTE(AB4149,"-",""),9)=RIGHT(SUBSTITUTE('Company information'!D$4,"-",""),9))</f>
        <v/>
      </c>
      <c r="V4149" s="414">
        <f>AH4149-I4149</f>
        <v/>
      </c>
      <c r="W4149" s="450" t="n"/>
      <c r="X4149" s="413" t="n"/>
      <c r="Y4149" s="414" t="n"/>
      <c r="Z4149" s="414" t="n"/>
      <c r="AA4149" s="414" t="n"/>
      <c r="AB4149" s="414" t="n"/>
      <c r="AC4149" s="414" t="n"/>
      <c r="AD4149" s="450" t="n"/>
      <c r="AE4149" s="450" t="n"/>
      <c r="AF4149" s="450" t="n"/>
      <c r="AG4149" s="450" t="n"/>
      <c r="AH4149" s="450" t="n"/>
      <c r="AI4149" s="450" t="n"/>
      <c r="AJ4149" s="450" t="n"/>
      <c r="AK4149" s="450" t="n"/>
      <c r="AL4149" s="450" t="n"/>
      <c r="AM4149" s="450" t="n"/>
      <c r="AN4149" s="450" t="n"/>
      <c r="AO4149" s="450" t="n"/>
      <c r="AP4149" s="450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0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0" t="n"/>
      <c r="N4150" s="450">
        <f>IF(W4150&lt;0,AH4150,I4150)</f>
        <v/>
      </c>
      <c r="O4150" s="450">
        <f>I4150-M4150</f>
        <v/>
      </c>
      <c r="P4150" s="414" t="n"/>
      <c r="Q4150" s="414" t="inlineStr">
        <is>
          <t>2000-060908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AND(AB4150&lt;&gt;"", 'Company information'!D$4&lt;&gt;"", RIGHT(SUBSTITUTE(AB4150,"-",""),9)=RIGHT(SUBSTITUTE('Company information'!D$4,"-",""),9))</f>
        <v/>
      </c>
      <c r="V4150" s="414">
        <f>AH4150-I4150</f>
        <v/>
      </c>
      <c r="W4150" s="450" t="n"/>
      <c r="X4150" s="413" t="n"/>
      <c r="Y4150" s="414" t="n"/>
      <c r="Z4150" s="414" t="n"/>
      <c r="AA4150" s="414" t="n"/>
      <c r="AB4150" s="414" t="n"/>
      <c r="AC4150" s="414" t="n"/>
      <c r="AD4150" s="450" t="n"/>
      <c r="AE4150" s="450" t="n"/>
      <c r="AF4150" s="450" t="n"/>
      <c r="AG4150" s="450" t="n"/>
      <c r="AH4150" s="450" t="n"/>
      <c r="AI4150" s="450" t="n"/>
      <c r="AJ4150" s="450" t="n"/>
      <c r="AK4150" s="450" t="n"/>
      <c r="AL4150" s="450" t="n"/>
      <c r="AM4150" s="450" t="n"/>
      <c r="AN4150" s="450" t="n"/>
      <c r="AO4150" s="450" t="n"/>
      <c r="AP4150" s="450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0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0" t="n"/>
      <c r="N4151" s="450">
        <f>IF(W4151&lt;0,AH4151,I4151)</f>
        <v/>
      </c>
      <c r="O4151" s="450">
        <f>I4151-M4151</f>
        <v/>
      </c>
      <c r="P4151" s="414" t="n"/>
      <c r="Q4151" s="414" t="inlineStr">
        <is>
          <t>2012010990</t>
        </is>
      </c>
      <c r="R4151" s="414" t="inlineStr">
        <is>
          <t>2012010990</t>
        </is>
      </c>
      <c r="S4151" s="414">
        <f>Q4151=R4151</f>
        <v/>
      </c>
      <c r="T4151" s="414">
        <f>AND(MONTH(F4151)=MONTH(X4151), YEAR(F4151)=YEAR(X4151))</f>
        <v/>
      </c>
      <c r="U4151" s="414">
        <f>AND(AB4151&lt;&gt;"", 'Company information'!D$4&lt;&gt;"", RIGHT(SUBSTITUTE(AB4151,"-",""),9)=RIGHT(SUBSTITUTE('Company information'!D$4,"-",""),9))</f>
        <v/>
      </c>
      <c r="V4151" s="414">
        <f>AH4151-I4151</f>
        <v/>
      </c>
      <c r="W4151" s="450" t="n"/>
      <c r="X4151" s="415" t="n">
        <v>44172</v>
      </c>
      <c r="Y4151" s="414" t="inlineStr">
        <is>
          <t>2012010990</t>
        </is>
      </c>
      <c r="Z4151" s="414" t="inlineStr"/>
      <c r="AA4151" s="414" t="inlineStr">
        <is>
          <t>បុគ្គលជាប់អាករ</t>
        </is>
      </c>
      <c r="AB4151" s="414" t="inlineStr">
        <is>
          <t>L001-901905215</t>
        </is>
      </c>
      <c r="AC4151" s="414" t="inlineStr">
        <is>
          <t>វីអ៊ីស៊ិន (ខេមបូឌា) អ៊ិនដាសស្ទ្រី ឯ.ក</t>
        </is>
      </c>
      <c r="AD4151" s="450" t="n">
        <v>2112713</v>
      </c>
      <c r="AE4151" s="450" t="n">
        <v>1920648</v>
      </c>
      <c r="AF4151" s="450" t="n">
        <v>0</v>
      </c>
      <c r="AG4151" s="450" t="n">
        <v>0</v>
      </c>
      <c r="AH4151" s="450" t="n">
        <v>192065</v>
      </c>
      <c r="AI4151" s="450" t="n">
        <v>0</v>
      </c>
      <c r="AJ4151" s="450" t="n">
        <v>0</v>
      </c>
      <c r="AK4151" s="450" t="n">
        <v>0</v>
      </c>
      <c r="AL4151" s="450" t="n">
        <v>0</v>
      </c>
      <c r="AM4151" s="450" t="n">
        <v>0</v>
      </c>
      <c r="AN4151" s="450" t="n">
        <v>0</v>
      </c>
      <c r="AO4151" s="450" t="n">
        <v>0</v>
      </c>
      <c r="AP4151" s="450" t="n">
        <v>0</v>
      </c>
      <c r="AQ4151" s="414" t="inlineStr"/>
      <c r="AR4151" s="414" t="inlineStr"/>
      <c r="AS4151" s="414" t="inlineStr">
        <is>
          <t>បានប្រកាសពន្ធ</t>
        </is>
      </c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0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0" t="n"/>
      <c r="N4152" s="450">
        <f>IF(W4152&lt;0,AH4152,I4152)</f>
        <v/>
      </c>
      <c r="O4152" s="450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AND(AB4152&lt;&gt;"", 'Company information'!D$4&lt;&gt;"", RIGHT(SUBSTITUTE(AB4152,"-",""),9)=RIGHT(SUBSTITUTE('Company information'!D$4,"-",""),9))</f>
        <v/>
      </c>
      <c r="V4152" s="414">
        <f>AH4152-I4152</f>
        <v/>
      </c>
      <c r="W4152" s="450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0" t="n">
        <v>469220</v>
      </c>
      <c r="AE4152" s="450" t="n">
        <v>426564</v>
      </c>
      <c r="AF4152" s="450" t="n">
        <v>0</v>
      </c>
      <c r="AG4152" s="450" t="n">
        <v>0</v>
      </c>
      <c r="AH4152" s="450" t="n">
        <v>42656</v>
      </c>
      <c r="AI4152" s="450" t="n">
        <v>0</v>
      </c>
      <c r="AJ4152" s="450" t="n">
        <v>0</v>
      </c>
      <c r="AK4152" s="450" t="n">
        <v>0</v>
      </c>
      <c r="AL4152" s="450" t="n">
        <v>0</v>
      </c>
      <c r="AM4152" s="450" t="n">
        <v>0</v>
      </c>
      <c r="AN4152" s="450" t="n">
        <v>0</v>
      </c>
      <c r="AO4152" s="450" t="n">
        <v>0</v>
      </c>
      <c r="AP4152" s="450" t="n">
        <v>0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0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0" t="n"/>
      <c r="N4153" s="450">
        <f>IF(W4153&lt;0,AH4153,I4153)</f>
        <v/>
      </c>
      <c r="O4153" s="450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AND(AB4153&lt;&gt;"", 'Company information'!D$4&lt;&gt;"", RIGHT(SUBSTITUTE(AB4153,"-",""),9)=RIGHT(SUBSTITUTE('Company information'!D$4,"-",""),9))</f>
        <v/>
      </c>
      <c r="V4153" s="414">
        <f>AH4153-I4153</f>
        <v/>
      </c>
      <c r="W4153" s="450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0" t="n">
        <v>80900</v>
      </c>
      <c r="AE4153" s="450" t="n">
        <v>73545</v>
      </c>
      <c r="AF4153" s="450" t="n">
        <v>0</v>
      </c>
      <c r="AG4153" s="450" t="n">
        <v>0</v>
      </c>
      <c r="AH4153" s="450" t="n">
        <v>7355</v>
      </c>
      <c r="AI4153" s="450" t="n">
        <v>0</v>
      </c>
      <c r="AJ4153" s="450" t="n">
        <v>0</v>
      </c>
      <c r="AK4153" s="450" t="n">
        <v>0</v>
      </c>
      <c r="AL4153" s="450" t="n">
        <v>0</v>
      </c>
      <c r="AM4153" s="450" t="n">
        <v>0</v>
      </c>
      <c r="AN4153" s="450" t="n">
        <v>0</v>
      </c>
      <c r="AO4153" s="450" t="n">
        <v>0</v>
      </c>
      <c r="AP4153" s="450" t="n">
        <v>0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0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0" t="n"/>
      <c r="N4154" s="450">
        <f>IF(W4154&lt;0,AH4154,I4154)</f>
        <v/>
      </c>
      <c r="O4154" s="450">
        <f>I4154-M4154</f>
        <v/>
      </c>
      <c r="P4154" s="414" t="n"/>
      <c r="Q4154" s="414" t="inlineStr">
        <is>
          <t>2012010984</t>
        </is>
      </c>
      <c r="R4154" s="414" t="inlineStr">
        <is>
          <t>2012010984</t>
        </is>
      </c>
      <c r="S4154" s="414">
        <f>Q4154=R4154</f>
        <v/>
      </c>
      <c r="T4154" s="414">
        <f>AND(MONTH(F4154)=MONTH(X4154), YEAR(F4154)=YEAR(X4154))</f>
        <v/>
      </c>
      <c r="U4154" s="414">
        <f>AND(AB4154&lt;&gt;"", 'Company information'!D$4&lt;&gt;"", RIGHT(SUBSTITUTE(AB4154,"-",""),9)=RIGHT(SUBSTITUTE('Company information'!D$4,"-",""),9))</f>
        <v/>
      </c>
      <c r="V4154" s="414">
        <f>AH4154-I4154</f>
        <v/>
      </c>
      <c r="W4154" s="450" t="n"/>
      <c r="X4154" s="415" t="n">
        <v>44172</v>
      </c>
      <c r="Y4154" s="414" t="inlineStr">
        <is>
          <t>2012010984</t>
        </is>
      </c>
      <c r="Z4154" s="414" t="inlineStr"/>
      <c r="AA4154" s="414" t="inlineStr">
        <is>
          <t>បុគ្គលជាប់អាករ</t>
        </is>
      </c>
      <c r="AB4154" s="414" t="inlineStr">
        <is>
          <t>L001-901905215</t>
        </is>
      </c>
      <c r="AC4154" s="414" t="inlineStr">
        <is>
          <t>វីអ៊ីស៊ិន (ខេមបូឌា) អ៊ិនដាសស្ទ្រី ឯ.ក</t>
        </is>
      </c>
      <c r="AD4154" s="450" t="n">
        <v>976127</v>
      </c>
      <c r="AE4154" s="450" t="n">
        <v>887388</v>
      </c>
      <c r="AF4154" s="450" t="n">
        <v>0</v>
      </c>
      <c r="AG4154" s="450" t="n">
        <v>0</v>
      </c>
      <c r="AH4154" s="450" t="n">
        <v>88739</v>
      </c>
      <c r="AI4154" s="450" t="n">
        <v>0</v>
      </c>
      <c r="AJ4154" s="450" t="n">
        <v>0</v>
      </c>
      <c r="AK4154" s="450" t="n">
        <v>0</v>
      </c>
      <c r="AL4154" s="450" t="n">
        <v>0</v>
      </c>
      <c r="AM4154" s="450" t="n">
        <v>0</v>
      </c>
      <c r="AN4154" s="450" t="n">
        <v>0</v>
      </c>
      <c r="AO4154" s="450" t="n">
        <v>0</v>
      </c>
      <c r="AP4154" s="450" t="n">
        <v>0</v>
      </c>
      <c r="AQ4154" s="414" t="inlineStr"/>
      <c r="AR4154" s="414" t="inlineStr"/>
      <c r="AS4154" s="414" t="inlineStr">
        <is>
          <t>បានប្រកាសពន្ធ</t>
        </is>
      </c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0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0" t="n"/>
      <c r="N4155" s="450">
        <f>IF(W4155&lt;0,AH4155,I4155)</f>
        <v/>
      </c>
      <c r="O4155" s="450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AND(AB4155&lt;&gt;"", 'Company information'!D$4&lt;&gt;"", RIGHT(SUBSTITUTE(AB4155,"-",""),9)=RIGHT(SUBSTITUTE('Company information'!D$4,"-",""),9))</f>
        <v/>
      </c>
      <c r="V4155" s="414">
        <f>AH4155-I4155</f>
        <v/>
      </c>
      <c r="W4155" s="450" t="n"/>
      <c r="X4155" s="413" t="n"/>
      <c r="Y4155" s="414" t="n"/>
      <c r="Z4155" s="414" t="n"/>
      <c r="AA4155" s="414" t="n"/>
      <c r="AB4155" s="414" t="n"/>
      <c r="AC4155" s="414" t="n"/>
      <c r="AD4155" s="450" t="n"/>
      <c r="AE4155" s="450" t="n"/>
      <c r="AF4155" s="450" t="n"/>
      <c r="AG4155" s="450" t="n"/>
      <c r="AH4155" s="450" t="n"/>
      <c r="AI4155" s="450" t="n"/>
      <c r="AJ4155" s="450" t="n"/>
      <c r="AK4155" s="450" t="n"/>
      <c r="AL4155" s="450" t="n"/>
      <c r="AM4155" s="450" t="n"/>
      <c r="AN4155" s="450" t="n"/>
      <c r="AO4155" s="450" t="n"/>
      <c r="AP4155" s="450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0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0" t="n"/>
      <c r="N4156" s="450">
        <f>IF(W4156&lt;0,AH4156,I4156)</f>
        <v/>
      </c>
      <c r="O4156" s="450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AND(AB4156&lt;&gt;"", 'Company information'!D$4&lt;&gt;"", RIGHT(SUBSTITUTE(AB4156,"-",""),9)=RIGHT(SUBSTITUTE('Company information'!D$4,"-",""),9))</f>
        <v/>
      </c>
      <c r="V4156" s="414">
        <f>AH4156-I4156</f>
        <v/>
      </c>
      <c r="W4156" s="450" t="n"/>
      <c r="X4156" s="413" t="n"/>
      <c r="Y4156" s="414" t="n"/>
      <c r="Z4156" s="414" t="n"/>
      <c r="AA4156" s="414" t="n"/>
      <c r="AB4156" s="414" t="n"/>
      <c r="AC4156" s="414" t="n"/>
      <c r="AD4156" s="450" t="n"/>
      <c r="AE4156" s="450" t="n"/>
      <c r="AF4156" s="450" t="n"/>
      <c r="AG4156" s="450" t="n"/>
      <c r="AH4156" s="450" t="n"/>
      <c r="AI4156" s="450" t="n"/>
      <c r="AJ4156" s="450" t="n"/>
      <c r="AK4156" s="450" t="n"/>
      <c r="AL4156" s="450" t="n"/>
      <c r="AM4156" s="450" t="n"/>
      <c r="AN4156" s="450" t="n"/>
      <c r="AO4156" s="450" t="n"/>
      <c r="AP4156" s="450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0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0" t="n"/>
      <c r="N4157" s="450">
        <f>IF(W4157&lt;0,AH4157,I4157)</f>
        <v/>
      </c>
      <c r="O4157" s="450">
        <f>I4157-M4157</f>
        <v/>
      </c>
      <c r="P4157" s="414" t="n"/>
      <c r="Q4157" s="414" t="inlineStr">
        <is>
          <t>YK20-096</t>
        </is>
      </c>
      <c r="R4157" s="414" t="inlineStr">
        <is>
          <t>YK20-096</t>
        </is>
      </c>
      <c r="S4157" s="414">
        <f>Q4157=R4157</f>
        <v/>
      </c>
      <c r="T4157" s="414">
        <f>AND(MONTH(F4157)=MONTH(X4157), YEAR(F4157)=YEAR(X4157))</f>
        <v/>
      </c>
      <c r="U4157" s="414">
        <f>AND(AB4157&lt;&gt;"", 'Company information'!D$4&lt;&gt;"", RIGHT(SUBSTITUTE(AB4157,"-",""),9)=RIGHT(SUBSTITUTE('Company information'!D$4,"-",""),9))</f>
        <v/>
      </c>
      <c r="V4157" s="414">
        <f>AH4157-I4157</f>
        <v/>
      </c>
      <c r="W4157" s="450" t="n"/>
      <c r="X4157" s="415" t="n">
        <v>44169</v>
      </c>
      <c r="Y4157" s="414" t="inlineStr">
        <is>
          <t>YK20-096</t>
        </is>
      </c>
      <c r="Z4157" s="414" t="inlineStr"/>
      <c r="AA4157" s="414" t="inlineStr">
        <is>
          <t>បុគ្គលជាប់អាករ</t>
        </is>
      </c>
      <c r="AB4157" s="414" t="inlineStr">
        <is>
          <t>L001-901905215</t>
        </is>
      </c>
      <c r="AC4157" s="414" t="inlineStr">
        <is>
          <t>វីអ៊ីស៊ិន (ខេមបូឌា) អ៊ិនដាសស្ទ្រី ឯ.ក</t>
        </is>
      </c>
      <c r="AD4157" s="450" t="n">
        <v>2632500</v>
      </c>
      <c r="AE4157" s="450" t="n">
        <v>2393182</v>
      </c>
      <c r="AF4157" s="450" t="n">
        <v>0</v>
      </c>
      <c r="AG4157" s="450" t="n">
        <v>0</v>
      </c>
      <c r="AH4157" s="450" t="n">
        <v>239318</v>
      </c>
      <c r="AI4157" s="450" t="n">
        <v>0</v>
      </c>
      <c r="AJ4157" s="450" t="n">
        <v>0</v>
      </c>
      <c r="AK4157" s="450" t="n">
        <v>0</v>
      </c>
      <c r="AL4157" s="450" t="n">
        <v>0</v>
      </c>
      <c r="AM4157" s="450" t="n">
        <v>0</v>
      </c>
      <c r="AN4157" s="450" t="n">
        <v>0</v>
      </c>
      <c r="AO4157" s="450" t="n">
        <v>0</v>
      </c>
      <c r="AP4157" s="450" t="n">
        <v>0</v>
      </c>
      <c r="AQ4157" s="414" t="inlineStr"/>
      <c r="AR4157" s="414" t="inlineStr"/>
      <c r="AS4157" s="414" t="inlineStr">
        <is>
          <t>បានប្រកាសពន្ធ</t>
        </is>
      </c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0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0" t="n"/>
      <c r="N4158" s="450">
        <f>IF(W4158&lt;0,AH4158,I4158)</f>
        <v/>
      </c>
      <c r="O4158" s="450">
        <f>I4158-M4158</f>
        <v/>
      </c>
      <c r="P4158" s="414" t="n"/>
      <c r="Q4158" s="414" t="inlineStr">
        <is>
          <t>TI-0188075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AND(AB4158&lt;&gt;"", 'Company information'!D$4&lt;&gt;"", RIGHT(SUBSTITUTE(AB4158,"-",""),9)=RIGHT(SUBSTITUTE('Company information'!D$4,"-",""),9))</f>
        <v/>
      </c>
      <c r="V4158" s="414">
        <f>AH4158-I4158</f>
        <v/>
      </c>
      <c r="W4158" s="450" t="n"/>
      <c r="X4158" s="413" t="n"/>
      <c r="Y4158" s="414" t="n"/>
      <c r="Z4158" s="414" t="n"/>
      <c r="AA4158" s="414" t="n"/>
      <c r="AB4158" s="414" t="n"/>
      <c r="AC4158" s="414" t="n"/>
      <c r="AD4158" s="450" t="n"/>
      <c r="AE4158" s="450" t="n"/>
      <c r="AF4158" s="450" t="n"/>
      <c r="AG4158" s="450" t="n"/>
      <c r="AH4158" s="450" t="n"/>
      <c r="AI4158" s="450" t="n"/>
      <c r="AJ4158" s="450" t="n"/>
      <c r="AK4158" s="450" t="n"/>
      <c r="AL4158" s="450" t="n"/>
      <c r="AM4158" s="450" t="n"/>
      <c r="AN4158" s="450" t="n"/>
      <c r="AO4158" s="450" t="n"/>
      <c r="AP4158" s="450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0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0" t="n"/>
      <c r="N4159" s="450">
        <f>IF(W4159&lt;0,AH4159,I4159)</f>
        <v/>
      </c>
      <c r="O4159" s="450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AND(AB4159&lt;&gt;"", 'Company information'!D$4&lt;&gt;"", RIGHT(SUBSTITUTE(AB4159,"-",""),9)=RIGHT(SUBSTITUTE('Company information'!D$4,"-",""),9))</f>
        <v/>
      </c>
      <c r="V4159" s="414">
        <f>AH4159-I4159</f>
        <v/>
      </c>
      <c r="W4159" s="450" t="n"/>
      <c r="X4159" s="413" t="n"/>
      <c r="Y4159" s="414" t="n"/>
      <c r="Z4159" s="414" t="n"/>
      <c r="AA4159" s="414" t="n"/>
      <c r="AB4159" s="414" t="n"/>
      <c r="AC4159" s="414" t="n"/>
      <c r="AD4159" s="450" t="n"/>
      <c r="AE4159" s="450" t="n"/>
      <c r="AF4159" s="450" t="n"/>
      <c r="AG4159" s="450" t="n"/>
      <c r="AH4159" s="450" t="n"/>
      <c r="AI4159" s="450" t="n"/>
      <c r="AJ4159" s="450" t="n"/>
      <c r="AK4159" s="450" t="n"/>
      <c r="AL4159" s="450" t="n"/>
      <c r="AM4159" s="450" t="n"/>
      <c r="AN4159" s="450" t="n"/>
      <c r="AO4159" s="450" t="n"/>
      <c r="AP4159" s="450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0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0" t="n"/>
      <c r="N4160" s="450">
        <f>IF(W4160&lt;0,AH4160,I4160)</f>
        <v/>
      </c>
      <c r="O4160" s="450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AND(AB4160&lt;&gt;"", 'Company information'!D$4&lt;&gt;"", RIGHT(SUBSTITUTE(AB4160,"-",""),9)=RIGHT(SUBSTITUTE('Company information'!D$4,"-",""),9))</f>
        <v/>
      </c>
      <c r="V4160" s="414">
        <f>AH4160-I4160</f>
        <v/>
      </c>
      <c r="W4160" s="450" t="n"/>
      <c r="X4160" s="413" t="n"/>
      <c r="Y4160" s="414" t="n"/>
      <c r="Z4160" s="414" t="n"/>
      <c r="AA4160" s="414" t="n"/>
      <c r="AB4160" s="414" t="n"/>
      <c r="AC4160" s="414" t="n"/>
      <c r="AD4160" s="450" t="n"/>
      <c r="AE4160" s="450" t="n"/>
      <c r="AF4160" s="450" t="n"/>
      <c r="AG4160" s="450" t="n"/>
      <c r="AH4160" s="450" t="n"/>
      <c r="AI4160" s="450" t="n"/>
      <c r="AJ4160" s="450" t="n"/>
      <c r="AK4160" s="450" t="n"/>
      <c r="AL4160" s="450" t="n"/>
      <c r="AM4160" s="450" t="n"/>
      <c r="AN4160" s="450" t="n"/>
      <c r="AO4160" s="450" t="n"/>
      <c r="AP4160" s="450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0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0" t="n"/>
      <c r="N4161" s="450">
        <f>IF(W4161&lt;0,AH4161,I4161)</f>
        <v/>
      </c>
      <c r="O4161" s="450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AND(AB4161&lt;&gt;"", 'Company information'!D$4&lt;&gt;"", RIGHT(SUBSTITUTE(AB4161,"-",""),9)=RIGHT(SUBSTITUTE('Company information'!D$4,"-",""),9))</f>
        <v/>
      </c>
      <c r="V4161" s="414">
        <f>AH4161-I4161</f>
        <v/>
      </c>
      <c r="W4161" s="450" t="n"/>
      <c r="X4161" s="413" t="n"/>
      <c r="Y4161" s="414" t="n"/>
      <c r="Z4161" s="414" t="n"/>
      <c r="AA4161" s="414" t="n"/>
      <c r="AB4161" s="414" t="n"/>
      <c r="AC4161" s="414" t="n"/>
      <c r="AD4161" s="450" t="n"/>
      <c r="AE4161" s="450" t="n"/>
      <c r="AF4161" s="450" t="n"/>
      <c r="AG4161" s="450" t="n"/>
      <c r="AH4161" s="450" t="n"/>
      <c r="AI4161" s="450" t="n"/>
      <c r="AJ4161" s="450" t="n"/>
      <c r="AK4161" s="450" t="n"/>
      <c r="AL4161" s="450" t="n"/>
      <c r="AM4161" s="450" t="n"/>
      <c r="AN4161" s="450" t="n"/>
      <c r="AO4161" s="450" t="n"/>
      <c r="AP4161" s="450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0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0" t="n"/>
      <c r="N4162" s="450">
        <f>IF(W4162&lt;0,AH4162,I4162)</f>
        <v/>
      </c>
      <c r="O4162" s="450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AND(AB4162&lt;&gt;"", 'Company information'!D$4&lt;&gt;"", RIGHT(SUBSTITUTE(AB4162,"-",""),9)=RIGHT(SUBSTITUTE('Company information'!D$4,"-",""),9))</f>
        <v/>
      </c>
      <c r="V4162" s="414">
        <f>AH4162-I4162</f>
        <v/>
      </c>
      <c r="W4162" s="450" t="n"/>
      <c r="X4162" s="413" t="n"/>
      <c r="Y4162" s="414" t="n"/>
      <c r="Z4162" s="414" t="n"/>
      <c r="AA4162" s="414" t="n"/>
      <c r="AB4162" s="414" t="n"/>
      <c r="AC4162" s="414" t="n"/>
      <c r="AD4162" s="450" t="n"/>
      <c r="AE4162" s="450" t="n"/>
      <c r="AF4162" s="450" t="n"/>
      <c r="AG4162" s="450" t="n"/>
      <c r="AH4162" s="450" t="n"/>
      <c r="AI4162" s="450" t="n"/>
      <c r="AJ4162" s="450" t="n"/>
      <c r="AK4162" s="450" t="n"/>
      <c r="AL4162" s="450" t="n"/>
      <c r="AM4162" s="450" t="n"/>
      <c r="AN4162" s="450" t="n"/>
      <c r="AO4162" s="450" t="n"/>
      <c r="AP4162" s="450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0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0" t="n"/>
      <c r="N4163" s="450">
        <f>IF(W4163&lt;0,AH4163,I4163)</f>
        <v/>
      </c>
      <c r="O4163" s="450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AND(AB4163&lt;&gt;"", 'Company information'!D$4&lt;&gt;"", RIGHT(SUBSTITUTE(AB4163,"-",""),9)=RIGHT(SUBSTITUTE('Company information'!D$4,"-",""),9))</f>
        <v/>
      </c>
      <c r="V4163" s="414">
        <f>AH4163-I4163</f>
        <v/>
      </c>
      <c r="W4163" s="450" t="n"/>
      <c r="X4163" s="413" t="n"/>
      <c r="Y4163" s="414" t="n"/>
      <c r="Z4163" s="414" t="n"/>
      <c r="AA4163" s="414" t="n"/>
      <c r="AB4163" s="414" t="n"/>
      <c r="AC4163" s="414" t="n"/>
      <c r="AD4163" s="450" t="n"/>
      <c r="AE4163" s="450" t="n"/>
      <c r="AF4163" s="450" t="n"/>
      <c r="AG4163" s="450" t="n"/>
      <c r="AH4163" s="450" t="n"/>
      <c r="AI4163" s="450" t="n"/>
      <c r="AJ4163" s="450" t="n"/>
      <c r="AK4163" s="450" t="n"/>
      <c r="AL4163" s="450" t="n"/>
      <c r="AM4163" s="450" t="n"/>
      <c r="AN4163" s="450" t="n"/>
      <c r="AO4163" s="450" t="n"/>
      <c r="AP4163" s="450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0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0" t="n"/>
      <c r="N4164" s="450">
        <f>IF(W4164&lt;0,AH4164,I4164)</f>
        <v/>
      </c>
      <c r="O4164" s="450">
        <f>I4164-M4164</f>
        <v/>
      </c>
      <c r="P4164" s="414" t="n"/>
      <c r="Q4164" s="414" t="inlineStr">
        <is>
          <t>167689</t>
        </is>
      </c>
      <c r="R4164" s="414" t="inlineStr">
        <is>
          <t>167689</t>
        </is>
      </c>
      <c r="S4164" s="414">
        <f>Q4164=R4164</f>
        <v/>
      </c>
      <c r="T4164" s="414">
        <f>AND(MONTH(F4164)=MONTH(X4164), YEAR(F4164)=YEAR(X4164))</f>
        <v/>
      </c>
      <c r="U4164" s="414">
        <f>AND(AB4164&lt;&gt;"", 'Company information'!D$4&lt;&gt;"", RIGHT(SUBSTITUTE(AB4164,"-",""),9)=RIGHT(SUBSTITUTE('Company information'!D$4,"-",""),9))</f>
        <v/>
      </c>
      <c r="V4164" s="414">
        <f>AH4164-I4164</f>
        <v/>
      </c>
      <c r="W4164" s="450" t="n"/>
      <c r="X4164" s="415" t="n">
        <v>44407</v>
      </c>
      <c r="Y4164" s="414" t="inlineStr">
        <is>
          <t>167689</t>
        </is>
      </c>
      <c r="Z4164" s="414" t="inlineStr"/>
      <c r="AA4164" s="414" t="inlineStr">
        <is>
          <t>បុគ្គលមិនជាប់អាករ</t>
        </is>
      </c>
      <c r="AB4164" s="414" t="inlineStr">
        <is>
          <t>GS0000001</t>
        </is>
      </c>
      <c r="AC4164" s="414" t="inlineStr">
        <is>
          <t>អ្នកផ្គត់ផ្គងទូទៅ</t>
        </is>
      </c>
      <c r="AD4164" s="450" t="n">
        <v>20360</v>
      </c>
      <c r="AE4164" s="450" t="n">
        <v>18509</v>
      </c>
      <c r="AF4164" s="450" t="n">
        <v>0</v>
      </c>
      <c r="AG4164" s="450" t="n">
        <v>0</v>
      </c>
      <c r="AH4164" s="450" t="n">
        <v>1851</v>
      </c>
      <c r="AI4164" s="450" t="n">
        <v>0</v>
      </c>
      <c r="AJ4164" s="450" t="n">
        <v>0</v>
      </c>
      <c r="AK4164" s="450" t="n">
        <v>0</v>
      </c>
      <c r="AL4164" s="450" t="n">
        <v>0</v>
      </c>
      <c r="AM4164" s="450" t="n">
        <v>0</v>
      </c>
      <c r="AN4164" s="450" t="n">
        <v>0</v>
      </c>
      <c r="AO4164" s="450" t="n">
        <v>0</v>
      </c>
      <c r="AP4164" s="450" t="n">
        <v>0</v>
      </c>
      <c r="AQ4164" s="414" t="inlineStr"/>
      <c r="AR4164" s="414" t="inlineStr">
        <is>
          <t>Gate Fee 3-5T</t>
        </is>
      </c>
      <c r="AS4164" s="414" t="inlineStr">
        <is>
          <t>បានប្រកាសពន្ធ</t>
        </is>
      </c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0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0" t="n"/>
      <c r="N4165" s="450">
        <f>IF(W4165&lt;0,AH4165,I4165)</f>
        <v/>
      </c>
      <c r="O4165" s="450">
        <f>I4165-M4165</f>
        <v/>
      </c>
      <c r="P4165" s="414" t="n"/>
      <c r="Q4165" s="414" t="inlineStr">
        <is>
          <t>2022081</t>
        </is>
      </c>
      <c r="R4165" s="414" t="inlineStr">
        <is>
          <t>2022081</t>
        </is>
      </c>
      <c r="S4165" s="414">
        <f>Q4165=R4165</f>
        <v/>
      </c>
      <c r="T4165" s="414">
        <f>AND(MONTH(F4165)=MONTH(X4165), YEAR(F4165)=YEAR(X4165))</f>
        <v/>
      </c>
      <c r="U4165" s="414">
        <f>AND(AB4165&lt;&gt;"", 'Company information'!D$4&lt;&gt;"", RIGHT(SUBSTITUTE(AB4165,"-",""),9)=RIGHT(SUBSTITUTE('Company information'!D$4,"-",""),9))</f>
        <v/>
      </c>
      <c r="V4165" s="414">
        <f>AH4165-I4165</f>
        <v/>
      </c>
      <c r="W4165" s="450" t="n"/>
      <c r="X4165" s="415" t="n">
        <v>44159</v>
      </c>
      <c r="Y4165" s="414" t="inlineStr">
        <is>
          <t>2022081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L001-901905215</t>
        </is>
      </c>
      <c r="AC4165" s="414" t="inlineStr">
        <is>
          <t>វីអ៊ីស៊ិន (ខេមបូឌា) អ៊ិនដាសស្ទ្រី ឯ.ក</t>
        </is>
      </c>
      <c r="AD4165" s="450" t="n">
        <v>1225125</v>
      </c>
      <c r="AE4165" s="450" t="n">
        <v>1113750</v>
      </c>
      <c r="AF4165" s="450" t="n">
        <v>0</v>
      </c>
      <c r="AG4165" s="450" t="n">
        <v>0</v>
      </c>
      <c r="AH4165" s="450" t="n">
        <v>111375</v>
      </c>
      <c r="AI4165" s="450" t="n">
        <v>0</v>
      </c>
      <c r="AJ4165" s="450" t="n">
        <v>0</v>
      </c>
      <c r="AK4165" s="450" t="n">
        <v>0</v>
      </c>
      <c r="AL4165" s="450" t="n">
        <v>0</v>
      </c>
      <c r="AM4165" s="450" t="n">
        <v>0</v>
      </c>
      <c r="AN4165" s="450" t="n">
        <v>0</v>
      </c>
      <c r="AO4165" s="450" t="n">
        <v>0</v>
      </c>
      <c r="AP4165" s="450" t="n">
        <v>0</v>
      </c>
      <c r="AQ4165" s="414" t="inlineStr"/>
      <c r="AR4165" s="414" t="inlineStr"/>
      <c r="AS4165" s="414" t="inlineStr">
        <is>
          <t>បានប្រកាសពន្ធ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0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0" t="n"/>
      <c r="N4166" s="450">
        <f>IF(W4166&lt;0,AH4166,I4166)</f>
        <v/>
      </c>
      <c r="O4166" s="450">
        <f>I4166-M4166</f>
        <v/>
      </c>
      <c r="P4166" s="414" t="n"/>
      <c r="Q4166" s="414" t="inlineStr">
        <is>
          <t>YK20-092</t>
        </is>
      </c>
      <c r="R4166" s="414" t="inlineStr">
        <is>
          <t>YK20-092</t>
        </is>
      </c>
      <c r="S4166" s="414">
        <f>Q4166=R4166</f>
        <v/>
      </c>
      <c r="T4166" s="414">
        <f>AND(MONTH(F4166)=MONTH(X4166), YEAR(F4166)=YEAR(X4166))</f>
        <v/>
      </c>
      <c r="U4166" s="414">
        <f>AND(AB4166&lt;&gt;"", 'Company information'!D$4&lt;&gt;"", RIGHT(SUBSTITUTE(AB4166,"-",""),9)=RIGHT(SUBSTITUTE('Company information'!D$4,"-",""),9))</f>
        <v/>
      </c>
      <c r="V4166" s="414">
        <f>AH4166-I4166</f>
        <v/>
      </c>
      <c r="W4166" s="450" t="n"/>
      <c r="X4166" s="415" t="n">
        <v>44141</v>
      </c>
      <c r="Y4166" s="414" t="inlineStr">
        <is>
          <t>YK20-092</t>
        </is>
      </c>
      <c r="Z4166" s="414" t="inlineStr"/>
      <c r="AA4166" s="414" t="inlineStr">
        <is>
          <t>បុគ្គលជាប់អាករ</t>
        </is>
      </c>
      <c r="AB4166" s="414" t="inlineStr">
        <is>
          <t>L001-901905215</t>
        </is>
      </c>
      <c r="AC4166" s="414" t="inlineStr">
        <is>
          <t>វីអ៊ីស៊ិន (ខេមបូឌា) អ៊ិនដាសស្ទ្រី ឯ.ក</t>
        </is>
      </c>
      <c r="AD4166" s="450" t="n">
        <v>2642250</v>
      </c>
      <c r="AE4166" s="450" t="n">
        <v>2402045</v>
      </c>
      <c r="AF4166" s="450" t="n">
        <v>0</v>
      </c>
      <c r="AG4166" s="450" t="n">
        <v>0</v>
      </c>
      <c r="AH4166" s="450" t="n">
        <v>240205</v>
      </c>
      <c r="AI4166" s="450" t="n">
        <v>0</v>
      </c>
      <c r="AJ4166" s="450" t="n">
        <v>0</v>
      </c>
      <c r="AK4166" s="450" t="n">
        <v>0</v>
      </c>
      <c r="AL4166" s="450" t="n">
        <v>0</v>
      </c>
      <c r="AM4166" s="450" t="n">
        <v>0</v>
      </c>
      <c r="AN4166" s="450" t="n">
        <v>0</v>
      </c>
      <c r="AO4166" s="450" t="n">
        <v>0</v>
      </c>
      <c r="AP4166" s="450" t="n">
        <v>0</v>
      </c>
      <c r="AQ4166" s="414" t="inlineStr"/>
      <c r="AR4166" s="414" t="inlineStr"/>
      <c r="AS4166" s="414" t="inlineStr">
        <is>
          <t>បានប្រកាសពន្ធ</t>
        </is>
      </c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0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0" t="n"/>
      <c r="N4167" s="450">
        <f>IF(W4167&lt;0,AH4167,I4167)</f>
        <v/>
      </c>
      <c r="O4167" s="450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AND(AB4167&lt;&gt;"", 'Company information'!D$4&lt;&gt;"", RIGHT(SUBSTITUTE(AB4167,"-",""),9)=RIGHT(SUBSTITUTE('Company information'!D$4,"-",""),9))</f>
        <v/>
      </c>
      <c r="V4167" s="414">
        <f>AH4167-I4167</f>
        <v/>
      </c>
      <c r="W4167" s="450" t="n"/>
      <c r="X4167" s="413" t="n"/>
      <c r="Y4167" s="414" t="n"/>
      <c r="Z4167" s="414" t="n"/>
      <c r="AA4167" s="414" t="n"/>
      <c r="AB4167" s="414" t="n"/>
      <c r="AC4167" s="414" t="n"/>
      <c r="AD4167" s="450" t="n"/>
      <c r="AE4167" s="450" t="n"/>
      <c r="AF4167" s="450" t="n"/>
      <c r="AG4167" s="450" t="n"/>
      <c r="AH4167" s="450" t="n"/>
      <c r="AI4167" s="450" t="n"/>
      <c r="AJ4167" s="450" t="n"/>
      <c r="AK4167" s="450" t="n"/>
      <c r="AL4167" s="450" t="n"/>
      <c r="AM4167" s="450" t="n"/>
      <c r="AN4167" s="450" t="n"/>
      <c r="AO4167" s="450" t="n"/>
      <c r="AP4167" s="450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0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0" t="n"/>
      <c r="N4168" s="450">
        <f>IF(W4168&lt;0,AH4168,I4168)</f>
        <v/>
      </c>
      <c r="O4168" s="450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AND(AB4168&lt;&gt;"", 'Company information'!D$4&lt;&gt;"", RIGHT(SUBSTITUTE(AB4168,"-",""),9)=RIGHT(SUBSTITUTE('Company information'!D$4,"-",""),9))</f>
        <v/>
      </c>
      <c r="V4168" s="414">
        <f>AH4168-I4168</f>
        <v/>
      </c>
      <c r="W4168" s="450" t="n"/>
      <c r="X4168" s="413" t="n"/>
      <c r="Y4168" s="414" t="n"/>
      <c r="Z4168" s="414" t="n"/>
      <c r="AA4168" s="414" t="n"/>
      <c r="AB4168" s="414" t="n"/>
      <c r="AC4168" s="414" t="n"/>
      <c r="AD4168" s="450" t="n"/>
      <c r="AE4168" s="450" t="n"/>
      <c r="AF4168" s="450" t="n"/>
      <c r="AG4168" s="450" t="n"/>
      <c r="AH4168" s="450" t="n"/>
      <c r="AI4168" s="450" t="n"/>
      <c r="AJ4168" s="450" t="n"/>
      <c r="AK4168" s="450" t="n"/>
      <c r="AL4168" s="450" t="n"/>
      <c r="AM4168" s="450" t="n"/>
      <c r="AN4168" s="450" t="n"/>
      <c r="AO4168" s="450" t="n"/>
      <c r="AP4168" s="450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0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0" t="n"/>
      <c r="N4169" s="450">
        <f>IF(W4169&lt;0,AH4169,I4169)</f>
        <v/>
      </c>
      <c r="O4169" s="450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AND(AB4169&lt;&gt;"", 'Company information'!D$4&lt;&gt;"", RIGHT(SUBSTITUTE(AB4169,"-",""),9)=RIGHT(SUBSTITUTE('Company information'!D$4,"-",""),9))</f>
        <v/>
      </c>
      <c r="V4169" s="414">
        <f>AH4169-I4169</f>
        <v/>
      </c>
      <c r="W4169" s="450" t="n"/>
      <c r="X4169" s="413" t="n"/>
      <c r="Y4169" s="414" t="n"/>
      <c r="Z4169" s="414" t="n"/>
      <c r="AA4169" s="414" t="n"/>
      <c r="AB4169" s="414" t="n"/>
      <c r="AC4169" s="414" t="n"/>
      <c r="AD4169" s="450" t="n"/>
      <c r="AE4169" s="450" t="n"/>
      <c r="AF4169" s="450" t="n"/>
      <c r="AG4169" s="450" t="n"/>
      <c r="AH4169" s="450" t="n"/>
      <c r="AI4169" s="450" t="n"/>
      <c r="AJ4169" s="450" t="n"/>
      <c r="AK4169" s="450" t="n"/>
      <c r="AL4169" s="450" t="n"/>
      <c r="AM4169" s="450" t="n"/>
      <c r="AN4169" s="450" t="n"/>
      <c r="AO4169" s="450" t="n"/>
      <c r="AP4169" s="450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0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0" t="n"/>
      <c r="N4170" s="450">
        <f>IF(W4170&lt;0,AH4170,I4170)</f>
        <v/>
      </c>
      <c r="O4170" s="450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AND(AB4170&lt;&gt;"", 'Company information'!D$4&lt;&gt;"", RIGHT(SUBSTITUTE(AB4170,"-",""),9)=RIGHT(SUBSTITUTE('Company information'!D$4,"-",""),9))</f>
        <v/>
      </c>
      <c r="V4170" s="414">
        <f>AH4170-I4170</f>
        <v/>
      </c>
      <c r="W4170" s="450" t="n"/>
      <c r="X4170" s="413" t="n"/>
      <c r="Y4170" s="414" t="n"/>
      <c r="Z4170" s="414" t="n"/>
      <c r="AA4170" s="414" t="n"/>
      <c r="AB4170" s="414" t="n"/>
      <c r="AC4170" s="414" t="n"/>
      <c r="AD4170" s="450" t="n"/>
      <c r="AE4170" s="450" t="n"/>
      <c r="AF4170" s="450" t="n"/>
      <c r="AG4170" s="450" t="n"/>
      <c r="AH4170" s="450" t="n"/>
      <c r="AI4170" s="450" t="n"/>
      <c r="AJ4170" s="450" t="n"/>
      <c r="AK4170" s="450" t="n"/>
      <c r="AL4170" s="450" t="n"/>
      <c r="AM4170" s="450" t="n"/>
      <c r="AN4170" s="450" t="n"/>
      <c r="AO4170" s="450" t="n"/>
      <c r="AP4170" s="450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0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0" t="n"/>
      <c r="N4171" s="450">
        <f>IF(W4171&lt;0,AH4171,I4171)</f>
        <v/>
      </c>
      <c r="O4171" s="450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AND(AB4171&lt;&gt;"", 'Company information'!D$4&lt;&gt;"", RIGHT(SUBSTITUTE(AB4171,"-",""),9)=RIGHT(SUBSTITUTE('Company information'!D$4,"-",""),9))</f>
        <v/>
      </c>
      <c r="V4171" s="414">
        <f>AH4171-I4171</f>
        <v/>
      </c>
      <c r="W4171" s="450" t="n"/>
      <c r="X4171" s="413" t="n"/>
      <c r="Y4171" s="414" t="n"/>
      <c r="Z4171" s="414" t="n"/>
      <c r="AA4171" s="414" t="n"/>
      <c r="AB4171" s="414" t="n"/>
      <c r="AC4171" s="414" t="n"/>
      <c r="AD4171" s="450" t="n"/>
      <c r="AE4171" s="450" t="n"/>
      <c r="AF4171" s="450" t="n"/>
      <c r="AG4171" s="450" t="n"/>
      <c r="AH4171" s="450" t="n"/>
      <c r="AI4171" s="450" t="n"/>
      <c r="AJ4171" s="450" t="n"/>
      <c r="AK4171" s="450" t="n"/>
      <c r="AL4171" s="450" t="n"/>
      <c r="AM4171" s="450" t="n"/>
      <c r="AN4171" s="450" t="n"/>
      <c r="AO4171" s="450" t="n"/>
      <c r="AP4171" s="450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0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0" t="n"/>
      <c r="N4172" s="450">
        <f>IF(W4172&lt;0,AH4172,I4172)</f>
        <v/>
      </c>
      <c r="O4172" s="450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AND(AB4172&lt;&gt;"", 'Company information'!D$4&lt;&gt;"", RIGHT(SUBSTITUTE(AB4172,"-",""),9)=RIGHT(SUBSTITUTE('Company information'!D$4,"-",""),9))</f>
        <v/>
      </c>
      <c r="V4172" s="414">
        <f>AH4172-I4172</f>
        <v/>
      </c>
      <c r="W4172" s="450" t="n"/>
      <c r="X4172" s="413" t="n"/>
      <c r="Y4172" s="414" t="n"/>
      <c r="Z4172" s="414" t="n"/>
      <c r="AA4172" s="414" t="n"/>
      <c r="AB4172" s="414" t="n"/>
      <c r="AC4172" s="414" t="n"/>
      <c r="AD4172" s="450" t="n"/>
      <c r="AE4172" s="450" t="n"/>
      <c r="AF4172" s="450" t="n"/>
      <c r="AG4172" s="450" t="n"/>
      <c r="AH4172" s="450" t="n"/>
      <c r="AI4172" s="450" t="n"/>
      <c r="AJ4172" s="450" t="n"/>
      <c r="AK4172" s="450" t="n"/>
      <c r="AL4172" s="450" t="n"/>
      <c r="AM4172" s="450" t="n"/>
      <c r="AN4172" s="450" t="n"/>
      <c r="AO4172" s="450" t="n"/>
      <c r="AP4172" s="450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0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0" t="n"/>
      <c r="N4173" s="450">
        <f>IF(W4173&lt;0,AH4173,I4173)</f>
        <v/>
      </c>
      <c r="O4173" s="450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AND(AB4173&lt;&gt;"", 'Company information'!D$4&lt;&gt;"", RIGHT(SUBSTITUTE(AB4173,"-",""),9)=RIGHT(SUBSTITUTE('Company information'!D$4,"-",""),9))</f>
        <v/>
      </c>
      <c r="V4173" s="414">
        <f>AH4173-I4173</f>
        <v/>
      </c>
      <c r="W4173" s="450" t="n"/>
      <c r="X4173" s="413" t="n"/>
      <c r="Y4173" s="414" t="n"/>
      <c r="Z4173" s="414" t="n"/>
      <c r="AA4173" s="414" t="n"/>
      <c r="AB4173" s="414" t="n"/>
      <c r="AC4173" s="414" t="n"/>
      <c r="AD4173" s="450" t="n"/>
      <c r="AE4173" s="450" t="n"/>
      <c r="AF4173" s="450" t="n"/>
      <c r="AG4173" s="450" t="n"/>
      <c r="AH4173" s="450" t="n"/>
      <c r="AI4173" s="450" t="n"/>
      <c r="AJ4173" s="450" t="n"/>
      <c r="AK4173" s="450" t="n"/>
      <c r="AL4173" s="450" t="n"/>
      <c r="AM4173" s="450" t="n"/>
      <c r="AN4173" s="450" t="n"/>
      <c r="AO4173" s="450" t="n"/>
      <c r="AP4173" s="450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0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0" t="n"/>
      <c r="N4174" s="450">
        <f>IF(W4174&lt;0,AH4174,I4174)</f>
        <v/>
      </c>
      <c r="O4174" s="450">
        <f>I4174-M4174</f>
        <v/>
      </c>
      <c r="P4174" s="414" t="n"/>
      <c r="Q4174" s="414" t="inlineStr">
        <is>
          <t>10016199</t>
        </is>
      </c>
      <c r="R4174" s="414" t="inlineStr">
        <is>
          <t>10016199</t>
        </is>
      </c>
      <c r="S4174" s="414">
        <f>Q4174=R4174</f>
        <v/>
      </c>
      <c r="T4174" s="414">
        <f>AND(MONTH(F4174)=MONTH(X4174), YEAR(F4174)=YEAR(X4174))</f>
        <v/>
      </c>
      <c r="U4174" s="414">
        <f>AND(AB4174&lt;&gt;"", 'Company information'!D$4&lt;&gt;"", RIGHT(SUBSTITUTE(AB4174,"-",""),9)=RIGHT(SUBSTITUTE('Company information'!D$4,"-",""),9))</f>
        <v/>
      </c>
      <c r="V4174" s="414">
        <f>AH4174-I4174</f>
        <v/>
      </c>
      <c r="W4174" s="450" t="n"/>
      <c r="X4174" s="415" t="n">
        <v>44558</v>
      </c>
      <c r="Y4174" s="414" t="inlineStr">
        <is>
          <t>10016199</t>
        </is>
      </c>
      <c r="Z4174" s="414" t="inlineStr"/>
      <c r="AA4174" s="414" t="inlineStr">
        <is>
          <t>បុគ្គលជាប់អាករ</t>
        </is>
      </c>
      <c r="AB4174" s="414" t="inlineStr">
        <is>
          <t>L001-901905215</t>
        </is>
      </c>
      <c r="AC4174" s="414" t="inlineStr">
        <is>
          <t>វីអ៊ីស៊ិន (ខេមបូឌា) អ៊ិនដាសស្ទ្រី ឯ.ក</t>
        </is>
      </c>
      <c r="AD4174" s="450" t="n">
        <v>1169645</v>
      </c>
      <c r="AE4174" s="450" t="n">
        <v>1063314</v>
      </c>
      <c r="AF4174" s="450" t="n">
        <v>0</v>
      </c>
      <c r="AG4174" s="450" t="n">
        <v>0</v>
      </c>
      <c r="AH4174" s="450" t="n">
        <v>106331</v>
      </c>
      <c r="AI4174" s="450" t="n">
        <v>0</v>
      </c>
      <c r="AJ4174" s="450" t="n">
        <v>0</v>
      </c>
      <c r="AK4174" s="450" t="n">
        <v>0</v>
      </c>
      <c r="AL4174" s="450" t="n">
        <v>0</v>
      </c>
      <c r="AM4174" s="450" t="n">
        <v>0</v>
      </c>
      <c r="AN4174" s="450" t="n">
        <v>0</v>
      </c>
      <c r="AO4174" s="450" t="n">
        <v>0</v>
      </c>
      <c r="AP4174" s="450" t="n">
        <v>0</v>
      </c>
      <c r="AQ4174" s="414" t="inlineStr"/>
      <c r="AR4174" s="414" t="inlineStr">
        <is>
          <t>Sampling - Mdy - Trade - C&amp;P</t>
        </is>
      </c>
      <c r="AS4174" s="414" t="inlineStr">
        <is>
          <t>បានប្រកាសពន្ធ</t>
        </is>
      </c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0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0" t="n"/>
      <c r="N4175" s="450">
        <f>IF(W4175&lt;0,AH4175,I4175)</f>
        <v/>
      </c>
      <c r="O4175" s="450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AND(AB4175&lt;&gt;"", 'Company information'!D$4&lt;&gt;"", RIGHT(SUBSTITUTE(AB4175,"-",""),9)=RIGHT(SUBSTITUTE('Company information'!D$4,"-",""),9))</f>
        <v/>
      </c>
      <c r="V4175" s="414">
        <f>AH4175-I4175</f>
        <v/>
      </c>
      <c r="W4175" s="450" t="n"/>
      <c r="X4175" s="413" t="n"/>
      <c r="Y4175" s="414" t="n"/>
      <c r="Z4175" s="414" t="n"/>
      <c r="AA4175" s="414" t="n"/>
      <c r="AB4175" s="414" t="n"/>
      <c r="AC4175" s="414" t="n"/>
      <c r="AD4175" s="450" t="n"/>
      <c r="AE4175" s="450" t="n"/>
      <c r="AF4175" s="450" t="n"/>
      <c r="AG4175" s="450" t="n"/>
      <c r="AH4175" s="450" t="n"/>
      <c r="AI4175" s="450" t="n"/>
      <c r="AJ4175" s="450" t="n"/>
      <c r="AK4175" s="450" t="n"/>
      <c r="AL4175" s="450" t="n"/>
      <c r="AM4175" s="450" t="n"/>
      <c r="AN4175" s="450" t="n"/>
      <c r="AO4175" s="450" t="n"/>
      <c r="AP4175" s="450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0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0" t="n"/>
      <c r="N4176" s="450">
        <f>IF(W4176&lt;0,AH4176,I4176)</f>
        <v/>
      </c>
      <c r="O4176" s="450">
        <f>I4176-M4176</f>
        <v/>
      </c>
      <c r="P4176" s="414" t="n"/>
      <c r="Q4176" s="414" t="inlineStr">
        <is>
          <t>0457</t>
        </is>
      </c>
      <c r="R4176" s="414" t="inlineStr">
        <is>
          <t>0457</t>
        </is>
      </c>
      <c r="S4176" s="414">
        <f>Q4176=R4176</f>
        <v/>
      </c>
      <c r="T4176" s="414">
        <f>AND(MONTH(F4176)=MONTH(X4176), YEAR(F4176)=YEAR(X4176))</f>
        <v/>
      </c>
      <c r="U4176" s="414">
        <f>AND(AB4176&lt;&gt;"", 'Company information'!D$4&lt;&gt;"", RIGHT(SUBSTITUTE(AB4176,"-",""),9)=RIGHT(SUBSTITUTE('Company information'!D$4,"-",""),9))</f>
        <v/>
      </c>
      <c r="V4176" s="414">
        <f>AH4176-I4176</f>
        <v/>
      </c>
      <c r="W4176" s="450" t="n"/>
      <c r="X4176" s="415" t="n">
        <v>44553</v>
      </c>
      <c r="Y4176" s="414" t="inlineStr">
        <is>
          <t>0457</t>
        </is>
      </c>
      <c r="Z4176" s="414" t="inlineStr"/>
      <c r="AA4176" s="414" t="inlineStr">
        <is>
          <t>បុគ្គលជាប់អាករ</t>
        </is>
      </c>
      <c r="AB4176" s="414" t="inlineStr">
        <is>
          <t>L001-901905215</t>
        </is>
      </c>
      <c r="AC4176" s="414" t="inlineStr">
        <is>
          <t>វីអ៊ីស៊ិន (ខេមបូឌា) អ៊ិនដាសស្ទ្រី ឯ.ក</t>
        </is>
      </c>
      <c r="AD4176" s="450" t="n">
        <v>149104384</v>
      </c>
      <c r="AE4176" s="450" t="n">
        <v>135549440</v>
      </c>
      <c r="AF4176" s="450" t="n">
        <v>0</v>
      </c>
      <c r="AG4176" s="450" t="n">
        <v>0</v>
      </c>
      <c r="AH4176" s="450" t="n">
        <v>13554944</v>
      </c>
      <c r="AI4176" s="450" t="n">
        <v>0</v>
      </c>
      <c r="AJ4176" s="450" t="n">
        <v>0</v>
      </c>
      <c r="AK4176" s="450" t="n">
        <v>0</v>
      </c>
      <c r="AL4176" s="450" t="n">
        <v>0</v>
      </c>
      <c r="AM4176" s="450" t="n">
        <v>0</v>
      </c>
      <c r="AN4176" s="450" t="n">
        <v>0</v>
      </c>
      <c r="AO4176" s="450" t="n">
        <v>0</v>
      </c>
      <c r="AP4176" s="450" t="n">
        <v>0</v>
      </c>
      <c r="AQ4176" s="414" t="inlineStr"/>
      <c r="AR4176" s="414" t="inlineStr"/>
      <c r="AS4176" s="414" t="inlineStr">
        <is>
          <t>បានប្រកាសពន្ធ</t>
        </is>
      </c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0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0" t="n"/>
      <c r="N4177" s="450">
        <f>IF(W4177&lt;0,AH4177,I4177)</f>
        <v/>
      </c>
      <c r="O4177" s="450">
        <f>I4177-M4177</f>
        <v/>
      </c>
      <c r="P4177" s="414" t="n"/>
      <c r="Q4177" s="414" t="inlineStr">
        <is>
          <t>YKT21-183</t>
        </is>
      </c>
      <c r="R4177" s="414" t="inlineStr">
        <is>
          <t>YKT21-183</t>
        </is>
      </c>
      <c r="S4177" s="414">
        <f>Q4177=R4177</f>
        <v/>
      </c>
      <c r="T4177" s="414">
        <f>AND(MONTH(F4177)=MONTH(X4177), YEAR(F4177)=YEAR(X4177))</f>
        <v/>
      </c>
      <c r="U4177" s="414">
        <f>AND(AB4177&lt;&gt;"", 'Company information'!D$4&lt;&gt;"", RIGHT(SUBSTITUTE(AB4177,"-",""),9)=RIGHT(SUBSTITUTE('Company information'!D$4,"-",""),9))</f>
        <v/>
      </c>
      <c r="V4177" s="414">
        <f>AH4177-I4177</f>
        <v/>
      </c>
      <c r="W4177" s="450" t="n"/>
      <c r="X4177" s="415" t="n">
        <v>44536</v>
      </c>
      <c r="Y4177" s="414" t="inlineStr">
        <is>
          <t>YKT21-183</t>
        </is>
      </c>
      <c r="Z4177" s="414" t="inlineStr"/>
      <c r="AA4177" s="414" t="inlineStr">
        <is>
          <t>បុគ្គលជាប់អាករ</t>
        </is>
      </c>
      <c r="AB4177" s="414" t="inlineStr">
        <is>
          <t>L001-901905215</t>
        </is>
      </c>
      <c r="AC4177" s="414" t="inlineStr">
        <is>
          <t>វីអ៊ីស៊ិន (ខេមបូឌា) អ៊ិនដាសស្ទ្រី ឯ.ក</t>
        </is>
      </c>
      <c r="AD4177" s="450" t="n">
        <v>6270880</v>
      </c>
      <c r="AE4177" s="450" t="n">
        <v>5700800</v>
      </c>
      <c r="AF4177" s="450" t="n">
        <v>0</v>
      </c>
      <c r="AG4177" s="450" t="n">
        <v>0</v>
      </c>
      <c r="AH4177" s="450" t="n">
        <v>570080</v>
      </c>
      <c r="AI4177" s="450" t="n">
        <v>0</v>
      </c>
      <c r="AJ4177" s="450" t="n">
        <v>0</v>
      </c>
      <c r="AK4177" s="450" t="n">
        <v>0</v>
      </c>
      <c r="AL4177" s="450" t="n">
        <v>0</v>
      </c>
      <c r="AM4177" s="450" t="n">
        <v>0</v>
      </c>
      <c r="AN4177" s="450" t="n">
        <v>0</v>
      </c>
      <c r="AO4177" s="450" t="n">
        <v>0</v>
      </c>
      <c r="AP4177" s="450" t="n">
        <v>0</v>
      </c>
      <c r="AQ4177" s="414" t="inlineStr"/>
      <c r="AR4177" s="414" t="inlineStr">
        <is>
          <t>សេវារៀបចំលិខិតប្រកាសពន្ធខែ វិច្ជិកា និង ធ្នូ ឆ្នាំ2021</t>
        </is>
      </c>
      <c r="AS4177" s="414" t="inlineStr">
        <is>
          <t>បានប្រកាសពន្ធ</t>
        </is>
      </c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0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0" t="n"/>
      <c r="N4178" s="450">
        <f>IF(W4178&lt;0,AH4178,I4178)</f>
        <v/>
      </c>
      <c r="O4178" s="450">
        <f>I4178-M4178</f>
        <v/>
      </c>
      <c r="P4178" s="414" t="n"/>
      <c r="Q4178" s="414" t="inlineStr">
        <is>
          <t>IN202112-0776</t>
        </is>
      </c>
      <c r="R4178" s="414" t="inlineStr">
        <is>
          <t>IN202112-0776</t>
        </is>
      </c>
      <c r="S4178" s="414">
        <f>Q4178=R4178</f>
        <v/>
      </c>
      <c r="T4178" s="414">
        <f>AND(MONTH(F4178)=MONTH(X4178), YEAR(F4178)=YEAR(X4178))</f>
        <v/>
      </c>
      <c r="U4178" s="414">
        <f>AND(AB4178&lt;&gt;"", 'Company information'!D$4&lt;&gt;"", RIGHT(SUBSTITUTE(AB4178,"-",""),9)=RIGHT(SUBSTITUTE('Company information'!D$4,"-",""),9))</f>
        <v/>
      </c>
      <c r="V4178" s="414">
        <f>AH4178-I4178</f>
        <v/>
      </c>
      <c r="W4178" s="450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0" t="n">
        <v>618281</v>
      </c>
      <c r="AE4178" s="450" t="n">
        <v>562074</v>
      </c>
      <c r="AF4178" s="450" t="n">
        <v>0</v>
      </c>
      <c r="AG4178" s="450" t="n">
        <v>0</v>
      </c>
      <c r="AH4178" s="450" t="n">
        <v>56207</v>
      </c>
      <c r="AI4178" s="450" t="n">
        <v>0</v>
      </c>
      <c r="AJ4178" s="450" t="n">
        <v>0</v>
      </c>
      <c r="AK4178" s="450" t="n">
        <v>0</v>
      </c>
      <c r="AL4178" s="450" t="n">
        <v>0</v>
      </c>
      <c r="AM4178" s="450" t="n">
        <v>0</v>
      </c>
      <c r="AN4178" s="450" t="n">
        <v>0</v>
      </c>
      <c r="AO4178" s="450" t="n">
        <v>0</v>
      </c>
      <c r="AP4178" s="450" t="n">
        <v>0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0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0" t="n"/>
      <c r="N4179" s="450">
        <f>IF(W4179&lt;0,AH4179,I4179)</f>
        <v/>
      </c>
      <c r="O4179" s="450">
        <f>I4179-M4179</f>
        <v/>
      </c>
      <c r="P4179" s="414" t="n"/>
      <c r="Q4179" s="414" t="inlineStr">
        <is>
          <t>YM-0009</t>
        </is>
      </c>
      <c r="R4179" s="414" t="inlineStr">
        <is>
          <t>YM-0009</t>
        </is>
      </c>
      <c r="S4179" s="414">
        <f>Q4179=R4179</f>
        <v/>
      </c>
      <c r="T4179" s="414">
        <f>AND(MONTH(F4179)=MONTH(X4179), YEAR(F4179)=YEAR(X4179))</f>
        <v/>
      </c>
      <c r="U4179" s="414">
        <f>AND(AB4179&lt;&gt;"", 'Company information'!D$4&lt;&gt;"", RIGHT(SUBSTITUTE(AB4179,"-",""),9)=RIGHT(SUBSTITUTE('Company information'!D$4,"-",""),9))</f>
        <v/>
      </c>
      <c r="V4179" s="414">
        <f>AH4179-I4179</f>
        <v/>
      </c>
      <c r="W4179" s="450" t="n"/>
      <c r="X4179" s="415" t="n">
        <v>44561</v>
      </c>
      <c r="Y4179" s="414" t="inlineStr">
        <is>
          <t>YM-0009</t>
        </is>
      </c>
      <c r="Z4179" s="414" t="inlineStr"/>
      <c r="AA4179" s="414" t="inlineStr">
        <is>
          <t>បុគ្គលជាប់អាករ</t>
        </is>
      </c>
      <c r="AB4179" s="414" t="inlineStr">
        <is>
          <t>L001-901905215</t>
        </is>
      </c>
      <c r="AC4179" s="414" t="inlineStr">
        <is>
          <t>វីអ៊ីស៊ិន (ខេមបូឌា) អ៊ិនដាសស្ទ្រី ឯ.ក</t>
        </is>
      </c>
      <c r="AD4179" s="450" t="n">
        <v>179689107</v>
      </c>
      <c r="AE4179" s="450" t="n">
        <v>163353734</v>
      </c>
      <c r="AF4179" s="450" t="n">
        <v>0</v>
      </c>
      <c r="AG4179" s="450" t="n">
        <v>0</v>
      </c>
      <c r="AH4179" s="450" t="n">
        <v>16335373</v>
      </c>
      <c r="AI4179" s="450" t="n">
        <v>0</v>
      </c>
      <c r="AJ4179" s="450" t="n">
        <v>0</v>
      </c>
      <c r="AK4179" s="450" t="n">
        <v>0</v>
      </c>
      <c r="AL4179" s="450" t="n">
        <v>0</v>
      </c>
      <c r="AM4179" s="450" t="n">
        <v>0</v>
      </c>
      <c r="AN4179" s="450" t="n">
        <v>0</v>
      </c>
      <c r="AO4179" s="450" t="n">
        <v>0</v>
      </c>
      <c r="AP4179" s="450" t="n">
        <v>0</v>
      </c>
      <c r="AQ4179" s="414" t="inlineStr"/>
      <c r="AR4179" s="414" t="inlineStr">
        <is>
          <t>ក្រដាសកាតុងធ្វើកេស</t>
        </is>
      </c>
      <c r="AS4179" s="414" t="inlineStr">
        <is>
          <t>បានប្រកាសពន្ធ</t>
        </is>
      </c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0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0" t="n"/>
      <c r="N4180" s="450">
        <f>IF(W4180&lt;0,AH4180,I4180)</f>
        <v/>
      </c>
      <c r="O4180" s="450">
        <f>I4180-M4180</f>
        <v/>
      </c>
      <c r="P4180" s="414" t="n"/>
      <c r="Q4180" s="414" t="inlineStr">
        <is>
          <t>XFY-YD2021188</t>
        </is>
      </c>
      <c r="R4180" s="414" t="inlineStr">
        <is>
          <t>XFY-YD2021188</t>
        </is>
      </c>
      <c r="S4180" s="414">
        <f>Q4180=R4180</f>
        <v/>
      </c>
      <c r="T4180" s="414">
        <f>AND(MONTH(F4180)=MONTH(X4180), YEAR(F4180)=YEAR(X4180))</f>
        <v/>
      </c>
      <c r="U4180" s="414">
        <f>AND(AB4180&lt;&gt;"", 'Company information'!D$4&lt;&gt;"", RIGHT(SUBSTITUTE(AB4180,"-",""),9)=RIGHT(SUBSTITUTE('Company information'!D$4,"-",""),9))</f>
        <v/>
      </c>
      <c r="V4180" s="414">
        <f>AH4180-I4180</f>
        <v/>
      </c>
      <c r="W4180" s="450" t="n"/>
      <c r="X4180" s="415" t="n">
        <v>44560</v>
      </c>
      <c r="Y4180" s="414" t="inlineStr">
        <is>
          <t>XFY-YD2021188</t>
        </is>
      </c>
      <c r="Z4180" s="414" t="inlineStr"/>
      <c r="AA4180" s="414" t="inlineStr">
        <is>
          <t>បុគ្គលជាប់អាករ</t>
        </is>
      </c>
      <c r="AB4180" s="414" t="inlineStr">
        <is>
          <t>L001-901905215</t>
        </is>
      </c>
      <c r="AC4180" s="414" t="inlineStr">
        <is>
          <t>វីអ៊ីស៊ិន (ខេមបូឌា) អ៊ិនដាសស្ទ្រី ឯ.ក</t>
        </is>
      </c>
      <c r="AD4180" s="450" t="n">
        <v>102420894</v>
      </c>
      <c r="AE4180" s="450" t="n">
        <v>93109904</v>
      </c>
      <c r="AF4180" s="450" t="n">
        <v>0</v>
      </c>
      <c r="AG4180" s="450" t="n">
        <v>0</v>
      </c>
      <c r="AH4180" s="450" t="n">
        <v>9310990</v>
      </c>
      <c r="AI4180" s="450" t="n">
        <v>0</v>
      </c>
      <c r="AJ4180" s="450" t="n">
        <v>0</v>
      </c>
      <c r="AK4180" s="450" t="n">
        <v>0</v>
      </c>
      <c r="AL4180" s="450" t="n">
        <v>0</v>
      </c>
      <c r="AM4180" s="450" t="n">
        <v>0</v>
      </c>
      <c r="AN4180" s="450" t="n">
        <v>0</v>
      </c>
      <c r="AO4180" s="450" t="n">
        <v>0</v>
      </c>
      <c r="AP4180" s="450" t="n">
        <v>0</v>
      </c>
      <c r="AQ4180" s="414" t="inlineStr"/>
      <c r="AR4180" s="414" t="inlineStr">
        <is>
          <t>Paper Label</t>
        </is>
      </c>
      <c r="AS4180" s="414" t="inlineStr">
        <is>
          <t>បានប្រកាសពន្ធ</t>
        </is>
      </c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0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0" t="n"/>
      <c r="N4181" s="450">
        <f>IF(W4181&lt;0,AH4181,I4181)</f>
        <v/>
      </c>
      <c r="O4181" s="450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AND(AB4181&lt;&gt;"", 'Company information'!D$4&lt;&gt;"", RIGHT(SUBSTITUTE(AB4181,"-",""),9)=RIGHT(SUBSTITUTE('Company information'!D$4,"-",""),9))</f>
        <v/>
      </c>
      <c r="V4181" s="414">
        <f>AH4181-I4181</f>
        <v/>
      </c>
      <c r="W4181" s="450" t="n"/>
      <c r="X4181" s="415" t="n">
        <v>44561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L001-901905215</t>
        </is>
      </c>
      <c r="AC4181" s="414" t="inlineStr">
        <is>
          <t>វីអ៊ីស៊ិន (ខេមបូឌា) អ៊ិនដាសស្ទ្រី ឯ.ក</t>
        </is>
      </c>
      <c r="AD4181" s="450" t="n">
        <v>574953402</v>
      </c>
      <c r="AE4181" s="450" t="n">
        <v>522684911</v>
      </c>
      <c r="AF4181" s="450" t="n">
        <v>0</v>
      </c>
      <c r="AG4181" s="450" t="n">
        <v>0</v>
      </c>
      <c r="AH4181" s="450" t="n">
        <v>52268491</v>
      </c>
      <c r="AI4181" s="450" t="n">
        <v>0</v>
      </c>
      <c r="AJ4181" s="450" t="n">
        <v>0</v>
      </c>
      <c r="AK4181" s="450" t="n">
        <v>0</v>
      </c>
      <c r="AL4181" s="450" t="n">
        <v>0</v>
      </c>
      <c r="AM4181" s="450" t="n">
        <v>0</v>
      </c>
      <c r="AN4181" s="450" t="n">
        <v>0</v>
      </c>
      <c r="AO4181" s="450" t="n">
        <v>0</v>
      </c>
      <c r="AP4181" s="450" t="n">
        <v>0</v>
      </c>
      <c r="AQ4181" s="414" t="inlineStr"/>
      <c r="AR4181" s="414" t="inlineStr">
        <is>
          <t>ចំណូលពីការលក់ Color Box, Paper Card and PDQ</t>
        </is>
      </c>
      <c r="AS4181" s="414" t="inlineStr">
        <is>
          <t>បានប្រកាសពន្ធ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0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0" t="n"/>
      <c r="N4182" s="450">
        <f>IF(W4182&lt;0,AH4182,I4182)</f>
        <v/>
      </c>
      <c r="O4182" s="450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AND(AB4182&lt;&gt;"", 'Company information'!D$4&lt;&gt;"", RIGHT(SUBSTITUTE(AB4182,"-",""),9)=RIGHT(SUBSTITUTE('Company information'!D$4,"-",""),9))</f>
        <v/>
      </c>
      <c r="V4182" s="414">
        <f>AH4182-I4182</f>
        <v/>
      </c>
      <c r="W4182" s="450" t="n"/>
      <c r="X4182" s="413" t="n"/>
      <c r="Y4182" s="414" t="n"/>
      <c r="Z4182" s="414" t="n"/>
      <c r="AA4182" s="414" t="n"/>
      <c r="AB4182" s="414" t="n"/>
      <c r="AC4182" s="414" t="n"/>
      <c r="AD4182" s="450" t="n"/>
      <c r="AE4182" s="450" t="n"/>
      <c r="AF4182" s="450" t="n"/>
      <c r="AG4182" s="450" t="n"/>
      <c r="AH4182" s="450" t="n"/>
      <c r="AI4182" s="450" t="n"/>
      <c r="AJ4182" s="450" t="n"/>
      <c r="AK4182" s="450" t="n"/>
      <c r="AL4182" s="450" t="n"/>
      <c r="AM4182" s="450" t="n"/>
      <c r="AN4182" s="450" t="n"/>
      <c r="AO4182" s="450" t="n"/>
      <c r="AP4182" s="450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0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0" t="n"/>
      <c r="N4183" s="450">
        <f>IF(W4183&lt;0,AH4183,I4183)</f>
        <v/>
      </c>
      <c r="O4183" s="450">
        <f>I4183-M4183</f>
        <v/>
      </c>
      <c r="P4183" s="414" t="n"/>
      <c r="Q4183" s="414" t="inlineStr">
        <is>
          <t>TI-0218420</t>
        </is>
      </c>
      <c r="R4183" s="414" t="inlineStr">
        <is>
          <t>TI-0218420</t>
        </is>
      </c>
      <c r="S4183" s="414">
        <f>Q4183=R4183</f>
        <v/>
      </c>
      <c r="T4183" s="414">
        <f>AND(MONTH(F4183)=MONTH(X4183), YEAR(F4183)=YEAR(X4183))</f>
        <v/>
      </c>
      <c r="U4183" s="414">
        <f>AND(AB4183&lt;&gt;"", 'Company information'!D$4&lt;&gt;"", RIGHT(SUBSTITUTE(AB4183,"-",""),9)=RIGHT(SUBSTITUTE('Company information'!D$4,"-",""),9))</f>
        <v/>
      </c>
      <c r="V4183" s="414">
        <f>AH4183-I4183</f>
        <v/>
      </c>
      <c r="W4183" s="450" t="n"/>
      <c r="X4183" s="415" t="n">
        <v>44560</v>
      </c>
      <c r="Y4183" s="414" t="inlineStr">
        <is>
          <t>TI-0218420</t>
        </is>
      </c>
      <c r="Z4183" s="414" t="inlineStr"/>
      <c r="AA4183" s="414" t="inlineStr">
        <is>
          <t>បុគ្គលជាប់អាករ</t>
        </is>
      </c>
      <c r="AB4183" s="414" t="inlineStr">
        <is>
          <t>L001-901905215</t>
        </is>
      </c>
      <c r="AC4183" s="414" t="inlineStr">
        <is>
          <t>វីអ៊ីស៊ិន (ខេមបូឌា) អ៊ិនដាសស្ទ្រី ឯ.ក</t>
        </is>
      </c>
      <c r="AD4183" s="450" t="n">
        <v>13607810</v>
      </c>
      <c r="AE4183" s="450" t="n">
        <v>12370736</v>
      </c>
      <c r="AF4183" s="450" t="n">
        <v>0</v>
      </c>
      <c r="AG4183" s="450" t="n">
        <v>0</v>
      </c>
      <c r="AH4183" s="450" t="n">
        <v>1237074</v>
      </c>
      <c r="AI4183" s="450" t="n">
        <v>0</v>
      </c>
      <c r="AJ4183" s="450" t="n">
        <v>0</v>
      </c>
      <c r="AK4183" s="450" t="n">
        <v>0</v>
      </c>
      <c r="AL4183" s="450" t="n">
        <v>0</v>
      </c>
      <c r="AM4183" s="450" t="n">
        <v>0</v>
      </c>
      <c r="AN4183" s="450" t="n">
        <v>0</v>
      </c>
      <c r="AO4183" s="450" t="n">
        <v>0</v>
      </c>
      <c r="AP4183" s="450" t="n">
        <v>0</v>
      </c>
      <c r="AQ4183" s="414" t="inlineStr"/>
      <c r="AR4183" s="414" t="inlineStr">
        <is>
          <t>Local Charge</t>
        </is>
      </c>
      <c r="AS4183" s="414" t="inlineStr">
        <is>
          <t>បានប្រកាសពន្ធ</t>
        </is>
      </c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0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0" t="n"/>
      <c r="N4184" s="450">
        <f>IF(W4184&lt;0,AH4184,I4184)</f>
        <v/>
      </c>
      <c r="O4184" s="450">
        <f>I4184-M4184</f>
        <v/>
      </c>
      <c r="P4184" s="414" t="n"/>
      <c r="Q4184" s="414" t="inlineStr">
        <is>
          <t>TI-0218419</t>
        </is>
      </c>
      <c r="R4184" s="414" t="inlineStr">
        <is>
          <t>TI-0218419</t>
        </is>
      </c>
      <c r="S4184" s="414">
        <f>Q4184=R4184</f>
        <v/>
      </c>
      <c r="T4184" s="414">
        <f>AND(MONTH(F4184)=MONTH(X4184), YEAR(F4184)=YEAR(X4184))</f>
        <v/>
      </c>
      <c r="U4184" s="414">
        <f>AND(AB4184&lt;&gt;"", 'Company information'!D$4&lt;&gt;"", RIGHT(SUBSTITUTE(AB4184,"-",""),9)=RIGHT(SUBSTITUTE('Company information'!D$4,"-",""),9))</f>
        <v/>
      </c>
      <c r="V4184" s="414">
        <f>AH4184-I4184</f>
        <v/>
      </c>
      <c r="W4184" s="450" t="n"/>
      <c r="X4184" s="415" t="n">
        <v>44560</v>
      </c>
      <c r="Y4184" s="414" t="inlineStr">
        <is>
          <t>TI-0218419</t>
        </is>
      </c>
      <c r="Z4184" s="414" t="inlineStr"/>
      <c r="AA4184" s="414" t="inlineStr">
        <is>
          <t>បុគ្គលជាប់អាករ</t>
        </is>
      </c>
      <c r="AB4184" s="414" t="inlineStr">
        <is>
          <t>L001-901905215</t>
        </is>
      </c>
      <c r="AC4184" s="414" t="inlineStr">
        <is>
          <t>វីអ៊ីស៊ិន (ខេមបូឌា) អ៊ិនដាសស្ទ្រី ឯ.ក</t>
        </is>
      </c>
      <c r="AD4184" s="450" t="n">
        <v>6481402</v>
      </c>
      <c r="AE4184" s="450" t="n">
        <v>5892184</v>
      </c>
      <c r="AF4184" s="450" t="n">
        <v>0</v>
      </c>
      <c r="AG4184" s="450" t="n">
        <v>0</v>
      </c>
      <c r="AH4184" s="450" t="n">
        <v>589218</v>
      </c>
      <c r="AI4184" s="450" t="n">
        <v>0</v>
      </c>
      <c r="AJ4184" s="450" t="n">
        <v>0</v>
      </c>
      <c r="AK4184" s="450" t="n">
        <v>0</v>
      </c>
      <c r="AL4184" s="450" t="n">
        <v>0</v>
      </c>
      <c r="AM4184" s="450" t="n">
        <v>0</v>
      </c>
      <c r="AN4184" s="450" t="n">
        <v>0</v>
      </c>
      <c r="AO4184" s="450" t="n">
        <v>0</v>
      </c>
      <c r="AP4184" s="450" t="n">
        <v>0</v>
      </c>
      <c r="AQ4184" s="414" t="inlineStr"/>
      <c r="AR4184" s="414" t="inlineStr">
        <is>
          <t>Local Charge</t>
        </is>
      </c>
      <c r="AS4184" s="414" t="inlineStr">
        <is>
          <t>បានប្រកាសពន្ធ</t>
        </is>
      </c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0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0" t="n"/>
      <c r="N4185" s="450">
        <f>IF(W4185&lt;0,AH4185,I4185)</f>
        <v/>
      </c>
      <c r="O4185" s="450">
        <f>I4185-M4185</f>
        <v/>
      </c>
      <c r="P4185" s="414" t="n"/>
      <c r="Q4185" s="414" t="inlineStr">
        <is>
          <t>TI-0218418</t>
        </is>
      </c>
      <c r="R4185" s="414" t="inlineStr">
        <is>
          <t>TI-0218418</t>
        </is>
      </c>
      <c r="S4185" s="414">
        <f>Q4185=R4185</f>
        <v/>
      </c>
      <c r="T4185" s="414">
        <f>AND(MONTH(F4185)=MONTH(X4185), YEAR(F4185)=YEAR(X4185))</f>
        <v/>
      </c>
      <c r="U4185" s="414">
        <f>AND(AB4185&lt;&gt;"", 'Company information'!D$4&lt;&gt;"", RIGHT(SUBSTITUTE(AB4185,"-",""),9)=RIGHT(SUBSTITUTE('Company information'!D$4,"-",""),9))</f>
        <v/>
      </c>
      <c r="V4185" s="414">
        <f>AH4185-I4185</f>
        <v/>
      </c>
      <c r="W4185" s="450" t="n"/>
      <c r="X4185" s="415" t="n">
        <v>44560</v>
      </c>
      <c r="Y4185" s="414" t="inlineStr">
        <is>
          <t>TI-0218418</t>
        </is>
      </c>
      <c r="Z4185" s="414" t="inlineStr"/>
      <c r="AA4185" s="414" t="inlineStr">
        <is>
          <t>បុគ្គលជាប់អាករ</t>
        </is>
      </c>
      <c r="AB4185" s="414" t="inlineStr">
        <is>
          <t>L001-901905215</t>
        </is>
      </c>
      <c r="AC4185" s="414" t="inlineStr">
        <is>
          <t>វីអ៊ីស៊ិន (ខេមបូឌា) អ៊ិនដាសស្ទ្រី ឯ.ក</t>
        </is>
      </c>
      <c r="AD4185" s="450" t="n">
        <v>15341260</v>
      </c>
      <c r="AE4185" s="450" t="n">
        <v>13946600</v>
      </c>
      <c r="AF4185" s="450" t="n">
        <v>0</v>
      </c>
      <c r="AG4185" s="450" t="n">
        <v>0</v>
      </c>
      <c r="AH4185" s="450" t="n">
        <v>1394660</v>
      </c>
      <c r="AI4185" s="450" t="n">
        <v>0</v>
      </c>
      <c r="AJ4185" s="450" t="n">
        <v>0</v>
      </c>
      <c r="AK4185" s="450" t="n">
        <v>0</v>
      </c>
      <c r="AL4185" s="450" t="n">
        <v>0</v>
      </c>
      <c r="AM4185" s="450" t="n">
        <v>0</v>
      </c>
      <c r="AN4185" s="450" t="n">
        <v>0</v>
      </c>
      <c r="AO4185" s="450" t="n">
        <v>0</v>
      </c>
      <c r="AP4185" s="450" t="n">
        <v>0</v>
      </c>
      <c r="AQ4185" s="414" t="inlineStr"/>
      <c r="AR4185" s="414" t="inlineStr">
        <is>
          <t>Local Charge</t>
        </is>
      </c>
      <c r="AS4185" s="414" t="inlineStr">
        <is>
          <t>បានប្រកាសពន្ធ</t>
        </is>
      </c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0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0" t="n"/>
      <c r="N4186" s="450">
        <f>IF(W4186&lt;0,AH4186,I4186)</f>
        <v/>
      </c>
      <c r="O4186" s="450">
        <f>I4186-M4186</f>
        <v/>
      </c>
      <c r="P4186" s="414" t="n"/>
      <c r="Q4186" s="414" t="inlineStr">
        <is>
          <t>TI-0218417</t>
        </is>
      </c>
      <c r="R4186" s="414" t="inlineStr">
        <is>
          <t>TI-0218417</t>
        </is>
      </c>
      <c r="S4186" s="414">
        <f>Q4186=R4186</f>
        <v/>
      </c>
      <c r="T4186" s="414">
        <f>AND(MONTH(F4186)=MONTH(X4186), YEAR(F4186)=YEAR(X4186))</f>
        <v/>
      </c>
      <c r="U4186" s="414">
        <f>AND(AB4186&lt;&gt;"", 'Company information'!D$4&lt;&gt;"", RIGHT(SUBSTITUTE(AB4186,"-",""),9)=RIGHT(SUBSTITUTE('Company information'!D$4,"-",""),9))</f>
        <v/>
      </c>
      <c r="V4186" s="414">
        <f>AH4186-I4186</f>
        <v/>
      </c>
      <c r="W4186" s="450" t="n"/>
      <c r="X4186" s="415" t="n">
        <v>44560</v>
      </c>
      <c r="Y4186" s="414" t="inlineStr">
        <is>
          <t>TI-0218417</t>
        </is>
      </c>
      <c r="Z4186" s="414" t="inlineStr"/>
      <c r="AA4186" s="414" t="inlineStr">
        <is>
          <t>បុគ្គលជាប់អាករ</t>
        </is>
      </c>
      <c r="AB4186" s="414" t="inlineStr">
        <is>
          <t>L001-901905215</t>
        </is>
      </c>
      <c r="AC4186" s="414" t="inlineStr">
        <is>
          <t>វីអ៊ីស៊ិន (ខេមបូឌា) អ៊ិនដាសស្ទ្រី ឯ.ក</t>
        </is>
      </c>
      <c r="AD4186" s="450" t="n">
        <v>11468992</v>
      </c>
      <c r="AE4186" s="450" t="n">
        <v>10426356</v>
      </c>
      <c r="AF4186" s="450" t="n">
        <v>0</v>
      </c>
      <c r="AG4186" s="450" t="n">
        <v>0</v>
      </c>
      <c r="AH4186" s="450" t="n">
        <v>1042636</v>
      </c>
      <c r="AI4186" s="450" t="n">
        <v>0</v>
      </c>
      <c r="AJ4186" s="450" t="n">
        <v>0</v>
      </c>
      <c r="AK4186" s="450" t="n">
        <v>0</v>
      </c>
      <c r="AL4186" s="450" t="n">
        <v>0</v>
      </c>
      <c r="AM4186" s="450" t="n">
        <v>0</v>
      </c>
      <c r="AN4186" s="450" t="n">
        <v>0</v>
      </c>
      <c r="AO4186" s="450" t="n">
        <v>0</v>
      </c>
      <c r="AP4186" s="450" t="n">
        <v>0</v>
      </c>
      <c r="AQ4186" s="414" t="inlineStr"/>
      <c r="AR4186" s="414" t="inlineStr">
        <is>
          <t>Local Charge</t>
        </is>
      </c>
      <c r="AS4186" s="414" t="inlineStr">
        <is>
          <t>បានប្រកាសពន្ធ</t>
        </is>
      </c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0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0" t="n"/>
      <c r="N4187" s="450">
        <f>IF(W4187&lt;0,AH4187,I4187)</f>
        <v/>
      </c>
      <c r="O4187" s="450">
        <f>I4187-M4187</f>
        <v/>
      </c>
      <c r="P4187" s="414" t="n"/>
      <c r="Q4187" s="414" t="inlineStr">
        <is>
          <t>TI-0218416</t>
        </is>
      </c>
      <c r="R4187" s="414" t="inlineStr">
        <is>
          <t>TI-0218416</t>
        </is>
      </c>
      <c r="S4187" s="414">
        <f>Q4187=R4187</f>
        <v/>
      </c>
      <c r="T4187" s="414">
        <f>AND(MONTH(F4187)=MONTH(X4187), YEAR(F4187)=YEAR(X4187))</f>
        <v/>
      </c>
      <c r="U4187" s="414">
        <f>AND(AB4187&lt;&gt;"", 'Company information'!D$4&lt;&gt;"", RIGHT(SUBSTITUTE(AB4187,"-",""),9)=RIGHT(SUBSTITUTE('Company information'!D$4,"-",""),9))</f>
        <v/>
      </c>
      <c r="V4187" s="414">
        <f>AH4187-I4187</f>
        <v/>
      </c>
      <c r="W4187" s="450" t="n"/>
      <c r="X4187" s="415" t="n">
        <v>44560</v>
      </c>
      <c r="Y4187" s="414" t="inlineStr">
        <is>
          <t>TI-0218416</t>
        </is>
      </c>
      <c r="Z4187" s="414" t="inlineStr"/>
      <c r="AA4187" s="414" t="inlineStr">
        <is>
          <t>បុគ្គលជាប់អាករ</t>
        </is>
      </c>
      <c r="AB4187" s="414" t="inlineStr">
        <is>
          <t>L001-901905215</t>
        </is>
      </c>
      <c r="AC4187" s="414" t="inlineStr">
        <is>
          <t>វីអ៊ីស៊ិន (ខេមបូឌា) អ៊ិនដាសស្ទ្រី ឯ.ក</t>
        </is>
      </c>
      <c r="AD4187" s="450" t="n">
        <v>8443292</v>
      </c>
      <c r="AE4187" s="450" t="n">
        <v>7675720</v>
      </c>
      <c r="AF4187" s="450" t="n">
        <v>0</v>
      </c>
      <c r="AG4187" s="450" t="n">
        <v>0</v>
      </c>
      <c r="AH4187" s="450" t="n">
        <v>767572</v>
      </c>
      <c r="AI4187" s="450" t="n">
        <v>0</v>
      </c>
      <c r="AJ4187" s="450" t="n">
        <v>0</v>
      </c>
      <c r="AK4187" s="450" t="n">
        <v>0</v>
      </c>
      <c r="AL4187" s="450" t="n">
        <v>0</v>
      </c>
      <c r="AM4187" s="450" t="n">
        <v>0</v>
      </c>
      <c r="AN4187" s="450" t="n">
        <v>0</v>
      </c>
      <c r="AO4187" s="450" t="n">
        <v>0</v>
      </c>
      <c r="AP4187" s="450" t="n">
        <v>0</v>
      </c>
      <c r="AQ4187" s="414" t="inlineStr"/>
      <c r="AR4187" s="414" t="inlineStr">
        <is>
          <t>Local Charge</t>
        </is>
      </c>
      <c r="AS4187" s="414" t="inlineStr">
        <is>
          <t>បានប្រកាសពន្ធ</t>
        </is>
      </c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0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0" t="n"/>
      <c r="N4188" s="450">
        <f>IF(W4188&lt;0,AH4188,I4188)</f>
        <v/>
      </c>
      <c r="O4188" s="450">
        <f>I4188-M4188</f>
        <v/>
      </c>
      <c r="P4188" s="414" t="n"/>
      <c r="Q4188" s="414" t="inlineStr">
        <is>
          <t>59011506</t>
        </is>
      </c>
      <c r="R4188" s="414" t="inlineStr">
        <is>
          <t>59011506</t>
        </is>
      </c>
      <c r="S4188" s="414">
        <f>Q4188=R4188</f>
        <v/>
      </c>
      <c r="T4188" s="414">
        <f>AND(MONTH(F4188)=MONTH(X4188), YEAR(F4188)=YEAR(X4188))</f>
        <v/>
      </c>
      <c r="U4188" s="414">
        <f>AND(AB4188&lt;&gt;"", 'Company information'!D$4&lt;&gt;"", RIGHT(SUBSTITUTE(AB4188,"-",""),9)=RIGHT(SUBSTITUTE('Company information'!D$4,"-",""),9))</f>
        <v/>
      </c>
      <c r="V4188" s="414">
        <f>AH4188-I4188</f>
        <v/>
      </c>
      <c r="W4188" s="450" t="n"/>
      <c r="X4188" s="415" t="n">
        <v>44561</v>
      </c>
      <c r="Y4188" s="414" t="inlineStr">
        <is>
          <t>59011506</t>
        </is>
      </c>
      <c r="Z4188" s="414" t="inlineStr"/>
      <c r="AA4188" s="414" t="inlineStr">
        <is>
          <t>បុគ្គលជាប់អាករ</t>
        </is>
      </c>
      <c r="AB4188" s="414" t="inlineStr">
        <is>
          <t>L001-901905215</t>
        </is>
      </c>
      <c r="AC4188" s="414" t="inlineStr">
        <is>
          <t>វីអ៊ីស៊ិន (ខេមបូឌា) អ៊ិនដាសស្ទ្រី ឯ.ក</t>
        </is>
      </c>
      <c r="AD4188" s="450" t="n">
        <v>1821037</v>
      </c>
      <c r="AE4188" s="450" t="n">
        <v>1655488</v>
      </c>
      <c r="AF4188" s="450" t="n">
        <v>0</v>
      </c>
      <c r="AG4188" s="450" t="n">
        <v>0</v>
      </c>
      <c r="AH4188" s="450" t="n">
        <v>165549</v>
      </c>
      <c r="AI4188" s="450" t="n">
        <v>0</v>
      </c>
      <c r="AJ4188" s="450" t="n">
        <v>0</v>
      </c>
      <c r="AK4188" s="450" t="n">
        <v>0</v>
      </c>
      <c r="AL4188" s="450" t="n">
        <v>0</v>
      </c>
      <c r="AM4188" s="450" t="n">
        <v>0</v>
      </c>
      <c r="AN4188" s="450" t="n">
        <v>0</v>
      </c>
      <c r="AO4188" s="450" t="n">
        <v>0</v>
      </c>
      <c r="AP4188" s="450" t="n">
        <v>0</v>
      </c>
      <c r="AQ4188" s="414" t="inlineStr"/>
      <c r="AR4188" s="414" t="inlineStr">
        <is>
          <t>ចំនូលបានមកពីការលក់</t>
        </is>
      </c>
      <c r="AS4188" s="414" t="inlineStr">
        <is>
          <t>បានប្រកាសពន្ធ</t>
        </is>
      </c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0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0" t="n"/>
      <c r="N4189" s="450">
        <f>IF(W4189&lt;0,AH4189,I4189)</f>
        <v/>
      </c>
      <c r="O4189" s="450">
        <f>I4189-M4189</f>
        <v/>
      </c>
      <c r="P4189" s="414" t="n"/>
      <c r="Q4189" s="414" t="inlineStr">
        <is>
          <t>59011481</t>
        </is>
      </c>
      <c r="R4189" s="414" t="inlineStr">
        <is>
          <t>59011481</t>
        </is>
      </c>
      <c r="S4189" s="414">
        <f>Q4189=R4189</f>
        <v/>
      </c>
      <c r="T4189" s="414">
        <f>AND(MONTH(F4189)=MONTH(X4189), YEAR(F4189)=YEAR(X4189))</f>
        <v/>
      </c>
      <c r="U4189" s="414">
        <f>AND(AB4189&lt;&gt;"", 'Company information'!D$4&lt;&gt;"", RIGHT(SUBSTITUTE(AB4189,"-",""),9)=RIGHT(SUBSTITUTE('Company information'!D$4,"-",""),9))</f>
        <v/>
      </c>
      <c r="V4189" s="414">
        <f>AH4189-I4189</f>
        <v/>
      </c>
      <c r="W4189" s="450" t="n"/>
      <c r="X4189" s="415" t="n">
        <v>44558</v>
      </c>
      <c r="Y4189" s="414" t="inlineStr">
        <is>
          <t>59011481</t>
        </is>
      </c>
      <c r="Z4189" s="414" t="inlineStr"/>
      <c r="AA4189" s="414" t="inlineStr">
        <is>
          <t>បុគ្គលជាប់អាករ</t>
        </is>
      </c>
      <c r="AB4189" s="414" t="inlineStr">
        <is>
          <t>L001-901905215</t>
        </is>
      </c>
      <c r="AC4189" s="414" t="inlineStr">
        <is>
          <t>វីអ៊ីស៊ិន (ខេមបូឌា) អ៊ិនដាសស្ទ្រី ឯ.ក</t>
        </is>
      </c>
      <c r="AD4189" s="450" t="n">
        <v>606728</v>
      </c>
      <c r="AE4189" s="450" t="n">
        <v>551571</v>
      </c>
      <c r="AF4189" s="450" t="n">
        <v>0</v>
      </c>
      <c r="AG4189" s="450" t="n">
        <v>0</v>
      </c>
      <c r="AH4189" s="450" t="n">
        <v>55157</v>
      </c>
      <c r="AI4189" s="450" t="n">
        <v>0</v>
      </c>
      <c r="AJ4189" s="450" t="n">
        <v>0</v>
      </c>
      <c r="AK4189" s="450" t="n">
        <v>0</v>
      </c>
      <c r="AL4189" s="450" t="n">
        <v>0</v>
      </c>
      <c r="AM4189" s="450" t="n">
        <v>0</v>
      </c>
      <c r="AN4189" s="450" t="n">
        <v>0</v>
      </c>
      <c r="AO4189" s="450" t="n">
        <v>0</v>
      </c>
      <c r="AP4189" s="450" t="n">
        <v>0</v>
      </c>
      <c r="AQ4189" s="414" t="inlineStr"/>
      <c r="AR4189" s="414" t="inlineStr">
        <is>
          <t>ចំនូលបានមកពីការលក់</t>
        </is>
      </c>
      <c r="AS4189" s="414" t="inlineStr">
        <is>
          <t>បានប្រកាសពន្ធ</t>
        </is>
      </c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0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0" t="n"/>
      <c r="N4190" s="450">
        <f>IF(W4190&lt;0,AH4190,I4190)</f>
        <v/>
      </c>
      <c r="O4190" s="450">
        <f>I4190-M4190</f>
        <v/>
      </c>
      <c r="P4190" s="414" t="n"/>
      <c r="Q4190" s="414" t="inlineStr">
        <is>
          <t>59011479</t>
        </is>
      </c>
      <c r="R4190" s="414" t="inlineStr">
        <is>
          <t>59011479</t>
        </is>
      </c>
      <c r="S4190" s="414">
        <f>Q4190=R4190</f>
        <v/>
      </c>
      <c r="T4190" s="414">
        <f>AND(MONTH(F4190)=MONTH(X4190), YEAR(F4190)=YEAR(X4190))</f>
        <v/>
      </c>
      <c r="U4190" s="414">
        <f>AND(AB4190&lt;&gt;"", 'Company information'!D$4&lt;&gt;"", RIGHT(SUBSTITUTE(AB4190,"-",""),9)=RIGHT(SUBSTITUTE('Company information'!D$4,"-",""),9))</f>
        <v/>
      </c>
      <c r="V4190" s="414">
        <f>AH4190-I4190</f>
        <v/>
      </c>
      <c r="W4190" s="450" t="n"/>
      <c r="X4190" s="415" t="n">
        <v>44558</v>
      </c>
      <c r="Y4190" s="414" t="inlineStr">
        <is>
          <t>59011479</t>
        </is>
      </c>
      <c r="Z4190" s="414" t="inlineStr"/>
      <c r="AA4190" s="414" t="inlineStr">
        <is>
          <t>បុគ្គលជាប់អាករ</t>
        </is>
      </c>
      <c r="AB4190" s="414" t="inlineStr">
        <is>
          <t>L001-901905215</t>
        </is>
      </c>
      <c r="AC4190" s="414" t="inlineStr">
        <is>
          <t>វីអ៊ីស៊ិន (ខេមបូឌា) អ៊ិនដាសស្ទ្រី ឯ.ក</t>
        </is>
      </c>
      <c r="AD4190" s="450" t="n">
        <v>606728</v>
      </c>
      <c r="AE4190" s="450" t="n">
        <v>551571</v>
      </c>
      <c r="AF4190" s="450" t="n">
        <v>0</v>
      </c>
      <c r="AG4190" s="450" t="n">
        <v>0</v>
      </c>
      <c r="AH4190" s="450" t="n">
        <v>55157</v>
      </c>
      <c r="AI4190" s="450" t="n">
        <v>0</v>
      </c>
      <c r="AJ4190" s="450" t="n">
        <v>0</v>
      </c>
      <c r="AK4190" s="450" t="n">
        <v>0</v>
      </c>
      <c r="AL4190" s="450" t="n">
        <v>0</v>
      </c>
      <c r="AM4190" s="450" t="n">
        <v>0</v>
      </c>
      <c r="AN4190" s="450" t="n">
        <v>0</v>
      </c>
      <c r="AO4190" s="450" t="n">
        <v>0</v>
      </c>
      <c r="AP4190" s="450" t="n">
        <v>0</v>
      </c>
      <c r="AQ4190" s="414" t="inlineStr"/>
      <c r="AR4190" s="414" t="inlineStr">
        <is>
          <t>ចំនូលបានមកពីការលក់</t>
        </is>
      </c>
      <c r="AS4190" s="414" t="inlineStr">
        <is>
          <t>បានប្រកាសពន្ធ</t>
        </is>
      </c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0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0" t="n"/>
      <c r="N4191" s="450">
        <f>IF(W4191&lt;0,AH4191,I4191)</f>
        <v/>
      </c>
      <c r="O4191" s="450">
        <f>I4191-M4191</f>
        <v/>
      </c>
      <c r="P4191" s="414" t="n"/>
      <c r="Q4191" s="414" t="inlineStr">
        <is>
          <t>59011464</t>
        </is>
      </c>
      <c r="R4191" s="414" t="inlineStr">
        <is>
          <t>59011464</t>
        </is>
      </c>
      <c r="S4191" s="414">
        <f>Q4191=R4191</f>
        <v/>
      </c>
      <c r="T4191" s="414">
        <f>AND(MONTH(F4191)=MONTH(X4191), YEAR(F4191)=YEAR(X4191))</f>
        <v/>
      </c>
      <c r="U4191" s="414">
        <f>AND(AB4191&lt;&gt;"", 'Company information'!D$4&lt;&gt;"", RIGHT(SUBSTITUTE(AB4191,"-",""),9)=RIGHT(SUBSTITUTE('Company information'!D$4,"-",""),9))</f>
        <v/>
      </c>
      <c r="V4191" s="414">
        <f>AH4191-I4191</f>
        <v/>
      </c>
      <c r="W4191" s="450" t="n"/>
      <c r="X4191" s="415" t="n">
        <v>44557</v>
      </c>
      <c r="Y4191" s="414" t="inlineStr">
        <is>
          <t>59011464</t>
        </is>
      </c>
      <c r="Z4191" s="414" t="inlineStr"/>
      <c r="AA4191" s="414" t="inlineStr">
        <is>
          <t>បុគ្គលជាប់អាករ</t>
        </is>
      </c>
      <c r="AB4191" s="414" t="inlineStr">
        <is>
          <t>L001-901905215</t>
        </is>
      </c>
      <c r="AC4191" s="414" t="inlineStr">
        <is>
          <t>វីអ៊ីស៊ិន (ខេមបូឌា) អ៊ិនដាសស្ទ្រី ឯ.ក</t>
        </is>
      </c>
      <c r="AD4191" s="450" t="n">
        <v>606877</v>
      </c>
      <c r="AE4191" s="450" t="n">
        <v>551706</v>
      </c>
      <c r="AF4191" s="450" t="n">
        <v>0</v>
      </c>
      <c r="AG4191" s="450" t="n">
        <v>0</v>
      </c>
      <c r="AH4191" s="450" t="n">
        <v>55171</v>
      </c>
      <c r="AI4191" s="450" t="n">
        <v>0</v>
      </c>
      <c r="AJ4191" s="450" t="n">
        <v>0</v>
      </c>
      <c r="AK4191" s="450" t="n">
        <v>0</v>
      </c>
      <c r="AL4191" s="450" t="n">
        <v>0</v>
      </c>
      <c r="AM4191" s="450" t="n">
        <v>0</v>
      </c>
      <c r="AN4191" s="450" t="n">
        <v>0</v>
      </c>
      <c r="AO4191" s="450" t="n">
        <v>0</v>
      </c>
      <c r="AP4191" s="450" t="n">
        <v>0</v>
      </c>
      <c r="AQ4191" s="414" t="inlineStr"/>
      <c r="AR4191" s="414" t="inlineStr">
        <is>
          <t>ចំនូលបានមកពីការលក់</t>
        </is>
      </c>
      <c r="AS4191" s="414" t="inlineStr">
        <is>
          <t>បានប្រកាសពន្ធ</t>
        </is>
      </c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0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0" t="n"/>
      <c r="N4192" s="450">
        <f>IF(W4192&lt;0,AH4192,I4192)</f>
        <v/>
      </c>
      <c r="O4192" s="450">
        <f>I4192-M4192</f>
        <v/>
      </c>
      <c r="P4192" s="414" t="n"/>
      <c r="Q4192" s="414" t="inlineStr">
        <is>
          <t>59011462</t>
        </is>
      </c>
      <c r="R4192" s="414" t="inlineStr">
        <is>
          <t>59011462</t>
        </is>
      </c>
      <c r="S4192" s="414">
        <f>Q4192=R4192</f>
        <v/>
      </c>
      <c r="T4192" s="414">
        <f>AND(MONTH(F4192)=MONTH(X4192), YEAR(F4192)=YEAR(X4192))</f>
        <v/>
      </c>
      <c r="U4192" s="414">
        <f>AND(AB4192&lt;&gt;"", 'Company information'!D$4&lt;&gt;"", RIGHT(SUBSTITUTE(AB4192,"-",""),9)=RIGHT(SUBSTITUTE('Company information'!D$4,"-",""),9))</f>
        <v/>
      </c>
      <c r="V4192" s="414">
        <f>AH4192-I4192</f>
        <v/>
      </c>
      <c r="W4192" s="450" t="n"/>
      <c r="X4192" s="415" t="n">
        <v>44557</v>
      </c>
      <c r="Y4192" s="414" t="inlineStr">
        <is>
          <t>59011462</t>
        </is>
      </c>
      <c r="Z4192" s="414" t="inlineStr"/>
      <c r="AA4192" s="414" t="inlineStr">
        <is>
          <t>បុគ្គលជាប់អាករ</t>
        </is>
      </c>
      <c r="AB4192" s="414" t="inlineStr">
        <is>
          <t>L001-901905215</t>
        </is>
      </c>
      <c r="AC4192" s="414" t="inlineStr">
        <is>
          <t>វីអ៊ីស៊ិន (ខេមបូឌា) អ៊ិនដាសស្ទ្រី ឯ.ក</t>
        </is>
      </c>
      <c r="AD4192" s="450" t="n">
        <v>606877</v>
      </c>
      <c r="AE4192" s="450" t="n">
        <v>551706</v>
      </c>
      <c r="AF4192" s="450" t="n">
        <v>0</v>
      </c>
      <c r="AG4192" s="450" t="n">
        <v>0</v>
      </c>
      <c r="AH4192" s="450" t="n">
        <v>55171</v>
      </c>
      <c r="AI4192" s="450" t="n">
        <v>0</v>
      </c>
      <c r="AJ4192" s="450" t="n">
        <v>0</v>
      </c>
      <c r="AK4192" s="450" t="n">
        <v>0</v>
      </c>
      <c r="AL4192" s="450" t="n">
        <v>0</v>
      </c>
      <c r="AM4192" s="450" t="n">
        <v>0</v>
      </c>
      <c r="AN4192" s="450" t="n">
        <v>0</v>
      </c>
      <c r="AO4192" s="450" t="n">
        <v>0</v>
      </c>
      <c r="AP4192" s="450" t="n">
        <v>0</v>
      </c>
      <c r="AQ4192" s="414" t="inlineStr"/>
      <c r="AR4192" s="414" t="inlineStr">
        <is>
          <t>ចំនូលបានមកពីការលក់</t>
        </is>
      </c>
      <c r="AS4192" s="414" t="inlineStr">
        <is>
          <t>បានប្រកាសពន្ធ</t>
        </is>
      </c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0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0" t="n"/>
      <c r="N4193" s="450">
        <f>IF(W4193&lt;0,AH4193,I4193)</f>
        <v/>
      </c>
      <c r="O4193" s="450">
        <f>I4193-M4193</f>
        <v/>
      </c>
      <c r="P4193" s="414" t="n"/>
      <c r="Q4193" s="414" t="inlineStr">
        <is>
          <t>59011407</t>
        </is>
      </c>
      <c r="R4193" s="414" t="inlineStr">
        <is>
          <t>59011407</t>
        </is>
      </c>
      <c r="S4193" s="414">
        <f>Q4193=R4193</f>
        <v/>
      </c>
      <c r="T4193" s="414">
        <f>AND(MONTH(F4193)=MONTH(X4193), YEAR(F4193)=YEAR(X4193))</f>
        <v/>
      </c>
      <c r="U4193" s="414">
        <f>AND(AB4193&lt;&gt;"", 'Company information'!D$4&lt;&gt;"", RIGHT(SUBSTITUTE(AB4193,"-",""),9)=RIGHT(SUBSTITUTE('Company information'!D$4,"-",""),9))</f>
        <v/>
      </c>
      <c r="V4193" s="414">
        <f>AH4193-I4193</f>
        <v/>
      </c>
      <c r="W4193" s="450" t="n"/>
      <c r="X4193" s="415" t="n">
        <v>44552</v>
      </c>
      <c r="Y4193" s="414" t="inlineStr">
        <is>
          <t>59011407</t>
        </is>
      </c>
      <c r="Z4193" s="414" t="inlineStr"/>
      <c r="AA4193" s="414" t="inlineStr">
        <is>
          <t>បុគ្គលជាប់អាករ</t>
        </is>
      </c>
      <c r="AB4193" s="414" t="inlineStr">
        <is>
          <t>L001-901905215</t>
        </is>
      </c>
      <c r="AC4193" s="414" t="inlineStr">
        <is>
          <t>វីអ៊ីស៊ិន (ខេមបូឌា) អ៊ិនដាសស្ទ្រី ឯ.ក</t>
        </is>
      </c>
      <c r="AD4193" s="450" t="n">
        <v>1821037</v>
      </c>
      <c r="AE4193" s="450" t="n">
        <v>1655488</v>
      </c>
      <c r="AF4193" s="450" t="n">
        <v>0</v>
      </c>
      <c r="AG4193" s="450" t="n">
        <v>0</v>
      </c>
      <c r="AH4193" s="450" t="n">
        <v>165549</v>
      </c>
      <c r="AI4193" s="450" t="n">
        <v>0</v>
      </c>
      <c r="AJ4193" s="450" t="n">
        <v>0</v>
      </c>
      <c r="AK4193" s="450" t="n">
        <v>0</v>
      </c>
      <c r="AL4193" s="450" t="n">
        <v>0</v>
      </c>
      <c r="AM4193" s="450" t="n">
        <v>0</v>
      </c>
      <c r="AN4193" s="450" t="n">
        <v>0</v>
      </c>
      <c r="AO4193" s="450" t="n">
        <v>0</v>
      </c>
      <c r="AP4193" s="450" t="n">
        <v>0</v>
      </c>
      <c r="AQ4193" s="414" t="inlineStr"/>
      <c r="AR4193" s="414" t="inlineStr">
        <is>
          <t>ចំនូលបានមកពីការលក់</t>
        </is>
      </c>
      <c r="AS4193" s="414" t="inlineStr">
        <is>
          <t>បានប្រកាសពន្ធ</t>
        </is>
      </c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0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0" t="n"/>
      <c r="N4194" s="450">
        <f>IF(W4194&lt;0,AH4194,I4194)</f>
        <v/>
      </c>
      <c r="O4194" s="450">
        <f>I4194-M4194</f>
        <v/>
      </c>
      <c r="P4194" s="414" t="n"/>
      <c r="Q4194" s="414" t="inlineStr">
        <is>
          <t>59011398</t>
        </is>
      </c>
      <c r="R4194" s="414" t="inlineStr">
        <is>
          <t>59011398</t>
        </is>
      </c>
      <c r="S4194" s="414">
        <f>Q4194=R4194</f>
        <v/>
      </c>
      <c r="T4194" s="414">
        <f>AND(MONTH(F4194)=MONTH(X4194), YEAR(F4194)=YEAR(X4194))</f>
        <v/>
      </c>
      <c r="U4194" s="414">
        <f>AND(AB4194&lt;&gt;"", 'Company information'!D$4&lt;&gt;"", RIGHT(SUBSTITUTE(AB4194,"-",""),9)=RIGHT(SUBSTITUTE('Company information'!D$4,"-",""),9))</f>
        <v/>
      </c>
      <c r="V4194" s="414">
        <f>AH4194-I4194</f>
        <v/>
      </c>
      <c r="W4194" s="450" t="n"/>
      <c r="X4194" s="415" t="n">
        <v>44550</v>
      </c>
      <c r="Y4194" s="414" t="inlineStr">
        <is>
          <t>59011398</t>
        </is>
      </c>
      <c r="Z4194" s="414" t="inlineStr"/>
      <c r="AA4194" s="414" t="inlineStr">
        <is>
          <t>បុគ្គលជាប់អាករ</t>
        </is>
      </c>
      <c r="AB4194" s="414" t="inlineStr">
        <is>
          <t>L001-901905215</t>
        </is>
      </c>
      <c r="AC4194" s="414" t="inlineStr">
        <is>
          <t>វីអ៊ីស៊ិន (ខេមបូឌា) អ៊ិនដាសស្ទ្រី ឯ.ក</t>
        </is>
      </c>
      <c r="AD4194" s="450" t="n">
        <v>1214011</v>
      </c>
      <c r="AE4194" s="450" t="n">
        <v>1103646</v>
      </c>
      <c r="AF4194" s="450" t="n">
        <v>0</v>
      </c>
      <c r="AG4194" s="450" t="n">
        <v>0</v>
      </c>
      <c r="AH4194" s="450" t="n">
        <v>110365</v>
      </c>
      <c r="AI4194" s="450" t="n">
        <v>0</v>
      </c>
      <c r="AJ4194" s="450" t="n">
        <v>0</v>
      </c>
      <c r="AK4194" s="450" t="n">
        <v>0</v>
      </c>
      <c r="AL4194" s="450" t="n">
        <v>0</v>
      </c>
      <c r="AM4194" s="450" t="n">
        <v>0</v>
      </c>
      <c r="AN4194" s="450" t="n">
        <v>0</v>
      </c>
      <c r="AO4194" s="450" t="n">
        <v>0</v>
      </c>
      <c r="AP4194" s="450" t="n">
        <v>0</v>
      </c>
      <c r="AQ4194" s="414" t="inlineStr"/>
      <c r="AR4194" s="414" t="inlineStr">
        <is>
          <t>ចំនូលបានមកពីការលក់</t>
        </is>
      </c>
      <c r="AS4194" s="414" t="inlineStr">
        <is>
          <t>បានប្រកាសពន្ធ</t>
        </is>
      </c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0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0" t="n"/>
      <c r="N4195" s="450">
        <f>IF(W4195&lt;0,AH4195,I4195)</f>
        <v/>
      </c>
      <c r="O4195" s="450">
        <f>I4195-M4195</f>
        <v/>
      </c>
      <c r="P4195" s="414" t="n"/>
      <c r="Q4195" s="414" t="inlineStr">
        <is>
          <t>59011394</t>
        </is>
      </c>
      <c r="R4195" s="414" t="inlineStr">
        <is>
          <t>59011394</t>
        </is>
      </c>
      <c r="S4195" s="414">
        <f>Q4195=R4195</f>
        <v/>
      </c>
      <c r="T4195" s="414">
        <f>AND(MONTH(F4195)=MONTH(X4195), YEAR(F4195)=YEAR(X4195))</f>
        <v/>
      </c>
      <c r="U4195" s="414">
        <f>AND(AB4195&lt;&gt;"", 'Company information'!D$4&lt;&gt;"", RIGHT(SUBSTITUTE(AB4195,"-",""),9)=RIGHT(SUBSTITUTE('Company information'!D$4,"-",""),9))</f>
        <v/>
      </c>
      <c r="V4195" s="414">
        <f>AH4195-I4195</f>
        <v/>
      </c>
      <c r="W4195" s="450" t="n"/>
      <c r="X4195" s="415" t="n">
        <v>44550</v>
      </c>
      <c r="Y4195" s="414" t="inlineStr">
        <is>
          <t>59011394</t>
        </is>
      </c>
      <c r="Z4195" s="414" t="inlineStr"/>
      <c r="AA4195" s="414" t="inlineStr">
        <is>
          <t>បុគ្គលជាប់អាករ</t>
        </is>
      </c>
      <c r="AB4195" s="414" t="inlineStr">
        <is>
          <t>L001-901905215</t>
        </is>
      </c>
      <c r="AC4195" s="414" t="inlineStr">
        <is>
          <t>វីអ៊ីស៊ិន (ខេមបូឌា) អ៊ិនដាសស្ទ្រី ឯ.ក</t>
        </is>
      </c>
      <c r="AD4195" s="450" t="n">
        <v>607026</v>
      </c>
      <c r="AE4195" s="450" t="n">
        <v>551842</v>
      </c>
      <c r="AF4195" s="450" t="n">
        <v>0</v>
      </c>
      <c r="AG4195" s="450" t="n">
        <v>0</v>
      </c>
      <c r="AH4195" s="450" t="n">
        <v>55184</v>
      </c>
      <c r="AI4195" s="450" t="n">
        <v>0</v>
      </c>
      <c r="AJ4195" s="450" t="n">
        <v>0</v>
      </c>
      <c r="AK4195" s="450" t="n">
        <v>0</v>
      </c>
      <c r="AL4195" s="450" t="n">
        <v>0</v>
      </c>
      <c r="AM4195" s="450" t="n">
        <v>0</v>
      </c>
      <c r="AN4195" s="450" t="n">
        <v>0</v>
      </c>
      <c r="AO4195" s="450" t="n">
        <v>0</v>
      </c>
      <c r="AP4195" s="450" t="n">
        <v>0</v>
      </c>
      <c r="AQ4195" s="414" t="inlineStr"/>
      <c r="AR4195" s="414" t="inlineStr">
        <is>
          <t>ចំនូលបានមកពីការលក់</t>
        </is>
      </c>
      <c r="AS4195" s="414" t="inlineStr">
        <is>
          <t>បានប្រកាសពន្ធ</t>
        </is>
      </c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0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0" t="n"/>
      <c r="N4196" s="450">
        <f>IF(W4196&lt;0,AH4196,I4196)</f>
        <v/>
      </c>
      <c r="O4196" s="450">
        <f>I4196-M4196</f>
        <v/>
      </c>
      <c r="P4196" s="414" t="n"/>
      <c r="Q4196" s="414" t="inlineStr">
        <is>
          <t>59011391</t>
        </is>
      </c>
      <c r="R4196" s="414" t="inlineStr">
        <is>
          <t>59011391</t>
        </is>
      </c>
      <c r="S4196" s="414">
        <f>Q4196=R4196</f>
        <v/>
      </c>
      <c r="T4196" s="414">
        <f>AND(MONTH(F4196)=MONTH(X4196), YEAR(F4196)=YEAR(X4196))</f>
        <v/>
      </c>
      <c r="U4196" s="414">
        <f>AND(AB4196&lt;&gt;"", 'Company information'!D$4&lt;&gt;"", RIGHT(SUBSTITUTE(AB4196,"-",""),9)=RIGHT(SUBSTITUTE('Company information'!D$4,"-",""),9))</f>
        <v/>
      </c>
      <c r="V4196" s="414">
        <f>AH4196-I4196</f>
        <v/>
      </c>
      <c r="W4196" s="450" t="n"/>
      <c r="X4196" s="415" t="n">
        <v>44550</v>
      </c>
      <c r="Y4196" s="414" t="inlineStr">
        <is>
          <t>59011391</t>
        </is>
      </c>
      <c r="Z4196" s="414" t="inlineStr"/>
      <c r="AA4196" s="414" t="inlineStr">
        <is>
          <t>បុគ្គលជាប់អាករ</t>
        </is>
      </c>
      <c r="AB4196" s="414" t="inlineStr">
        <is>
          <t>L001-901905215</t>
        </is>
      </c>
      <c r="AC4196" s="414" t="inlineStr">
        <is>
          <t>វីអ៊ីស៊ិន (ខេមបូឌា) អ៊ិនដាសស្ទ្រី ឯ.ក</t>
        </is>
      </c>
      <c r="AD4196" s="450" t="n">
        <v>607026</v>
      </c>
      <c r="AE4196" s="450" t="n">
        <v>551842</v>
      </c>
      <c r="AF4196" s="450" t="n">
        <v>0</v>
      </c>
      <c r="AG4196" s="450" t="n">
        <v>0</v>
      </c>
      <c r="AH4196" s="450" t="n">
        <v>55184</v>
      </c>
      <c r="AI4196" s="450" t="n">
        <v>0</v>
      </c>
      <c r="AJ4196" s="450" t="n">
        <v>0</v>
      </c>
      <c r="AK4196" s="450" t="n">
        <v>0</v>
      </c>
      <c r="AL4196" s="450" t="n">
        <v>0</v>
      </c>
      <c r="AM4196" s="450" t="n">
        <v>0</v>
      </c>
      <c r="AN4196" s="450" t="n">
        <v>0</v>
      </c>
      <c r="AO4196" s="450" t="n">
        <v>0</v>
      </c>
      <c r="AP4196" s="450" t="n">
        <v>0</v>
      </c>
      <c r="AQ4196" s="414" t="inlineStr"/>
      <c r="AR4196" s="414" t="inlineStr">
        <is>
          <t>ចំនូលបានមកពីការលក់</t>
        </is>
      </c>
      <c r="AS4196" s="414" t="inlineStr">
        <is>
          <t>បានប្រកាសពន្ធ</t>
        </is>
      </c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0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0" t="n"/>
      <c r="N4197" s="450">
        <f>IF(W4197&lt;0,AH4197,I4197)</f>
        <v/>
      </c>
      <c r="O4197" s="450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AND(AB4197&lt;&gt;"", 'Company information'!D$4&lt;&gt;"", RIGHT(SUBSTITUTE(AB4197,"-",""),9)=RIGHT(SUBSTITUTE('Company information'!D$4,"-",""),9))</f>
        <v/>
      </c>
      <c r="V4197" s="414">
        <f>AH4197-I4197</f>
        <v/>
      </c>
      <c r="W4197" s="450" t="n"/>
      <c r="X4197" s="413" t="n"/>
      <c r="Y4197" s="414" t="n"/>
      <c r="Z4197" s="414" t="n"/>
      <c r="AA4197" s="414" t="n"/>
      <c r="AB4197" s="414" t="n"/>
      <c r="AC4197" s="414" t="n"/>
      <c r="AD4197" s="450" t="n"/>
      <c r="AE4197" s="450" t="n"/>
      <c r="AF4197" s="450" t="n"/>
      <c r="AG4197" s="450" t="n"/>
      <c r="AH4197" s="450" t="n"/>
      <c r="AI4197" s="450" t="n"/>
      <c r="AJ4197" s="450" t="n"/>
      <c r="AK4197" s="450" t="n"/>
      <c r="AL4197" s="450" t="n"/>
      <c r="AM4197" s="450" t="n"/>
      <c r="AN4197" s="450" t="n"/>
      <c r="AO4197" s="450" t="n"/>
      <c r="AP4197" s="450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0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0" t="n"/>
      <c r="N4198" s="450">
        <f>IF(W4198&lt;0,AH4198,I4198)</f>
        <v/>
      </c>
      <c r="O4198" s="450">
        <f>I4198-M4198</f>
        <v/>
      </c>
      <c r="P4198" s="414" t="n"/>
      <c r="Q4198" s="414" t="inlineStr">
        <is>
          <t>IN202112-0810</t>
        </is>
      </c>
      <c r="R4198" s="414" t="inlineStr">
        <is>
          <t>IN202112-0810</t>
        </is>
      </c>
      <c r="S4198" s="414">
        <f>Q4198=R4198</f>
        <v/>
      </c>
      <c r="T4198" s="414">
        <f>AND(MONTH(F4198)=MONTH(X4198), YEAR(F4198)=YEAR(X4198))</f>
        <v/>
      </c>
      <c r="U4198" s="414">
        <f>AND(AB4198&lt;&gt;"", 'Company information'!D$4&lt;&gt;"", RIGHT(SUBSTITUTE(AB4198,"-",""),9)=RIGHT(SUBSTITUTE('Company information'!D$4,"-",""),9))</f>
        <v/>
      </c>
      <c r="V4198" s="414">
        <f>AH4198-I4198</f>
        <v/>
      </c>
      <c r="W4198" s="450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0" t="n">
        <v>7681828</v>
      </c>
      <c r="AE4198" s="450" t="n">
        <v>6983480</v>
      </c>
      <c r="AF4198" s="450" t="n">
        <v>0</v>
      </c>
      <c r="AG4198" s="450" t="n">
        <v>0</v>
      </c>
      <c r="AH4198" s="450" t="n">
        <v>698348</v>
      </c>
      <c r="AI4198" s="450" t="n">
        <v>0</v>
      </c>
      <c r="AJ4198" s="450" t="n">
        <v>0</v>
      </c>
      <c r="AK4198" s="450" t="n">
        <v>0</v>
      </c>
      <c r="AL4198" s="450" t="n">
        <v>0</v>
      </c>
      <c r="AM4198" s="450" t="n">
        <v>0</v>
      </c>
      <c r="AN4198" s="450" t="n">
        <v>0</v>
      </c>
      <c r="AO4198" s="450" t="n">
        <v>0</v>
      </c>
      <c r="AP4198" s="450" t="n">
        <v>0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0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0" t="n"/>
      <c r="N4199" s="450">
        <f>IF(W4199&lt;0,AH4199,I4199)</f>
        <v/>
      </c>
      <c r="O4199" s="450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AND(AB4199&lt;&gt;"", 'Company information'!D$4&lt;&gt;"", RIGHT(SUBSTITUTE(AB4199,"-",""),9)=RIGHT(SUBSTITUTE('Company information'!D$4,"-",""),9))</f>
        <v/>
      </c>
      <c r="V4199" s="414">
        <f>AH4199-I4199</f>
        <v/>
      </c>
      <c r="W4199" s="450" t="n"/>
      <c r="X4199" s="413" t="n"/>
      <c r="Y4199" s="414" t="n"/>
      <c r="Z4199" s="414" t="n"/>
      <c r="AA4199" s="414" t="n"/>
      <c r="AB4199" s="414" t="n"/>
      <c r="AC4199" s="414" t="n"/>
      <c r="AD4199" s="450" t="n"/>
      <c r="AE4199" s="450" t="n"/>
      <c r="AF4199" s="450" t="n"/>
      <c r="AG4199" s="450" t="n"/>
      <c r="AH4199" s="450" t="n"/>
      <c r="AI4199" s="450" t="n"/>
      <c r="AJ4199" s="450" t="n"/>
      <c r="AK4199" s="450" t="n"/>
      <c r="AL4199" s="450" t="n"/>
      <c r="AM4199" s="450" t="n"/>
      <c r="AN4199" s="450" t="n"/>
      <c r="AO4199" s="450" t="n"/>
      <c r="AP4199" s="450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0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0" t="n"/>
      <c r="N4200" s="450">
        <f>IF(W4200&lt;0,AH4200,I4200)</f>
        <v/>
      </c>
      <c r="O4200" s="450">
        <f>I4200-M4200</f>
        <v/>
      </c>
      <c r="P4200" s="414" t="n"/>
      <c r="Q4200" s="414" t="inlineStr">
        <is>
          <t>IN202112-0809</t>
        </is>
      </c>
      <c r="R4200" s="414" t="inlineStr">
        <is>
          <t>IN202112-0809</t>
        </is>
      </c>
      <c r="S4200" s="414">
        <f>Q4200=R4200</f>
        <v/>
      </c>
      <c r="T4200" s="414">
        <f>AND(MONTH(F4200)=MONTH(X4200), YEAR(F4200)=YEAR(X4200))</f>
        <v/>
      </c>
      <c r="U4200" s="414">
        <f>AND(AB4200&lt;&gt;"", 'Company information'!D$4&lt;&gt;"", RIGHT(SUBSTITUTE(AB4200,"-",""),9)=RIGHT(SUBSTITUTE('Company information'!D$4,"-",""),9))</f>
        <v/>
      </c>
      <c r="V4200" s="414">
        <f>AH4200-I4200</f>
        <v/>
      </c>
      <c r="W4200" s="450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0" t="n">
        <v>5195872</v>
      </c>
      <c r="AE4200" s="450" t="n">
        <v>4723520</v>
      </c>
      <c r="AF4200" s="450" t="n">
        <v>0</v>
      </c>
      <c r="AG4200" s="450" t="n">
        <v>0</v>
      </c>
      <c r="AH4200" s="450" t="n">
        <v>472352</v>
      </c>
      <c r="AI4200" s="450" t="n">
        <v>0</v>
      </c>
      <c r="AJ4200" s="450" t="n">
        <v>0</v>
      </c>
      <c r="AK4200" s="450" t="n">
        <v>0</v>
      </c>
      <c r="AL4200" s="450" t="n">
        <v>0</v>
      </c>
      <c r="AM4200" s="450" t="n">
        <v>0</v>
      </c>
      <c r="AN4200" s="450" t="n">
        <v>0</v>
      </c>
      <c r="AO4200" s="450" t="n">
        <v>0</v>
      </c>
      <c r="AP4200" s="450" t="n">
        <v>0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0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0" t="n"/>
      <c r="N4201" s="450">
        <f>IF(W4201&lt;0,AH4201,I4201)</f>
        <v/>
      </c>
      <c r="O4201" s="450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AND(AB4201&lt;&gt;"", 'Company information'!D$4&lt;&gt;"", RIGHT(SUBSTITUTE(AB4201,"-",""),9)=RIGHT(SUBSTITUTE('Company information'!D$4,"-",""),9))</f>
        <v/>
      </c>
      <c r="V4201" s="414">
        <f>AH4201-I4201</f>
        <v/>
      </c>
      <c r="W4201" s="450" t="n"/>
      <c r="X4201" s="413" t="n"/>
      <c r="Y4201" s="414" t="n"/>
      <c r="Z4201" s="414" t="n"/>
      <c r="AA4201" s="414" t="n"/>
      <c r="AB4201" s="414" t="n"/>
      <c r="AC4201" s="414" t="n"/>
      <c r="AD4201" s="450" t="n"/>
      <c r="AE4201" s="450" t="n"/>
      <c r="AF4201" s="450" t="n"/>
      <c r="AG4201" s="450" t="n"/>
      <c r="AH4201" s="450" t="n"/>
      <c r="AI4201" s="450" t="n"/>
      <c r="AJ4201" s="450" t="n"/>
      <c r="AK4201" s="450" t="n"/>
      <c r="AL4201" s="450" t="n"/>
      <c r="AM4201" s="450" t="n"/>
      <c r="AN4201" s="450" t="n"/>
      <c r="AO4201" s="450" t="n"/>
      <c r="AP4201" s="450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0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0" t="n"/>
      <c r="N4202" s="450">
        <f>IF(W4202&lt;0,AH4202,I4202)</f>
        <v/>
      </c>
      <c r="O4202" s="450">
        <f>I4202-M4202</f>
        <v/>
      </c>
      <c r="P4202" s="414" t="n"/>
      <c r="Q4202" s="414" t="inlineStr">
        <is>
          <t>IN202112-0808</t>
        </is>
      </c>
      <c r="R4202" s="414" t="inlineStr">
        <is>
          <t>IN202112-0808</t>
        </is>
      </c>
      <c r="S4202" s="414">
        <f>Q4202=R4202</f>
        <v/>
      </c>
      <c r="T4202" s="414">
        <f>AND(MONTH(F4202)=MONTH(X4202), YEAR(F4202)=YEAR(X4202))</f>
        <v/>
      </c>
      <c r="U4202" s="414">
        <f>AND(AB4202&lt;&gt;"", 'Company information'!D$4&lt;&gt;"", RIGHT(SUBSTITUTE(AB4202,"-",""),9)=RIGHT(SUBSTITUTE('Company information'!D$4,"-",""),9))</f>
        <v/>
      </c>
      <c r="V4202" s="414">
        <f>AH4202-I4202</f>
        <v/>
      </c>
      <c r="W4202" s="450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0" t="n">
        <v>2978668</v>
      </c>
      <c r="AE4202" s="450" t="n">
        <v>2707880</v>
      </c>
      <c r="AF4202" s="450" t="n">
        <v>0</v>
      </c>
      <c r="AG4202" s="450" t="n">
        <v>0</v>
      </c>
      <c r="AH4202" s="450" t="n">
        <v>270788</v>
      </c>
      <c r="AI4202" s="450" t="n">
        <v>0</v>
      </c>
      <c r="AJ4202" s="450" t="n">
        <v>0</v>
      </c>
      <c r="AK4202" s="450" t="n">
        <v>0</v>
      </c>
      <c r="AL4202" s="450" t="n">
        <v>0</v>
      </c>
      <c r="AM4202" s="450" t="n">
        <v>0</v>
      </c>
      <c r="AN4202" s="450" t="n">
        <v>0</v>
      </c>
      <c r="AO4202" s="450" t="n">
        <v>0</v>
      </c>
      <c r="AP4202" s="450" t="n">
        <v>0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0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0" t="n"/>
      <c r="N4203" s="450">
        <f>IF(W4203&lt;0,AH4203,I4203)</f>
        <v/>
      </c>
      <c r="O4203" s="450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AND(AB4203&lt;&gt;"", 'Company information'!D$4&lt;&gt;"", RIGHT(SUBSTITUTE(AB4203,"-",""),9)=RIGHT(SUBSTITUTE('Company information'!D$4,"-",""),9))</f>
        <v/>
      </c>
      <c r="V4203" s="414">
        <f>AH4203-I4203</f>
        <v/>
      </c>
      <c r="W4203" s="450" t="n"/>
      <c r="X4203" s="413" t="n"/>
      <c r="Y4203" s="414" t="n"/>
      <c r="Z4203" s="414" t="n"/>
      <c r="AA4203" s="414" t="n"/>
      <c r="AB4203" s="414" t="n"/>
      <c r="AC4203" s="414" t="n"/>
      <c r="AD4203" s="450" t="n"/>
      <c r="AE4203" s="450" t="n"/>
      <c r="AF4203" s="450" t="n"/>
      <c r="AG4203" s="450" t="n"/>
      <c r="AH4203" s="450" t="n"/>
      <c r="AI4203" s="450" t="n"/>
      <c r="AJ4203" s="450" t="n"/>
      <c r="AK4203" s="450" t="n"/>
      <c r="AL4203" s="450" t="n"/>
      <c r="AM4203" s="450" t="n"/>
      <c r="AN4203" s="450" t="n"/>
      <c r="AO4203" s="450" t="n"/>
      <c r="AP4203" s="450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0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0" t="n"/>
      <c r="N4204" s="450">
        <f>IF(W4204&lt;0,AH4204,I4204)</f>
        <v/>
      </c>
      <c r="O4204" s="450">
        <f>I4204-M4204</f>
        <v/>
      </c>
      <c r="P4204" s="414" t="n"/>
      <c r="Q4204" s="414" t="inlineStr">
        <is>
          <t>IN202112-0807</t>
        </is>
      </c>
      <c r="R4204" s="414" t="inlineStr">
        <is>
          <t>IN202112-0807</t>
        </is>
      </c>
      <c r="S4204" s="414">
        <f>Q4204=R4204</f>
        <v/>
      </c>
      <c r="T4204" s="414">
        <f>AND(MONTH(F4204)=MONTH(X4204), YEAR(F4204)=YEAR(X4204))</f>
        <v/>
      </c>
      <c r="U4204" s="414">
        <f>AND(AB4204&lt;&gt;"", 'Company information'!D$4&lt;&gt;"", RIGHT(SUBSTITUTE(AB4204,"-",""),9)=RIGHT(SUBSTITUTE('Company information'!D$4,"-",""),9))</f>
        <v/>
      </c>
      <c r="V4204" s="414">
        <f>AH4204-I4204</f>
        <v/>
      </c>
      <c r="W4204" s="450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0" t="n">
        <v>2978668</v>
      </c>
      <c r="AE4204" s="450" t="n">
        <v>2707880</v>
      </c>
      <c r="AF4204" s="450" t="n">
        <v>0</v>
      </c>
      <c r="AG4204" s="450" t="n">
        <v>0</v>
      </c>
      <c r="AH4204" s="450" t="n">
        <v>270788</v>
      </c>
      <c r="AI4204" s="450" t="n">
        <v>0</v>
      </c>
      <c r="AJ4204" s="450" t="n">
        <v>0</v>
      </c>
      <c r="AK4204" s="450" t="n">
        <v>0</v>
      </c>
      <c r="AL4204" s="450" t="n">
        <v>0</v>
      </c>
      <c r="AM4204" s="450" t="n">
        <v>0</v>
      </c>
      <c r="AN4204" s="450" t="n">
        <v>0</v>
      </c>
      <c r="AO4204" s="450" t="n">
        <v>0</v>
      </c>
      <c r="AP4204" s="450" t="n">
        <v>0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0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0" t="n"/>
      <c r="N4205" s="450">
        <f>IF(W4205&lt;0,AH4205,I4205)</f>
        <v/>
      </c>
      <c r="O4205" s="450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AND(AB4205&lt;&gt;"", 'Company information'!D$4&lt;&gt;"", RIGHT(SUBSTITUTE(AB4205,"-",""),9)=RIGHT(SUBSTITUTE('Company information'!D$4,"-",""),9))</f>
        <v/>
      </c>
      <c r="V4205" s="414">
        <f>AH4205-I4205</f>
        <v/>
      </c>
      <c r="W4205" s="450" t="n"/>
      <c r="X4205" s="413" t="n"/>
      <c r="Y4205" s="414" t="n"/>
      <c r="Z4205" s="414" t="n"/>
      <c r="AA4205" s="414" t="n"/>
      <c r="AB4205" s="414" t="n"/>
      <c r="AC4205" s="414" t="n"/>
      <c r="AD4205" s="450" t="n"/>
      <c r="AE4205" s="450" t="n"/>
      <c r="AF4205" s="450" t="n"/>
      <c r="AG4205" s="450" t="n"/>
      <c r="AH4205" s="450" t="n"/>
      <c r="AI4205" s="450" t="n"/>
      <c r="AJ4205" s="450" t="n"/>
      <c r="AK4205" s="450" t="n"/>
      <c r="AL4205" s="450" t="n"/>
      <c r="AM4205" s="450" t="n"/>
      <c r="AN4205" s="450" t="n"/>
      <c r="AO4205" s="450" t="n"/>
      <c r="AP4205" s="450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0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0" t="n"/>
      <c r="N4206" s="450">
        <f>IF(W4206&lt;0,AH4206,I4206)</f>
        <v/>
      </c>
      <c r="O4206" s="450">
        <f>I4206-M4206</f>
        <v/>
      </c>
      <c r="P4206" s="414" t="n"/>
      <c r="Q4206" s="414" t="inlineStr">
        <is>
          <t>IN202112-0806</t>
        </is>
      </c>
      <c r="R4206" s="414" t="inlineStr">
        <is>
          <t>IN202112-0806</t>
        </is>
      </c>
      <c r="S4206" s="414">
        <f>Q4206=R4206</f>
        <v/>
      </c>
      <c r="T4206" s="414">
        <f>AND(MONTH(F4206)=MONTH(X4206), YEAR(F4206)=YEAR(X4206))</f>
        <v/>
      </c>
      <c r="U4206" s="414">
        <f>AND(AB4206&lt;&gt;"", 'Company information'!D$4&lt;&gt;"", RIGHT(SUBSTITUTE(AB4206,"-",""),9)=RIGHT(SUBSTITUTE('Company information'!D$4,"-",""),9))</f>
        <v/>
      </c>
      <c r="V4206" s="414">
        <f>AH4206-I4206</f>
        <v/>
      </c>
      <c r="W4206" s="450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0" t="n">
        <v>5330248</v>
      </c>
      <c r="AE4206" s="450" t="n">
        <v>4845680</v>
      </c>
      <c r="AF4206" s="450" t="n">
        <v>0</v>
      </c>
      <c r="AG4206" s="450" t="n">
        <v>0</v>
      </c>
      <c r="AH4206" s="450" t="n">
        <v>484568</v>
      </c>
      <c r="AI4206" s="450" t="n">
        <v>0</v>
      </c>
      <c r="AJ4206" s="450" t="n">
        <v>0</v>
      </c>
      <c r="AK4206" s="450" t="n">
        <v>0</v>
      </c>
      <c r="AL4206" s="450" t="n">
        <v>0</v>
      </c>
      <c r="AM4206" s="450" t="n">
        <v>0</v>
      </c>
      <c r="AN4206" s="450" t="n">
        <v>0</v>
      </c>
      <c r="AO4206" s="450" t="n">
        <v>0</v>
      </c>
      <c r="AP4206" s="450" t="n">
        <v>0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0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0" t="n"/>
      <c r="N4207" s="450">
        <f>IF(W4207&lt;0,AH4207,I4207)</f>
        <v/>
      </c>
      <c r="O4207" s="450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AND(AB4207&lt;&gt;"", 'Company information'!D$4&lt;&gt;"", RIGHT(SUBSTITUTE(AB4207,"-",""),9)=RIGHT(SUBSTITUTE('Company information'!D$4,"-",""),9))</f>
        <v/>
      </c>
      <c r="V4207" s="414">
        <f>AH4207-I4207</f>
        <v/>
      </c>
      <c r="W4207" s="450" t="n"/>
      <c r="X4207" s="413" t="n"/>
      <c r="Y4207" s="414" t="n"/>
      <c r="Z4207" s="414" t="n"/>
      <c r="AA4207" s="414" t="n"/>
      <c r="AB4207" s="414" t="n"/>
      <c r="AC4207" s="414" t="n"/>
      <c r="AD4207" s="450" t="n"/>
      <c r="AE4207" s="450" t="n"/>
      <c r="AF4207" s="450" t="n"/>
      <c r="AG4207" s="450" t="n"/>
      <c r="AH4207" s="450" t="n"/>
      <c r="AI4207" s="450" t="n"/>
      <c r="AJ4207" s="450" t="n"/>
      <c r="AK4207" s="450" t="n"/>
      <c r="AL4207" s="450" t="n"/>
      <c r="AM4207" s="450" t="n"/>
      <c r="AN4207" s="450" t="n"/>
      <c r="AO4207" s="450" t="n"/>
      <c r="AP4207" s="450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0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0" t="n"/>
      <c r="N4208" s="450">
        <f>IF(W4208&lt;0,AH4208,I4208)</f>
        <v/>
      </c>
      <c r="O4208" s="450">
        <f>I4208-M4208</f>
        <v/>
      </c>
      <c r="P4208" s="414" t="n"/>
      <c r="Q4208" s="414" t="inlineStr">
        <is>
          <t>IN202112-0805</t>
        </is>
      </c>
      <c r="R4208" s="414" t="inlineStr">
        <is>
          <t>IN202112-0805</t>
        </is>
      </c>
      <c r="S4208" s="414">
        <f>Q4208=R4208</f>
        <v/>
      </c>
      <c r="T4208" s="414">
        <f>AND(MONTH(F4208)=MONTH(X4208), YEAR(F4208)=YEAR(X4208))</f>
        <v/>
      </c>
      <c r="U4208" s="414">
        <f>AND(AB4208&lt;&gt;"", 'Company information'!D$4&lt;&gt;"", RIGHT(SUBSTITUTE(AB4208,"-",""),9)=RIGHT(SUBSTITUTE('Company information'!D$4,"-",""),9))</f>
        <v/>
      </c>
      <c r="V4208" s="414">
        <f>AH4208-I4208</f>
        <v/>
      </c>
      <c r="W4208" s="450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0" t="n">
        <v>3292212</v>
      </c>
      <c r="AE4208" s="450" t="n">
        <v>2992920</v>
      </c>
      <c r="AF4208" s="450" t="n">
        <v>0</v>
      </c>
      <c r="AG4208" s="450" t="n">
        <v>0</v>
      </c>
      <c r="AH4208" s="450" t="n">
        <v>299292</v>
      </c>
      <c r="AI4208" s="450" t="n">
        <v>0</v>
      </c>
      <c r="AJ4208" s="450" t="n">
        <v>0</v>
      </c>
      <c r="AK4208" s="450" t="n">
        <v>0</v>
      </c>
      <c r="AL4208" s="450" t="n">
        <v>0</v>
      </c>
      <c r="AM4208" s="450" t="n">
        <v>0</v>
      </c>
      <c r="AN4208" s="450" t="n">
        <v>0</v>
      </c>
      <c r="AO4208" s="450" t="n">
        <v>0</v>
      </c>
      <c r="AP4208" s="450" t="n">
        <v>0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0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0" t="n"/>
      <c r="N4209" s="450">
        <f>IF(W4209&lt;0,AH4209,I4209)</f>
        <v/>
      </c>
      <c r="O4209" s="450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AND(AB4209&lt;&gt;"", 'Company information'!D$4&lt;&gt;"", RIGHT(SUBSTITUTE(AB4209,"-",""),9)=RIGHT(SUBSTITUTE('Company information'!D$4,"-",""),9))</f>
        <v/>
      </c>
      <c r="V4209" s="414">
        <f>AH4209-I4209</f>
        <v/>
      </c>
      <c r="W4209" s="450" t="n"/>
      <c r="X4209" s="413" t="n"/>
      <c r="Y4209" s="414" t="n"/>
      <c r="Z4209" s="414" t="n"/>
      <c r="AA4209" s="414" t="n"/>
      <c r="AB4209" s="414" t="n"/>
      <c r="AC4209" s="414" t="n"/>
      <c r="AD4209" s="450" t="n"/>
      <c r="AE4209" s="450" t="n"/>
      <c r="AF4209" s="450" t="n"/>
      <c r="AG4209" s="450" t="n"/>
      <c r="AH4209" s="450" t="n"/>
      <c r="AI4209" s="450" t="n"/>
      <c r="AJ4209" s="450" t="n"/>
      <c r="AK4209" s="450" t="n"/>
      <c r="AL4209" s="450" t="n"/>
      <c r="AM4209" s="450" t="n"/>
      <c r="AN4209" s="450" t="n"/>
      <c r="AO4209" s="450" t="n"/>
      <c r="AP4209" s="450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0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0" t="n"/>
      <c r="N4210" s="450">
        <f>IF(W4210&lt;0,AH4210,I4210)</f>
        <v/>
      </c>
      <c r="O4210" s="450">
        <f>I4210-M4210</f>
        <v/>
      </c>
      <c r="P4210" s="414" t="n"/>
      <c r="Q4210" s="414" t="inlineStr">
        <is>
          <t>IN202112-0797</t>
        </is>
      </c>
      <c r="R4210" s="414" t="inlineStr">
        <is>
          <t>IN202112-0797</t>
        </is>
      </c>
      <c r="S4210" s="414">
        <f>Q4210=R4210</f>
        <v/>
      </c>
      <c r="T4210" s="414">
        <f>AND(MONTH(F4210)=MONTH(X4210), YEAR(F4210)=YEAR(X4210))</f>
        <v/>
      </c>
      <c r="U4210" s="414">
        <f>AND(AB4210&lt;&gt;"", 'Company information'!D$4&lt;&gt;"", RIGHT(SUBSTITUTE(AB4210,"-",""),9)=RIGHT(SUBSTITUTE('Company information'!D$4,"-",""),9))</f>
        <v/>
      </c>
      <c r="V4210" s="414">
        <f>AH4210-I4210</f>
        <v/>
      </c>
      <c r="W4210" s="450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0" t="n">
        <v>10033408</v>
      </c>
      <c r="AE4210" s="450" t="n">
        <v>9121280</v>
      </c>
      <c r="AF4210" s="450" t="n">
        <v>0</v>
      </c>
      <c r="AG4210" s="450" t="n">
        <v>0</v>
      </c>
      <c r="AH4210" s="450" t="n">
        <v>912128</v>
      </c>
      <c r="AI4210" s="450" t="n">
        <v>0</v>
      </c>
      <c r="AJ4210" s="450" t="n">
        <v>0</v>
      </c>
      <c r="AK4210" s="450" t="n">
        <v>0</v>
      </c>
      <c r="AL4210" s="450" t="n">
        <v>0</v>
      </c>
      <c r="AM4210" s="450" t="n">
        <v>0</v>
      </c>
      <c r="AN4210" s="450" t="n">
        <v>0</v>
      </c>
      <c r="AO4210" s="450" t="n">
        <v>0</v>
      </c>
      <c r="AP4210" s="450" t="n">
        <v>0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0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0" t="n"/>
      <c r="N4211" s="450">
        <f>IF(W4211&lt;0,AH4211,I4211)</f>
        <v/>
      </c>
      <c r="O4211" s="450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AND(AB4211&lt;&gt;"", 'Company information'!D$4&lt;&gt;"", RIGHT(SUBSTITUTE(AB4211,"-",""),9)=RIGHT(SUBSTITUTE('Company information'!D$4,"-",""),9))</f>
        <v/>
      </c>
      <c r="V4211" s="414">
        <f>AH4211-I4211</f>
        <v/>
      </c>
      <c r="W4211" s="450" t="n"/>
      <c r="X4211" s="413" t="n"/>
      <c r="Y4211" s="414" t="n"/>
      <c r="Z4211" s="414" t="n"/>
      <c r="AA4211" s="414" t="n"/>
      <c r="AB4211" s="414" t="n"/>
      <c r="AC4211" s="414" t="n"/>
      <c r="AD4211" s="450" t="n"/>
      <c r="AE4211" s="450" t="n"/>
      <c r="AF4211" s="450" t="n"/>
      <c r="AG4211" s="450" t="n"/>
      <c r="AH4211" s="450" t="n"/>
      <c r="AI4211" s="450" t="n"/>
      <c r="AJ4211" s="450" t="n"/>
      <c r="AK4211" s="450" t="n"/>
      <c r="AL4211" s="450" t="n"/>
      <c r="AM4211" s="450" t="n"/>
      <c r="AN4211" s="450" t="n"/>
      <c r="AO4211" s="450" t="n"/>
      <c r="AP4211" s="450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0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0" t="n"/>
      <c r="N4212" s="450">
        <f>IF(W4212&lt;0,AH4212,I4212)</f>
        <v/>
      </c>
      <c r="O4212" s="450">
        <f>I4212-M4212</f>
        <v/>
      </c>
      <c r="P4212" s="414" t="n"/>
      <c r="Q4212" s="414" t="inlineStr">
        <is>
          <t>IN202112-0796</t>
        </is>
      </c>
      <c r="R4212" s="414" t="inlineStr">
        <is>
          <t>IN202112-0796</t>
        </is>
      </c>
      <c r="S4212" s="414">
        <f>Q4212=R4212</f>
        <v/>
      </c>
      <c r="T4212" s="414">
        <f>AND(MONTH(F4212)=MONTH(X4212), YEAR(F4212)=YEAR(X4212))</f>
        <v/>
      </c>
      <c r="U4212" s="414">
        <f>AND(AB4212&lt;&gt;"", 'Company information'!D$4&lt;&gt;"", RIGHT(SUBSTITUTE(AB4212,"-",""),9)=RIGHT(SUBSTITUTE('Company information'!D$4,"-",""),9))</f>
        <v/>
      </c>
      <c r="V4212" s="414">
        <f>AH4212-I4212</f>
        <v/>
      </c>
      <c r="W4212" s="450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0" t="n">
        <v>10033408</v>
      </c>
      <c r="AE4212" s="450" t="n">
        <v>9121280</v>
      </c>
      <c r="AF4212" s="450" t="n">
        <v>0</v>
      </c>
      <c r="AG4212" s="450" t="n">
        <v>0</v>
      </c>
      <c r="AH4212" s="450" t="n">
        <v>912128</v>
      </c>
      <c r="AI4212" s="450" t="n">
        <v>0</v>
      </c>
      <c r="AJ4212" s="450" t="n">
        <v>0</v>
      </c>
      <c r="AK4212" s="450" t="n">
        <v>0</v>
      </c>
      <c r="AL4212" s="450" t="n">
        <v>0</v>
      </c>
      <c r="AM4212" s="450" t="n">
        <v>0</v>
      </c>
      <c r="AN4212" s="450" t="n">
        <v>0</v>
      </c>
      <c r="AO4212" s="450" t="n">
        <v>0</v>
      </c>
      <c r="AP4212" s="450" t="n">
        <v>0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0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0" t="n"/>
      <c r="N4213" s="450">
        <f>IF(W4213&lt;0,AH4213,I4213)</f>
        <v/>
      </c>
      <c r="O4213" s="450">
        <f>I4213-M4213</f>
        <v/>
      </c>
      <c r="P4213" s="414" t="n"/>
      <c r="Q4213" s="414" t="inlineStr">
        <is>
          <t>213792</t>
        </is>
      </c>
      <c r="R4213" s="414" t="inlineStr"/>
      <c r="S4213" s="414">
        <f>Q4213=R4213</f>
        <v/>
      </c>
      <c r="T4213" s="414">
        <f>AND(MONTH(F4213)=MONTH(X4213), YEAR(F4213)=YEAR(X4213))</f>
        <v/>
      </c>
      <c r="U4213" s="414">
        <f>AND(AB4213&lt;&gt;"", 'Company information'!D$4&lt;&gt;"", RIGHT(SUBSTITUTE(AB4213,"-",""),9)=RIGHT(SUBSTITUTE('Company information'!D$4,"-",""),9))</f>
        <v/>
      </c>
      <c r="V4213" s="414">
        <f>AH4213-I4213</f>
        <v/>
      </c>
      <c r="W4213" s="450" t="n"/>
      <c r="X4213" s="413" t="n"/>
      <c r="Y4213" s="414" t="n"/>
      <c r="Z4213" s="414" t="n"/>
      <c r="AA4213" s="414" t="n"/>
      <c r="AB4213" s="414" t="n"/>
      <c r="AC4213" s="414" t="n"/>
      <c r="AD4213" s="450" t="n"/>
      <c r="AE4213" s="450" t="n"/>
      <c r="AF4213" s="450" t="n"/>
      <c r="AG4213" s="450" t="n"/>
      <c r="AH4213" s="450" t="n"/>
      <c r="AI4213" s="450" t="n"/>
      <c r="AJ4213" s="450" t="n"/>
      <c r="AK4213" s="450" t="n"/>
      <c r="AL4213" s="450" t="n"/>
      <c r="AM4213" s="450" t="n"/>
      <c r="AN4213" s="450" t="n"/>
      <c r="AO4213" s="450" t="n"/>
      <c r="AP4213" s="450" t="n"/>
      <c r="AQ4213" s="414" t="n"/>
      <c r="AR4213" s="414" t="n"/>
      <c r="AS4213" s="414" t="n"/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0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0" t="n"/>
      <c r="N4214" s="450">
        <f>IF(W4214&lt;0,AH4214,I4214)</f>
        <v/>
      </c>
      <c r="O4214" s="450">
        <f>I4214-M4214</f>
        <v/>
      </c>
      <c r="P4214" s="414" t="n"/>
      <c r="Q4214" s="414" t="inlineStr">
        <is>
          <t>213796</t>
        </is>
      </c>
      <c r="R4214" s="414" t="inlineStr"/>
      <c r="S4214" s="414">
        <f>Q4214=R4214</f>
        <v/>
      </c>
      <c r="T4214" s="414">
        <f>AND(MONTH(F4214)=MONTH(X4214), YEAR(F4214)=YEAR(X4214))</f>
        <v/>
      </c>
      <c r="U4214" s="414">
        <f>AND(AB4214&lt;&gt;"", 'Company information'!D$4&lt;&gt;"", RIGHT(SUBSTITUTE(AB4214,"-",""),9)=RIGHT(SUBSTITUTE('Company information'!D$4,"-",""),9))</f>
        <v/>
      </c>
      <c r="V4214" s="414">
        <f>AH4214-I4214</f>
        <v/>
      </c>
      <c r="W4214" s="450" t="n"/>
      <c r="X4214" s="413" t="n"/>
      <c r="Y4214" s="414" t="n"/>
      <c r="Z4214" s="414" t="n"/>
      <c r="AA4214" s="414" t="n"/>
      <c r="AB4214" s="414" t="n"/>
      <c r="AC4214" s="414" t="n"/>
      <c r="AD4214" s="450" t="n"/>
      <c r="AE4214" s="450" t="n"/>
      <c r="AF4214" s="450" t="n"/>
      <c r="AG4214" s="450" t="n"/>
      <c r="AH4214" s="450" t="n"/>
      <c r="AI4214" s="450" t="n"/>
      <c r="AJ4214" s="450" t="n"/>
      <c r="AK4214" s="450" t="n"/>
      <c r="AL4214" s="450" t="n"/>
      <c r="AM4214" s="450" t="n"/>
      <c r="AN4214" s="450" t="n"/>
      <c r="AO4214" s="450" t="n"/>
      <c r="AP4214" s="450" t="n"/>
      <c r="AQ4214" s="414" t="n"/>
      <c r="AR4214" s="414" t="n"/>
      <c r="AS4214" s="414" t="n"/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0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0" t="n"/>
      <c r="N4215" s="450">
        <f>IF(W4215&lt;0,AH4215,I4215)</f>
        <v/>
      </c>
      <c r="O4215" s="450">
        <f>I4215-M4215</f>
        <v/>
      </c>
      <c r="P4215" s="414" t="n"/>
      <c r="Q4215" s="414" t="inlineStr">
        <is>
          <t>213798</t>
        </is>
      </c>
      <c r="R4215" s="414" t="inlineStr"/>
      <c r="S4215" s="414">
        <f>Q4215=R4215</f>
        <v/>
      </c>
      <c r="T4215" s="414">
        <f>AND(MONTH(F4215)=MONTH(X4215), YEAR(F4215)=YEAR(X4215))</f>
        <v/>
      </c>
      <c r="U4215" s="414">
        <f>AND(AB4215&lt;&gt;"", 'Company information'!D$4&lt;&gt;"", RIGHT(SUBSTITUTE(AB4215,"-",""),9)=RIGHT(SUBSTITUTE('Company information'!D$4,"-",""),9))</f>
        <v/>
      </c>
      <c r="V4215" s="414">
        <f>AH4215-I4215</f>
        <v/>
      </c>
      <c r="W4215" s="450" t="n"/>
      <c r="X4215" s="413" t="n"/>
      <c r="Y4215" s="414" t="n"/>
      <c r="Z4215" s="414" t="n"/>
      <c r="AA4215" s="414" t="n"/>
      <c r="AB4215" s="414" t="n"/>
      <c r="AC4215" s="414" t="n"/>
      <c r="AD4215" s="450" t="n"/>
      <c r="AE4215" s="450" t="n"/>
      <c r="AF4215" s="450" t="n"/>
      <c r="AG4215" s="450" t="n"/>
      <c r="AH4215" s="450" t="n"/>
      <c r="AI4215" s="450" t="n"/>
      <c r="AJ4215" s="450" t="n"/>
      <c r="AK4215" s="450" t="n"/>
      <c r="AL4215" s="450" t="n"/>
      <c r="AM4215" s="450" t="n"/>
      <c r="AN4215" s="450" t="n"/>
      <c r="AO4215" s="450" t="n"/>
      <c r="AP4215" s="450" t="n"/>
      <c r="AQ4215" s="414" t="n"/>
      <c r="AR4215" s="414" t="n"/>
      <c r="AS4215" s="414" t="n"/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0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0" t="n"/>
      <c r="N4216" s="450">
        <f>IF(W4216&lt;0,AH4216,I4216)</f>
        <v/>
      </c>
      <c r="O4216" s="450">
        <f>I4216-M4216</f>
        <v/>
      </c>
      <c r="P4216" s="414" t="n"/>
      <c r="Q4216" s="414" t="inlineStr">
        <is>
          <t>213800</t>
        </is>
      </c>
      <c r="R4216" s="414" t="inlineStr"/>
      <c r="S4216" s="414">
        <f>Q4216=R4216</f>
        <v/>
      </c>
      <c r="T4216" s="414">
        <f>AND(MONTH(F4216)=MONTH(X4216), YEAR(F4216)=YEAR(X4216))</f>
        <v/>
      </c>
      <c r="U4216" s="414">
        <f>AND(AB4216&lt;&gt;"", 'Company information'!D$4&lt;&gt;"", RIGHT(SUBSTITUTE(AB4216,"-",""),9)=RIGHT(SUBSTITUTE('Company information'!D$4,"-",""),9))</f>
        <v/>
      </c>
      <c r="V4216" s="414">
        <f>AH4216-I4216</f>
        <v/>
      </c>
      <c r="W4216" s="450" t="n"/>
      <c r="X4216" s="413" t="n"/>
      <c r="Y4216" s="414" t="n"/>
      <c r="Z4216" s="414" t="n"/>
      <c r="AA4216" s="414" t="n"/>
      <c r="AB4216" s="414" t="n"/>
      <c r="AC4216" s="414" t="n"/>
      <c r="AD4216" s="450" t="n"/>
      <c r="AE4216" s="450" t="n"/>
      <c r="AF4216" s="450" t="n"/>
      <c r="AG4216" s="450" t="n"/>
      <c r="AH4216" s="450" t="n"/>
      <c r="AI4216" s="450" t="n"/>
      <c r="AJ4216" s="450" t="n"/>
      <c r="AK4216" s="450" t="n"/>
      <c r="AL4216" s="450" t="n"/>
      <c r="AM4216" s="450" t="n"/>
      <c r="AN4216" s="450" t="n"/>
      <c r="AO4216" s="450" t="n"/>
      <c r="AP4216" s="450" t="n"/>
      <c r="AQ4216" s="414" t="n"/>
      <c r="AR4216" s="414" t="n"/>
      <c r="AS4216" s="414" t="n"/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0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0" t="n"/>
      <c r="N4217" s="450">
        <f>IF(W4217&lt;0,AH4217,I4217)</f>
        <v/>
      </c>
      <c r="O4217" s="450">
        <f>I4217-M4217</f>
        <v/>
      </c>
      <c r="P4217" s="414" t="n"/>
      <c r="Q4217" s="414" t="inlineStr">
        <is>
          <t>213802</t>
        </is>
      </c>
      <c r="R4217" s="414" t="inlineStr"/>
      <c r="S4217" s="414">
        <f>Q4217=R4217</f>
        <v/>
      </c>
      <c r="T4217" s="414">
        <f>AND(MONTH(F4217)=MONTH(X4217), YEAR(F4217)=YEAR(X4217))</f>
        <v/>
      </c>
      <c r="U4217" s="414">
        <f>AND(AB4217&lt;&gt;"", 'Company information'!D$4&lt;&gt;"", RIGHT(SUBSTITUTE(AB4217,"-",""),9)=RIGHT(SUBSTITUTE('Company information'!D$4,"-",""),9))</f>
        <v/>
      </c>
      <c r="V4217" s="414">
        <f>AH4217-I4217</f>
        <v/>
      </c>
      <c r="W4217" s="450" t="n"/>
      <c r="X4217" s="413" t="n"/>
      <c r="Y4217" s="414" t="n"/>
      <c r="Z4217" s="414" t="n"/>
      <c r="AA4217" s="414" t="n"/>
      <c r="AB4217" s="414" t="n"/>
      <c r="AC4217" s="414" t="n"/>
      <c r="AD4217" s="450" t="n"/>
      <c r="AE4217" s="450" t="n"/>
      <c r="AF4217" s="450" t="n"/>
      <c r="AG4217" s="450" t="n"/>
      <c r="AH4217" s="450" t="n"/>
      <c r="AI4217" s="450" t="n"/>
      <c r="AJ4217" s="450" t="n"/>
      <c r="AK4217" s="450" t="n"/>
      <c r="AL4217" s="450" t="n"/>
      <c r="AM4217" s="450" t="n"/>
      <c r="AN4217" s="450" t="n"/>
      <c r="AO4217" s="450" t="n"/>
      <c r="AP4217" s="450" t="n"/>
      <c r="AQ4217" s="414" t="n"/>
      <c r="AR4217" s="414" t="n"/>
      <c r="AS4217" s="414" t="n"/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0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0" t="n"/>
      <c r="N4218" s="450">
        <f>IF(W4218&lt;0,AH4218,I4218)</f>
        <v/>
      </c>
      <c r="O4218" s="450">
        <f>I4218-M4218</f>
        <v/>
      </c>
      <c r="P4218" s="414" t="n"/>
      <c r="Q4218" s="414" t="inlineStr">
        <is>
          <t>213803</t>
        </is>
      </c>
      <c r="R4218" s="414" t="inlineStr"/>
      <c r="S4218" s="414">
        <f>Q4218=R4218</f>
        <v/>
      </c>
      <c r="T4218" s="414">
        <f>AND(MONTH(F4218)=MONTH(X4218), YEAR(F4218)=YEAR(X4218))</f>
        <v/>
      </c>
      <c r="U4218" s="414">
        <f>AND(AB4218&lt;&gt;"", 'Company information'!D$4&lt;&gt;"", RIGHT(SUBSTITUTE(AB4218,"-",""),9)=RIGHT(SUBSTITUTE('Company information'!D$4,"-",""),9))</f>
        <v/>
      </c>
      <c r="V4218" s="414">
        <f>AH4218-I4218</f>
        <v/>
      </c>
      <c r="W4218" s="450" t="n"/>
      <c r="X4218" s="413" t="n"/>
      <c r="Y4218" s="414" t="n"/>
      <c r="Z4218" s="414" t="n"/>
      <c r="AA4218" s="414" t="n"/>
      <c r="AB4218" s="414" t="n"/>
      <c r="AC4218" s="414" t="n"/>
      <c r="AD4218" s="450" t="n"/>
      <c r="AE4218" s="450" t="n"/>
      <c r="AF4218" s="450" t="n"/>
      <c r="AG4218" s="450" t="n"/>
      <c r="AH4218" s="450" t="n"/>
      <c r="AI4218" s="450" t="n"/>
      <c r="AJ4218" s="450" t="n"/>
      <c r="AK4218" s="450" t="n"/>
      <c r="AL4218" s="450" t="n"/>
      <c r="AM4218" s="450" t="n"/>
      <c r="AN4218" s="450" t="n"/>
      <c r="AO4218" s="450" t="n"/>
      <c r="AP4218" s="450" t="n"/>
      <c r="AQ4218" s="414" t="n"/>
      <c r="AR4218" s="414" t="n"/>
      <c r="AS4218" s="414" t="n"/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0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0" t="n"/>
      <c r="N4219" s="450">
        <f>IF(W4219&lt;0,AH4219,I4219)</f>
        <v/>
      </c>
      <c r="O4219" s="450">
        <f>I4219-M4219</f>
        <v/>
      </c>
      <c r="P4219" s="414" t="n"/>
      <c r="Q4219" s="414" t="inlineStr">
        <is>
          <t>213804</t>
        </is>
      </c>
      <c r="R4219" s="414" t="inlineStr"/>
      <c r="S4219" s="414">
        <f>Q4219=R4219</f>
        <v/>
      </c>
      <c r="T4219" s="414">
        <f>AND(MONTH(F4219)=MONTH(X4219), YEAR(F4219)=YEAR(X4219))</f>
        <v/>
      </c>
      <c r="U4219" s="414">
        <f>AND(AB4219&lt;&gt;"", 'Company information'!D$4&lt;&gt;"", RIGHT(SUBSTITUTE(AB4219,"-",""),9)=RIGHT(SUBSTITUTE('Company information'!D$4,"-",""),9))</f>
        <v/>
      </c>
      <c r="V4219" s="414">
        <f>AH4219-I4219</f>
        <v/>
      </c>
      <c r="W4219" s="450" t="n"/>
      <c r="X4219" s="413" t="n"/>
      <c r="Y4219" s="414" t="n"/>
      <c r="Z4219" s="414" t="n"/>
      <c r="AA4219" s="414" t="n"/>
      <c r="AB4219" s="414" t="n"/>
      <c r="AC4219" s="414" t="n"/>
      <c r="AD4219" s="450" t="n"/>
      <c r="AE4219" s="450" t="n"/>
      <c r="AF4219" s="450" t="n"/>
      <c r="AG4219" s="450" t="n"/>
      <c r="AH4219" s="450" t="n"/>
      <c r="AI4219" s="450" t="n"/>
      <c r="AJ4219" s="450" t="n"/>
      <c r="AK4219" s="450" t="n"/>
      <c r="AL4219" s="450" t="n"/>
      <c r="AM4219" s="450" t="n"/>
      <c r="AN4219" s="450" t="n"/>
      <c r="AO4219" s="450" t="n"/>
      <c r="AP4219" s="450" t="n"/>
      <c r="AQ4219" s="414" t="n"/>
      <c r="AR4219" s="414" t="n"/>
      <c r="AS4219" s="414" t="n"/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0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0" t="n"/>
      <c r="N4220" s="450">
        <f>IF(W4220&lt;0,AH4220,I4220)</f>
        <v/>
      </c>
      <c r="O4220" s="450">
        <f>I4220-M4220</f>
        <v/>
      </c>
      <c r="P4220" s="414" t="n"/>
      <c r="Q4220" s="414" t="inlineStr">
        <is>
          <t>IN202112-0795</t>
        </is>
      </c>
      <c r="R4220" s="414" t="inlineStr">
        <is>
          <t>IN202112-0795</t>
        </is>
      </c>
      <c r="S4220" s="414">
        <f>Q4220=R4220</f>
        <v/>
      </c>
      <c r="T4220" s="414">
        <f>AND(MONTH(F4220)=MONTH(X4220), YEAR(F4220)=YEAR(X4220))</f>
        <v/>
      </c>
      <c r="U4220" s="414">
        <f>AND(AB4220&lt;&gt;"", 'Company information'!D$4&lt;&gt;"", RIGHT(SUBSTITUTE(AB4220,"-",""),9)=RIGHT(SUBSTITUTE('Company information'!D$4,"-",""),9))</f>
        <v/>
      </c>
      <c r="V4220" s="414">
        <f>AH4220-I4220</f>
        <v/>
      </c>
      <c r="W4220" s="450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0" t="n">
        <v>19282956</v>
      </c>
      <c r="AE4220" s="450" t="n">
        <v>17529960</v>
      </c>
      <c r="AF4220" s="450" t="n">
        <v>0</v>
      </c>
      <c r="AG4220" s="450" t="n">
        <v>0</v>
      </c>
      <c r="AH4220" s="450" t="n">
        <v>1752996</v>
      </c>
      <c r="AI4220" s="450" t="n">
        <v>0</v>
      </c>
      <c r="AJ4220" s="450" t="n">
        <v>0</v>
      </c>
      <c r="AK4220" s="450" t="n">
        <v>0</v>
      </c>
      <c r="AL4220" s="450" t="n">
        <v>0</v>
      </c>
      <c r="AM4220" s="450" t="n">
        <v>0</v>
      </c>
      <c r="AN4220" s="450" t="n">
        <v>0</v>
      </c>
      <c r="AO4220" s="450" t="n">
        <v>0</v>
      </c>
      <c r="AP4220" s="450" t="n">
        <v>0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0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0" t="n"/>
      <c r="N4221" s="450">
        <f>IF(W4221&lt;0,AH4221,I4221)</f>
        <v/>
      </c>
      <c r="O4221" s="450">
        <f>I4221-M4221</f>
        <v/>
      </c>
      <c r="P4221" s="414" t="n"/>
      <c r="Q4221" s="414" t="inlineStr">
        <is>
          <t>213808</t>
        </is>
      </c>
      <c r="R4221" s="414" t="inlineStr"/>
      <c r="S4221" s="414">
        <f>Q4221=R4221</f>
        <v/>
      </c>
      <c r="T4221" s="414">
        <f>AND(MONTH(F4221)=MONTH(X4221), YEAR(F4221)=YEAR(X4221))</f>
        <v/>
      </c>
      <c r="U4221" s="414">
        <f>AND(AB4221&lt;&gt;"", 'Company information'!D$4&lt;&gt;"", RIGHT(SUBSTITUTE(AB4221,"-",""),9)=RIGHT(SUBSTITUTE('Company information'!D$4,"-",""),9))</f>
        <v/>
      </c>
      <c r="V4221" s="414">
        <f>AH4221-I4221</f>
        <v/>
      </c>
      <c r="W4221" s="450" t="n"/>
      <c r="X4221" s="413" t="n"/>
      <c r="Y4221" s="414" t="n"/>
      <c r="Z4221" s="414" t="n"/>
      <c r="AA4221" s="414" t="n"/>
      <c r="AB4221" s="414" t="n"/>
      <c r="AC4221" s="414" t="n"/>
      <c r="AD4221" s="450" t="n"/>
      <c r="AE4221" s="450" t="n"/>
      <c r="AF4221" s="450" t="n"/>
      <c r="AG4221" s="450" t="n"/>
      <c r="AH4221" s="450" t="n"/>
      <c r="AI4221" s="450" t="n"/>
      <c r="AJ4221" s="450" t="n"/>
      <c r="AK4221" s="450" t="n"/>
      <c r="AL4221" s="450" t="n"/>
      <c r="AM4221" s="450" t="n"/>
      <c r="AN4221" s="450" t="n"/>
      <c r="AO4221" s="450" t="n"/>
      <c r="AP4221" s="450" t="n"/>
      <c r="AQ4221" s="414" t="n"/>
      <c r="AR4221" s="414" t="n"/>
      <c r="AS4221" s="414" t="n"/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0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0" t="n"/>
      <c r="N4222" s="450">
        <f>IF(W4222&lt;0,AH4222,I4222)</f>
        <v/>
      </c>
      <c r="O4222" s="450">
        <f>I4222-M4222</f>
        <v/>
      </c>
      <c r="P4222" s="414" t="n"/>
      <c r="Q4222" s="414" t="inlineStr">
        <is>
          <t>213811</t>
        </is>
      </c>
      <c r="R4222" s="414" t="inlineStr"/>
      <c r="S4222" s="414">
        <f>Q4222=R4222</f>
        <v/>
      </c>
      <c r="T4222" s="414">
        <f>AND(MONTH(F4222)=MONTH(X4222), YEAR(F4222)=YEAR(X4222))</f>
        <v/>
      </c>
      <c r="U4222" s="414">
        <f>AND(AB4222&lt;&gt;"", 'Company information'!D$4&lt;&gt;"", RIGHT(SUBSTITUTE(AB4222,"-",""),9)=RIGHT(SUBSTITUTE('Company information'!D$4,"-",""),9))</f>
        <v/>
      </c>
      <c r="V4222" s="414">
        <f>AH4222-I4222</f>
        <v/>
      </c>
      <c r="W4222" s="450" t="n"/>
      <c r="X4222" s="413" t="n"/>
      <c r="Y4222" s="414" t="n"/>
      <c r="Z4222" s="414" t="n"/>
      <c r="AA4222" s="414" t="n"/>
      <c r="AB4222" s="414" t="n"/>
      <c r="AC4222" s="414" t="n"/>
      <c r="AD4222" s="450" t="n"/>
      <c r="AE4222" s="450" t="n"/>
      <c r="AF4222" s="450" t="n"/>
      <c r="AG4222" s="450" t="n"/>
      <c r="AH4222" s="450" t="n"/>
      <c r="AI4222" s="450" t="n"/>
      <c r="AJ4222" s="450" t="n"/>
      <c r="AK4222" s="450" t="n"/>
      <c r="AL4222" s="450" t="n"/>
      <c r="AM4222" s="450" t="n"/>
      <c r="AN4222" s="450" t="n"/>
      <c r="AO4222" s="450" t="n"/>
      <c r="AP4222" s="450" t="n"/>
      <c r="AQ4222" s="414" t="n"/>
      <c r="AR4222" s="414" t="n"/>
      <c r="AS4222" s="414" t="n"/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0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0" t="n"/>
      <c r="N4223" s="450">
        <f>IF(W4223&lt;0,AH4223,I4223)</f>
        <v/>
      </c>
      <c r="O4223" s="450">
        <f>I4223-M4223</f>
        <v/>
      </c>
      <c r="P4223" s="414" t="n"/>
      <c r="Q4223" s="414" t="inlineStr">
        <is>
          <t>213810</t>
        </is>
      </c>
      <c r="R4223" s="414" t="inlineStr"/>
      <c r="S4223" s="414">
        <f>Q4223=R4223</f>
        <v/>
      </c>
      <c r="T4223" s="414">
        <f>AND(MONTH(F4223)=MONTH(X4223), YEAR(F4223)=YEAR(X4223))</f>
        <v/>
      </c>
      <c r="U4223" s="414">
        <f>AND(AB4223&lt;&gt;"", 'Company information'!D$4&lt;&gt;"", RIGHT(SUBSTITUTE(AB4223,"-",""),9)=RIGHT(SUBSTITUTE('Company information'!D$4,"-",""),9))</f>
        <v/>
      </c>
      <c r="V4223" s="414">
        <f>AH4223-I4223</f>
        <v/>
      </c>
      <c r="W4223" s="450" t="n"/>
      <c r="X4223" s="413" t="n"/>
      <c r="Y4223" s="414" t="n"/>
      <c r="Z4223" s="414" t="n"/>
      <c r="AA4223" s="414" t="n"/>
      <c r="AB4223" s="414" t="n"/>
      <c r="AC4223" s="414" t="n"/>
      <c r="AD4223" s="450" t="n"/>
      <c r="AE4223" s="450" t="n"/>
      <c r="AF4223" s="450" t="n"/>
      <c r="AG4223" s="450" t="n"/>
      <c r="AH4223" s="450" t="n"/>
      <c r="AI4223" s="450" t="n"/>
      <c r="AJ4223" s="450" t="n"/>
      <c r="AK4223" s="450" t="n"/>
      <c r="AL4223" s="450" t="n"/>
      <c r="AM4223" s="450" t="n"/>
      <c r="AN4223" s="450" t="n"/>
      <c r="AO4223" s="450" t="n"/>
      <c r="AP4223" s="450" t="n"/>
      <c r="AQ4223" s="414" t="n"/>
      <c r="AR4223" s="414" t="n"/>
      <c r="AS4223" s="414" t="n"/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0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0" t="n"/>
      <c r="N4224" s="450">
        <f>IF(W4224&lt;0,AH4224,I4224)</f>
        <v/>
      </c>
      <c r="O4224" s="450">
        <f>I4224-M4224</f>
        <v/>
      </c>
      <c r="P4224" s="414" t="n"/>
      <c r="Q4224" s="414" t="inlineStr">
        <is>
          <t>213809</t>
        </is>
      </c>
      <c r="R4224" s="414" t="inlineStr"/>
      <c r="S4224" s="414">
        <f>Q4224=R4224</f>
        <v/>
      </c>
      <c r="T4224" s="414">
        <f>AND(MONTH(F4224)=MONTH(X4224), YEAR(F4224)=YEAR(X4224))</f>
        <v/>
      </c>
      <c r="U4224" s="414">
        <f>AND(AB4224&lt;&gt;"", 'Company information'!D$4&lt;&gt;"", RIGHT(SUBSTITUTE(AB4224,"-",""),9)=RIGHT(SUBSTITUTE('Company information'!D$4,"-",""),9))</f>
        <v/>
      </c>
      <c r="V4224" s="414">
        <f>AH4224-I4224</f>
        <v/>
      </c>
      <c r="W4224" s="450" t="n"/>
      <c r="X4224" s="413" t="n"/>
      <c r="Y4224" s="414" t="n"/>
      <c r="Z4224" s="414" t="n"/>
      <c r="AA4224" s="414" t="n"/>
      <c r="AB4224" s="414" t="n"/>
      <c r="AC4224" s="414" t="n"/>
      <c r="AD4224" s="450" t="n"/>
      <c r="AE4224" s="450" t="n"/>
      <c r="AF4224" s="450" t="n"/>
      <c r="AG4224" s="450" t="n"/>
      <c r="AH4224" s="450" t="n"/>
      <c r="AI4224" s="450" t="n"/>
      <c r="AJ4224" s="450" t="n"/>
      <c r="AK4224" s="450" t="n"/>
      <c r="AL4224" s="450" t="n"/>
      <c r="AM4224" s="450" t="n"/>
      <c r="AN4224" s="450" t="n"/>
      <c r="AO4224" s="450" t="n"/>
      <c r="AP4224" s="450" t="n"/>
      <c r="AQ4224" s="414" t="n"/>
      <c r="AR4224" s="414" t="n"/>
      <c r="AS4224" s="414" t="n"/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0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0" t="n"/>
      <c r="N4225" s="450">
        <f>IF(W4225&lt;0,AH4225,I4225)</f>
        <v/>
      </c>
      <c r="O4225" s="450">
        <f>I4225-M4225</f>
        <v/>
      </c>
      <c r="P4225" s="414" t="n"/>
      <c r="Q4225" s="414" t="inlineStr">
        <is>
          <t>213806</t>
        </is>
      </c>
      <c r="R4225" s="414" t="inlineStr"/>
      <c r="S4225" s="414">
        <f>Q4225=R4225</f>
        <v/>
      </c>
      <c r="T4225" s="414">
        <f>AND(MONTH(F4225)=MONTH(X4225), YEAR(F4225)=YEAR(X4225))</f>
        <v/>
      </c>
      <c r="U4225" s="414">
        <f>AND(AB4225&lt;&gt;"", 'Company information'!D$4&lt;&gt;"", RIGHT(SUBSTITUTE(AB4225,"-",""),9)=RIGHT(SUBSTITUTE('Company information'!D$4,"-",""),9))</f>
        <v/>
      </c>
      <c r="V4225" s="414">
        <f>AH4225-I4225</f>
        <v/>
      </c>
      <c r="W4225" s="450" t="n"/>
      <c r="X4225" s="413" t="n"/>
      <c r="Y4225" s="414" t="n"/>
      <c r="Z4225" s="414" t="n"/>
      <c r="AA4225" s="414" t="n"/>
      <c r="AB4225" s="414" t="n"/>
      <c r="AC4225" s="414" t="n"/>
      <c r="AD4225" s="450" t="n"/>
      <c r="AE4225" s="450" t="n"/>
      <c r="AF4225" s="450" t="n"/>
      <c r="AG4225" s="450" t="n"/>
      <c r="AH4225" s="450" t="n"/>
      <c r="AI4225" s="450" t="n"/>
      <c r="AJ4225" s="450" t="n"/>
      <c r="AK4225" s="450" t="n"/>
      <c r="AL4225" s="450" t="n"/>
      <c r="AM4225" s="450" t="n"/>
      <c r="AN4225" s="450" t="n"/>
      <c r="AO4225" s="450" t="n"/>
      <c r="AP4225" s="450" t="n"/>
      <c r="AQ4225" s="414" t="n"/>
      <c r="AR4225" s="414" t="n"/>
      <c r="AS4225" s="414" t="n"/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0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0" t="n"/>
      <c r="N4226" s="450">
        <f>IF(W4226&lt;0,AH4226,I4226)</f>
        <v/>
      </c>
      <c r="O4226" s="450">
        <f>I4226-M4226</f>
        <v/>
      </c>
      <c r="P4226" s="414" t="n"/>
      <c r="Q4226" s="414" t="inlineStr">
        <is>
          <t>IN202112-0778</t>
        </is>
      </c>
      <c r="R4226" s="414" t="inlineStr">
        <is>
          <t>IN202112-0778</t>
        </is>
      </c>
      <c r="S4226" s="414">
        <f>Q4226=R4226</f>
        <v/>
      </c>
      <c r="T4226" s="414">
        <f>AND(MONTH(F4226)=MONTH(X4226), YEAR(F4226)=YEAR(X4226))</f>
        <v/>
      </c>
      <c r="U4226" s="414">
        <f>AND(AB4226&lt;&gt;"", 'Company information'!D$4&lt;&gt;"", RIGHT(SUBSTITUTE(AB4226,"-",""),9)=RIGHT(SUBSTITUTE('Company information'!D$4,"-",""),9))</f>
        <v/>
      </c>
      <c r="V4226" s="414">
        <f>AH4226-I4226</f>
        <v/>
      </c>
      <c r="W4226" s="450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0" t="n">
        <v>13911332</v>
      </c>
      <c r="AE4226" s="450" t="n">
        <v>12646665</v>
      </c>
      <c r="AF4226" s="450" t="n">
        <v>0</v>
      </c>
      <c r="AG4226" s="450" t="n">
        <v>0</v>
      </c>
      <c r="AH4226" s="450" t="n">
        <v>1264667</v>
      </c>
      <c r="AI4226" s="450" t="n">
        <v>0</v>
      </c>
      <c r="AJ4226" s="450" t="n">
        <v>0</v>
      </c>
      <c r="AK4226" s="450" t="n">
        <v>0</v>
      </c>
      <c r="AL4226" s="450" t="n">
        <v>0</v>
      </c>
      <c r="AM4226" s="450" t="n">
        <v>0</v>
      </c>
      <c r="AN4226" s="450" t="n">
        <v>0</v>
      </c>
      <c r="AO4226" s="450" t="n">
        <v>0</v>
      </c>
      <c r="AP4226" s="450" t="n">
        <v>0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0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0" t="n"/>
      <c r="N4227" s="450">
        <f>IF(W4227&lt;0,AH4227,I4227)</f>
        <v/>
      </c>
      <c r="O4227" s="450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AND(AB4227&lt;&gt;"", 'Company information'!D$4&lt;&gt;"", RIGHT(SUBSTITUTE(AB4227,"-",""),9)=RIGHT(SUBSTITUTE('Company information'!D$4,"-",""),9))</f>
        <v/>
      </c>
      <c r="V4227" s="414">
        <f>AH4227-I4227</f>
        <v/>
      </c>
      <c r="W4227" s="450" t="n"/>
      <c r="X4227" s="413" t="n"/>
      <c r="Y4227" s="414" t="n"/>
      <c r="Z4227" s="414" t="n"/>
      <c r="AA4227" s="414" t="n"/>
      <c r="AB4227" s="414" t="n"/>
      <c r="AC4227" s="414" t="n"/>
      <c r="AD4227" s="450" t="n"/>
      <c r="AE4227" s="450" t="n"/>
      <c r="AF4227" s="450" t="n"/>
      <c r="AG4227" s="450" t="n"/>
      <c r="AH4227" s="450" t="n"/>
      <c r="AI4227" s="450" t="n"/>
      <c r="AJ4227" s="450" t="n"/>
      <c r="AK4227" s="450" t="n"/>
      <c r="AL4227" s="450" t="n"/>
      <c r="AM4227" s="450" t="n"/>
      <c r="AN4227" s="450" t="n"/>
      <c r="AO4227" s="450" t="n"/>
      <c r="AP4227" s="450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0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0" t="n"/>
      <c r="N4228" s="450">
        <f>IF(W4228&lt;0,AH4228,I4228)</f>
        <v/>
      </c>
      <c r="O4228" s="450">
        <f>I4228-M4228</f>
        <v/>
      </c>
      <c r="P4228" s="414" t="n"/>
      <c r="Q4228" s="414" t="inlineStr">
        <is>
          <t>IN20212-0777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AND(AB4228&lt;&gt;"", 'Company information'!D$4&lt;&gt;"", RIGHT(SUBSTITUTE(AB4228,"-",""),9)=RIGHT(SUBSTITUTE('Company information'!D$4,"-",""),9))</f>
        <v/>
      </c>
      <c r="V4228" s="414">
        <f>AH4228-I4228</f>
        <v/>
      </c>
      <c r="W4228" s="450" t="n"/>
      <c r="X4228" s="413" t="n"/>
      <c r="Y4228" s="414" t="n"/>
      <c r="Z4228" s="414" t="n"/>
      <c r="AA4228" s="414" t="n"/>
      <c r="AB4228" s="414" t="n"/>
      <c r="AC4228" s="414" t="n"/>
      <c r="AD4228" s="450" t="n"/>
      <c r="AE4228" s="450" t="n"/>
      <c r="AF4228" s="450" t="n"/>
      <c r="AG4228" s="450" t="n"/>
      <c r="AH4228" s="450" t="n"/>
      <c r="AI4228" s="450" t="n"/>
      <c r="AJ4228" s="450" t="n"/>
      <c r="AK4228" s="450" t="n"/>
      <c r="AL4228" s="450" t="n"/>
      <c r="AM4228" s="450" t="n"/>
      <c r="AN4228" s="450" t="n"/>
      <c r="AO4228" s="450" t="n"/>
      <c r="AP4228" s="450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0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0" t="n"/>
      <c r="N4229" s="450">
        <f>IF(W4229&lt;0,AH4229,I4229)</f>
        <v/>
      </c>
      <c r="O4229" s="450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AND(AB4229&lt;&gt;"", 'Company information'!D$4&lt;&gt;"", RIGHT(SUBSTITUTE(AB4229,"-",""),9)=RIGHT(SUBSTITUTE('Company information'!D$4,"-",""),9))</f>
        <v/>
      </c>
      <c r="V4229" s="414">
        <f>AH4229-I4229</f>
        <v/>
      </c>
      <c r="W4229" s="450" t="n"/>
      <c r="X4229" s="413" t="n"/>
      <c r="Y4229" s="414" t="n"/>
      <c r="Z4229" s="414" t="n"/>
      <c r="AA4229" s="414" t="n"/>
      <c r="AB4229" s="414" t="n"/>
      <c r="AC4229" s="414" t="n"/>
      <c r="AD4229" s="450" t="n"/>
      <c r="AE4229" s="450" t="n"/>
      <c r="AF4229" s="450" t="n"/>
      <c r="AG4229" s="450" t="n"/>
      <c r="AH4229" s="450" t="n"/>
      <c r="AI4229" s="450" t="n"/>
      <c r="AJ4229" s="450" t="n"/>
      <c r="AK4229" s="450" t="n"/>
      <c r="AL4229" s="450" t="n"/>
      <c r="AM4229" s="450" t="n"/>
      <c r="AN4229" s="450" t="n"/>
      <c r="AO4229" s="450" t="n"/>
      <c r="AP4229" s="450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0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0" t="n"/>
      <c r="N4230" s="450">
        <f>IF(W4230&lt;0,AH4230,I4230)</f>
        <v/>
      </c>
      <c r="O4230" s="450">
        <f>I4230-M4230</f>
        <v/>
      </c>
      <c r="P4230" s="414" t="n"/>
      <c r="Q4230" s="414" t="inlineStr">
        <is>
          <t>IN202112-0775</t>
        </is>
      </c>
      <c r="R4230" s="414" t="inlineStr">
        <is>
          <t>IN202112-0775</t>
        </is>
      </c>
      <c r="S4230" s="414">
        <f>Q4230=R4230</f>
        <v/>
      </c>
      <c r="T4230" s="414">
        <f>AND(MONTH(F4230)=MONTH(X4230), YEAR(F4230)=YEAR(X4230))</f>
        <v/>
      </c>
      <c r="U4230" s="414">
        <f>AND(AB4230&lt;&gt;"", 'Company information'!D$4&lt;&gt;"", RIGHT(SUBSTITUTE(AB4230,"-",""),9)=RIGHT(SUBSTITUTE('Company information'!D$4,"-",""),9))</f>
        <v/>
      </c>
      <c r="V4230" s="414">
        <f>AH4230-I4230</f>
        <v/>
      </c>
      <c r="W4230" s="450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0" t="n">
        <v>2979400</v>
      </c>
      <c r="AE4230" s="450" t="n">
        <v>2708545</v>
      </c>
      <c r="AF4230" s="450" t="n">
        <v>0</v>
      </c>
      <c r="AG4230" s="450" t="n">
        <v>0</v>
      </c>
      <c r="AH4230" s="450" t="n">
        <v>270855</v>
      </c>
      <c r="AI4230" s="450" t="n">
        <v>0</v>
      </c>
      <c r="AJ4230" s="450" t="n">
        <v>0</v>
      </c>
      <c r="AK4230" s="450" t="n">
        <v>0</v>
      </c>
      <c r="AL4230" s="450" t="n">
        <v>0</v>
      </c>
      <c r="AM4230" s="450" t="n">
        <v>0</v>
      </c>
      <c r="AN4230" s="450" t="n">
        <v>0</v>
      </c>
      <c r="AO4230" s="450" t="n">
        <v>0</v>
      </c>
      <c r="AP4230" s="450" t="n">
        <v>0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0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0" t="n"/>
      <c r="N4231" s="450">
        <f>IF(W4231&lt;0,AH4231,I4231)</f>
        <v/>
      </c>
      <c r="O4231" s="450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AND(AB4231&lt;&gt;"", 'Company information'!D$4&lt;&gt;"", RIGHT(SUBSTITUTE(AB4231,"-",""),9)=RIGHT(SUBSTITUTE('Company information'!D$4,"-",""),9))</f>
        <v/>
      </c>
      <c r="V4231" s="414">
        <f>AH4231-I4231</f>
        <v/>
      </c>
      <c r="W4231" s="450" t="n"/>
      <c r="X4231" s="413" t="n"/>
      <c r="Y4231" s="414" t="n"/>
      <c r="Z4231" s="414" t="n"/>
      <c r="AA4231" s="414" t="n"/>
      <c r="AB4231" s="414" t="n"/>
      <c r="AC4231" s="414" t="n"/>
      <c r="AD4231" s="450" t="n"/>
      <c r="AE4231" s="450" t="n"/>
      <c r="AF4231" s="450" t="n"/>
      <c r="AG4231" s="450" t="n"/>
      <c r="AH4231" s="450" t="n"/>
      <c r="AI4231" s="450" t="n"/>
      <c r="AJ4231" s="450" t="n"/>
      <c r="AK4231" s="450" t="n"/>
      <c r="AL4231" s="450" t="n"/>
      <c r="AM4231" s="450" t="n"/>
      <c r="AN4231" s="450" t="n"/>
      <c r="AO4231" s="450" t="n"/>
      <c r="AP4231" s="450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0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0" t="n"/>
      <c r="N4232" s="450">
        <f>IF(W4232&lt;0,AH4232,I4232)</f>
        <v/>
      </c>
      <c r="O4232" s="450">
        <f>I4232-M4232</f>
        <v/>
      </c>
      <c r="P4232" s="414" t="n"/>
      <c r="Q4232" s="414" t="inlineStr">
        <is>
          <t>IN202112-0774</t>
        </is>
      </c>
      <c r="R4232" s="414" t="inlineStr">
        <is>
          <t>IN202112-0774</t>
        </is>
      </c>
      <c r="S4232" s="414">
        <f>Q4232=R4232</f>
        <v/>
      </c>
      <c r="T4232" s="414">
        <f>AND(MONTH(F4232)=MONTH(X4232), YEAR(F4232)=YEAR(X4232))</f>
        <v/>
      </c>
      <c r="U4232" s="414">
        <f>AND(AB4232&lt;&gt;"", 'Company information'!D$4&lt;&gt;"", RIGHT(SUBSTITUTE(AB4232,"-",""),9)=RIGHT(SUBSTITUTE('Company information'!D$4,"-",""),9))</f>
        <v/>
      </c>
      <c r="V4232" s="414">
        <f>AH4232-I4232</f>
        <v/>
      </c>
      <c r="W4232" s="450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0" t="n">
        <v>2844991</v>
      </c>
      <c r="AE4232" s="450" t="n">
        <v>2586355</v>
      </c>
      <c r="AF4232" s="450" t="n">
        <v>0</v>
      </c>
      <c r="AG4232" s="450" t="n">
        <v>0</v>
      </c>
      <c r="AH4232" s="450" t="n">
        <v>258636</v>
      </c>
      <c r="AI4232" s="450" t="n">
        <v>0</v>
      </c>
      <c r="AJ4232" s="450" t="n">
        <v>0</v>
      </c>
      <c r="AK4232" s="450" t="n">
        <v>0</v>
      </c>
      <c r="AL4232" s="450" t="n">
        <v>0</v>
      </c>
      <c r="AM4232" s="450" t="n">
        <v>0</v>
      </c>
      <c r="AN4232" s="450" t="n">
        <v>0</v>
      </c>
      <c r="AO4232" s="450" t="n">
        <v>0</v>
      </c>
      <c r="AP4232" s="450" t="n">
        <v>0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0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0" t="n"/>
      <c r="N4233" s="450">
        <f>IF(W4233&lt;0,AH4233,I4233)</f>
        <v/>
      </c>
      <c r="O4233" s="450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AND(AB4233&lt;&gt;"", 'Company information'!D$4&lt;&gt;"", RIGHT(SUBSTITUTE(AB4233,"-",""),9)=RIGHT(SUBSTITUTE('Company information'!D$4,"-",""),9))</f>
        <v/>
      </c>
      <c r="V4233" s="414">
        <f>AH4233-I4233</f>
        <v/>
      </c>
      <c r="W4233" s="450" t="n"/>
      <c r="X4233" s="413" t="n"/>
      <c r="Y4233" s="414" t="n"/>
      <c r="Z4233" s="414" t="n"/>
      <c r="AA4233" s="414" t="n"/>
      <c r="AB4233" s="414" t="n"/>
      <c r="AC4233" s="414" t="n"/>
      <c r="AD4233" s="450" t="n"/>
      <c r="AE4233" s="450" t="n"/>
      <c r="AF4233" s="450" t="n"/>
      <c r="AG4233" s="450" t="n"/>
      <c r="AH4233" s="450" t="n"/>
      <c r="AI4233" s="450" t="n"/>
      <c r="AJ4233" s="450" t="n"/>
      <c r="AK4233" s="450" t="n"/>
      <c r="AL4233" s="450" t="n"/>
      <c r="AM4233" s="450" t="n"/>
      <c r="AN4233" s="450" t="n"/>
      <c r="AO4233" s="450" t="n"/>
      <c r="AP4233" s="450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0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0" t="n"/>
      <c r="N4234" s="450">
        <f>IF(W4234&lt;0,AH4234,I4234)</f>
        <v/>
      </c>
      <c r="O4234" s="450">
        <f>I4234-M4234</f>
        <v/>
      </c>
      <c r="P4234" s="414" t="n"/>
      <c r="Q4234" s="414" t="inlineStr">
        <is>
          <t>IN202112-0773</t>
        </is>
      </c>
      <c r="R4234" s="414" t="inlineStr">
        <is>
          <t>IN202112-0773</t>
        </is>
      </c>
      <c r="S4234" s="414">
        <f>Q4234=R4234</f>
        <v/>
      </c>
      <c r="T4234" s="414">
        <f>AND(MONTH(F4234)=MONTH(X4234), YEAR(F4234)=YEAR(X4234))</f>
        <v/>
      </c>
      <c r="U4234" s="414">
        <f>AND(AB4234&lt;&gt;"", 'Company information'!D$4&lt;&gt;"", RIGHT(SUBSTITUTE(AB4234,"-",""),9)=RIGHT(SUBSTITUTE('Company information'!D$4,"-",""),9))</f>
        <v/>
      </c>
      <c r="V4234" s="414">
        <f>AH4234-I4234</f>
        <v/>
      </c>
      <c r="W4234" s="450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0" t="n">
        <v>10035872</v>
      </c>
      <c r="AE4234" s="450" t="n">
        <v>9123520</v>
      </c>
      <c r="AF4234" s="450" t="n">
        <v>0</v>
      </c>
      <c r="AG4234" s="450" t="n">
        <v>0</v>
      </c>
      <c r="AH4234" s="450" t="n">
        <v>912352</v>
      </c>
      <c r="AI4234" s="450" t="n">
        <v>0</v>
      </c>
      <c r="AJ4234" s="450" t="n">
        <v>0</v>
      </c>
      <c r="AK4234" s="450" t="n">
        <v>0</v>
      </c>
      <c r="AL4234" s="450" t="n">
        <v>0</v>
      </c>
      <c r="AM4234" s="450" t="n">
        <v>0</v>
      </c>
      <c r="AN4234" s="450" t="n">
        <v>0</v>
      </c>
      <c r="AO4234" s="450" t="n">
        <v>0</v>
      </c>
      <c r="AP4234" s="450" t="n">
        <v>0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0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0" t="n"/>
      <c r="N4235" s="450">
        <f>IF(W4235&lt;0,AH4235,I4235)</f>
        <v/>
      </c>
      <c r="O4235" s="450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AND(AB4235&lt;&gt;"", 'Company information'!D$4&lt;&gt;"", RIGHT(SUBSTITUTE(AB4235,"-",""),9)=RIGHT(SUBSTITUTE('Company information'!D$4,"-",""),9))</f>
        <v/>
      </c>
      <c r="V4235" s="414">
        <f>AH4235-I4235</f>
        <v/>
      </c>
      <c r="W4235" s="450" t="n"/>
      <c r="X4235" s="413" t="n"/>
      <c r="Y4235" s="414" t="n"/>
      <c r="Z4235" s="414" t="n"/>
      <c r="AA4235" s="414" t="n"/>
      <c r="AB4235" s="414" t="n"/>
      <c r="AC4235" s="414" t="n"/>
      <c r="AD4235" s="450" t="n"/>
      <c r="AE4235" s="450" t="n"/>
      <c r="AF4235" s="450" t="n"/>
      <c r="AG4235" s="450" t="n"/>
      <c r="AH4235" s="450" t="n"/>
      <c r="AI4235" s="450" t="n"/>
      <c r="AJ4235" s="450" t="n"/>
      <c r="AK4235" s="450" t="n"/>
      <c r="AL4235" s="450" t="n"/>
      <c r="AM4235" s="450" t="n"/>
      <c r="AN4235" s="450" t="n"/>
      <c r="AO4235" s="450" t="n"/>
      <c r="AP4235" s="450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0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0" t="n"/>
      <c r="N4236" s="450">
        <f>IF(W4236&lt;0,AH4236,I4236)</f>
        <v/>
      </c>
      <c r="O4236" s="450">
        <f>I4236-M4236</f>
        <v/>
      </c>
      <c r="P4236" s="414" t="n"/>
      <c r="Q4236" s="414" t="inlineStr">
        <is>
          <t>IN202112-0755</t>
        </is>
      </c>
      <c r="R4236" s="414" t="inlineStr">
        <is>
          <t>IN202112-0755</t>
        </is>
      </c>
      <c r="S4236" s="414">
        <f>Q4236=R4236</f>
        <v/>
      </c>
      <c r="T4236" s="414">
        <f>AND(MONTH(F4236)=MONTH(X4236), YEAR(F4236)=YEAR(X4236))</f>
        <v/>
      </c>
      <c r="U4236" s="414">
        <f>AND(AB4236&lt;&gt;"", 'Company information'!D$4&lt;&gt;"", RIGHT(SUBSTITUTE(AB4236,"-",""),9)=RIGHT(SUBSTITUTE('Company information'!D$4,"-",""),9))</f>
        <v/>
      </c>
      <c r="V4236" s="414">
        <f>AH4236-I4236</f>
        <v/>
      </c>
      <c r="W4236" s="450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0" t="n">
        <v>14206038</v>
      </c>
      <c r="AE4236" s="450" t="n">
        <v>12914580</v>
      </c>
      <c r="AF4236" s="450" t="n">
        <v>0</v>
      </c>
      <c r="AG4236" s="450" t="n">
        <v>0</v>
      </c>
      <c r="AH4236" s="450" t="n">
        <v>1291458</v>
      </c>
      <c r="AI4236" s="450" t="n">
        <v>0</v>
      </c>
      <c r="AJ4236" s="450" t="n">
        <v>0</v>
      </c>
      <c r="AK4236" s="450" t="n">
        <v>0</v>
      </c>
      <c r="AL4236" s="450" t="n">
        <v>0</v>
      </c>
      <c r="AM4236" s="450" t="n">
        <v>0</v>
      </c>
      <c r="AN4236" s="450" t="n">
        <v>0</v>
      </c>
      <c r="AO4236" s="450" t="n">
        <v>0</v>
      </c>
      <c r="AP4236" s="450" t="n">
        <v>0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0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0" t="n"/>
      <c r="N4237" s="450">
        <f>IF(W4237&lt;0,AH4237,I4237)</f>
        <v/>
      </c>
      <c r="O4237" s="450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AND(AB4237&lt;&gt;"", 'Company information'!D$4&lt;&gt;"", RIGHT(SUBSTITUTE(AB4237,"-",""),9)=RIGHT(SUBSTITUTE('Company information'!D$4,"-",""),9))</f>
        <v/>
      </c>
      <c r="V4237" s="414">
        <f>AH4237-I4237</f>
        <v/>
      </c>
      <c r="W4237" s="450" t="n"/>
      <c r="X4237" s="413" t="n"/>
      <c r="Y4237" s="414" t="n"/>
      <c r="Z4237" s="414" t="n"/>
      <c r="AA4237" s="414" t="n"/>
      <c r="AB4237" s="414" t="n"/>
      <c r="AC4237" s="414" t="n"/>
      <c r="AD4237" s="450" t="n"/>
      <c r="AE4237" s="450" t="n"/>
      <c r="AF4237" s="450" t="n"/>
      <c r="AG4237" s="450" t="n"/>
      <c r="AH4237" s="450" t="n"/>
      <c r="AI4237" s="450" t="n"/>
      <c r="AJ4237" s="450" t="n"/>
      <c r="AK4237" s="450" t="n"/>
      <c r="AL4237" s="450" t="n"/>
      <c r="AM4237" s="450" t="n"/>
      <c r="AN4237" s="450" t="n"/>
      <c r="AO4237" s="450" t="n"/>
      <c r="AP4237" s="450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0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0" t="n"/>
      <c r="N4238" s="450">
        <f>IF(W4238&lt;0,AH4238,I4238)</f>
        <v/>
      </c>
      <c r="O4238" s="450">
        <f>I4238-M4238</f>
        <v/>
      </c>
      <c r="P4238" s="414" t="n"/>
      <c r="Q4238" s="414" t="inlineStr">
        <is>
          <t>IN202112-0754</t>
        </is>
      </c>
      <c r="R4238" s="414" t="inlineStr">
        <is>
          <t>IN202112-0754</t>
        </is>
      </c>
      <c r="S4238" s="414">
        <f>Q4238=R4238</f>
        <v/>
      </c>
      <c r="T4238" s="414">
        <f>AND(MONTH(F4238)=MONTH(X4238), YEAR(F4238)=YEAR(X4238))</f>
        <v/>
      </c>
      <c r="U4238" s="414">
        <f>AND(AB4238&lt;&gt;"", 'Company information'!D$4&lt;&gt;"", RIGHT(SUBSTITUTE(AB4238,"-",""),9)=RIGHT(SUBSTITUTE('Company information'!D$4,"-",""),9))</f>
        <v/>
      </c>
      <c r="V4238" s="414">
        <f>AH4238-I4238</f>
        <v/>
      </c>
      <c r="W4238" s="450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0" t="n">
        <v>5332866</v>
      </c>
      <c r="AE4238" s="450" t="n">
        <v>4848060</v>
      </c>
      <c r="AF4238" s="450" t="n">
        <v>0</v>
      </c>
      <c r="AG4238" s="450" t="n">
        <v>0</v>
      </c>
      <c r="AH4238" s="450" t="n">
        <v>484806</v>
      </c>
      <c r="AI4238" s="450" t="n">
        <v>0</v>
      </c>
      <c r="AJ4238" s="450" t="n">
        <v>0</v>
      </c>
      <c r="AK4238" s="450" t="n">
        <v>0</v>
      </c>
      <c r="AL4238" s="450" t="n">
        <v>0</v>
      </c>
      <c r="AM4238" s="450" t="n">
        <v>0</v>
      </c>
      <c r="AN4238" s="450" t="n">
        <v>0</v>
      </c>
      <c r="AO4238" s="450" t="n">
        <v>0</v>
      </c>
      <c r="AP4238" s="450" t="n">
        <v>0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0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0" t="n"/>
      <c r="N4239" s="450">
        <f>IF(W4239&lt;0,AH4239,I4239)</f>
        <v/>
      </c>
      <c r="O4239" s="450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AND(AB4239&lt;&gt;"", 'Company information'!D$4&lt;&gt;"", RIGHT(SUBSTITUTE(AB4239,"-",""),9)=RIGHT(SUBSTITUTE('Company information'!D$4,"-",""),9))</f>
        <v/>
      </c>
      <c r="V4239" s="414">
        <f>AH4239-I4239</f>
        <v/>
      </c>
      <c r="W4239" s="450" t="n"/>
      <c r="X4239" s="413" t="n"/>
      <c r="Y4239" s="414" t="n"/>
      <c r="Z4239" s="414" t="n"/>
      <c r="AA4239" s="414" t="n"/>
      <c r="AB4239" s="414" t="n"/>
      <c r="AC4239" s="414" t="n"/>
      <c r="AD4239" s="450" t="n"/>
      <c r="AE4239" s="450" t="n"/>
      <c r="AF4239" s="450" t="n"/>
      <c r="AG4239" s="450" t="n"/>
      <c r="AH4239" s="450" t="n"/>
      <c r="AI4239" s="450" t="n"/>
      <c r="AJ4239" s="450" t="n"/>
      <c r="AK4239" s="450" t="n"/>
      <c r="AL4239" s="450" t="n"/>
      <c r="AM4239" s="450" t="n"/>
      <c r="AN4239" s="450" t="n"/>
      <c r="AO4239" s="450" t="n"/>
      <c r="AP4239" s="450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0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0" t="n"/>
      <c r="N4240" s="450">
        <f>IF(W4240&lt;0,AH4240,I4240)</f>
        <v/>
      </c>
      <c r="O4240" s="450">
        <f>I4240-M4240</f>
        <v/>
      </c>
      <c r="P4240" s="414" t="n"/>
      <c r="Q4240" s="414" t="inlineStr">
        <is>
          <t>IN202112-0753</t>
        </is>
      </c>
      <c r="R4240" s="414" t="inlineStr">
        <is>
          <t>IN202112-0753</t>
        </is>
      </c>
      <c r="S4240" s="414">
        <f>Q4240=R4240</f>
        <v/>
      </c>
      <c r="T4240" s="414">
        <f>AND(MONTH(F4240)=MONTH(X4240), YEAR(F4240)=YEAR(X4240))</f>
        <v/>
      </c>
      <c r="U4240" s="414">
        <f>AND(AB4240&lt;&gt;"", 'Company information'!D$4&lt;&gt;"", RIGHT(SUBSTITUTE(AB4240,"-",""),9)=RIGHT(SUBSTITUTE('Company information'!D$4,"-",""),9))</f>
        <v/>
      </c>
      <c r="V4240" s="414">
        <f>AH4240-I4240</f>
        <v/>
      </c>
      <c r="W4240" s="450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0" t="n">
        <v>5198424</v>
      </c>
      <c r="AE4240" s="450" t="n">
        <v>4725840</v>
      </c>
      <c r="AF4240" s="450" t="n">
        <v>0</v>
      </c>
      <c r="AG4240" s="450" t="n">
        <v>0</v>
      </c>
      <c r="AH4240" s="450" t="n">
        <v>472584</v>
      </c>
      <c r="AI4240" s="450" t="n">
        <v>0</v>
      </c>
      <c r="AJ4240" s="450" t="n">
        <v>0</v>
      </c>
      <c r="AK4240" s="450" t="n">
        <v>0</v>
      </c>
      <c r="AL4240" s="450" t="n">
        <v>0</v>
      </c>
      <c r="AM4240" s="450" t="n">
        <v>0</v>
      </c>
      <c r="AN4240" s="450" t="n">
        <v>0</v>
      </c>
      <c r="AO4240" s="450" t="n">
        <v>0</v>
      </c>
      <c r="AP4240" s="450" t="n">
        <v>0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0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0" t="n"/>
      <c r="N4241" s="450">
        <f>IF(W4241&lt;0,AH4241,I4241)</f>
        <v/>
      </c>
      <c r="O4241" s="450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AND(AB4241&lt;&gt;"", 'Company information'!D$4&lt;&gt;"", RIGHT(SUBSTITUTE(AB4241,"-",""),9)=RIGHT(SUBSTITUTE('Company information'!D$4,"-",""),9))</f>
        <v/>
      </c>
      <c r="V4241" s="414">
        <f>AH4241-I4241</f>
        <v/>
      </c>
      <c r="W4241" s="450" t="n"/>
      <c r="X4241" s="413" t="n"/>
      <c r="Y4241" s="414" t="n"/>
      <c r="Z4241" s="414" t="n"/>
      <c r="AA4241" s="414" t="n"/>
      <c r="AB4241" s="414" t="n"/>
      <c r="AC4241" s="414" t="n"/>
      <c r="AD4241" s="450" t="n"/>
      <c r="AE4241" s="450" t="n"/>
      <c r="AF4241" s="450" t="n"/>
      <c r="AG4241" s="450" t="n"/>
      <c r="AH4241" s="450" t="n"/>
      <c r="AI4241" s="450" t="n"/>
      <c r="AJ4241" s="450" t="n"/>
      <c r="AK4241" s="450" t="n"/>
      <c r="AL4241" s="450" t="n"/>
      <c r="AM4241" s="450" t="n"/>
      <c r="AN4241" s="450" t="n"/>
      <c r="AO4241" s="450" t="n"/>
      <c r="AP4241" s="450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0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0" t="n"/>
      <c r="N4242" s="450">
        <f>IF(W4242&lt;0,AH4242,I4242)</f>
        <v/>
      </c>
      <c r="O4242" s="450">
        <f>I4242-M4242</f>
        <v/>
      </c>
      <c r="P4242" s="414" t="n"/>
      <c r="Q4242" s="414" t="inlineStr">
        <is>
          <t>IN202112-0752</t>
        </is>
      </c>
      <c r="R4242" s="414" t="inlineStr">
        <is>
          <t>IN202112-0752</t>
        </is>
      </c>
      <c r="S4242" s="414">
        <f>Q4242=R4242</f>
        <v/>
      </c>
      <c r="T4242" s="414">
        <f>AND(MONTH(F4242)=MONTH(X4242), YEAR(F4242)=YEAR(X4242))</f>
        <v/>
      </c>
      <c r="U4242" s="414">
        <f>AND(AB4242&lt;&gt;"", 'Company information'!D$4&lt;&gt;"", RIGHT(SUBSTITUTE(AB4242,"-",""),9)=RIGHT(SUBSTITUTE('Company information'!D$4,"-",""),9))</f>
        <v/>
      </c>
      <c r="V4242" s="414">
        <f>AH4242-I4242</f>
        <v/>
      </c>
      <c r="W4242" s="450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0" t="n">
        <v>10038336</v>
      </c>
      <c r="AE4242" s="450" t="n">
        <v>9125760</v>
      </c>
      <c r="AF4242" s="450" t="n">
        <v>0</v>
      </c>
      <c r="AG4242" s="450" t="n">
        <v>0</v>
      </c>
      <c r="AH4242" s="450" t="n">
        <v>912576</v>
      </c>
      <c r="AI4242" s="450" t="n">
        <v>0</v>
      </c>
      <c r="AJ4242" s="450" t="n">
        <v>0</v>
      </c>
      <c r="AK4242" s="450" t="n">
        <v>0</v>
      </c>
      <c r="AL4242" s="450" t="n">
        <v>0</v>
      </c>
      <c r="AM4242" s="450" t="n">
        <v>0</v>
      </c>
      <c r="AN4242" s="450" t="n">
        <v>0</v>
      </c>
      <c r="AO4242" s="450" t="n">
        <v>0</v>
      </c>
      <c r="AP4242" s="450" t="n">
        <v>0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0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0" t="n"/>
      <c r="N4243" s="450">
        <f>IF(W4243&lt;0,AH4243,I4243)</f>
        <v/>
      </c>
      <c r="O4243" s="450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AND(AB4243&lt;&gt;"", 'Company information'!D$4&lt;&gt;"", RIGHT(SUBSTITUTE(AB4243,"-",""),9)=RIGHT(SUBSTITUTE('Company information'!D$4,"-",""),9))</f>
        <v/>
      </c>
      <c r="V4243" s="414">
        <f>AH4243-I4243</f>
        <v/>
      </c>
      <c r="W4243" s="450" t="n"/>
      <c r="X4243" s="413" t="n"/>
      <c r="Y4243" s="414" t="n"/>
      <c r="Z4243" s="414" t="n"/>
      <c r="AA4243" s="414" t="n"/>
      <c r="AB4243" s="414" t="n"/>
      <c r="AC4243" s="414" t="n"/>
      <c r="AD4243" s="450" t="n"/>
      <c r="AE4243" s="450" t="n"/>
      <c r="AF4243" s="450" t="n"/>
      <c r="AG4243" s="450" t="n"/>
      <c r="AH4243" s="450" t="n"/>
      <c r="AI4243" s="450" t="n"/>
      <c r="AJ4243" s="450" t="n"/>
      <c r="AK4243" s="450" t="n"/>
      <c r="AL4243" s="450" t="n"/>
      <c r="AM4243" s="450" t="n"/>
      <c r="AN4243" s="450" t="n"/>
      <c r="AO4243" s="450" t="n"/>
      <c r="AP4243" s="450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0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0" t="n"/>
      <c r="N4244" s="450">
        <f>IF(W4244&lt;0,AH4244,I4244)</f>
        <v/>
      </c>
      <c r="O4244" s="450">
        <f>I4244-M4244</f>
        <v/>
      </c>
      <c r="P4244" s="414" t="n"/>
      <c r="Q4244" s="414" t="inlineStr">
        <is>
          <t>IN202112-0751</t>
        </is>
      </c>
      <c r="R4244" s="414" t="inlineStr">
        <is>
          <t>IN202112-0751</t>
        </is>
      </c>
      <c r="S4244" s="414">
        <f>Q4244=R4244</f>
        <v/>
      </c>
      <c r="T4244" s="414">
        <f>AND(MONTH(F4244)=MONTH(X4244), YEAR(F4244)=YEAR(X4244))</f>
        <v/>
      </c>
      <c r="U4244" s="414">
        <f>AND(AB4244&lt;&gt;"", 'Company information'!D$4&lt;&gt;"", RIGHT(SUBSTITUTE(AB4244,"-",""),9)=RIGHT(SUBSTITUTE('Company information'!D$4,"-",""),9))</f>
        <v/>
      </c>
      <c r="V4244" s="414">
        <f>AH4244-I4244</f>
        <v/>
      </c>
      <c r="W4244" s="450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0" t="n">
        <v>7685601</v>
      </c>
      <c r="AE4244" s="450" t="n">
        <v>6986910</v>
      </c>
      <c r="AF4244" s="450" t="n">
        <v>0</v>
      </c>
      <c r="AG4244" s="450" t="n">
        <v>0</v>
      </c>
      <c r="AH4244" s="450" t="n">
        <v>698691</v>
      </c>
      <c r="AI4244" s="450" t="n">
        <v>0</v>
      </c>
      <c r="AJ4244" s="450" t="n">
        <v>0</v>
      </c>
      <c r="AK4244" s="450" t="n">
        <v>0</v>
      </c>
      <c r="AL4244" s="450" t="n">
        <v>0</v>
      </c>
      <c r="AM4244" s="450" t="n">
        <v>0</v>
      </c>
      <c r="AN4244" s="450" t="n">
        <v>0</v>
      </c>
      <c r="AO4244" s="450" t="n">
        <v>0</v>
      </c>
      <c r="AP4244" s="450" t="n">
        <v>0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0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0" t="n"/>
      <c r="N4245" s="450">
        <f>IF(W4245&lt;0,AH4245,I4245)</f>
        <v/>
      </c>
      <c r="O4245" s="450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AND(AB4245&lt;&gt;"", 'Company information'!D$4&lt;&gt;"", RIGHT(SUBSTITUTE(AB4245,"-",""),9)=RIGHT(SUBSTITUTE('Company information'!D$4,"-",""),9))</f>
        <v/>
      </c>
      <c r="V4245" s="414">
        <f>AH4245-I4245</f>
        <v/>
      </c>
      <c r="W4245" s="450" t="n"/>
      <c r="X4245" s="413" t="n"/>
      <c r="Y4245" s="414" t="n"/>
      <c r="Z4245" s="414" t="n"/>
      <c r="AA4245" s="414" t="n"/>
      <c r="AB4245" s="414" t="n"/>
      <c r="AC4245" s="414" t="n"/>
      <c r="AD4245" s="450" t="n"/>
      <c r="AE4245" s="450" t="n"/>
      <c r="AF4245" s="450" t="n"/>
      <c r="AG4245" s="450" t="n"/>
      <c r="AH4245" s="450" t="n"/>
      <c r="AI4245" s="450" t="n"/>
      <c r="AJ4245" s="450" t="n"/>
      <c r="AK4245" s="450" t="n"/>
      <c r="AL4245" s="450" t="n"/>
      <c r="AM4245" s="450" t="n"/>
      <c r="AN4245" s="450" t="n"/>
      <c r="AO4245" s="450" t="n"/>
      <c r="AP4245" s="450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0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0" t="n"/>
      <c r="N4246" s="450">
        <f>IF(W4246&lt;0,AH4246,I4246)</f>
        <v/>
      </c>
      <c r="O4246" s="450">
        <f>I4246-M4246</f>
        <v/>
      </c>
      <c r="P4246" s="414" t="n"/>
      <c r="Q4246" s="414" t="inlineStr">
        <is>
          <t>IN202112-0750</t>
        </is>
      </c>
      <c r="R4246" s="414" t="inlineStr">
        <is>
          <t>IN202112-0750</t>
        </is>
      </c>
      <c r="S4246" s="414">
        <f>Q4246=R4246</f>
        <v/>
      </c>
      <c r="T4246" s="414">
        <f>AND(MONTH(F4246)=MONTH(X4246), YEAR(F4246)=YEAR(X4246))</f>
        <v/>
      </c>
      <c r="U4246" s="414">
        <f>AND(AB4246&lt;&gt;"", 'Company information'!D$4&lt;&gt;"", RIGHT(SUBSTITUTE(AB4246,"-",""),9)=RIGHT(SUBSTITUTE('Company information'!D$4,"-",""),9))</f>
        <v/>
      </c>
      <c r="V4246" s="414">
        <f>AH4246-I4246</f>
        <v/>
      </c>
      <c r="W4246" s="450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0" t="n">
        <v>5198424</v>
      </c>
      <c r="AE4246" s="450" t="n">
        <v>4725840</v>
      </c>
      <c r="AF4246" s="450" t="n">
        <v>0</v>
      </c>
      <c r="AG4246" s="450" t="n">
        <v>0</v>
      </c>
      <c r="AH4246" s="450" t="n">
        <v>472584</v>
      </c>
      <c r="AI4246" s="450" t="n">
        <v>0</v>
      </c>
      <c r="AJ4246" s="450" t="n">
        <v>0</v>
      </c>
      <c r="AK4246" s="450" t="n">
        <v>0</v>
      </c>
      <c r="AL4246" s="450" t="n">
        <v>0</v>
      </c>
      <c r="AM4246" s="450" t="n">
        <v>0</v>
      </c>
      <c r="AN4246" s="450" t="n">
        <v>0</v>
      </c>
      <c r="AO4246" s="450" t="n">
        <v>0</v>
      </c>
      <c r="AP4246" s="450" t="n">
        <v>0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0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0" t="n"/>
      <c r="N4247" s="450">
        <f>IF(W4247&lt;0,AH4247,I4247)</f>
        <v/>
      </c>
      <c r="O4247" s="450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AND(AB4247&lt;&gt;"", 'Company information'!D$4&lt;&gt;"", RIGHT(SUBSTITUTE(AB4247,"-",""),9)=RIGHT(SUBSTITUTE('Company information'!D$4,"-",""),9))</f>
        <v/>
      </c>
      <c r="V4247" s="414">
        <f>AH4247-I4247</f>
        <v/>
      </c>
      <c r="W4247" s="450" t="n"/>
      <c r="X4247" s="413" t="n"/>
      <c r="Y4247" s="414" t="n"/>
      <c r="Z4247" s="414" t="n"/>
      <c r="AA4247" s="414" t="n"/>
      <c r="AB4247" s="414" t="n"/>
      <c r="AC4247" s="414" t="n"/>
      <c r="AD4247" s="450" t="n"/>
      <c r="AE4247" s="450" t="n"/>
      <c r="AF4247" s="450" t="n"/>
      <c r="AG4247" s="450" t="n"/>
      <c r="AH4247" s="450" t="n"/>
      <c r="AI4247" s="450" t="n"/>
      <c r="AJ4247" s="450" t="n"/>
      <c r="AK4247" s="450" t="n"/>
      <c r="AL4247" s="450" t="n"/>
      <c r="AM4247" s="450" t="n"/>
      <c r="AN4247" s="450" t="n"/>
      <c r="AO4247" s="450" t="n"/>
      <c r="AP4247" s="450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0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0" t="n"/>
      <c r="N4248" s="450">
        <f>IF(W4248&lt;0,AH4248,I4248)</f>
        <v/>
      </c>
      <c r="O4248" s="450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AND(AB4248&lt;&gt;"", 'Company information'!D$4&lt;&gt;"", RIGHT(SUBSTITUTE(AB4248,"-",""),9)=RIGHT(SUBSTITUTE('Company information'!D$4,"-",""),9))</f>
        <v/>
      </c>
      <c r="V4248" s="414">
        <f>AH4248-I4248</f>
        <v/>
      </c>
      <c r="W4248" s="450" t="n"/>
      <c r="X4248" s="413" t="n"/>
      <c r="Y4248" s="414" t="n"/>
      <c r="Z4248" s="414" t="n"/>
      <c r="AA4248" s="414" t="n"/>
      <c r="AB4248" s="414" t="n"/>
      <c r="AC4248" s="414" t="n"/>
      <c r="AD4248" s="450" t="n"/>
      <c r="AE4248" s="450" t="n"/>
      <c r="AF4248" s="450" t="n"/>
      <c r="AG4248" s="450" t="n"/>
      <c r="AH4248" s="450" t="n"/>
      <c r="AI4248" s="450" t="n"/>
      <c r="AJ4248" s="450" t="n"/>
      <c r="AK4248" s="450" t="n"/>
      <c r="AL4248" s="450" t="n"/>
      <c r="AM4248" s="450" t="n"/>
      <c r="AN4248" s="450" t="n"/>
      <c r="AO4248" s="450" t="n"/>
      <c r="AP4248" s="450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0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0" t="n"/>
      <c r="N4249" s="450">
        <f>IF(W4249&lt;0,AH4249,I4249)</f>
        <v/>
      </c>
      <c r="O4249" s="450">
        <f>I4249-M4249</f>
        <v/>
      </c>
      <c r="P4249" s="414" t="n"/>
      <c r="Q4249" s="414" t="inlineStr">
        <is>
          <t>IN202112-0742</t>
        </is>
      </c>
      <c r="R4249" s="414" t="inlineStr">
        <is>
          <t>IN202112-0742</t>
        </is>
      </c>
      <c r="S4249" s="414">
        <f>Q4249=R4249</f>
        <v/>
      </c>
      <c r="T4249" s="414">
        <f>AND(MONTH(F4249)=MONTH(X4249), YEAR(F4249)=YEAR(X4249))</f>
        <v/>
      </c>
      <c r="U4249" s="414">
        <f>AND(AB4249&lt;&gt;"", 'Company information'!D$4&lt;&gt;"", RIGHT(SUBSTITUTE(AB4249,"-",""),9)=RIGHT(SUBSTITUTE('Company information'!D$4,"-",""),9))</f>
        <v/>
      </c>
      <c r="V4249" s="414">
        <f>AH4249-I4249</f>
        <v/>
      </c>
      <c r="W4249" s="450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0" t="n">
        <v>10033408</v>
      </c>
      <c r="AE4249" s="450" t="n">
        <v>9121280</v>
      </c>
      <c r="AF4249" s="450" t="n">
        <v>0</v>
      </c>
      <c r="AG4249" s="450" t="n">
        <v>0</v>
      </c>
      <c r="AH4249" s="450" t="n">
        <v>912128</v>
      </c>
      <c r="AI4249" s="450" t="n">
        <v>0</v>
      </c>
      <c r="AJ4249" s="450" t="n">
        <v>0</v>
      </c>
      <c r="AK4249" s="450" t="n">
        <v>0</v>
      </c>
      <c r="AL4249" s="450" t="n">
        <v>0</v>
      </c>
      <c r="AM4249" s="450" t="n">
        <v>0</v>
      </c>
      <c r="AN4249" s="450" t="n">
        <v>0</v>
      </c>
      <c r="AO4249" s="450" t="n">
        <v>0</v>
      </c>
      <c r="AP4249" s="450" t="n">
        <v>0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0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0" t="n"/>
      <c r="N4250" s="450">
        <f>IF(W4250&lt;0,AH4250,I4250)</f>
        <v/>
      </c>
      <c r="O4250" s="450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AND(AB4250&lt;&gt;"", 'Company information'!D$4&lt;&gt;"", RIGHT(SUBSTITUTE(AB4250,"-",""),9)=RIGHT(SUBSTITUTE('Company information'!D$4,"-",""),9))</f>
        <v/>
      </c>
      <c r="V4250" s="414">
        <f>AH4250-I4250</f>
        <v/>
      </c>
      <c r="W4250" s="450" t="n"/>
      <c r="X4250" s="413" t="n"/>
      <c r="Y4250" s="414" t="n"/>
      <c r="Z4250" s="414" t="n"/>
      <c r="AA4250" s="414" t="n"/>
      <c r="AB4250" s="414" t="n"/>
      <c r="AC4250" s="414" t="n"/>
      <c r="AD4250" s="450" t="n"/>
      <c r="AE4250" s="450" t="n"/>
      <c r="AF4250" s="450" t="n"/>
      <c r="AG4250" s="450" t="n"/>
      <c r="AH4250" s="450" t="n"/>
      <c r="AI4250" s="450" t="n"/>
      <c r="AJ4250" s="450" t="n"/>
      <c r="AK4250" s="450" t="n"/>
      <c r="AL4250" s="450" t="n"/>
      <c r="AM4250" s="450" t="n"/>
      <c r="AN4250" s="450" t="n"/>
      <c r="AO4250" s="450" t="n"/>
      <c r="AP4250" s="450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0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0" t="n"/>
      <c r="N4251" s="450">
        <f>IF(W4251&lt;0,AH4251,I4251)</f>
        <v/>
      </c>
      <c r="O4251" s="450">
        <f>I4251-M4251</f>
        <v/>
      </c>
      <c r="P4251" s="414" t="n"/>
      <c r="Q4251" s="414" t="inlineStr">
        <is>
          <t>IN202112-0741</t>
        </is>
      </c>
      <c r="R4251" s="414" t="inlineStr">
        <is>
          <t>IN202112-0741</t>
        </is>
      </c>
      <c r="S4251" s="414">
        <f>Q4251=R4251</f>
        <v/>
      </c>
      <c r="T4251" s="414">
        <f>AND(MONTH(F4251)=MONTH(X4251), YEAR(F4251)=YEAR(X4251))</f>
        <v/>
      </c>
      <c r="U4251" s="414">
        <f>AND(AB4251&lt;&gt;"", 'Company information'!D$4&lt;&gt;"", RIGHT(SUBSTITUTE(AB4251,"-",""),9)=RIGHT(SUBSTITUTE('Company information'!D$4,"-",""),9))</f>
        <v/>
      </c>
      <c r="V4251" s="414">
        <f>AH4251-I4251</f>
        <v/>
      </c>
      <c r="W4251" s="450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0" t="n">
        <v>2844292</v>
      </c>
      <c r="AE4251" s="450" t="n">
        <v>2585720</v>
      </c>
      <c r="AF4251" s="450" t="n">
        <v>0</v>
      </c>
      <c r="AG4251" s="450" t="n">
        <v>0</v>
      </c>
      <c r="AH4251" s="450" t="n">
        <v>258572</v>
      </c>
      <c r="AI4251" s="450" t="n">
        <v>0</v>
      </c>
      <c r="AJ4251" s="450" t="n">
        <v>0</v>
      </c>
      <c r="AK4251" s="450" t="n">
        <v>0</v>
      </c>
      <c r="AL4251" s="450" t="n">
        <v>0</v>
      </c>
      <c r="AM4251" s="450" t="n">
        <v>0</v>
      </c>
      <c r="AN4251" s="450" t="n">
        <v>0</v>
      </c>
      <c r="AO4251" s="450" t="n">
        <v>0</v>
      </c>
      <c r="AP4251" s="450" t="n">
        <v>0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0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0" t="n"/>
      <c r="N4252" s="450">
        <f>IF(W4252&lt;0,AH4252,I4252)</f>
        <v/>
      </c>
      <c r="O4252" s="450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AND(AB4252&lt;&gt;"", 'Company information'!D$4&lt;&gt;"", RIGHT(SUBSTITUTE(AB4252,"-",""),9)=RIGHT(SUBSTITUTE('Company information'!D$4,"-",""),9))</f>
        <v/>
      </c>
      <c r="V4252" s="414">
        <f>AH4252-I4252</f>
        <v/>
      </c>
      <c r="W4252" s="450" t="n"/>
      <c r="X4252" s="413" t="n"/>
      <c r="Y4252" s="414" t="n"/>
      <c r="Z4252" s="414" t="n"/>
      <c r="AA4252" s="414" t="n"/>
      <c r="AB4252" s="414" t="n"/>
      <c r="AC4252" s="414" t="n"/>
      <c r="AD4252" s="450" t="n"/>
      <c r="AE4252" s="450" t="n"/>
      <c r="AF4252" s="450" t="n"/>
      <c r="AG4252" s="450" t="n"/>
      <c r="AH4252" s="450" t="n"/>
      <c r="AI4252" s="450" t="n"/>
      <c r="AJ4252" s="450" t="n"/>
      <c r="AK4252" s="450" t="n"/>
      <c r="AL4252" s="450" t="n"/>
      <c r="AM4252" s="450" t="n"/>
      <c r="AN4252" s="450" t="n"/>
      <c r="AO4252" s="450" t="n"/>
      <c r="AP4252" s="450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0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0" t="n"/>
      <c r="N4253" s="450">
        <f>IF(W4253&lt;0,AH4253,I4253)</f>
        <v/>
      </c>
      <c r="O4253" s="450">
        <f>I4253-M4253</f>
        <v/>
      </c>
      <c r="P4253" s="414" t="n"/>
      <c r="Q4253" s="414" t="inlineStr">
        <is>
          <t>IN202112-0740</t>
        </is>
      </c>
      <c r="R4253" s="414" t="inlineStr">
        <is>
          <t>IN202112-0740</t>
        </is>
      </c>
      <c r="S4253" s="414">
        <f>Q4253=R4253</f>
        <v/>
      </c>
      <c r="T4253" s="414">
        <f>AND(MONTH(F4253)=MONTH(X4253), YEAR(F4253)=YEAR(X4253))</f>
        <v/>
      </c>
      <c r="U4253" s="414">
        <f>AND(AB4253&lt;&gt;"", 'Company information'!D$4&lt;&gt;"", RIGHT(SUBSTITUTE(AB4253,"-",""),9)=RIGHT(SUBSTITUTE('Company information'!D$4,"-",""),9))</f>
        <v/>
      </c>
      <c r="V4253" s="414">
        <f>AH4253-I4253</f>
        <v/>
      </c>
      <c r="W4253" s="450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0" t="n">
        <v>21656932</v>
      </c>
      <c r="AE4253" s="450" t="n">
        <v>19688120</v>
      </c>
      <c r="AF4253" s="450" t="n">
        <v>0</v>
      </c>
      <c r="AG4253" s="450" t="n">
        <v>0</v>
      </c>
      <c r="AH4253" s="450" t="n">
        <v>1968812</v>
      </c>
      <c r="AI4253" s="450" t="n">
        <v>0</v>
      </c>
      <c r="AJ4253" s="450" t="n">
        <v>0</v>
      </c>
      <c r="AK4253" s="450" t="n">
        <v>0</v>
      </c>
      <c r="AL4253" s="450" t="n">
        <v>0</v>
      </c>
      <c r="AM4253" s="450" t="n">
        <v>0</v>
      </c>
      <c r="AN4253" s="450" t="n">
        <v>0</v>
      </c>
      <c r="AO4253" s="450" t="n">
        <v>0</v>
      </c>
      <c r="AP4253" s="450" t="n">
        <v>0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0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0" t="n"/>
      <c r="N4254" s="450">
        <f>IF(W4254&lt;0,AH4254,I4254)</f>
        <v/>
      </c>
      <c r="O4254" s="450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AND(AB4254&lt;&gt;"", 'Company information'!D$4&lt;&gt;"", RIGHT(SUBSTITUTE(AB4254,"-",""),9)=RIGHT(SUBSTITUTE('Company information'!D$4,"-",""),9))</f>
        <v/>
      </c>
      <c r="V4254" s="414">
        <f>AH4254-I4254</f>
        <v/>
      </c>
      <c r="W4254" s="450" t="n"/>
      <c r="X4254" s="413" t="n"/>
      <c r="Y4254" s="414" t="n"/>
      <c r="Z4254" s="414" t="n"/>
      <c r="AA4254" s="414" t="n"/>
      <c r="AB4254" s="414" t="n"/>
      <c r="AC4254" s="414" t="n"/>
      <c r="AD4254" s="450" t="n"/>
      <c r="AE4254" s="450" t="n"/>
      <c r="AF4254" s="450" t="n"/>
      <c r="AG4254" s="450" t="n"/>
      <c r="AH4254" s="450" t="n"/>
      <c r="AI4254" s="450" t="n"/>
      <c r="AJ4254" s="450" t="n"/>
      <c r="AK4254" s="450" t="n"/>
      <c r="AL4254" s="450" t="n"/>
      <c r="AM4254" s="450" t="n"/>
      <c r="AN4254" s="450" t="n"/>
      <c r="AO4254" s="450" t="n"/>
      <c r="AP4254" s="450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0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0" t="n"/>
      <c r="N4255" s="450">
        <f>IF(W4255&lt;0,AH4255,I4255)</f>
        <v/>
      </c>
      <c r="O4255" s="450">
        <f>I4255-M4255</f>
        <v/>
      </c>
      <c r="P4255" s="414" t="n"/>
      <c r="Q4255" s="414" t="inlineStr">
        <is>
          <t>IN202112-0739</t>
        </is>
      </c>
      <c r="R4255" s="414" t="inlineStr">
        <is>
          <t>IN202112-0739</t>
        </is>
      </c>
      <c r="S4255" s="414">
        <f>Q4255=R4255</f>
        <v/>
      </c>
      <c r="T4255" s="414">
        <f>AND(MONTH(F4255)=MONTH(X4255), YEAR(F4255)=YEAR(X4255))</f>
        <v/>
      </c>
      <c r="U4255" s="414">
        <f>AND(AB4255&lt;&gt;"", 'Company information'!D$4&lt;&gt;"", RIGHT(SUBSTITUTE(AB4255,"-",""),9)=RIGHT(SUBSTITUTE('Company information'!D$4,"-",""),9))</f>
        <v/>
      </c>
      <c r="V4255" s="414">
        <f>AH4255-I4255</f>
        <v/>
      </c>
      <c r="W4255" s="450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0" t="n">
        <v>5195872</v>
      </c>
      <c r="AE4255" s="450" t="n">
        <v>4723520</v>
      </c>
      <c r="AF4255" s="450" t="n">
        <v>0</v>
      </c>
      <c r="AG4255" s="450" t="n">
        <v>0</v>
      </c>
      <c r="AH4255" s="450" t="n">
        <v>472352</v>
      </c>
      <c r="AI4255" s="450" t="n">
        <v>0</v>
      </c>
      <c r="AJ4255" s="450" t="n">
        <v>0</v>
      </c>
      <c r="AK4255" s="450" t="n">
        <v>0</v>
      </c>
      <c r="AL4255" s="450" t="n">
        <v>0</v>
      </c>
      <c r="AM4255" s="450" t="n">
        <v>0</v>
      </c>
      <c r="AN4255" s="450" t="n">
        <v>0</v>
      </c>
      <c r="AO4255" s="450" t="n">
        <v>0</v>
      </c>
      <c r="AP4255" s="450" t="n">
        <v>0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0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0" t="n"/>
      <c r="N4256" s="450">
        <f>IF(W4256&lt;0,AH4256,I4256)</f>
        <v/>
      </c>
      <c r="O4256" s="450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AND(AB4256&lt;&gt;"", 'Company information'!D$4&lt;&gt;"", RIGHT(SUBSTITUTE(AB4256,"-",""),9)=RIGHT(SUBSTITUTE('Company information'!D$4,"-",""),9))</f>
        <v/>
      </c>
      <c r="V4256" s="414">
        <f>AH4256-I4256</f>
        <v/>
      </c>
      <c r="W4256" s="450" t="n"/>
      <c r="X4256" s="413" t="n"/>
      <c r="Y4256" s="414" t="n"/>
      <c r="Z4256" s="414" t="n"/>
      <c r="AA4256" s="414" t="n"/>
      <c r="AB4256" s="414" t="n"/>
      <c r="AC4256" s="414" t="n"/>
      <c r="AD4256" s="450" t="n"/>
      <c r="AE4256" s="450" t="n"/>
      <c r="AF4256" s="450" t="n"/>
      <c r="AG4256" s="450" t="n"/>
      <c r="AH4256" s="450" t="n"/>
      <c r="AI4256" s="450" t="n"/>
      <c r="AJ4256" s="450" t="n"/>
      <c r="AK4256" s="450" t="n"/>
      <c r="AL4256" s="450" t="n"/>
      <c r="AM4256" s="450" t="n"/>
      <c r="AN4256" s="450" t="n"/>
      <c r="AO4256" s="450" t="n"/>
      <c r="AP4256" s="450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0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0" t="n"/>
      <c r="N4257" s="450">
        <f>IF(W4257&lt;0,AH4257,I4257)</f>
        <v/>
      </c>
      <c r="O4257" s="450">
        <f>I4257-M4257</f>
        <v/>
      </c>
      <c r="P4257" s="414" t="n"/>
      <c r="Q4257" s="414" t="inlineStr">
        <is>
          <t>IN202112-0738</t>
        </is>
      </c>
      <c r="R4257" s="414" t="inlineStr">
        <is>
          <t>IN202112-0738</t>
        </is>
      </c>
      <c r="S4257" s="414">
        <f>Q4257=R4257</f>
        <v/>
      </c>
      <c r="T4257" s="414">
        <f>AND(MONTH(F4257)=MONTH(X4257), YEAR(F4257)=YEAR(X4257))</f>
        <v/>
      </c>
      <c r="U4257" s="414">
        <f>AND(AB4257&lt;&gt;"", 'Company information'!D$4&lt;&gt;"", RIGHT(SUBSTITUTE(AB4257,"-",""),9)=RIGHT(SUBSTITUTE('Company information'!D$4,"-",""),9))</f>
        <v/>
      </c>
      <c r="V4257" s="414">
        <f>AH4257-I4257</f>
        <v/>
      </c>
      <c r="W4257" s="450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0" t="n">
        <v>5330248</v>
      </c>
      <c r="AE4257" s="450" t="n">
        <v>4845680</v>
      </c>
      <c r="AF4257" s="450" t="n">
        <v>0</v>
      </c>
      <c r="AG4257" s="450" t="n">
        <v>0</v>
      </c>
      <c r="AH4257" s="450" t="n">
        <v>484568</v>
      </c>
      <c r="AI4257" s="450" t="n">
        <v>0</v>
      </c>
      <c r="AJ4257" s="450" t="n">
        <v>0</v>
      </c>
      <c r="AK4257" s="450" t="n">
        <v>0</v>
      </c>
      <c r="AL4257" s="450" t="n">
        <v>0</v>
      </c>
      <c r="AM4257" s="450" t="n">
        <v>0</v>
      </c>
      <c r="AN4257" s="450" t="n">
        <v>0</v>
      </c>
      <c r="AO4257" s="450" t="n">
        <v>0</v>
      </c>
      <c r="AP4257" s="450" t="n">
        <v>0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0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0" t="n"/>
      <c r="N4258" s="450">
        <f>IF(W4258&lt;0,AH4258,I4258)</f>
        <v/>
      </c>
      <c r="O4258" s="450">
        <f>I4258-M4258</f>
        <v/>
      </c>
      <c r="P4258" s="414" t="n"/>
      <c r="Q4258" s="414" t="inlineStr">
        <is>
          <t>SIBVT2112-R0724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AND(AB4258&lt;&gt;"", 'Company information'!D$4&lt;&gt;"", RIGHT(SUBSTITUTE(AB4258,"-",""),9)=RIGHT(SUBSTITUTE('Company information'!D$4,"-",""),9))</f>
        <v/>
      </c>
      <c r="V4258" s="414">
        <f>AH4258-I4258</f>
        <v/>
      </c>
      <c r="W4258" s="450" t="n"/>
      <c r="X4258" s="413" t="n"/>
      <c r="Y4258" s="414" t="n"/>
      <c r="Z4258" s="414" t="n"/>
      <c r="AA4258" s="414" t="n"/>
      <c r="AB4258" s="414" t="n"/>
      <c r="AC4258" s="414" t="n"/>
      <c r="AD4258" s="450" t="n"/>
      <c r="AE4258" s="450" t="n"/>
      <c r="AF4258" s="450" t="n"/>
      <c r="AG4258" s="450" t="n"/>
      <c r="AH4258" s="450" t="n"/>
      <c r="AI4258" s="450" t="n"/>
      <c r="AJ4258" s="450" t="n"/>
      <c r="AK4258" s="450" t="n"/>
      <c r="AL4258" s="450" t="n"/>
      <c r="AM4258" s="450" t="n"/>
      <c r="AN4258" s="450" t="n"/>
      <c r="AO4258" s="450" t="n"/>
      <c r="AP4258" s="450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0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0" t="n"/>
      <c r="N4259" s="450">
        <f>IF(W4259&lt;0,AH4259,I4259)</f>
        <v/>
      </c>
      <c r="O4259" s="450">
        <f>I4259-M4259</f>
        <v/>
      </c>
      <c r="P4259" s="414" t="n"/>
      <c r="Q4259" s="414" t="inlineStr">
        <is>
          <t>PNHTI0029134</t>
        </is>
      </c>
      <c r="R4259" s="414" t="inlineStr">
        <is>
          <t>PNHTI0029134</t>
        </is>
      </c>
      <c r="S4259" s="414">
        <f>Q4259=R4259</f>
        <v/>
      </c>
      <c r="T4259" s="414">
        <f>AND(MONTH(F4259)=MONTH(X4259), YEAR(F4259)=YEAR(X4259))</f>
        <v/>
      </c>
      <c r="U4259" s="414">
        <f>AND(AB4259&lt;&gt;"", 'Company information'!D$4&lt;&gt;"", RIGHT(SUBSTITUTE(AB4259,"-",""),9)=RIGHT(SUBSTITUTE('Company information'!D$4,"-",""),9))</f>
        <v/>
      </c>
      <c r="V4259" s="414">
        <f>AH4259-I4259</f>
        <v/>
      </c>
      <c r="W4259" s="450" t="n"/>
      <c r="X4259" s="415" t="n">
        <v>44536</v>
      </c>
      <c r="Y4259" s="414" t="inlineStr">
        <is>
          <t>PNHTI0029134</t>
        </is>
      </c>
      <c r="Z4259" s="414" t="inlineStr"/>
      <c r="AA4259" s="414" t="inlineStr">
        <is>
          <t>បុគ្គលជាប់អាករ</t>
        </is>
      </c>
      <c r="AB4259" s="414" t="inlineStr">
        <is>
          <t>L001-901905215</t>
        </is>
      </c>
      <c r="AC4259" s="414" t="inlineStr">
        <is>
          <t>វីអ៊ីស៊ិន (ខេមបូឌា) អ៊ិនដាសស្ទ្រី ឯ.ក</t>
        </is>
      </c>
      <c r="AD4259" s="450" t="n">
        <v>2105224</v>
      </c>
      <c r="AE4259" s="450" t="n">
        <v>1913840</v>
      </c>
      <c r="AF4259" s="450" t="n">
        <v>0</v>
      </c>
      <c r="AG4259" s="450" t="n">
        <v>0</v>
      </c>
      <c r="AH4259" s="450" t="n">
        <v>191384</v>
      </c>
      <c r="AI4259" s="450" t="n">
        <v>0</v>
      </c>
      <c r="AJ4259" s="450" t="n">
        <v>0</v>
      </c>
      <c r="AK4259" s="450" t="n">
        <v>0</v>
      </c>
      <c r="AL4259" s="450" t="n">
        <v>0</v>
      </c>
      <c r="AM4259" s="450" t="n">
        <v>0</v>
      </c>
      <c r="AN4259" s="450" t="n">
        <v>0</v>
      </c>
      <c r="AO4259" s="450" t="n">
        <v>0</v>
      </c>
      <c r="AP4259" s="450" t="n">
        <v>0</v>
      </c>
      <c r="AQ4259" s="414" t="inlineStr"/>
      <c r="AR4259" s="414" t="inlineStr">
        <is>
          <t>ថ្លៃរៀបចំឯកសារ</t>
        </is>
      </c>
      <c r="AS4259" s="414" t="inlineStr">
        <is>
          <t>បានប្រកាសពន្ធ</t>
        </is>
      </c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0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0" t="n"/>
      <c r="N4260" s="450">
        <f>IF(W4260&lt;0,AH4260,I4260)</f>
        <v/>
      </c>
      <c r="O4260" s="450">
        <f>I4260-M4260</f>
        <v/>
      </c>
      <c r="P4260" s="414" t="n"/>
      <c r="Q4260" s="414" t="inlineStr">
        <is>
          <t>5995884053</t>
        </is>
      </c>
      <c r="R4260" s="414" t="inlineStr">
        <is>
          <t>5995884053</t>
        </is>
      </c>
      <c r="S4260" s="414">
        <f>Q4260=R4260</f>
        <v/>
      </c>
      <c r="T4260" s="414">
        <f>AND(MONTH(F4260)=MONTH(X4260), YEAR(F4260)=YEAR(X4260))</f>
        <v/>
      </c>
      <c r="U4260" s="414">
        <f>AND(AB4260&lt;&gt;"", 'Company information'!D$4&lt;&gt;"", RIGHT(SUBSTITUTE(AB4260,"-",""),9)=RIGHT(SUBSTITUTE('Company information'!D$4,"-",""),9))</f>
        <v/>
      </c>
      <c r="V4260" s="414">
        <f>AH4260-I4260</f>
        <v/>
      </c>
      <c r="W4260" s="450" t="n"/>
      <c r="X4260" s="415" t="n">
        <v>44537</v>
      </c>
      <c r="Y4260" s="414" t="inlineStr">
        <is>
          <t>5995884053</t>
        </is>
      </c>
      <c r="Z4260" s="414" t="inlineStr"/>
      <c r="AA4260" s="414" t="inlineStr">
        <is>
          <t>បុគ្គលជាប់អាករ</t>
        </is>
      </c>
      <c r="AB4260" s="414" t="inlineStr">
        <is>
          <t>L001-901905215</t>
        </is>
      </c>
      <c r="AC4260" s="414" t="inlineStr">
        <is>
          <t>វីអ៊ីស៊ិន (ខេមបូឌា) អ៊ិនដាសស្ទ្រី ឯ.ក</t>
        </is>
      </c>
      <c r="AD4260" s="450" t="n">
        <v>2400851</v>
      </c>
      <c r="AE4260" s="450" t="n">
        <v>2182592</v>
      </c>
      <c r="AF4260" s="450" t="n">
        <v>0</v>
      </c>
      <c r="AG4260" s="450" t="n">
        <v>0</v>
      </c>
      <c r="AH4260" s="450" t="n">
        <v>218259</v>
      </c>
      <c r="AI4260" s="450" t="n">
        <v>0</v>
      </c>
      <c r="AJ4260" s="450" t="n">
        <v>0</v>
      </c>
      <c r="AK4260" s="450" t="n">
        <v>0</v>
      </c>
      <c r="AL4260" s="450" t="n">
        <v>0</v>
      </c>
      <c r="AM4260" s="450" t="n">
        <v>0</v>
      </c>
      <c r="AN4260" s="450" t="n">
        <v>0</v>
      </c>
      <c r="AO4260" s="450" t="n">
        <v>0</v>
      </c>
      <c r="AP4260" s="450" t="n">
        <v>0</v>
      </c>
      <c r="AQ4260" s="414" t="inlineStr"/>
      <c r="AR4260" s="414" t="inlineStr">
        <is>
          <t>Import Service</t>
        </is>
      </c>
      <c r="AS4260" s="414" t="inlineStr">
        <is>
          <t>បានប្រកាសពន្ធ</t>
        </is>
      </c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0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0" t="n"/>
      <c r="N4261" s="450">
        <f>IF(W4261&lt;0,AH4261,I4261)</f>
        <v/>
      </c>
      <c r="O4261" s="450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AND(AB4261&lt;&gt;"", 'Company information'!D$4&lt;&gt;"", RIGHT(SUBSTITUTE(AB4261,"-",""),9)=RIGHT(SUBSTITUTE('Company information'!D$4,"-",""),9))</f>
        <v/>
      </c>
      <c r="V4261" s="414">
        <f>AH4261-I4261</f>
        <v/>
      </c>
      <c r="W4261" s="450" t="n"/>
      <c r="X4261" s="413" t="n"/>
      <c r="Y4261" s="414" t="n"/>
      <c r="Z4261" s="414" t="n"/>
      <c r="AA4261" s="414" t="n"/>
      <c r="AB4261" s="414" t="n"/>
      <c r="AC4261" s="414" t="n"/>
      <c r="AD4261" s="450" t="n"/>
      <c r="AE4261" s="450" t="n"/>
      <c r="AF4261" s="450" t="n"/>
      <c r="AG4261" s="450" t="n"/>
      <c r="AH4261" s="450" t="n"/>
      <c r="AI4261" s="450" t="n"/>
      <c r="AJ4261" s="450" t="n"/>
      <c r="AK4261" s="450" t="n"/>
      <c r="AL4261" s="450" t="n"/>
      <c r="AM4261" s="450" t="n"/>
      <c r="AN4261" s="450" t="n"/>
      <c r="AO4261" s="450" t="n"/>
      <c r="AP4261" s="450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0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0" t="n"/>
      <c r="N4262" s="450">
        <f>IF(W4262&lt;0,AH4262,I4262)</f>
        <v/>
      </c>
      <c r="O4262" s="450">
        <f>I4262-M4262</f>
        <v/>
      </c>
      <c r="P4262" s="414" t="n"/>
      <c r="Q4262" s="414" t="inlineStr">
        <is>
          <t>HT20210161</t>
        </is>
      </c>
      <c r="R4262" s="414" t="inlineStr">
        <is>
          <t>HT20210161</t>
        </is>
      </c>
      <c r="S4262" s="414">
        <f>Q4262=R4262</f>
        <v/>
      </c>
      <c r="T4262" s="414">
        <f>AND(MONTH(F4262)=MONTH(X4262), YEAR(F4262)=YEAR(X4262))</f>
        <v/>
      </c>
      <c r="U4262" s="414">
        <f>AND(AB4262&lt;&gt;"", 'Company information'!D$4&lt;&gt;"", RIGHT(SUBSTITUTE(AB4262,"-",""),9)=RIGHT(SUBSTITUTE('Company information'!D$4,"-",""),9))</f>
        <v/>
      </c>
      <c r="V4262" s="414">
        <f>AH4262-I4262</f>
        <v/>
      </c>
      <c r="W4262" s="450" t="n"/>
      <c r="X4262" s="415" t="n">
        <v>44559</v>
      </c>
      <c r="Y4262" s="414" t="inlineStr">
        <is>
          <t>HT20210161</t>
        </is>
      </c>
      <c r="Z4262" s="414" t="inlineStr"/>
      <c r="AA4262" s="414" t="inlineStr">
        <is>
          <t>បុគ្គលជាប់អាករ</t>
        </is>
      </c>
      <c r="AB4262" s="414" t="inlineStr">
        <is>
          <t>L001-901905215</t>
        </is>
      </c>
      <c r="AC4262" s="414" t="inlineStr">
        <is>
          <t>វីអ៊ីស៊ិន (ខេមបូឌា) អ៊ិនដាសស្ទ្រី ឯ.ក</t>
        </is>
      </c>
      <c r="AD4262" s="450" t="n">
        <v>2866688</v>
      </c>
      <c r="AE4262" s="450" t="n">
        <v>2606080</v>
      </c>
      <c r="AF4262" s="450" t="n">
        <v>0</v>
      </c>
      <c r="AG4262" s="450" t="n">
        <v>0</v>
      </c>
      <c r="AH4262" s="450" t="n">
        <v>260608</v>
      </c>
      <c r="AI4262" s="450" t="n">
        <v>0</v>
      </c>
      <c r="AJ4262" s="450" t="n">
        <v>0</v>
      </c>
      <c r="AK4262" s="450" t="n">
        <v>0</v>
      </c>
      <c r="AL4262" s="450" t="n">
        <v>0</v>
      </c>
      <c r="AM4262" s="450" t="n">
        <v>0</v>
      </c>
      <c r="AN4262" s="450" t="n">
        <v>0</v>
      </c>
      <c r="AO4262" s="450" t="n">
        <v>0</v>
      </c>
      <c r="AP4262" s="450" t="n">
        <v>0</v>
      </c>
      <c r="AQ4262" s="414" t="inlineStr"/>
      <c r="AR4262" s="414" t="inlineStr">
        <is>
          <t>Trucking service</t>
        </is>
      </c>
      <c r="AS4262" s="414" t="inlineStr">
        <is>
          <t>បានប្រកាសពន្ធ</t>
        </is>
      </c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0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0" t="n"/>
      <c r="N4263" s="450">
        <f>IF(W4263&lt;0,AH4263,I4263)</f>
        <v/>
      </c>
      <c r="O4263" s="450">
        <f>I4263-M4263</f>
        <v/>
      </c>
      <c r="P4263" s="414" t="n"/>
      <c r="Q4263" s="414" t="inlineStr">
        <is>
          <t>5995883077</t>
        </is>
      </c>
      <c r="R4263" s="414" t="inlineStr">
        <is>
          <t>5995883077</t>
        </is>
      </c>
      <c r="S4263" s="414">
        <f>Q4263=R4263</f>
        <v/>
      </c>
      <c r="T4263" s="414">
        <f>AND(MONTH(F4263)=MONTH(X4263), YEAR(F4263)=YEAR(X4263))</f>
        <v/>
      </c>
      <c r="U4263" s="414">
        <f>AND(AB4263&lt;&gt;"", 'Company information'!D$4&lt;&gt;"", RIGHT(SUBSTITUTE(AB4263,"-",""),9)=RIGHT(SUBSTITUTE('Company information'!D$4,"-",""),9))</f>
        <v/>
      </c>
      <c r="V4263" s="414">
        <f>AH4263-I4263</f>
        <v/>
      </c>
      <c r="W4263" s="450" t="n"/>
      <c r="X4263" s="415" t="n">
        <v>44519</v>
      </c>
      <c r="Y4263" s="414" t="inlineStr">
        <is>
          <t>5995883077</t>
        </is>
      </c>
      <c r="Z4263" s="414" t="inlineStr"/>
      <c r="AA4263" s="414" t="inlineStr">
        <is>
          <t>បុគ្គលជាប់អាករ</t>
        </is>
      </c>
      <c r="AB4263" s="414" t="inlineStr">
        <is>
          <t>L001-901905215</t>
        </is>
      </c>
      <c r="AC4263" s="414" t="inlineStr">
        <is>
          <t>វីអ៊ីស៊ិន (ខេមបូឌា) អ៊ិនដាសស្ទ្រី ឯ.ក</t>
        </is>
      </c>
      <c r="AD4263" s="450" t="n">
        <v>2398493</v>
      </c>
      <c r="AE4263" s="450" t="n">
        <v>2180448</v>
      </c>
      <c r="AF4263" s="450" t="n">
        <v>0</v>
      </c>
      <c r="AG4263" s="450" t="n">
        <v>0</v>
      </c>
      <c r="AH4263" s="450" t="n">
        <v>218045</v>
      </c>
      <c r="AI4263" s="450" t="n">
        <v>0</v>
      </c>
      <c r="AJ4263" s="450" t="n">
        <v>0</v>
      </c>
      <c r="AK4263" s="450" t="n">
        <v>0</v>
      </c>
      <c r="AL4263" s="450" t="n">
        <v>0</v>
      </c>
      <c r="AM4263" s="450" t="n">
        <v>0</v>
      </c>
      <c r="AN4263" s="450" t="n">
        <v>0</v>
      </c>
      <c r="AO4263" s="450" t="n">
        <v>0</v>
      </c>
      <c r="AP4263" s="450" t="n">
        <v>0</v>
      </c>
      <c r="AQ4263" s="414" t="inlineStr"/>
      <c r="AR4263" s="414" t="inlineStr"/>
      <c r="AS4263" s="414" t="inlineStr">
        <is>
          <t>បានប្រកាសពន្ធ</t>
        </is>
      </c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0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0" t="n"/>
      <c r="N4264" s="450">
        <f>IF(W4264&lt;0,AH4264,I4264)</f>
        <v/>
      </c>
      <c r="O4264" s="450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AND(AB4264&lt;&gt;"", 'Company information'!D$4&lt;&gt;"", RIGHT(SUBSTITUTE(AB4264,"-",""),9)=RIGHT(SUBSTITUTE('Company information'!D$4,"-",""),9))</f>
        <v/>
      </c>
      <c r="V4264" s="414">
        <f>AH4264-I4264</f>
        <v/>
      </c>
      <c r="W4264" s="450" t="n"/>
      <c r="X4264" s="413" t="n"/>
      <c r="Y4264" s="414" t="n"/>
      <c r="Z4264" s="414" t="n"/>
      <c r="AA4264" s="414" t="n"/>
      <c r="AB4264" s="414" t="n"/>
      <c r="AC4264" s="414" t="n"/>
      <c r="AD4264" s="450" t="n"/>
      <c r="AE4264" s="450" t="n"/>
      <c r="AF4264" s="450" t="n"/>
      <c r="AG4264" s="450" t="n"/>
      <c r="AH4264" s="450" t="n"/>
      <c r="AI4264" s="450" t="n"/>
      <c r="AJ4264" s="450" t="n"/>
      <c r="AK4264" s="450" t="n"/>
      <c r="AL4264" s="450" t="n"/>
      <c r="AM4264" s="450" t="n"/>
      <c r="AN4264" s="450" t="n"/>
      <c r="AO4264" s="450" t="n"/>
      <c r="AP4264" s="450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0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0" t="n"/>
      <c r="N4265" s="450">
        <f>IF(W4265&lt;0,AH4265,I4265)</f>
        <v/>
      </c>
      <c r="O4265" s="450">
        <f>I4265-M4265</f>
        <v/>
      </c>
      <c r="P4265" s="414" t="n"/>
      <c r="Q4265" s="414" t="inlineStr">
        <is>
          <t>HT20210156</t>
        </is>
      </c>
      <c r="R4265" s="414" t="inlineStr">
        <is>
          <t>HT20210156</t>
        </is>
      </c>
      <c r="S4265" s="414">
        <f>Q4265=R4265</f>
        <v/>
      </c>
      <c r="T4265" s="414">
        <f>AND(MONTH(F4265)=MONTH(X4265), YEAR(F4265)=YEAR(X4265))</f>
        <v/>
      </c>
      <c r="U4265" s="414">
        <f>AND(AB4265&lt;&gt;"", 'Company information'!D$4&lt;&gt;"", RIGHT(SUBSTITUTE(AB4265,"-",""),9)=RIGHT(SUBSTITUTE('Company information'!D$4,"-",""),9))</f>
        <v/>
      </c>
      <c r="V4265" s="414">
        <f>AH4265-I4265</f>
        <v/>
      </c>
      <c r="W4265" s="450" t="n"/>
      <c r="X4265" s="415" t="n">
        <v>44551</v>
      </c>
      <c r="Y4265" s="414" t="inlineStr">
        <is>
          <t>HT20210156</t>
        </is>
      </c>
      <c r="Z4265" s="414" t="inlineStr"/>
      <c r="AA4265" s="414" t="inlineStr">
        <is>
          <t>បុគ្គលជាប់អាករ</t>
        </is>
      </c>
      <c r="AB4265" s="414" t="inlineStr">
        <is>
          <t>L001-901905215</t>
        </is>
      </c>
      <c r="AC4265" s="414" t="inlineStr">
        <is>
          <t>វីអ៊ីស៊ិន (ខេមបូឌា) អ៊ិនដាសស្ទ្រី ឯ.ក</t>
        </is>
      </c>
      <c r="AD4265" s="450" t="n">
        <v>2868096</v>
      </c>
      <c r="AE4265" s="450" t="n">
        <v>2607360</v>
      </c>
      <c r="AF4265" s="450" t="n">
        <v>0</v>
      </c>
      <c r="AG4265" s="450" t="n">
        <v>0</v>
      </c>
      <c r="AH4265" s="450" t="n">
        <v>260736</v>
      </c>
      <c r="AI4265" s="450" t="n">
        <v>0</v>
      </c>
      <c r="AJ4265" s="450" t="n">
        <v>0</v>
      </c>
      <c r="AK4265" s="450" t="n">
        <v>0</v>
      </c>
      <c r="AL4265" s="450" t="n">
        <v>0</v>
      </c>
      <c r="AM4265" s="450" t="n">
        <v>0</v>
      </c>
      <c r="AN4265" s="450" t="n">
        <v>0</v>
      </c>
      <c r="AO4265" s="450" t="n">
        <v>0</v>
      </c>
      <c r="AP4265" s="450" t="n">
        <v>0</v>
      </c>
      <c r="AQ4265" s="414" t="inlineStr"/>
      <c r="AR4265" s="414" t="inlineStr">
        <is>
          <t>Trucking service</t>
        </is>
      </c>
      <c r="AS4265" s="414" t="inlineStr">
        <is>
          <t>បានប្រកាសពន្ធ</t>
        </is>
      </c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0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0" t="n"/>
      <c r="N4266" s="450">
        <f>IF(W4266&lt;0,AH4266,I4266)</f>
        <v/>
      </c>
      <c r="O4266" s="450">
        <f>I4266-M4266</f>
        <v/>
      </c>
      <c r="P4266" s="414" t="n"/>
      <c r="Q4266" s="414" t="inlineStr">
        <is>
          <t>2100-072734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AND(AB4266&lt;&gt;"", 'Company information'!D$4&lt;&gt;"", RIGHT(SUBSTITUTE(AB4266,"-",""),9)=RIGHT(SUBSTITUTE('Company information'!D$4,"-",""),9))</f>
        <v/>
      </c>
      <c r="V4266" s="414">
        <f>AH4266-I4266</f>
        <v/>
      </c>
      <c r="W4266" s="450" t="n"/>
      <c r="X4266" s="413" t="n"/>
      <c r="Y4266" s="414" t="n"/>
      <c r="Z4266" s="414" t="n"/>
      <c r="AA4266" s="414" t="n"/>
      <c r="AB4266" s="414" t="n"/>
      <c r="AC4266" s="414" t="n"/>
      <c r="AD4266" s="450" t="n"/>
      <c r="AE4266" s="450" t="n"/>
      <c r="AF4266" s="450" t="n"/>
      <c r="AG4266" s="450" t="n"/>
      <c r="AH4266" s="450" t="n"/>
      <c r="AI4266" s="450" t="n"/>
      <c r="AJ4266" s="450" t="n"/>
      <c r="AK4266" s="450" t="n"/>
      <c r="AL4266" s="450" t="n"/>
      <c r="AM4266" s="450" t="n"/>
      <c r="AN4266" s="450" t="n"/>
      <c r="AO4266" s="450" t="n"/>
      <c r="AP4266" s="450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0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0" t="n"/>
      <c r="N4267" s="450">
        <f>IF(W4267&lt;0,AH4267,I4267)</f>
        <v/>
      </c>
      <c r="O4267" s="450">
        <f>I4267-M4267</f>
        <v/>
      </c>
      <c r="P4267" s="414" t="n"/>
      <c r="Q4267" s="414" t="inlineStr">
        <is>
          <t>HT20210144</t>
        </is>
      </c>
      <c r="R4267" s="414" t="inlineStr">
        <is>
          <t>HT20210144</t>
        </is>
      </c>
      <c r="S4267" s="414">
        <f>Q4267=R4267</f>
        <v/>
      </c>
      <c r="T4267" s="414">
        <f>AND(MONTH(F4267)=MONTH(X4267), YEAR(F4267)=YEAR(X4267))</f>
        <v/>
      </c>
      <c r="U4267" s="414">
        <f>AND(AB4267&lt;&gt;"", 'Company information'!D$4&lt;&gt;"", RIGHT(SUBSTITUTE(AB4267,"-",""),9)=RIGHT(SUBSTITUTE('Company information'!D$4,"-",""),9))</f>
        <v/>
      </c>
      <c r="V4267" s="414">
        <f>AH4267-I4267</f>
        <v/>
      </c>
      <c r="W4267" s="450" t="n"/>
      <c r="X4267" s="415" t="n">
        <v>44545</v>
      </c>
      <c r="Y4267" s="414" t="inlineStr">
        <is>
          <t>HT20210144</t>
        </is>
      </c>
      <c r="Z4267" s="414" t="inlineStr"/>
      <c r="AA4267" s="414" t="inlineStr">
        <is>
          <t>បុគ្គលជាប់អាករ</t>
        </is>
      </c>
      <c r="AB4267" s="414" t="inlineStr">
        <is>
          <t>L001-901905215</t>
        </is>
      </c>
      <c r="AC4267" s="414" t="inlineStr">
        <is>
          <t>វីអ៊ីស៊ិន (ខេមបូឌា) អ៊ិនដាសស្ទ្រី ឯ.ក</t>
        </is>
      </c>
      <c r="AD4267" s="450" t="n">
        <v>313544</v>
      </c>
      <c r="AE4267" s="450" t="n">
        <v>285040</v>
      </c>
      <c r="AF4267" s="450" t="n">
        <v>0</v>
      </c>
      <c r="AG4267" s="450" t="n">
        <v>0</v>
      </c>
      <c r="AH4267" s="450" t="n">
        <v>28504</v>
      </c>
      <c r="AI4267" s="450" t="n">
        <v>0</v>
      </c>
      <c r="AJ4267" s="450" t="n">
        <v>0</v>
      </c>
      <c r="AK4267" s="450" t="n">
        <v>0</v>
      </c>
      <c r="AL4267" s="450" t="n">
        <v>0</v>
      </c>
      <c r="AM4267" s="450" t="n">
        <v>0</v>
      </c>
      <c r="AN4267" s="450" t="n">
        <v>0</v>
      </c>
      <c r="AO4267" s="450" t="n">
        <v>0</v>
      </c>
      <c r="AP4267" s="450" t="n">
        <v>0</v>
      </c>
      <c r="AQ4267" s="414" t="inlineStr"/>
      <c r="AR4267" s="414" t="inlineStr">
        <is>
          <t>Trucking service</t>
        </is>
      </c>
      <c r="AS4267" s="414" t="inlineStr">
        <is>
          <t>បានប្រកាសពន្ធ</t>
        </is>
      </c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0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0" t="n"/>
      <c r="N4268" s="450">
        <f>IF(W4268&lt;0,AH4268,I4268)</f>
        <v/>
      </c>
      <c r="O4268" s="450">
        <f>I4268-M4268</f>
        <v/>
      </c>
      <c r="P4268" s="414" t="n"/>
      <c r="Q4268" s="414" t="inlineStr">
        <is>
          <t>5995883260</t>
        </is>
      </c>
      <c r="R4268" s="414" t="inlineStr">
        <is>
          <t>5995883260</t>
        </is>
      </c>
      <c r="S4268" s="414">
        <f>Q4268=R4268</f>
        <v/>
      </c>
      <c r="T4268" s="414">
        <f>AND(MONTH(F4268)=MONTH(X4268), YEAR(F4268)=YEAR(X4268))</f>
        <v/>
      </c>
      <c r="U4268" s="414">
        <f>AND(AB4268&lt;&gt;"", 'Company information'!D$4&lt;&gt;"", RIGHT(SUBSTITUTE(AB4268,"-",""),9)=RIGHT(SUBSTITUTE('Company information'!D$4,"-",""),9))</f>
        <v/>
      </c>
      <c r="V4268" s="414">
        <f>AH4268-I4268</f>
        <v/>
      </c>
      <c r="W4268" s="450" t="n"/>
      <c r="X4268" s="415" t="n">
        <v>44525</v>
      </c>
      <c r="Y4268" s="414" t="inlineStr">
        <is>
          <t>5995883260</t>
        </is>
      </c>
      <c r="Z4268" s="414" t="inlineStr"/>
      <c r="AA4268" s="414" t="inlineStr">
        <is>
          <t>បុគ្គលជាប់អាករ</t>
        </is>
      </c>
      <c r="AB4268" s="414" t="inlineStr">
        <is>
          <t>L001-901905215</t>
        </is>
      </c>
      <c r="AC4268" s="414" t="inlineStr">
        <is>
          <t>វីអ៊ីស៊ិន (ខេមបូឌា) អ៊ិនដាសស្ទ្រី ឯ.ក</t>
        </is>
      </c>
      <c r="AD4268" s="450" t="n">
        <v>1333818</v>
      </c>
      <c r="AE4268" s="450" t="n">
        <v>1212562</v>
      </c>
      <c r="AF4268" s="450" t="n">
        <v>0</v>
      </c>
      <c r="AG4268" s="450" t="n">
        <v>0</v>
      </c>
      <c r="AH4268" s="450" t="n">
        <v>121256</v>
      </c>
      <c r="AI4268" s="450" t="n">
        <v>0</v>
      </c>
      <c r="AJ4268" s="450" t="n">
        <v>0</v>
      </c>
      <c r="AK4268" s="450" t="n">
        <v>0</v>
      </c>
      <c r="AL4268" s="450" t="n">
        <v>0</v>
      </c>
      <c r="AM4268" s="450" t="n">
        <v>0</v>
      </c>
      <c r="AN4268" s="450" t="n">
        <v>0</v>
      </c>
      <c r="AO4268" s="450" t="n">
        <v>0</v>
      </c>
      <c r="AP4268" s="450" t="n">
        <v>0</v>
      </c>
      <c r="AQ4268" s="414" t="inlineStr"/>
      <c r="AR4268" s="414" t="inlineStr"/>
      <c r="AS4268" s="414" t="inlineStr">
        <is>
          <t>បានប្រកាសពន្ធ</t>
        </is>
      </c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0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0" t="n"/>
      <c r="N4269" s="450">
        <f>IF(W4269&lt;0,AH4269,I4269)</f>
        <v/>
      </c>
      <c r="O4269" s="450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AND(AB4269&lt;&gt;"", 'Company information'!D$4&lt;&gt;"", RIGHT(SUBSTITUTE(AB4269,"-",""),9)=RIGHT(SUBSTITUTE('Company information'!D$4,"-",""),9))</f>
        <v/>
      </c>
      <c r="V4269" s="414">
        <f>AH4269-I4269</f>
        <v/>
      </c>
      <c r="W4269" s="450" t="n"/>
      <c r="X4269" s="413" t="n"/>
      <c r="Y4269" s="414" t="n"/>
      <c r="Z4269" s="414" t="n"/>
      <c r="AA4269" s="414" t="n"/>
      <c r="AB4269" s="414" t="n"/>
      <c r="AC4269" s="414" t="n"/>
      <c r="AD4269" s="450" t="n"/>
      <c r="AE4269" s="450" t="n"/>
      <c r="AF4269" s="450" t="n"/>
      <c r="AG4269" s="450" t="n"/>
      <c r="AH4269" s="450" t="n"/>
      <c r="AI4269" s="450" t="n"/>
      <c r="AJ4269" s="450" t="n"/>
      <c r="AK4269" s="450" t="n"/>
      <c r="AL4269" s="450" t="n"/>
      <c r="AM4269" s="450" t="n"/>
      <c r="AN4269" s="450" t="n"/>
      <c r="AO4269" s="450" t="n"/>
      <c r="AP4269" s="450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0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0" t="n"/>
      <c r="N4270" s="450">
        <f>IF(W4270&lt;0,AH4270,I4270)</f>
        <v/>
      </c>
      <c r="O4270" s="450">
        <f>I4270-M4270</f>
        <v/>
      </c>
      <c r="P4270" s="414" t="n"/>
      <c r="Q4270" s="414" t="inlineStr">
        <is>
          <t>HT20210143</t>
        </is>
      </c>
      <c r="R4270" s="414" t="inlineStr">
        <is>
          <t>HT20210143</t>
        </is>
      </c>
      <c r="S4270" s="414">
        <f>Q4270=R4270</f>
        <v/>
      </c>
      <c r="T4270" s="414">
        <f>AND(MONTH(F4270)=MONTH(X4270), YEAR(F4270)=YEAR(X4270))</f>
        <v/>
      </c>
      <c r="U4270" s="414">
        <f>AND(AB4270&lt;&gt;"", 'Company information'!D$4&lt;&gt;"", RIGHT(SUBSTITUTE(AB4270,"-",""),9)=RIGHT(SUBSTITUTE('Company information'!D$4,"-",""),9))</f>
        <v/>
      </c>
      <c r="V4270" s="414">
        <f>AH4270-I4270</f>
        <v/>
      </c>
      <c r="W4270" s="450" t="n"/>
      <c r="X4270" s="415" t="n">
        <v>44545</v>
      </c>
      <c r="Y4270" s="414" t="inlineStr">
        <is>
          <t>HT20210143</t>
        </is>
      </c>
      <c r="Z4270" s="414" t="inlineStr"/>
      <c r="AA4270" s="414" t="inlineStr">
        <is>
          <t>បុគ្គលជាប់អាករ</t>
        </is>
      </c>
      <c r="AB4270" s="414" t="inlineStr">
        <is>
          <t>L001-901905215</t>
        </is>
      </c>
      <c r="AC4270" s="414" t="inlineStr">
        <is>
          <t>វីអ៊ីស៊ិន (ខេមបូឌា) អ៊ិនដាសស្ទ្រី ឯ.ក</t>
        </is>
      </c>
      <c r="AD4270" s="450" t="n">
        <v>1433344</v>
      </c>
      <c r="AE4270" s="450" t="n">
        <v>1303040</v>
      </c>
      <c r="AF4270" s="450" t="n">
        <v>0</v>
      </c>
      <c r="AG4270" s="450" t="n">
        <v>0</v>
      </c>
      <c r="AH4270" s="450" t="n">
        <v>130304</v>
      </c>
      <c r="AI4270" s="450" t="n">
        <v>0</v>
      </c>
      <c r="AJ4270" s="450" t="n">
        <v>0</v>
      </c>
      <c r="AK4270" s="450" t="n">
        <v>0</v>
      </c>
      <c r="AL4270" s="450" t="n">
        <v>0</v>
      </c>
      <c r="AM4270" s="450" t="n">
        <v>0</v>
      </c>
      <c r="AN4270" s="450" t="n">
        <v>0</v>
      </c>
      <c r="AO4270" s="450" t="n">
        <v>0</v>
      </c>
      <c r="AP4270" s="450" t="n">
        <v>0</v>
      </c>
      <c r="AQ4270" s="414" t="inlineStr"/>
      <c r="AR4270" s="414" t="inlineStr">
        <is>
          <t>Trucking service</t>
        </is>
      </c>
      <c r="AS4270" s="414" t="inlineStr">
        <is>
          <t>បានប្រកាសពន្ធ</t>
        </is>
      </c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0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0" t="n"/>
      <c r="N4271" s="450">
        <f>IF(W4271&lt;0,AH4271,I4271)</f>
        <v/>
      </c>
      <c r="O4271" s="450">
        <f>I4271-M4271</f>
        <v/>
      </c>
      <c r="P4271" s="414" t="n"/>
      <c r="Q4271" s="414" t="inlineStr">
        <is>
          <t>SITC2021-021921</t>
        </is>
      </c>
      <c r="R4271" s="414" t="inlineStr">
        <is>
          <t>SITC2021-021921</t>
        </is>
      </c>
      <c r="S4271" s="414">
        <f>Q4271=R4271</f>
        <v/>
      </c>
      <c r="T4271" s="414">
        <f>AND(MONTH(F4271)=MONTH(X4271), YEAR(F4271)=YEAR(X4271))</f>
        <v/>
      </c>
      <c r="U4271" s="414">
        <f>AND(AB4271&lt;&gt;"", 'Company information'!D$4&lt;&gt;"", RIGHT(SUBSTITUTE(AB4271,"-",""),9)=RIGHT(SUBSTITUTE('Company information'!D$4,"-",""),9))</f>
        <v/>
      </c>
      <c r="V4271" s="414">
        <f>AH4271-I4271</f>
        <v/>
      </c>
      <c r="W4271" s="450" t="n"/>
      <c r="X4271" s="415" t="n">
        <v>44522</v>
      </c>
      <c r="Y4271" s="414" t="inlineStr">
        <is>
          <t>SITC2021-021921</t>
        </is>
      </c>
      <c r="Z4271" s="414" t="inlineStr"/>
      <c r="AA4271" s="414" t="inlineStr">
        <is>
          <t>បុគ្គលជាប់អាករ</t>
        </is>
      </c>
      <c r="AB4271" s="414" t="inlineStr">
        <is>
          <t>L001-901905215</t>
        </is>
      </c>
      <c r="AC4271" s="414" t="inlineStr">
        <is>
          <t>វីអ៊ីស៊ិន (ខេមបូឌា) អ៊ិនដាសស្ទ្រី ឯ.ក</t>
        </is>
      </c>
      <c r="AD4271" s="450" t="n">
        <v>2482904</v>
      </c>
      <c r="AE4271" s="450" t="n">
        <v>2257185</v>
      </c>
      <c r="AF4271" s="450" t="n">
        <v>0</v>
      </c>
      <c r="AG4271" s="450" t="n">
        <v>0</v>
      </c>
      <c r="AH4271" s="450" t="n">
        <v>225719</v>
      </c>
      <c r="AI4271" s="450" t="n">
        <v>0</v>
      </c>
      <c r="AJ4271" s="450" t="n">
        <v>0</v>
      </c>
      <c r="AK4271" s="450" t="n">
        <v>0</v>
      </c>
      <c r="AL4271" s="450" t="n">
        <v>0</v>
      </c>
      <c r="AM4271" s="450" t="n">
        <v>0</v>
      </c>
      <c r="AN4271" s="450" t="n">
        <v>0</v>
      </c>
      <c r="AO4271" s="450" t="n">
        <v>0</v>
      </c>
      <c r="AP4271" s="450" t="n">
        <v>0</v>
      </c>
      <c r="AQ4271" s="414" t="inlineStr"/>
      <c r="AR4271" s="414" t="inlineStr">
        <is>
          <t>EIB,KHTHC,KHDOC,EMF,KHCIC</t>
        </is>
      </c>
      <c r="AS4271" s="414" t="inlineStr">
        <is>
          <t>បានប្រកាសពន្ធ</t>
        </is>
      </c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0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0" t="n"/>
      <c r="N4272" s="450">
        <f>IF(W4272&lt;0,AH4272,I4272)</f>
        <v/>
      </c>
      <c r="O4272" s="450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AND(AB4272&lt;&gt;"", 'Company information'!D$4&lt;&gt;"", RIGHT(SUBSTITUTE(AB4272,"-",""),9)=RIGHT(SUBSTITUTE('Company information'!D$4,"-",""),9))</f>
        <v/>
      </c>
      <c r="V4272" s="414">
        <f>AH4272-I4272</f>
        <v/>
      </c>
      <c r="W4272" s="450" t="n"/>
      <c r="X4272" s="413" t="n"/>
      <c r="Y4272" s="414" t="n"/>
      <c r="Z4272" s="414" t="n"/>
      <c r="AA4272" s="414" t="n"/>
      <c r="AB4272" s="414" t="n"/>
      <c r="AC4272" s="414" t="n"/>
      <c r="AD4272" s="450" t="n"/>
      <c r="AE4272" s="450" t="n"/>
      <c r="AF4272" s="450" t="n"/>
      <c r="AG4272" s="450" t="n"/>
      <c r="AH4272" s="450" t="n"/>
      <c r="AI4272" s="450" t="n"/>
      <c r="AJ4272" s="450" t="n"/>
      <c r="AK4272" s="450" t="n"/>
      <c r="AL4272" s="450" t="n"/>
      <c r="AM4272" s="450" t="n"/>
      <c r="AN4272" s="450" t="n"/>
      <c r="AO4272" s="450" t="n"/>
      <c r="AP4272" s="450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0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0" t="n"/>
      <c r="N4273" s="450">
        <f>IF(W4273&lt;0,AH4273,I4273)</f>
        <v/>
      </c>
      <c r="O4273" s="450">
        <f>I4273-M4273</f>
        <v/>
      </c>
      <c r="P4273" s="414" t="n"/>
      <c r="Q4273" s="414" t="inlineStr">
        <is>
          <t>HT20210142</t>
        </is>
      </c>
      <c r="R4273" s="414" t="inlineStr">
        <is>
          <t>HT20210142</t>
        </is>
      </c>
      <c r="S4273" s="414">
        <f>Q4273=R4273</f>
        <v/>
      </c>
      <c r="T4273" s="414">
        <f>AND(MONTH(F4273)=MONTH(X4273), YEAR(F4273)=YEAR(X4273))</f>
        <v/>
      </c>
      <c r="U4273" s="414">
        <f>AND(AB4273&lt;&gt;"", 'Company information'!D$4&lt;&gt;"", RIGHT(SUBSTITUTE(AB4273,"-",""),9)=RIGHT(SUBSTITUTE('Company information'!D$4,"-",""),9))</f>
        <v/>
      </c>
      <c r="V4273" s="414">
        <f>AH4273-I4273</f>
        <v/>
      </c>
      <c r="W4273" s="450" t="n"/>
      <c r="X4273" s="415" t="n">
        <v>44544</v>
      </c>
      <c r="Y4273" s="414" t="inlineStr">
        <is>
          <t>HT20210142</t>
        </is>
      </c>
      <c r="Z4273" s="414" t="inlineStr"/>
      <c r="AA4273" s="414" t="inlineStr">
        <is>
          <t>បុគ្គលជាប់អាករ</t>
        </is>
      </c>
      <c r="AB4273" s="414" t="inlineStr">
        <is>
          <t>L001-901905215</t>
        </is>
      </c>
      <c r="AC4273" s="414" t="inlineStr">
        <is>
          <t>វីអ៊ីស៊ិន (ខេមបូឌា) អ៊ិនដាសស្ទ្រី ឯ.ក</t>
        </is>
      </c>
      <c r="AD4273" s="450" t="n">
        <v>1433344</v>
      </c>
      <c r="AE4273" s="450" t="n">
        <v>1303040</v>
      </c>
      <c r="AF4273" s="450" t="n">
        <v>0</v>
      </c>
      <c r="AG4273" s="450" t="n">
        <v>0</v>
      </c>
      <c r="AH4273" s="450" t="n">
        <v>130304</v>
      </c>
      <c r="AI4273" s="450" t="n">
        <v>0</v>
      </c>
      <c r="AJ4273" s="450" t="n">
        <v>0</v>
      </c>
      <c r="AK4273" s="450" t="n">
        <v>0</v>
      </c>
      <c r="AL4273" s="450" t="n">
        <v>0</v>
      </c>
      <c r="AM4273" s="450" t="n">
        <v>0</v>
      </c>
      <c r="AN4273" s="450" t="n">
        <v>0</v>
      </c>
      <c r="AO4273" s="450" t="n">
        <v>0</v>
      </c>
      <c r="AP4273" s="450" t="n">
        <v>0</v>
      </c>
      <c r="AQ4273" s="414" t="inlineStr"/>
      <c r="AR4273" s="414" t="inlineStr">
        <is>
          <t>Trucking service</t>
        </is>
      </c>
      <c r="AS4273" s="414" t="inlineStr">
        <is>
          <t>បានប្រកាសពន្ធ</t>
        </is>
      </c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0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0" t="n"/>
      <c r="N4274" s="450">
        <f>IF(W4274&lt;0,AH4274,I4274)</f>
        <v/>
      </c>
      <c r="O4274" s="450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AND(AB4274&lt;&gt;"", 'Company information'!D$4&lt;&gt;"", RIGHT(SUBSTITUTE(AB4274,"-",""),9)=RIGHT(SUBSTITUTE('Company information'!D$4,"-",""),9))</f>
        <v/>
      </c>
      <c r="V4274" s="414">
        <f>AH4274-I4274</f>
        <v/>
      </c>
      <c r="W4274" s="450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0" t="n">
        <v>1253252</v>
      </c>
      <c r="AE4274" s="450" t="n">
        <v>1139320</v>
      </c>
      <c r="AF4274" s="450" t="n">
        <v>0</v>
      </c>
      <c r="AG4274" s="450" t="n">
        <v>0</v>
      </c>
      <c r="AH4274" s="450" t="n">
        <v>113932</v>
      </c>
      <c r="AI4274" s="450" t="n">
        <v>0</v>
      </c>
      <c r="AJ4274" s="450" t="n">
        <v>0</v>
      </c>
      <c r="AK4274" s="450" t="n">
        <v>0</v>
      </c>
      <c r="AL4274" s="450" t="n">
        <v>0</v>
      </c>
      <c r="AM4274" s="450" t="n">
        <v>0</v>
      </c>
      <c r="AN4274" s="450" t="n">
        <v>0</v>
      </c>
      <c r="AO4274" s="450" t="n">
        <v>0</v>
      </c>
      <c r="AP4274" s="450" t="n">
        <v>0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0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0" t="n"/>
      <c r="N4275" s="450">
        <f>IF(W4275&lt;0,AH4275,I4275)</f>
        <v/>
      </c>
      <c r="O4275" s="450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AND(AB4275&lt;&gt;"", 'Company information'!D$4&lt;&gt;"", RIGHT(SUBSTITUTE(AB4275,"-",""),9)=RIGHT(SUBSTITUTE('Company information'!D$4,"-",""),9))</f>
        <v/>
      </c>
      <c r="V4275" s="414">
        <f>AH4275-I4275</f>
        <v/>
      </c>
      <c r="W4275" s="450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0" t="n">
        <v>20365</v>
      </c>
      <c r="AE4275" s="450" t="n">
        <v>18514</v>
      </c>
      <c r="AF4275" s="450" t="n">
        <v>0</v>
      </c>
      <c r="AG4275" s="450" t="n">
        <v>0</v>
      </c>
      <c r="AH4275" s="450" t="n">
        <v>1851</v>
      </c>
      <c r="AI4275" s="450" t="n">
        <v>0</v>
      </c>
      <c r="AJ4275" s="450" t="n">
        <v>0</v>
      </c>
      <c r="AK4275" s="450" t="n">
        <v>0</v>
      </c>
      <c r="AL4275" s="450" t="n">
        <v>0</v>
      </c>
      <c r="AM4275" s="450" t="n">
        <v>0</v>
      </c>
      <c r="AN4275" s="450" t="n">
        <v>0</v>
      </c>
      <c r="AO4275" s="450" t="n">
        <v>0</v>
      </c>
      <c r="AP4275" s="450" t="n">
        <v>0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0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0" t="n"/>
      <c r="N4276" s="450">
        <f>IF(W4276&lt;0,AH4276,I4276)</f>
        <v/>
      </c>
      <c r="O4276" s="450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AND(AB4276&lt;&gt;"", 'Company information'!D$4&lt;&gt;"", RIGHT(SUBSTITUTE(AB4276,"-",""),9)=RIGHT(SUBSTITUTE('Company information'!D$4,"-",""),9))</f>
        <v/>
      </c>
      <c r="V4276" s="414">
        <f>AH4276-I4276</f>
        <v/>
      </c>
      <c r="W4276" s="450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0" t="n">
        <v>1074216</v>
      </c>
      <c r="AE4276" s="450" t="n">
        <v>976560</v>
      </c>
      <c r="AF4276" s="450" t="n">
        <v>0</v>
      </c>
      <c r="AG4276" s="450" t="n">
        <v>0</v>
      </c>
      <c r="AH4276" s="450" t="n">
        <v>97656</v>
      </c>
      <c r="AI4276" s="450" t="n">
        <v>0</v>
      </c>
      <c r="AJ4276" s="450" t="n">
        <v>0</v>
      </c>
      <c r="AK4276" s="450" t="n">
        <v>0</v>
      </c>
      <c r="AL4276" s="450" t="n">
        <v>0</v>
      </c>
      <c r="AM4276" s="450" t="n">
        <v>0</v>
      </c>
      <c r="AN4276" s="450" t="n">
        <v>0</v>
      </c>
      <c r="AO4276" s="450" t="n">
        <v>0</v>
      </c>
      <c r="AP4276" s="450" t="n">
        <v>0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0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0" t="n"/>
      <c r="N4277" s="450">
        <f>IF(W4277&lt;0,AH4277,I4277)</f>
        <v/>
      </c>
      <c r="O4277" s="450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AND(AB4277&lt;&gt;"", 'Company information'!D$4&lt;&gt;"", RIGHT(SUBSTITUTE(AB4277,"-",""),9)=RIGHT(SUBSTITUTE('Company information'!D$4,"-",""),9))</f>
        <v/>
      </c>
      <c r="V4277" s="414">
        <f>AH4277-I4277</f>
        <v/>
      </c>
      <c r="W4277" s="450" t="n"/>
      <c r="X4277" s="413" t="n"/>
      <c r="Y4277" s="414" t="n"/>
      <c r="Z4277" s="414" t="n"/>
      <c r="AA4277" s="414" t="n"/>
      <c r="AB4277" s="414" t="n"/>
      <c r="AC4277" s="414" t="n"/>
      <c r="AD4277" s="450" t="n"/>
      <c r="AE4277" s="450" t="n"/>
      <c r="AF4277" s="450" t="n"/>
      <c r="AG4277" s="450" t="n"/>
      <c r="AH4277" s="450" t="n"/>
      <c r="AI4277" s="450" t="n"/>
      <c r="AJ4277" s="450" t="n"/>
      <c r="AK4277" s="450" t="n"/>
      <c r="AL4277" s="450" t="n"/>
      <c r="AM4277" s="450" t="n"/>
      <c r="AN4277" s="450" t="n"/>
      <c r="AO4277" s="450" t="n"/>
      <c r="AP4277" s="450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0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0" t="n"/>
      <c r="N4278" s="450">
        <f>IF(W4278&lt;0,AH4278,I4278)</f>
        <v/>
      </c>
      <c r="O4278" s="450">
        <f>I4278-M4278</f>
        <v/>
      </c>
      <c r="P4278" s="414" t="n"/>
      <c r="Q4278" s="414" t="inlineStr">
        <is>
          <t>HT20210141</t>
        </is>
      </c>
      <c r="R4278" s="414" t="inlineStr">
        <is>
          <t>HT20210141</t>
        </is>
      </c>
      <c r="S4278" s="414">
        <f>Q4278=R4278</f>
        <v/>
      </c>
      <c r="T4278" s="414">
        <f>AND(MONTH(F4278)=MONTH(X4278), YEAR(F4278)=YEAR(X4278))</f>
        <v/>
      </c>
      <c r="U4278" s="414">
        <f>AND(AB4278&lt;&gt;"", 'Company information'!D$4&lt;&gt;"", RIGHT(SUBSTITUTE(AB4278,"-",""),9)=RIGHT(SUBSTITUTE('Company information'!D$4,"-",""),9))</f>
        <v/>
      </c>
      <c r="V4278" s="414">
        <f>AH4278-I4278</f>
        <v/>
      </c>
      <c r="W4278" s="450" t="n"/>
      <c r="X4278" s="415" t="n">
        <v>44544</v>
      </c>
      <c r="Y4278" s="414" t="inlineStr">
        <is>
          <t>HT20210141</t>
        </is>
      </c>
      <c r="Z4278" s="414" t="inlineStr"/>
      <c r="AA4278" s="414" t="inlineStr">
        <is>
          <t>បុគ្គលជាប់អាករ</t>
        </is>
      </c>
      <c r="AB4278" s="414" t="inlineStr">
        <is>
          <t>L001-901905215</t>
        </is>
      </c>
      <c r="AC4278" s="414" t="inlineStr">
        <is>
          <t>វីអ៊ីស៊ិន (ខេមបូឌា) អ៊ិនដាសស្ទ្រី ឯ.ក</t>
        </is>
      </c>
      <c r="AD4278" s="450" t="n">
        <v>1433344</v>
      </c>
      <c r="AE4278" s="450" t="n">
        <v>1303040</v>
      </c>
      <c r="AF4278" s="450" t="n">
        <v>0</v>
      </c>
      <c r="AG4278" s="450" t="n">
        <v>0</v>
      </c>
      <c r="AH4278" s="450" t="n">
        <v>130304</v>
      </c>
      <c r="AI4278" s="450" t="n">
        <v>0</v>
      </c>
      <c r="AJ4278" s="450" t="n">
        <v>0</v>
      </c>
      <c r="AK4278" s="450" t="n">
        <v>0</v>
      </c>
      <c r="AL4278" s="450" t="n">
        <v>0</v>
      </c>
      <c r="AM4278" s="450" t="n">
        <v>0</v>
      </c>
      <c r="AN4278" s="450" t="n">
        <v>0</v>
      </c>
      <c r="AO4278" s="450" t="n">
        <v>0</v>
      </c>
      <c r="AP4278" s="450" t="n">
        <v>0</v>
      </c>
      <c r="AQ4278" s="414" t="inlineStr"/>
      <c r="AR4278" s="414" t="inlineStr">
        <is>
          <t>Trucking service</t>
        </is>
      </c>
      <c r="AS4278" s="414" t="inlineStr">
        <is>
          <t>បានប្រកាសពន្ធ</t>
        </is>
      </c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0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0" t="n"/>
      <c r="N4279" s="450">
        <f>IF(W4279&lt;0,AH4279,I4279)</f>
        <v/>
      </c>
      <c r="O4279" s="450">
        <f>I4279-M4279</f>
        <v/>
      </c>
      <c r="P4279" s="414" t="n"/>
      <c r="Q4279" s="414" t="inlineStr">
        <is>
          <t>2121383</t>
        </is>
      </c>
      <c r="R4279" s="414" t="inlineStr">
        <is>
          <t>2121383</t>
        </is>
      </c>
      <c r="S4279" s="414">
        <f>Q4279=R4279</f>
        <v/>
      </c>
      <c r="T4279" s="414">
        <f>AND(MONTH(F4279)=MONTH(X4279), YEAR(F4279)=YEAR(X4279))</f>
        <v/>
      </c>
      <c r="U4279" s="414">
        <f>AND(AB4279&lt;&gt;"", 'Company information'!D$4&lt;&gt;"", RIGHT(SUBSTITUTE(AB4279,"-",""),9)=RIGHT(SUBSTITUTE('Company information'!D$4,"-",""),9))</f>
        <v/>
      </c>
      <c r="V4279" s="414">
        <f>AH4279-I4279</f>
        <v/>
      </c>
      <c r="W4279" s="450" t="n"/>
      <c r="X4279" s="415" t="n">
        <v>44508</v>
      </c>
      <c r="Y4279" s="414" t="inlineStr">
        <is>
          <t>2121383</t>
        </is>
      </c>
      <c r="Z4279" s="414" t="inlineStr"/>
      <c r="AA4279" s="414" t="inlineStr">
        <is>
          <t>បុគ្គលជាប់អាករ</t>
        </is>
      </c>
      <c r="AB4279" s="414" t="inlineStr">
        <is>
          <t>L001-901905215</t>
        </is>
      </c>
      <c r="AC4279" s="414" t="inlineStr">
        <is>
          <t>វីអ៊ីស៊ិន (ខេមបូឌា) អ៊ិនដាសស្ទ្រី ឯ.ក</t>
        </is>
      </c>
      <c r="AD4279" s="450" t="n">
        <v>918687</v>
      </c>
      <c r="AE4279" s="450" t="n">
        <v>835170</v>
      </c>
      <c r="AF4279" s="450" t="n">
        <v>0</v>
      </c>
      <c r="AG4279" s="450" t="n">
        <v>0</v>
      </c>
      <c r="AH4279" s="450" t="n">
        <v>83517</v>
      </c>
      <c r="AI4279" s="450" t="n">
        <v>0</v>
      </c>
      <c r="AJ4279" s="450" t="n">
        <v>0</v>
      </c>
      <c r="AK4279" s="450" t="n">
        <v>0</v>
      </c>
      <c r="AL4279" s="450" t="n">
        <v>0</v>
      </c>
      <c r="AM4279" s="450" t="n">
        <v>0</v>
      </c>
      <c r="AN4279" s="450" t="n">
        <v>0</v>
      </c>
      <c r="AO4279" s="450" t="n">
        <v>0</v>
      </c>
      <c r="AP4279" s="450" t="n">
        <v>0</v>
      </c>
      <c r="AQ4279" s="414" t="inlineStr"/>
      <c r="AR4279" s="414" t="inlineStr">
        <is>
          <t>ថ្លៃTHCនិងធ្វើឯកសារ</t>
        </is>
      </c>
      <c r="AS4279" s="414" t="inlineStr">
        <is>
          <t>បានប្រកាសពន្ធ</t>
        </is>
      </c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0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0" t="n"/>
      <c r="N4280" s="450">
        <f>IF(W4280&lt;0,AH4280,I4280)</f>
        <v/>
      </c>
      <c r="O4280" s="450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AND(AB4280&lt;&gt;"", 'Company information'!D$4&lt;&gt;"", RIGHT(SUBSTITUTE(AB4280,"-",""),9)=RIGHT(SUBSTITUTE('Company information'!D$4,"-",""),9))</f>
        <v/>
      </c>
      <c r="V4280" s="414">
        <f>AH4280-I4280</f>
        <v/>
      </c>
      <c r="W4280" s="450" t="n"/>
      <c r="X4280" s="413" t="n"/>
      <c r="Y4280" s="414" t="n"/>
      <c r="Z4280" s="414" t="n"/>
      <c r="AA4280" s="414" t="n"/>
      <c r="AB4280" s="414" t="n"/>
      <c r="AC4280" s="414" t="n"/>
      <c r="AD4280" s="450" t="n"/>
      <c r="AE4280" s="450" t="n"/>
      <c r="AF4280" s="450" t="n"/>
      <c r="AG4280" s="450" t="n"/>
      <c r="AH4280" s="450" t="n"/>
      <c r="AI4280" s="450" t="n"/>
      <c r="AJ4280" s="450" t="n"/>
      <c r="AK4280" s="450" t="n"/>
      <c r="AL4280" s="450" t="n"/>
      <c r="AM4280" s="450" t="n"/>
      <c r="AN4280" s="450" t="n"/>
      <c r="AO4280" s="450" t="n"/>
      <c r="AP4280" s="450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0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0" t="n"/>
      <c r="N4281" s="450">
        <f>IF(W4281&lt;0,AH4281,I4281)</f>
        <v/>
      </c>
      <c r="O4281" s="450">
        <f>I4281-M4281</f>
        <v/>
      </c>
      <c r="P4281" s="414" t="n"/>
      <c r="Q4281" s="414" t="inlineStr">
        <is>
          <t>HT20210140</t>
        </is>
      </c>
      <c r="R4281" s="414" t="inlineStr">
        <is>
          <t>HT20210140</t>
        </is>
      </c>
      <c r="S4281" s="414">
        <f>Q4281=R4281</f>
        <v/>
      </c>
      <c r="T4281" s="414">
        <f>AND(MONTH(F4281)=MONTH(X4281), YEAR(F4281)=YEAR(X4281))</f>
        <v/>
      </c>
      <c r="U4281" s="414">
        <f>AND(AB4281&lt;&gt;"", 'Company information'!D$4&lt;&gt;"", RIGHT(SUBSTITUTE(AB4281,"-",""),9)=RIGHT(SUBSTITUTE('Company information'!D$4,"-",""),9))</f>
        <v/>
      </c>
      <c r="V4281" s="414">
        <f>AH4281-I4281</f>
        <v/>
      </c>
      <c r="W4281" s="450" t="n"/>
      <c r="X4281" s="415" t="n">
        <v>44539</v>
      </c>
      <c r="Y4281" s="414" t="inlineStr">
        <is>
          <t>HT20210140</t>
        </is>
      </c>
      <c r="Z4281" s="414" t="inlineStr"/>
      <c r="AA4281" s="414" t="inlineStr">
        <is>
          <t>បុគ្គលជាប់អាករ</t>
        </is>
      </c>
      <c r="AB4281" s="414" t="inlineStr">
        <is>
          <t>L001-901905215</t>
        </is>
      </c>
      <c r="AC4281" s="414" t="inlineStr">
        <is>
          <t>វីអ៊ីស៊ិន (ខេមបូឌា) អ៊ិនដាសស្ទ្រី ឯ.ក</t>
        </is>
      </c>
      <c r="AD4281" s="450" t="n">
        <v>1388552</v>
      </c>
      <c r="AE4281" s="450" t="n">
        <v>1262320</v>
      </c>
      <c r="AF4281" s="450" t="n">
        <v>0</v>
      </c>
      <c r="AG4281" s="450" t="n">
        <v>0</v>
      </c>
      <c r="AH4281" s="450" t="n">
        <v>126232</v>
      </c>
      <c r="AI4281" s="450" t="n">
        <v>0</v>
      </c>
      <c r="AJ4281" s="450" t="n">
        <v>0</v>
      </c>
      <c r="AK4281" s="450" t="n">
        <v>0</v>
      </c>
      <c r="AL4281" s="450" t="n">
        <v>0</v>
      </c>
      <c r="AM4281" s="450" t="n">
        <v>0</v>
      </c>
      <c r="AN4281" s="450" t="n">
        <v>0</v>
      </c>
      <c r="AO4281" s="450" t="n">
        <v>0</v>
      </c>
      <c r="AP4281" s="450" t="n">
        <v>0</v>
      </c>
      <c r="AQ4281" s="414" t="inlineStr"/>
      <c r="AR4281" s="414" t="inlineStr">
        <is>
          <t>Trucking service</t>
        </is>
      </c>
      <c r="AS4281" s="414" t="inlineStr">
        <is>
          <t>បានប្រកាសពន្ធ</t>
        </is>
      </c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0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0" t="n"/>
      <c r="N4282" s="450">
        <f>IF(W4282&lt;0,AH4282,I4282)</f>
        <v/>
      </c>
      <c r="O4282" s="450">
        <f>I4282-M4282</f>
        <v/>
      </c>
      <c r="P4282" s="414" t="n"/>
      <c r="Q4282" s="414" t="inlineStr">
        <is>
          <t>5995882402</t>
        </is>
      </c>
      <c r="R4282" s="414" t="inlineStr">
        <is>
          <t>5995882402</t>
        </is>
      </c>
      <c r="S4282" s="414">
        <f>Q4282=R4282</f>
        <v/>
      </c>
      <c r="T4282" s="414">
        <f>AND(MONTH(F4282)=MONTH(X4282), YEAR(F4282)=YEAR(X4282))</f>
        <v/>
      </c>
      <c r="U4282" s="414">
        <f>AND(AB4282&lt;&gt;"", 'Company information'!D$4&lt;&gt;"", RIGHT(SUBSTITUTE(AB4282,"-",""),9)=RIGHT(SUBSTITUTE('Company information'!D$4,"-",""),9))</f>
        <v/>
      </c>
      <c r="V4282" s="414">
        <f>AH4282-I4282</f>
        <v/>
      </c>
      <c r="W4282" s="450" t="n"/>
      <c r="X4282" s="415" t="n">
        <v>44504</v>
      </c>
      <c r="Y4282" s="414" t="inlineStr">
        <is>
          <t>5995882402</t>
        </is>
      </c>
      <c r="Z4282" s="414" t="inlineStr"/>
      <c r="AA4282" s="414" t="inlineStr">
        <is>
          <t>បុគ្គលជាប់អាករ</t>
        </is>
      </c>
      <c r="AB4282" s="414" t="inlineStr">
        <is>
          <t>L001-901905215</t>
        </is>
      </c>
      <c r="AC4282" s="414" t="inlineStr">
        <is>
          <t>វីអ៊ីស៊ិន (ខេមបូឌា) អ៊ិនដាសស្ទ្រី ឯ.ក</t>
        </is>
      </c>
      <c r="AD4282" s="450" t="n">
        <v>2399672</v>
      </c>
      <c r="AE4282" s="450" t="n">
        <v>2181520</v>
      </c>
      <c r="AF4282" s="450" t="n">
        <v>0</v>
      </c>
      <c r="AG4282" s="450" t="n">
        <v>0</v>
      </c>
      <c r="AH4282" s="450" t="n">
        <v>218152</v>
      </c>
      <c r="AI4282" s="450" t="n">
        <v>0</v>
      </c>
      <c r="AJ4282" s="450" t="n">
        <v>0</v>
      </c>
      <c r="AK4282" s="450" t="n">
        <v>0</v>
      </c>
      <c r="AL4282" s="450" t="n">
        <v>0</v>
      </c>
      <c r="AM4282" s="450" t="n">
        <v>0</v>
      </c>
      <c r="AN4282" s="450" t="n">
        <v>0</v>
      </c>
      <c r="AO4282" s="450" t="n">
        <v>0</v>
      </c>
      <c r="AP4282" s="450" t="n">
        <v>0</v>
      </c>
      <c r="AQ4282" s="414" t="inlineStr"/>
      <c r="AR4282" s="414" t="inlineStr"/>
      <c r="AS4282" s="414" t="inlineStr">
        <is>
          <t>បានប្រកាសពន្ធ</t>
        </is>
      </c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0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0" t="n"/>
      <c r="N4283" s="450">
        <f>IF(W4283&lt;0,AH4283,I4283)</f>
        <v/>
      </c>
      <c r="O4283" s="450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AND(AB4283&lt;&gt;"", 'Company information'!D$4&lt;&gt;"", RIGHT(SUBSTITUTE(AB4283,"-",""),9)=RIGHT(SUBSTITUTE('Company information'!D$4,"-",""),9))</f>
        <v/>
      </c>
      <c r="V4283" s="414">
        <f>AH4283-I4283</f>
        <v/>
      </c>
      <c r="W4283" s="450" t="n"/>
      <c r="X4283" s="413" t="n"/>
      <c r="Y4283" s="414" t="n"/>
      <c r="Z4283" s="414" t="n"/>
      <c r="AA4283" s="414" t="n"/>
      <c r="AB4283" s="414" t="n"/>
      <c r="AC4283" s="414" t="n"/>
      <c r="AD4283" s="450" t="n"/>
      <c r="AE4283" s="450" t="n"/>
      <c r="AF4283" s="450" t="n"/>
      <c r="AG4283" s="450" t="n"/>
      <c r="AH4283" s="450" t="n"/>
      <c r="AI4283" s="450" t="n"/>
      <c r="AJ4283" s="450" t="n"/>
      <c r="AK4283" s="450" t="n"/>
      <c r="AL4283" s="450" t="n"/>
      <c r="AM4283" s="450" t="n"/>
      <c r="AN4283" s="450" t="n"/>
      <c r="AO4283" s="450" t="n"/>
      <c r="AP4283" s="450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0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0" t="n"/>
      <c r="N4284" s="450">
        <f>IF(W4284&lt;0,AH4284,I4284)</f>
        <v/>
      </c>
      <c r="O4284" s="450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AND(AB4284&lt;&gt;"", 'Company information'!D$4&lt;&gt;"", RIGHT(SUBSTITUTE(AB4284,"-",""),9)=RIGHT(SUBSTITUTE('Company information'!D$4,"-",""),9))</f>
        <v/>
      </c>
      <c r="V4284" s="414">
        <f>AH4284-I4284</f>
        <v/>
      </c>
      <c r="W4284" s="450" t="n"/>
      <c r="X4284" s="413" t="n"/>
      <c r="Y4284" s="414" t="n"/>
      <c r="Z4284" s="414" t="n"/>
      <c r="AA4284" s="414" t="n"/>
      <c r="AB4284" s="414" t="n"/>
      <c r="AC4284" s="414" t="n"/>
      <c r="AD4284" s="450" t="n"/>
      <c r="AE4284" s="450" t="n"/>
      <c r="AF4284" s="450" t="n"/>
      <c r="AG4284" s="450" t="n"/>
      <c r="AH4284" s="450" t="n"/>
      <c r="AI4284" s="450" t="n"/>
      <c r="AJ4284" s="450" t="n"/>
      <c r="AK4284" s="450" t="n"/>
      <c r="AL4284" s="450" t="n"/>
      <c r="AM4284" s="450" t="n"/>
      <c r="AN4284" s="450" t="n"/>
      <c r="AO4284" s="450" t="n"/>
      <c r="AP4284" s="450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0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0" t="n"/>
      <c r="N4285" s="450">
        <f>IF(W4285&lt;0,AH4285,I4285)</f>
        <v/>
      </c>
      <c r="O4285" s="450">
        <f>I4285-M4285</f>
        <v/>
      </c>
      <c r="P4285" s="414" t="n"/>
      <c r="Q4285" s="414" t="inlineStr">
        <is>
          <t>TI-0217707</t>
        </is>
      </c>
      <c r="R4285" s="414" t="inlineStr">
        <is>
          <t>TI-0217707</t>
        </is>
      </c>
      <c r="S4285" s="414">
        <f>Q4285=R4285</f>
        <v/>
      </c>
      <c r="T4285" s="414">
        <f>AND(MONTH(F4285)=MONTH(X4285), YEAR(F4285)=YEAR(X4285))</f>
        <v/>
      </c>
      <c r="U4285" s="414">
        <f>AND(AB4285&lt;&gt;"", 'Company information'!D$4&lt;&gt;"", RIGHT(SUBSTITUTE(AB4285,"-",""),9)=RIGHT(SUBSTITUTE('Company information'!D$4,"-",""),9))</f>
        <v/>
      </c>
      <c r="V4285" s="414">
        <f>AH4285-I4285</f>
        <v/>
      </c>
      <c r="W4285" s="450" t="n"/>
      <c r="X4285" s="415" t="n">
        <v>44552</v>
      </c>
      <c r="Y4285" s="414" t="inlineStr">
        <is>
          <t>TI-0217707</t>
        </is>
      </c>
      <c r="Z4285" s="414" t="inlineStr"/>
      <c r="AA4285" s="414" t="inlineStr">
        <is>
          <t>បុគ្គលជាប់អាករ</t>
        </is>
      </c>
      <c r="AB4285" s="414" t="inlineStr">
        <is>
          <t>L001-901905215</t>
        </is>
      </c>
      <c r="AC4285" s="414" t="inlineStr">
        <is>
          <t>វីអ៊ីស៊ិន (ខេមបូឌា) អ៊ិនដាសស្ទ្រី ឯ.ក</t>
        </is>
      </c>
      <c r="AD4285" s="450" t="n">
        <v>1716376</v>
      </c>
      <c r="AE4285" s="450" t="n">
        <v>1560342</v>
      </c>
      <c r="AF4285" s="450" t="n">
        <v>0</v>
      </c>
      <c r="AG4285" s="450" t="n">
        <v>0</v>
      </c>
      <c r="AH4285" s="450" t="n">
        <v>156034</v>
      </c>
      <c r="AI4285" s="450" t="n">
        <v>0</v>
      </c>
      <c r="AJ4285" s="450" t="n">
        <v>0</v>
      </c>
      <c r="AK4285" s="450" t="n">
        <v>0</v>
      </c>
      <c r="AL4285" s="450" t="n">
        <v>0</v>
      </c>
      <c r="AM4285" s="450" t="n">
        <v>0</v>
      </c>
      <c r="AN4285" s="450" t="n">
        <v>0</v>
      </c>
      <c r="AO4285" s="450" t="n">
        <v>0</v>
      </c>
      <c r="AP4285" s="450" t="n">
        <v>0</v>
      </c>
      <c r="AQ4285" s="414" t="inlineStr"/>
      <c r="AR4285" s="414" t="inlineStr">
        <is>
          <t>Local Charge</t>
        </is>
      </c>
      <c r="AS4285" s="414" t="inlineStr">
        <is>
          <t>បានប្រកាសពន្ធ</t>
        </is>
      </c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0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0" t="n"/>
      <c r="N4286" s="450">
        <f>IF(W4286&lt;0,AH4286,I4286)</f>
        <v/>
      </c>
      <c r="O4286" s="450">
        <f>I4286-M4286</f>
        <v/>
      </c>
      <c r="P4286" s="414" t="n"/>
      <c r="Q4286" s="414" t="inlineStr">
        <is>
          <t>TI-0217706</t>
        </is>
      </c>
      <c r="R4286" s="414" t="inlineStr">
        <is>
          <t>TI-0217706</t>
        </is>
      </c>
      <c r="S4286" s="414">
        <f>Q4286=R4286</f>
        <v/>
      </c>
      <c r="T4286" s="414">
        <f>AND(MONTH(F4286)=MONTH(X4286), YEAR(F4286)=YEAR(X4286))</f>
        <v/>
      </c>
      <c r="U4286" s="414">
        <f>AND(AB4286&lt;&gt;"", 'Company information'!D$4&lt;&gt;"", RIGHT(SUBSTITUTE(AB4286,"-",""),9)=RIGHT(SUBSTITUTE('Company information'!D$4,"-",""),9))</f>
        <v/>
      </c>
      <c r="V4286" s="414">
        <f>AH4286-I4286</f>
        <v/>
      </c>
      <c r="W4286" s="450" t="n"/>
      <c r="X4286" s="415" t="n">
        <v>44552</v>
      </c>
      <c r="Y4286" s="414" t="inlineStr">
        <is>
          <t>TI-0217706</t>
        </is>
      </c>
      <c r="Z4286" s="414" t="inlineStr"/>
      <c r="AA4286" s="414" t="inlineStr">
        <is>
          <t>បុគ្គលជាប់អាករ</t>
        </is>
      </c>
      <c r="AB4286" s="414" t="inlineStr">
        <is>
          <t>L001-901905215</t>
        </is>
      </c>
      <c r="AC4286" s="414" t="inlineStr">
        <is>
          <t>វីអ៊ីស៊ិន (ខេមបូឌា) អ៊ិនដាសស្ទ្រី ឯ.ក</t>
        </is>
      </c>
      <c r="AD4286" s="450" t="n">
        <v>1985260</v>
      </c>
      <c r="AE4286" s="450" t="n">
        <v>1804782</v>
      </c>
      <c r="AF4286" s="450" t="n">
        <v>0</v>
      </c>
      <c r="AG4286" s="450" t="n">
        <v>0</v>
      </c>
      <c r="AH4286" s="450" t="n">
        <v>180478</v>
      </c>
      <c r="AI4286" s="450" t="n">
        <v>0</v>
      </c>
      <c r="AJ4286" s="450" t="n">
        <v>0</v>
      </c>
      <c r="AK4286" s="450" t="n">
        <v>0</v>
      </c>
      <c r="AL4286" s="450" t="n">
        <v>0</v>
      </c>
      <c r="AM4286" s="450" t="n">
        <v>0</v>
      </c>
      <c r="AN4286" s="450" t="n">
        <v>0</v>
      </c>
      <c r="AO4286" s="450" t="n">
        <v>0</v>
      </c>
      <c r="AP4286" s="450" t="n">
        <v>0</v>
      </c>
      <c r="AQ4286" s="414" t="inlineStr"/>
      <c r="AR4286" s="414" t="inlineStr">
        <is>
          <t>Local Charge</t>
        </is>
      </c>
      <c r="AS4286" s="414" t="inlineStr">
        <is>
          <t>បានប្រកាសពន្ធ</t>
        </is>
      </c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0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0" t="n"/>
      <c r="N4287" s="450">
        <f>IF(W4287&lt;0,AH4287,I4287)</f>
        <v/>
      </c>
      <c r="O4287" s="450">
        <f>I4287-M4287</f>
        <v/>
      </c>
      <c r="P4287" s="414" t="n"/>
      <c r="Q4287" s="414" t="inlineStr">
        <is>
          <t>TI-0216971</t>
        </is>
      </c>
      <c r="R4287" s="414" t="inlineStr">
        <is>
          <t>TI-0216971</t>
        </is>
      </c>
      <c r="S4287" s="414">
        <f>Q4287=R4287</f>
        <v/>
      </c>
      <c r="T4287" s="414">
        <f>AND(MONTH(F4287)=MONTH(X4287), YEAR(F4287)=YEAR(X4287))</f>
        <v/>
      </c>
      <c r="U4287" s="414">
        <f>AND(AB4287&lt;&gt;"", 'Company information'!D$4&lt;&gt;"", RIGHT(SUBSTITUTE(AB4287,"-",""),9)=RIGHT(SUBSTITUTE('Company information'!D$4,"-",""),9))</f>
        <v/>
      </c>
      <c r="V4287" s="414">
        <f>AH4287-I4287</f>
        <v/>
      </c>
      <c r="W4287" s="450" t="n"/>
      <c r="X4287" s="415" t="n">
        <v>44544</v>
      </c>
      <c r="Y4287" s="414" t="inlineStr">
        <is>
          <t>TI-0216971</t>
        </is>
      </c>
      <c r="Z4287" s="414" t="inlineStr"/>
      <c r="AA4287" s="414" t="inlineStr">
        <is>
          <t>បុគ្គលជាប់អាករ</t>
        </is>
      </c>
      <c r="AB4287" s="414" t="inlineStr">
        <is>
          <t>L001-901905215</t>
        </is>
      </c>
      <c r="AC4287" s="414" t="inlineStr">
        <is>
          <t>វីអ៊ីស៊ិន (ខេមបូឌា) អ៊ិនដាសស្ទ្រី ឯ.ក</t>
        </is>
      </c>
      <c r="AD4287" s="450" t="n">
        <v>5025662</v>
      </c>
      <c r="AE4287" s="450" t="n">
        <v>4568784</v>
      </c>
      <c r="AF4287" s="450" t="n">
        <v>0</v>
      </c>
      <c r="AG4287" s="450" t="n">
        <v>0</v>
      </c>
      <c r="AH4287" s="450" t="n">
        <v>456878</v>
      </c>
      <c r="AI4287" s="450" t="n">
        <v>0</v>
      </c>
      <c r="AJ4287" s="450" t="n">
        <v>0</v>
      </c>
      <c r="AK4287" s="450" t="n">
        <v>0</v>
      </c>
      <c r="AL4287" s="450" t="n">
        <v>0</v>
      </c>
      <c r="AM4287" s="450" t="n">
        <v>0</v>
      </c>
      <c r="AN4287" s="450" t="n">
        <v>0</v>
      </c>
      <c r="AO4287" s="450" t="n">
        <v>0</v>
      </c>
      <c r="AP4287" s="450" t="n">
        <v>0</v>
      </c>
      <c r="AQ4287" s="414" t="inlineStr"/>
      <c r="AR4287" s="414" t="inlineStr">
        <is>
          <t>Local Charge</t>
        </is>
      </c>
      <c r="AS4287" s="414" t="inlineStr">
        <is>
          <t>បានប្រកាសពន្ធ</t>
        </is>
      </c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0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0" t="n"/>
      <c r="N4288" s="450">
        <f>IF(W4288&lt;0,AH4288,I4288)</f>
        <v/>
      </c>
      <c r="O4288" s="450">
        <f>I4288-M4288</f>
        <v/>
      </c>
      <c r="P4288" s="414" t="n"/>
      <c r="Q4288" s="414" t="inlineStr">
        <is>
          <t>TI-0216970</t>
        </is>
      </c>
      <c r="R4288" s="414" t="inlineStr">
        <is>
          <t>TI-0216970</t>
        </is>
      </c>
      <c r="S4288" s="414">
        <f>Q4288=R4288</f>
        <v/>
      </c>
      <c r="T4288" s="414">
        <f>AND(MONTH(F4288)=MONTH(X4288), YEAR(F4288)=YEAR(X4288))</f>
        <v/>
      </c>
      <c r="U4288" s="414">
        <f>AND(AB4288&lt;&gt;"", 'Company information'!D$4&lt;&gt;"", RIGHT(SUBSTITUTE(AB4288,"-",""),9)=RIGHT(SUBSTITUTE('Company information'!D$4,"-",""),9))</f>
        <v/>
      </c>
      <c r="V4288" s="414">
        <f>AH4288-I4288</f>
        <v/>
      </c>
      <c r="W4288" s="450" t="n"/>
      <c r="X4288" s="415" t="n">
        <v>44544</v>
      </c>
      <c r="Y4288" s="414" t="inlineStr">
        <is>
          <t>TI-0216970</t>
        </is>
      </c>
      <c r="Z4288" s="414" t="inlineStr"/>
      <c r="AA4288" s="414" t="inlineStr">
        <is>
          <t>បុគ្គលជាប់អាករ</t>
        </is>
      </c>
      <c r="AB4288" s="414" t="inlineStr">
        <is>
          <t>L001-901905215</t>
        </is>
      </c>
      <c r="AC4288" s="414" t="inlineStr">
        <is>
          <t>វីអ៊ីស៊ិន (ខេមបូឌា) អ៊ិនដាសស្ទ្រី ឯ.ក</t>
        </is>
      </c>
      <c r="AD4288" s="450" t="n">
        <v>3699819</v>
      </c>
      <c r="AE4288" s="450" t="n">
        <v>3363472</v>
      </c>
      <c r="AF4288" s="450" t="n">
        <v>0</v>
      </c>
      <c r="AG4288" s="450" t="n">
        <v>0</v>
      </c>
      <c r="AH4288" s="450" t="n">
        <v>336347</v>
      </c>
      <c r="AI4288" s="450" t="n">
        <v>0</v>
      </c>
      <c r="AJ4288" s="450" t="n">
        <v>0</v>
      </c>
      <c r="AK4288" s="450" t="n">
        <v>0</v>
      </c>
      <c r="AL4288" s="450" t="n">
        <v>0</v>
      </c>
      <c r="AM4288" s="450" t="n">
        <v>0</v>
      </c>
      <c r="AN4288" s="450" t="n">
        <v>0</v>
      </c>
      <c r="AO4288" s="450" t="n">
        <v>0</v>
      </c>
      <c r="AP4288" s="450" t="n">
        <v>0</v>
      </c>
      <c r="AQ4288" s="414" t="inlineStr"/>
      <c r="AR4288" s="414" t="inlineStr">
        <is>
          <t>Local Charge</t>
        </is>
      </c>
      <c r="AS4288" s="414" t="inlineStr">
        <is>
          <t>បានប្រកាសពន្ធ</t>
        </is>
      </c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0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0" t="n"/>
      <c r="N4289" s="450">
        <f>IF(W4289&lt;0,AH4289,I4289)</f>
        <v/>
      </c>
      <c r="O4289" s="450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AND(AB4289&lt;&gt;"", 'Company information'!D$4&lt;&gt;"", RIGHT(SUBSTITUTE(AB4289,"-",""),9)=RIGHT(SUBSTITUTE('Company information'!D$4,"-",""),9))</f>
        <v/>
      </c>
      <c r="V4289" s="414">
        <f>AH4289-I4289</f>
        <v/>
      </c>
      <c r="W4289" s="450" t="n"/>
      <c r="X4289" s="413" t="n"/>
      <c r="Y4289" s="414" t="n"/>
      <c r="Z4289" s="414" t="n"/>
      <c r="AA4289" s="414" t="n"/>
      <c r="AB4289" s="414" t="n"/>
      <c r="AC4289" s="414" t="n"/>
      <c r="AD4289" s="450" t="n"/>
      <c r="AE4289" s="450" t="n"/>
      <c r="AF4289" s="450" t="n"/>
      <c r="AG4289" s="450" t="n"/>
      <c r="AH4289" s="450" t="n"/>
      <c r="AI4289" s="450" t="n"/>
      <c r="AJ4289" s="450" t="n"/>
      <c r="AK4289" s="450" t="n"/>
      <c r="AL4289" s="450" t="n"/>
      <c r="AM4289" s="450" t="n"/>
      <c r="AN4289" s="450" t="n"/>
      <c r="AO4289" s="450" t="n"/>
      <c r="AP4289" s="450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0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0" t="n"/>
      <c r="N4290" s="450">
        <f>IF(W4290&lt;0,AH4290,I4290)</f>
        <v/>
      </c>
      <c r="O4290" s="450">
        <f>I4290-M4290</f>
        <v/>
      </c>
      <c r="P4290" s="414" t="n"/>
      <c r="Q4290" s="414" t="inlineStr">
        <is>
          <t>TI-0216968</t>
        </is>
      </c>
      <c r="R4290" s="414" t="inlineStr">
        <is>
          <t>TI-0216968</t>
        </is>
      </c>
      <c r="S4290" s="414">
        <f>Q4290=R4290</f>
        <v/>
      </c>
      <c r="T4290" s="414">
        <f>AND(MONTH(F4290)=MONTH(X4290), YEAR(F4290)=YEAR(X4290))</f>
        <v/>
      </c>
      <c r="U4290" s="414">
        <f>AND(AB4290&lt;&gt;"", 'Company information'!D$4&lt;&gt;"", RIGHT(SUBSTITUTE(AB4290,"-",""),9)=RIGHT(SUBSTITUTE('Company information'!D$4,"-",""),9))</f>
        <v/>
      </c>
      <c r="V4290" s="414">
        <f>AH4290-I4290</f>
        <v/>
      </c>
      <c r="W4290" s="450" t="n"/>
      <c r="X4290" s="415" t="n">
        <v>44544</v>
      </c>
      <c r="Y4290" s="414" t="inlineStr">
        <is>
          <t>TI-0216968</t>
        </is>
      </c>
      <c r="Z4290" s="414" t="inlineStr"/>
      <c r="AA4290" s="414" t="inlineStr">
        <is>
          <t>បុគ្គលជាប់អាករ</t>
        </is>
      </c>
      <c r="AB4290" s="414" t="inlineStr">
        <is>
          <t>L001-901905215</t>
        </is>
      </c>
      <c r="AC4290" s="414" t="inlineStr">
        <is>
          <t>វីអ៊ីស៊ិន (ខេមបូឌា) អ៊ិនដាសស្ទ្រី ឯ.ក</t>
        </is>
      </c>
      <c r="AD4290" s="450" t="n">
        <v>3699819</v>
      </c>
      <c r="AE4290" s="450" t="n">
        <v>3363472</v>
      </c>
      <c r="AF4290" s="450" t="n">
        <v>0</v>
      </c>
      <c r="AG4290" s="450" t="n">
        <v>0</v>
      </c>
      <c r="AH4290" s="450" t="n">
        <v>336347</v>
      </c>
      <c r="AI4290" s="450" t="n">
        <v>0</v>
      </c>
      <c r="AJ4290" s="450" t="n">
        <v>0</v>
      </c>
      <c r="AK4290" s="450" t="n">
        <v>0</v>
      </c>
      <c r="AL4290" s="450" t="n">
        <v>0</v>
      </c>
      <c r="AM4290" s="450" t="n">
        <v>0</v>
      </c>
      <c r="AN4290" s="450" t="n">
        <v>0</v>
      </c>
      <c r="AO4290" s="450" t="n">
        <v>0</v>
      </c>
      <c r="AP4290" s="450" t="n">
        <v>0</v>
      </c>
      <c r="AQ4290" s="414" t="inlineStr"/>
      <c r="AR4290" s="414" t="inlineStr">
        <is>
          <t>Local Charge</t>
        </is>
      </c>
      <c r="AS4290" s="414" t="inlineStr">
        <is>
          <t>បានប្រកាសពន្ធ</t>
        </is>
      </c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0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0" t="n"/>
      <c r="N4291" s="450">
        <f>IF(W4291&lt;0,AH4291,I4291)</f>
        <v/>
      </c>
      <c r="O4291" s="450">
        <f>I4291-M4291</f>
        <v/>
      </c>
      <c r="P4291" s="414" t="n"/>
      <c r="Q4291" s="414" t="inlineStr">
        <is>
          <t>TI-0216967</t>
        </is>
      </c>
      <c r="R4291" s="414" t="inlineStr">
        <is>
          <t>TI-0216967</t>
        </is>
      </c>
      <c r="S4291" s="414">
        <f>Q4291=R4291</f>
        <v/>
      </c>
      <c r="T4291" s="414">
        <f>AND(MONTH(F4291)=MONTH(X4291), YEAR(F4291)=YEAR(X4291))</f>
        <v/>
      </c>
      <c r="U4291" s="414">
        <f>AND(AB4291&lt;&gt;"", 'Company information'!D$4&lt;&gt;"", RIGHT(SUBSTITUTE(AB4291,"-",""),9)=RIGHT(SUBSTITUTE('Company information'!D$4,"-",""),9))</f>
        <v/>
      </c>
      <c r="V4291" s="414">
        <f>AH4291-I4291</f>
        <v/>
      </c>
      <c r="W4291" s="450" t="n"/>
      <c r="X4291" s="415" t="n">
        <v>44544</v>
      </c>
      <c r="Y4291" s="414" t="inlineStr">
        <is>
          <t>TI-0216967</t>
        </is>
      </c>
      <c r="Z4291" s="414" t="inlineStr"/>
      <c r="AA4291" s="414" t="inlineStr">
        <is>
          <t>បុគ្គលជាប់អាករ</t>
        </is>
      </c>
      <c r="AB4291" s="414" t="inlineStr">
        <is>
          <t>L001-901905215</t>
        </is>
      </c>
      <c r="AC4291" s="414" t="inlineStr">
        <is>
          <t>វីអ៊ីស៊ិន (ខេមបូឌា) អ៊ិនដាសស្ទ្រី ឯ.ក</t>
        </is>
      </c>
      <c r="AD4291" s="450" t="n">
        <v>6082754</v>
      </c>
      <c r="AE4291" s="450" t="n">
        <v>5529776</v>
      </c>
      <c r="AF4291" s="450" t="n">
        <v>0</v>
      </c>
      <c r="AG4291" s="450" t="n">
        <v>0</v>
      </c>
      <c r="AH4291" s="450" t="n">
        <v>552978</v>
      </c>
      <c r="AI4291" s="450" t="n">
        <v>0</v>
      </c>
      <c r="AJ4291" s="450" t="n">
        <v>0</v>
      </c>
      <c r="AK4291" s="450" t="n">
        <v>0</v>
      </c>
      <c r="AL4291" s="450" t="n">
        <v>0</v>
      </c>
      <c r="AM4291" s="450" t="n">
        <v>0</v>
      </c>
      <c r="AN4291" s="450" t="n">
        <v>0</v>
      </c>
      <c r="AO4291" s="450" t="n">
        <v>0</v>
      </c>
      <c r="AP4291" s="450" t="n">
        <v>0</v>
      </c>
      <c r="AQ4291" s="414" t="inlineStr"/>
      <c r="AR4291" s="414" t="inlineStr">
        <is>
          <t>Local Charge</t>
        </is>
      </c>
      <c r="AS4291" s="414" t="inlineStr">
        <is>
          <t>បានប្រកាសពន្ធ</t>
        </is>
      </c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0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0" t="n"/>
      <c r="N4292" s="450">
        <f>IF(W4292&lt;0,AH4292,I4292)</f>
        <v/>
      </c>
      <c r="O4292" s="450">
        <f>I4292-M4292</f>
        <v/>
      </c>
      <c r="P4292" s="414" t="n"/>
      <c r="Q4292" s="414" t="inlineStr">
        <is>
          <t>TI-0216966</t>
        </is>
      </c>
      <c r="R4292" s="414" t="inlineStr">
        <is>
          <t>TI-0216966</t>
        </is>
      </c>
      <c r="S4292" s="414">
        <f>Q4292=R4292</f>
        <v/>
      </c>
      <c r="T4292" s="414">
        <f>AND(MONTH(F4292)=MONTH(X4292), YEAR(F4292)=YEAR(X4292))</f>
        <v/>
      </c>
      <c r="U4292" s="414">
        <f>AND(AB4292&lt;&gt;"", 'Company information'!D$4&lt;&gt;"", RIGHT(SUBSTITUTE(AB4292,"-",""),9)=RIGHT(SUBSTITUTE('Company information'!D$4,"-",""),9))</f>
        <v/>
      </c>
      <c r="V4292" s="414">
        <f>AH4292-I4292</f>
        <v/>
      </c>
      <c r="W4292" s="450" t="n"/>
      <c r="X4292" s="415" t="n">
        <v>44544</v>
      </c>
      <c r="Y4292" s="414" t="inlineStr">
        <is>
          <t>TI-0216966</t>
        </is>
      </c>
      <c r="Z4292" s="414" t="inlineStr"/>
      <c r="AA4292" s="414" t="inlineStr">
        <is>
          <t>បុគ្គលជាប់អាករ</t>
        </is>
      </c>
      <c r="AB4292" s="414" t="inlineStr">
        <is>
          <t>L001-901905215</t>
        </is>
      </c>
      <c r="AC4292" s="414" t="inlineStr">
        <is>
          <t>វីអ៊ីស៊ិន (ខេមបូឌា) អ៊ិនដាសស្ទ្រី ឯ.ក</t>
        </is>
      </c>
      <c r="AD4292" s="450" t="n">
        <v>3968571</v>
      </c>
      <c r="AE4292" s="450" t="n">
        <v>3607792</v>
      </c>
      <c r="AF4292" s="450" t="n">
        <v>0</v>
      </c>
      <c r="AG4292" s="450" t="n">
        <v>0</v>
      </c>
      <c r="AH4292" s="450" t="n">
        <v>360779</v>
      </c>
      <c r="AI4292" s="450" t="n">
        <v>0</v>
      </c>
      <c r="AJ4292" s="450" t="n">
        <v>0</v>
      </c>
      <c r="AK4292" s="450" t="n">
        <v>0</v>
      </c>
      <c r="AL4292" s="450" t="n">
        <v>0</v>
      </c>
      <c r="AM4292" s="450" t="n">
        <v>0</v>
      </c>
      <c r="AN4292" s="450" t="n">
        <v>0</v>
      </c>
      <c r="AO4292" s="450" t="n">
        <v>0</v>
      </c>
      <c r="AP4292" s="450" t="n">
        <v>0</v>
      </c>
      <c r="AQ4292" s="414" t="inlineStr"/>
      <c r="AR4292" s="414" t="inlineStr">
        <is>
          <t>Local Charge</t>
        </is>
      </c>
      <c r="AS4292" s="414" t="inlineStr">
        <is>
          <t>បានប្រកាសពន្ធ</t>
        </is>
      </c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0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0" t="n"/>
      <c r="N4293" s="450">
        <f>IF(W4293&lt;0,AH4293,I4293)</f>
        <v/>
      </c>
      <c r="O4293" s="450">
        <f>I4293-M4293</f>
        <v/>
      </c>
      <c r="P4293" s="414" t="n"/>
      <c r="Q4293" s="414" t="inlineStr">
        <is>
          <t>TI-0216965</t>
        </is>
      </c>
      <c r="R4293" s="414" t="inlineStr">
        <is>
          <t>TI-0216965</t>
        </is>
      </c>
      <c r="S4293" s="414">
        <f>Q4293=R4293</f>
        <v/>
      </c>
      <c r="T4293" s="414">
        <f>AND(MONTH(F4293)=MONTH(X4293), YEAR(F4293)=YEAR(X4293))</f>
        <v/>
      </c>
      <c r="U4293" s="414">
        <f>AND(AB4293&lt;&gt;"", 'Company information'!D$4&lt;&gt;"", RIGHT(SUBSTITUTE(AB4293,"-",""),9)=RIGHT(SUBSTITUTE('Company information'!D$4,"-",""),9))</f>
        <v/>
      </c>
      <c r="V4293" s="414">
        <f>AH4293-I4293</f>
        <v/>
      </c>
      <c r="W4293" s="450" t="n"/>
      <c r="X4293" s="415" t="n">
        <v>44544</v>
      </c>
      <c r="Y4293" s="414" t="inlineStr">
        <is>
          <t>TI-0216965</t>
        </is>
      </c>
      <c r="Z4293" s="414" t="inlineStr"/>
      <c r="AA4293" s="414" t="inlineStr">
        <is>
          <t>បុគ្គលជាប់អាករ</t>
        </is>
      </c>
      <c r="AB4293" s="414" t="inlineStr">
        <is>
          <t>L001-901905215</t>
        </is>
      </c>
      <c r="AC4293" s="414" t="inlineStr">
        <is>
          <t>វីអ៊ីស៊ិន (ខេមបូឌា) អ៊ិនដាសស្ទ្រី ឯ.ក</t>
        </is>
      </c>
      <c r="AD4293" s="450" t="n">
        <v>8667252</v>
      </c>
      <c r="AE4293" s="450" t="n">
        <v>7879320</v>
      </c>
      <c r="AF4293" s="450" t="n">
        <v>0</v>
      </c>
      <c r="AG4293" s="450" t="n">
        <v>0</v>
      </c>
      <c r="AH4293" s="450" t="n">
        <v>787932</v>
      </c>
      <c r="AI4293" s="450" t="n">
        <v>0</v>
      </c>
      <c r="AJ4293" s="450" t="n">
        <v>0</v>
      </c>
      <c r="AK4293" s="450" t="n">
        <v>0</v>
      </c>
      <c r="AL4293" s="450" t="n">
        <v>0</v>
      </c>
      <c r="AM4293" s="450" t="n">
        <v>0</v>
      </c>
      <c r="AN4293" s="450" t="n">
        <v>0</v>
      </c>
      <c r="AO4293" s="450" t="n">
        <v>0</v>
      </c>
      <c r="AP4293" s="450" t="n">
        <v>0</v>
      </c>
      <c r="AQ4293" s="414" t="inlineStr"/>
      <c r="AR4293" s="414" t="inlineStr">
        <is>
          <t>Local Charge</t>
        </is>
      </c>
      <c r="AS4293" s="414" t="inlineStr">
        <is>
          <t>បានប្រកាសពន្ធ</t>
        </is>
      </c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0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0" t="n"/>
      <c r="N4294" s="450">
        <f>IF(W4294&lt;0,AH4294,I4294)</f>
        <v/>
      </c>
      <c r="O4294" s="450">
        <f>I4294-M4294</f>
        <v/>
      </c>
      <c r="P4294" s="414" t="n"/>
      <c r="Q4294" s="414" t="inlineStr">
        <is>
          <t>TI-0216402</t>
        </is>
      </c>
      <c r="R4294" s="414" t="inlineStr">
        <is>
          <t>TI-0216402</t>
        </is>
      </c>
      <c r="S4294" s="414">
        <f>Q4294=R4294</f>
        <v/>
      </c>
      <c r="T4294" s="414">
        <f>AND(MONTH(F4294)=MONTH(X4294), YEAR(F4294)=YEAR(X4294))</f>
        <v/>
      </c>
      <c r="U4294" s="414">
        <f>AND(AB4294&lt;&gt;"", 'Company information'!D$4&lt;&gt;"", RIGHT(SUBSTITUTE(AB4294,"-",""),9)=RIGHT(SUBSTITUTE('Company information'!D$4,"-",""),9))</f>
        <v/>
      </c>
      <c r="V4294" s="414">
        <f>AH4294-I4294</f>
        <v/>
      </c>
      <c r="W4294" s="450" t="n"/>
      <c r="X4294" s="415" t="n">
        <v>44538</v>
      </c>
      <c r="Y4294" s="414" t="inlineStr">
        <is>
          <t>TI-0216402</t>
        </is>
      </c>
      <c r="Z4294" s="414" t="inlineStr"/>
      <c r="AA4294" s="414" t="inlineStr">
        <is>
          <t>បុគ្គលជាប់អាករ</t>
        </is>
      </c>
      <c r="AB4294" s="414" t="inlineStr">
        <is>
          <t>L001-901905215</t>
        </is>
      </c>
      <c r="AC4294" s="414" t="inlineStr">
        <is>
          <t>វីអ៊ីស៊ិន (ខេមបូឌា) អ៊ិនដាសស្ទ្រី ឯ.ក</t>
        </is>
      </c>
      <c r="AD4294" s="450" t="n">
        <v>3104086</v>
      </c>
      <c r="AE4294" s="450" t="n">
        <v>2821896</v>
      </c>
      <c r="AF4294" s="450" t="n">
        <v>0</v>
      </c>
      <c r="AG4294" s="450" t="n">
        <v>0</v>
      </c>
      <c r="AH4294" s="450" t="n">
        <v>282190</v>
      </c>
      <c r="AI4294" s="450" t="n">
        <v>0</v>
      </c>
      <c r="AJ4294" s="450" t="n">
        <v>0</v>
      </c>
      <c r="AK4294" s="450" t="n">
        <v>0</v>
      </c>
      <c r="AL4294" s="450" t="n">
        <v>0</v>
      </c>
      <c r="AM4294" s="450" t="n">
        <v>0</v>
      </c>
      <c r="AN4294" s="450" t="n">
        <v>0</v>
      </c>
      <c r="AO4294" s="450" t="n">
        <v>0</v>
      </c>
      <c r="AP4294" s="450" t="n">
        <v>0</v>
      </c>
      <c r="AQ4294" s="414" t="inlineStr"/>
      <c r="AR4294" s="414" t="inlineStr">
        <is>
          <t>Local Charge</t>
        </is>
      </c>
      <c r="AS4294" s="414" t="inlineStr">
        <is>
          <t>បានប្រកាសពន្ធ</t>
        </is>
      </c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0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0" t="n"/>
      <c r="N4295" s="450">
        <f>IF(W4295&lt;0,AH4295,I4295)</f>
        <v/>
      </c>
      <c r="O4295" s="450">
        <f>I4295-M4295</f>
        <v/>
      </c>
      <c r="P4295" s="414" t="n"/>
      <c r="Q4295" s="414" t="inlineStr">
        <is>
          <t>TI-0216401</t>
        </is>
      </c>
      <c r="R4295" s="414" t="inlineStr">
        <is>
          <t>TI-0216401</t>
        </is>
      </c>
      <c r="S4295" s="414">
        <f>Q4295=R4295</f>
        <v/>
      </c>
      <c r="T4295" s="414">
        <f>AND(MONTH(F4295)=MONTH(X4295), YEAR(F4295)=YEAR(X4295))</f>
        <v/>
      </c>
      <c r="U4295" s="414">
        <f>AND(AB4295&lt;&gt;"", 'Company information'!D$4&lt;&gt;"", RIGHT(SUBSTITUTE(AB4295,"-",""),9)=RIGHT(SUBSTITUTE('Company information'!D$4,"-",""),9))</f>
        <v/>
      </c>
      <c r="V4295" s="414">
        <f>AH4295-I4295</f>
        <v/>
      </c>
      <c r="W4295" s="450" t="n"/>
      <c r="X4295" s="415" t="n">
        <v>44538</v>
      </c>
      <c r="Y4295" s="414" t="inlineStr">
        <is>
          <t>TI-0216401</t>
        </is>
      </c>
      <c r="Z4295" s="414" t="inlineStr"/>
      <c r="AA4295" s="414" t="inlineStr">
        <is>
          <t>បុគ្គលជាប់អាករ</t>
        </is>
      </c>
      <c r="AB4295" s="414" t="inlineStr">
        <is>
          <t>L001-901905215</t>
        </is>
      </c>
      <c r="AC4295" s="414" t="inlineStr">
        <is>
          <t>វីអ៊ីស៊ិន (ខេមបូឌា) អ៊ិនដាសស្ទ្រី ឯ.ក</t>
        </is>
      </c>
      <c r="AD4295" s="450" t="n">
        <v>4586701</v>
      </c>
      <c r="AE4295" s="450" t="n">
        <v>4169728</v>
      </c>
      <c r="AF4295" s="450" t="n">
        <v>0</v>
      </c>
      <c r="AG4295" s="450" t="n">
        <v>0</v>
      </c>
      <c r="AH4295" s="450" t="n">
        <v>416973</v>
      </c>
      <c r="AI4295" s="450" t="n">
        <v>0</v>
      </c>
      <c r="AJ4295" s="450" t="n">
        <v>0</v>
      </c>
      <c r="AK4295" s="450" t="n">
        <v>0</v>
      </c>
      <c r="AL4295" s="450" t="n">
        <v>0</v>
      </c>
      <c r="AM4295" s="450" t="n">
        <v>0</v>
      </c>
      <c r="AN4295" s="450" t="n">
        <v>0</v>
      </c>
      <c r="AO4295" s="450" t="n">
        <v>0</v>
      </c>
      <c r="AP4295" s="450" t="n">
        <v>0</v>
      </c>
      <c r="AQ4295" s="414" t="inlineStr"/>
      <c r="AR4295" s="414" t="inlineStr">
        <is>
          <t>Local Charge</t>
        </is>
      </c>
      <c r="AS4295" s="414" t="inlineStr">
        <is>
          <t>បានប្រកាសពន្ធ</t>
        </is>
      </c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0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0" t="n"/>
      <c r="N4296" s="450">
        <f>IF(W4296&lt;0,AH4296,I4296)</f>
        <v/>
      </c>
      <c r="O4296" s="450">
        <f>I4296-M4296</f>
        <v/>
      </c>
      <c r="P4296" s="414" t="n"/>
      <c r="Q4296" s="414" t="inlineStr">
        <is>
          <t>TI-0216398</t>
        </is>
      </c>
      <c r="R4296" s="414" t="inlineStr">
        <is>
          <t>TI-0216398</t>
        </is>
      </c>
      <c r="S4296" s="414">
        <f>Q4296=R4296</f>
        <v/>
      </c>
      <c r="T4296" s="414">
        <f>AND(MONTH(F4296)=MONTH(X4296), YEAR(F4296)=YEAR(X4296))</f>
        <v/>
      </c>
      <c r="U4296" s="414">
        <f>AND(AB4296&lt;&gt;"", 'Company information'!D$4&lt;&gt;"", RIGHT(SUBSTITUTE(AB4296,"-",""),9)=RIGHT(SUBSTITUTE('Company information'!D$4,"-",""),9))</f>
        <v/>
      </c>
      <c r="V4296" s="414">
        <f>AH4296-I4296</f>
        <v/>
      </c>
      <c r="W4296" s="450" t="n"/>
      <c r="X4296" s="415" t="n">
        <v>44538</v>
      </c>
      <c r="Y4296" s="414" t="inlineStr">
        <is>
          <t>TI-0216398</t>
        </is>
      </c>
      <c r="Z4296" s="414" t="inlineStr"/>
      <c r="AA4296" s="414" t="inlineStr">
        <is>
          <t>បុគ្គលជាប់អាករ</t>
        </is>
      </c>
      <c r="AB4296" s="414" t="inlineStr">
        <is>
          <t>L001-901905215</t>
        </is>
      </c>
      <c r="AC4296" s="414" t="inlineStr">
        <is>
          <t>វីអ៊ីស៊ិន (ខេមបូឌា) អ៊ិនដាសស្ទ្រី ឯ.ក</t>
        </is>
      </c>
      <c r="AD4296" s="450" t="n">
        <v>8246207</v>
      </c>
      <c r="AE4296" s="450" t="n">
        <v>7496552</v>
      </c>
      <c r="AF4296" s="450" t="n">
        <v>0</v>
      </c>
      <c r="AG4296" s="450" t="n">
        <v>0</v>
      </c>
      <c r="AH4296" s="450" t="n">
        <v>749655</v>
      </c>
      <c r="AI4296" s="450" t="n">
        <v>0</v>
      </c>
      <c r="AJ4296" s="450" t="n">
        <v>0</v>
      </c>
      <c r="AK4296" s="450" t="n">
        <v>0</v>
      </c>
      <c r="AL4296" s="450" t="n">
        <v>0</v>
      </c>
      <c r="AM4296" s="450" t="n">
        <v>0</v>
      </c>
      <c r="AN4296" s="450" t="n">
        <v>0</v>
      </c>
      <c r="AO4296" s="450" t="n">
        <v>0</v>
      </c>
      <c r="AP4296" s="450" t="n">
        <v>0</v>
      </c>
      <c r="AQ4296" s="414" t="inlineStr"/>
      <c r="AR4296" s="414" t="inlineStr">
        <is>
          <t>Local Charge</t>
        </is>
      </c>
      <c r="AS4296" s="414" t="inlineStr">
        <is>
          <t>បានប្រកាសពន្ធ</t>
        </is>
      </c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0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0" t="n"/>
      <c r="N4297" s="450">
        <f>IF(W4297&lt;0,AH4297,I4297)</f>
        <v/>
      </c>
      <c r="O4297" s="450">
        <f>I4297-M4297</f>
        <v/>
      </c>
      <c r="P4297" s="414" t="n"/>
      <c r="Q4297" s="414" t="inlineStr">
        <is>
          <t>TI-0216397</t>
        </is>
      </c>
      <c r="R4297" s="414" t="inlineStr">
        <is>
          <t>TI-0216397</t>
        </is>
      </c>
      <c r="S4297" s="414">
        <f>Q4297=R4297</f>
        <v/>
      </c>
      <c r="T4297" s="414">
        <f>AND(MONTH(F4297)=MONTH(X4297), YEAR(F4297)=YEAR(X4297))</f>
        <v/>
      </c>
      <c r="U4297" s="414">
        <f>AND(AB4297&lt;&gt;"", 'Company information'!D$4&lt;&gt;"", RIGHT(SUBSTITUTE(AB4297,"-",""),9)=RIGHT(SUBSTITUTE('Company information'!D$4,"-",""),9))</f>
        <v/>
      </c>
      <c r="V4297" s="414">
        <f>AH4297-I4297</f>
        <v/>
      </c>
      <c r="W4297" s="450" t="n"/>
      <c r="X4297" s="415" t="n">
        <v>44538</v>
      </c>
      <c r="Y4297" s="414" t="inlineStr">
        <is>
          <t>TI-0216397</t>
        </is>
      </c>
      <c r="Z4297" s="414" t="inlineStr"/>
      <c r="AA4297" s="414" t="inlineStr">
        <is>
          <t>បុគ្គលជាប់អាករ</t>
        </is>
      </c>
      <c r="AB4297" s="414" t="inlineStr">
        <is>
          <t>L001-901905215</t>
        </is>
      </c>
      <c r="AC4297" s="414" t="inlineStr">
        <is>
          <t>វីអ៊ីស៊ិន (ខេមបូឌា) អ៊ិនដាសស្ទ្រី ឯ.ក</t>
        </is>
      </c>
      <c r="AD4297" s="450" t="n">
        <v>1715534</v>
      </c>
      <c r="AE4297" s="450" t="n">
        <v>1559576</v>
      </c>
      <c r="AF4297" s="450" t="n">
        <v>0</v>
      </c>
      <c r="AG4297" s="450" t="n">
        <v>0</v>
      </c>
      <c r="AH4297" s="450" t="n">
        <v>155958</v>
      </c>
      <c r="AI4297" s="450" t="n">
        <v>0</v>
      </c>
      <c r="AJ4297" s="450" t="n">
        <v>0</v>
      </c>
      <c r="AK4297" s="450" t="n">
        <v>0</v>
      </c>
      <c r="AL4297" s="450" t="n">
        <v>0</v>
      </c>
      <c r="AM4297" s="450" t="n">
        <v>0</v>
      </c>
      <c r="AN4297" s="450" t="n">
        <v>0</v>
      </c>
      <c r="AO4297" s="450" t="n">
        <v>0</v>
      </c>
      <c r="AP4297" s="450" t="n">
        <v>0</v>
      </c>
      <c r="AQ4297" s="414" t="inlineStr"/>
      <c r="AR4297" s="414" t="inlineStr">
        <is>
          <t>Local Charge</t>
        </is>
      </c>
      <c r="AS4297" s="414" t="inlineStr">
        <is>
          <t>បានប្រកាសពន្ធ</t>
        </is>
      </c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0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0" t="n"/>
      <c r="N4298" s="450">
        <f>IF(W4298&lt;0,AH4298,I4298)</f>
        <v/>
      </c>
      <c r="O4298" s="450">
        <f>I4298-M4298</f>
        <v/>
      </c>
      <c r="P4298" s="414" t="n"/>
      <c r="Q4298" s="414" t="inlineStr">
        <is>
          <t>TI-0216396</t>
        </is>
      </c>
      <c r="R4298" s="414" t="inlineStr">
        <is>
          <t>TI-0216396</t>
        </is>
      </c>
      <c r="S4298" s="414">
        <f>Q4298=R4298</f>
        <v/>
      </c>
      <c r="T4298" s="414">
        <f>AND(MONTH(F4298)=MONTH(X4298), YEAR(F4298)=YEAR(X4298))</f>
        <v/>
      </c>
      <c r="U4298" s="414">
        <f>AND(AB4298&lt;&gt;"", 'Company information'!D$4&lt;&gt;"", RIGHT(SUBSTITUTE(AB4298,"-",""),9)=RIGHT(SUBSTITUTE('Company information'!D$4,"-",""),9))</f>
        <v/>
      </c>
      <c r="V4298" s="414">
        <f>AH4298-I4298</f>
        <v/>
      </c>
      <c r="W4298" s="450" t="n"/>
      <c r="X4298" s="415" t="n">
        <v>44538</v>
      </c>
      <c r="Y4298" s="414" t="inlineStr">
        <is>
          <t>TI-0216396</t>
        </is>
      </c>
      <c r="Z4298" s="414" t="inlineStr"/>
      <c r="AA4298" s="414" t="inlineStr">
        <is>
          <t>បុគ្គលជាប់អាករ</t>
        </is>
      </c>
      <c r="AB4298" s="414" t="inlineStr">
        <is>
          <t>L001-901905215</t>
        </is>
      </c>
      <c r="AC4298" s="414" t="inlineStr">
        <is>
          <t>វីអ៊ីស៊ិន (ខេមបូឌា) អ៊ិនដាសស្ទ្រី ឯ.ក</t>
        </is>
      </c>
      <c r="AD4298" s="450" t="n">
        <v>13027753</v>
      </c>
      <c r="AE4298" s="450" t="n">
        <v>11843412</v>
      </c>
      <c r="AF4298" s="450" t="n">
        <v>0</v>
      </c>
      <c r="AG4298" s="450" t="n">
        <v>0</v>
      </c>
      <c r="AH4298" s="450" t="n">
        <v>1184341</v>
      </c>
      <c r="AI4298" s="450" t="n">
        <v>0</v>
      </c>
      <c r="AJ4298" s="450" t="n">
        <v>0</v>
      </c>
      <c r="AK4298" s="450" t="n">
        <v>0</v>
      </c>
      <c r="AL4298" s="450" t="n">
        <v>0</v>
      </c>
      <c r="AM4298" s="450" t="n">
        <v>0</v>
      </c>
      <c r="AN4298" s="450" t="n">
        <v>0</v>
      </c>
      <c r="AO4298" s="450" t="n">
        <v>0</v>
      </c>
      <c r="AP4298" s="450" t="n">
        <v>0</v>
      </c>
      <c r="AQ4298" s="414" t="inlineStr"/>
      <c r="AR4298" s="414" t="inlineStr">
        <is>
          <t>Local Charge</t>
        </is>
      </c>
      <c r="AS4298" s="414" t="inlineStr">
        <is>
          <t>បានប្រកាសពន្ធ</t>
        </is>
      </c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0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0" t="n"/>
      <c r="N4299" s="450">
        <f>IF(W4299&lt;0,AH4299,I4299)</f>
        <v/>
      </c>
      <c r="O4299" s="450">
        <f>I4299-M4299</f>
        <v/>
      </c>
      <c r="P4299" s="414" t="n"/>
      <c r="Q4299" s="414" t="inlineStr">
        <is>
          <t>0000104</t>
        </is>
      </c>
      <c r="R4299" s="414" t="inlineStr">
        <is>
          <t>0000104</t>
        </is>
      </c>
      <c r="S4299" s="414">
        <f>Q4299=R4299</f>
        <v/>
      </c>
      <c r="T4299" s="414">
        <f>AND(MONTH(F4299)=MONTH(X4299), YEAR(F4299)=YEAR(X4299))</f>
        <v/>
      </c>
      <c r="U4299" s="414">
        <f>AND(AB4299&lt;&gt;"", 'Company information'!D$4&lt;&gt;"", RIGHT(SUBSTITUTE(AB4299,"-",""),9)=RIGHT(SUBSTITUTE('Company information'!D$4,"-",""),9))</f>
        <v/>
      </c>
      <c r="V4299" s="414">
        <f>AH4299-I4299</f>
        <v/>
      </c>
      <c r="W4299" s="450" t="n"/>
      <c r="X4299" s="415" t="n">
        <v>44551</v>
      </c>
      <c r="Y4299" s="414" t="inlineStr">
        <is>
          <t>0000104</t>
        </is>
      </c>
      <c r="Z4299" s="414" t="inlineStr"/>
      <c r="AA4299" s="414" t="inlineStr">
        <is>
          <t>បុគ្គលជាប់អាករ</t>
        </is>
      </c>
      <c r="AB4299" s="414" t="inlineStr">
        <is>
          <t>L001-901905215</t>
        </is>
      </c>
      <c r="AC4299" s="414" t="inlineStr">
        <is>
          <t>វីអ៊ីស៊ិន (ខេមបូឌា) អ៊ិនដាសស្ទ្រី ឯ.ក</t>
        </is>
      </c>
      <c r="AD4299" s="450" t="n">
        <v>24684447</v>
      </c>
      <c r="AE4299" s="450" t="n">
        <v>22440406</v>
      </c>
      <c r="AF4299" s="450" t="n">
        <v>0</v>
      </c>
      <c r="AG4299" s="450" t="n">
        <v>0</v>
      </c>
      <c r="AH4299" s="450" t="n">
        <v>2244041</v>
      </c>
      <c r="AI4299" s="450" t="n">
        <v>0</v>
      </c>
      <c r="AJ4299" s="450" t="n">
        <v>0</v>
      </c>
      <c r="AK4299" s="450" t="n">
        <v>0</v>
      </c>
      <c r="AL4299" s="450" t="n">
        <v>0</v>
      </c>
      <c r="AM4299" s="450" t="n">
        <v>0</v>
      </c>
      <c r="AN4299" s="450" t="n">
        <v>0</v>
      </c>
      <c r="AO4299" s="450" t="n">
        <v>0</v>
      </c>
      <c r="AP4299" s="450" t="n">
        <v>0</v>
      </c>
      <c r="AQ4299" s="414" t="inlineStr"/>
      <c r="AR4299" s="414" t="inlineStr"/>
      <c r="AS4299" s="414" t="inlineStr">
        <is>
          <t>បានប្រកាសពន្ធ</t>
        </is>
      </c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0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0" t="n"/>
      <c r="N4300" s="450">
        <f>IF(W4300&lt;0,AH4300,I4300)</f>
        <v/>
      </c>
      <c r="O4300" s="450">
        <f>I4300-M4300</f>
        <v/>
      </c>
      <c r="P4300" s="414" t="n"/>
      <c r="Q4300" s="414" t="inlineStr">
        <is>
          <t>V0018099</t>
        </is>
      </c>
      <c r="R4300" s="414" t="inlineStr">
        <is>
          <t>V0018099</t>
        </is>
      </c>
      <c r="S4300" s="414">
        <f>Q4300=R4300</f>
        <v/>
      </c>
      <c r="T4300" s="414">
        <f>AND(MONTH(F4300)=MONTH(X4300), YEAR(F4300)=YEAR(X4300))</f>
        <v/>
      </c>
      <c r="U4300" s="414">
        <f>AND(AB4300&lt;&gt;"", 'Company information'!D$4&lt;&gt;"", RIGHT(SUBSTITUTE(AB4300,"-",""),9)=RIGHT(SUBSTITUTE('Company information'!D$4,"-",""),9))</f>
        <v/>
      </c>
      <c r="V4300" s="414">
        <f>AH4300-I4300</f>
        <v/>
      </c>
      <c r="W4300" s="450" t="n"/>
      <c r="X4300" s="415" t="n">
        <v>44545</v>
      </c>
      <c r="Y4300" s="414" t="inlineStr">
        <is>
          <t>V0018099</t>
        </is>
      </c>
      <c r="Z4300" s="414" t="inlineStr"/>
      <c r="AA4300" s="414" t="inlineStr">
        <is>
          <t>បុគ្គលជាប់អាករ</t>
        </is>
      </c>
      <c r="AB4300" s="414" t="inlineStr">
        <is>
          <t>L001-901905215</t>
        </is>
      </c>
      <c r="AC4300" s="414" t="inlineStr">
        <is>
          <t>វីអ៊ីស៊ិន (ខេមបូឌា) អ៊ិនដាសស្ទ្រី ឯ.ក</t>
        </is>
      </c>
      <c r="AD4300" s="450" t="n">
        <v>7424254</v>
      </c>
      <c r="AE4300" s="450" t="n">
        <v>6749322</v>
      </c>
      <c r="AF4300" s="450" t="n">
        <v>0</v>
      </c>
      <c r="AG4300" s="450" t="n">
        <v>0</v>
      </c>
      <c r="AH4300" s="450" t="n">
        <v>674932</v>
      </c>
      <c r="AI4300" s="450" t="n">
        <v>0</v>
      </c>
      <c r="AJ4300" s="450" t="n">
        <v>0</v>
      </c>
      <c r="AK4300" s="450" t="n">
        <v>0</v>
      </c>
      <c r="AL4300" s="450" t="n">
        <v>0</v>
      </c>
      <c r="AM4300" s="450" t="n">
        <v>0</v>
      </c>
      <c r="AN4300" s="450" t="n">
        <v>0</v>
      </c>
      <c r="AO4300" s="450" t="n">
        <v>0</v>
      </c>
      <c r="AP4300" s="450" t="n">
        <v>0</v>
      </c>
      <c r="AQ4300" s="414" t="inlineStr"/>
      <c r="AR4300" s="414" t="inlineStr">
        <is>
          <t>កេសកាតុង</t>
        </is>
      </c>
      <c r="AS4300" s="414" t="inlineStr">
        <is>
          <t>បានប្រកាសពន្ធ</t>
        </is>
      </c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0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0" t="n"/>
      <c r="N4301" s="450">
        <f>IF(W4301&lt;0,AH4301,I4301)</f>
        <v/>
      </c>
      <c r="O4301" s="450">
        <f>I4301-M4301</f>
        <v/>
      </c>
      <c r="P4301" s="414" t="n"/>
      <c r="Q4301" s="414" t="inlineStr">
        <is>
          <t>V0018098</t>
        </is>
      </c>
      <c r="R4301" s="414" t="inlineStr">
        <is>
          <t>V0018098</t>
        </is>
      </c>
      <c r="S4301" s="414">
        <f>Q4301=R4301</f>
        <v/>
      </c>
      <c r="T4301" s="414">
        <f>AND(MONTH(F4301)=MONTH(X4301), YEAR(F4301)=YEAR(X4301))</f>
        <v/>
      </c>
      <c r="U4301" s="414">
        <f>AND(AB4301&lt;&gt;"", 'Company information'!D$4&lt;&gt;"", RIGHT(SUBSTITUTE(AB4301,"-",""),9)=RIGHT(SUBSTITUTE('Company information'!D$4,"-",""),9))</f>
        <v/>
      </c>
      <c r="V4301" s="414">
        <f>AH4301-I4301</f>
        <v/>
      </c>
      <c r="W4301" s="450" t="n"/>
      <c r="X4301" s="415" t="n">
        <v>44545</v>
      </c>
      <c r="Y4301" s="414" t="inlineStr">
        <is>
          <t>V0018098</t>
        </is>
      </c>
      <c r="Z4301" s="414" t="inlineStr"/>
      <c r="AA4301" s="414" t="inlineStr">
        <is>
          <t>បុគ្គលជាប់អាករ</t>
        </is>
      </c>
      <c r="AB4301" s="414" t="inlineStr">
        <is>
          <t>L001-901905215</t>
        </is>
      </c>
      <c r="AC4301" s="414" t="inlineStr">
        <is>
          <t>វីអ៊ីស៊ិន (ខេមបូឌា) អ៊ិនដាសស្ទ្រី ឯ.ក</t>
        </is>
      </c>
      <c r="AD4301" s="450" t="n">
        <v>1234422</v>
      </c>
      <c r="AE4301" s="450" t="n">
        <v>1122202</v>
      </c>
      <c r="AF4301" s="450" t="n">
        <v>0</v>
      </c>
      <c r="AG4301" s="450" t="n">
        <v>0</v>
      </c>
      <c r="AH4301" s="450" t="n">
        <v>112220</v>
      </c>
      <c r="AI4301" s="450" t="n">
        <v>0</v>
      </c>
      <c r="AJ4301" s="450" t="n">
        <v>0</v>
      </c>
      <c r="AK4301" s="450" t="n">
        <v>0</v>
      </c>
      <c r="AL4301" s="450" t="n">
        <v>0</v>
      </c>
      <c r="AM4301" s="450" t="n">
        <v>0</v>
      </c>
      <c r="AN4301" s="450" t="n">
        <v>0</v>
      </c>
      <c r="AO4301" s="450" t="n">
        <v>0</v>
      </c>
      <c r="AP4301" s="450" t="n">
        <v>0</v>
      </c>
      <c r="AQ4301" s="414" t="inlineStr"/>
      <c r="AR4301" s="414" t="inlineStr">
        <is>
          <t>កេសកាតុង</t>
        </is>
      </c>
      <c r="AS4301" s="414" t="inlineStr">
        <is>
          <t>បានប្រកាសពន្ធ</t>
        </is>
      </c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0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0" t="n"/>
      <c r="N4302" s="450">
        <f>IF(W4302&lt;0,AH4302,I4302)</f>
        <v/>
      </c>
      <c r="O4302" s="450">
        <f>I4302-M4302</f>
        <v/>
      </c>
      <c r="P4302" s="414" t="n"/>
      <c r="Q4302" s="414" t="inlineStr">
        <is>
          <t>V0017959</t>
        </is>
      </c>
      <c r="R4302" s="414" t="inlineStr">
        <is>
          <t>V0017959</t>
        </is>
      </c>
      <c r="S4302" s="414">
        <f>Q4302=R4302</f>
        <v/>
      </c>
      <c r="T4302" s="414">
        <f>AND(MONTH(F4302)=MONTH(X4302), YEAR(F4302)=YEAR(X4302))</f>
        <v/>
      </c>
      <c r="U4302" s="414">
        <f>AND(AB4302&lt;&gt;"", 'Company information'!D$4&lt;&gt;"", RIGHT(SUBSTITUTE(AB4302,"-",""),9)=RIGHT(SUBSTITUTE('Company information'!D$4,"-",""),9))</f>
        <v/>
      </c>
      <c r="V4302" s="414">
        <f>AH4302-I4302</f>
        <v/>
      </c>
      <c r="W4302" s="450" t="n"/>
      <c r="X4302" s="415" t="n">
        <v>44532</v>
      </c>
      <c r="Y4302" s="414" t="inlineStr">
        <is>
          <t>V0017959</t>
        </is>
      </c>
      <c r="Z4302" s="414" t="inlineStr"/>
      <c r="AA4302" s="414" t="inlineStr">
        <is>
          <t>បុគ្គលជាប់អាករ</t>
        </is>
      </c>
      <c r="AB4302" s="414" t="inlineStr">
        <is>
          <t>L001-901905215</t>
        </is>
      </c>
      <c r="AC4302" s="414" t="inlineStr">
        <is>
          <t>វីអ៊ីស៊ិន (ខេមបូឌា) អ៊ិនដាសស្ទ្រី ឯ.ក</t>
        </is>
      </c>
      <c r="AD4302" s="450" t="n">
        <v>8446665</v>
      </c>
      <c r="AE4302" s="450" t="n">
        <v>7678786</v>
      </c>
      <c r="AF4302" s="450" t="n">
        <v>0</v>
      </c>
      <c r="AG4302" s="450" t="n">
        <v>0</v>
      </c>
      <c r="AH4302" s="450" t="n">
        <v>767879</v>
      </c>
      <c r="AI4302" s="450" t="n">
        <v>0</v>
      </c>
      <c r="AJ4302" s="450" t="n">
        <v>0</v>
      </c>
      <c r="AK4302" s="450" t="n">
        <v>0</v>
      </c>
      <c r="AL4302" s="450" t="n">
        <v>0</v>
      </c>
      <c r="AM4302" s="450" t="n">
        <v>0</v>
      </c>
      <c r="AN4302" s="450" t="n">
        <v>0</v>
      </c>
      <c r="AO4302" s="450" t="n">
        <v>0</v>
      </c>
      <c r="AP4302" s="450" t="n">
        <v>0</v>
      </c>
      <c r="AQ4302" s="414" t="inlineStr"/>
      <c r="AR4302" s="414" t="inlineStr">
        <is>
          <t>កេសកាតុង</t>
        </is>
      </c>
      <c r="AS4302" s="414" t="inlineStr">
        <is>
          <t>បានប្រកាសពន្ធ</t>
        </is>
      </c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0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0" t="n"/>
      <c r="N4303" s="450">
        <f>IF(W4303&lt;0,AH4303,I4303)</f>
        <v/>
      </c>
      <c r="O4303" s="450">
        <f>I4303-M4303</f>
        <v/>
      </c>
      <c r="P4303" s="414" t="n"/>
      <c r="Q4303" s="414" t="inlineStr">
        <is>
          <t>V0018128</t>
        </is>
      </c>
      <c r="R4303" s="414" t="inlineStr">
        <is>
          <t>V0018128</t>
        </is>
      </c>
      <c r="S4303" s="414">
        <f>Q4303=R4303</f>
        <v/>
      </c>
      <c r="T4303" s="414">
        <f>AND(MONTH(F4303)=MONTH(X4303), YEAR(F4303)=YEAR(X4303))</f>
        <v/>
      </c>
      <c r="U4303" s="414">
        <f>AND(AB4303&lt;&gt;"", 'Company information'!D$4&lt;&gt;"", RIGHT(SUBSTITUTE(AB4303,"-",""),9)=RIGHT(SUBSTITUTE('Company information'!D$4,"-",""),9))</f>
        <v/>
      </c>
      <c r="V4303" s="414">
        <f>AH4303-I4303</f>
        <v/>
      </c>
      <c r="W4303" s="450" t="n"/>
      <c r="X4303" s="415" t="n">
        <v>44547</v>
      </c>
      <c r="Y4303" s="414" t="inlineStr">
        <is>
          <t>V0018128</t>
        </is>
      </c>
      <c r="Z4303" s="414" t="inlineStr"/>
      <c r="AA4303" s="414" t="inlineStr">
        <is>
          <t>បុគ្គលជាប់អាករ</t>
        </is>
      </c>
      <c r="AB4303" s="414" t="inlineStr">
        <is>
          <t>L001-901905215</t>
        </is>
      </c>
      <c r="AC4303" s="414" t="inlineStr">
        <is>
          <t>វីអ៊ីស៊ិន (ខេមបូឌា) អ៊ិនដាសស្ទ្រី ឯ.ក</t>
        </is>
      </c>
      <c r="AD4303" s="450" t="n">
        <v>12009663</v>
      </c>
      <c r="AE4303" s="450" t="n">
        <v>10917875</v>
      </c>
      <c r="AF4303" s="450" t="n">
        <v>0</v>
      </c>
      <c r="AG4303" s="450" t="n">
        <v>0</v>
      </c>
      <c r="AH4303" s="450" t="n">
        <v>1091788</v>
      </c>
      <c r="AI4303" s="450" t="n">
        <v>0</v>
      </c>
      <c r="AJ4303" s="450" t="n">
        <v>0</v>
      </c>
      <c r="AK4303" s="450" t="n">
        <v>0</v>
      </c>
      <c r="AL4303" s="450" t="n">
        <v>0</v>
      </c>
      <c r="AM4303" s="450" t="n">
        <v>0</v>
      </c>
      <c r="AN4303" s="450" t="n">
        <v>0</v>
      </c>
      <c r="AO4303" s="450" t="n">
        <v>0</v>
      </c>
      <c r="AP4303" s="450" t="n">
        <v>0</v>
      </c>
      <c r="AQ4303" s="414" t="inlineStr"/>
      <c r="AR4303" s="414" t="inlineStr">
        <is>
          <t>កេសកាតុង</t>
        </is>
      </c>
      <c r="AS4303" s="414" t="inlineStr">
        <is>
          <t>បានប្រកាសពន្ធ</t>
        </is>
      </c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0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0" t="n"/>
      <c r="N4304" s="450">
        <f>IF(W4304&lt;0,AH4304,I4304)</f>
        <v/>
      </c>
      <c r="O4304" s="450">
        <f>I4304-M4304</f>
        <v/>
      </c>
      <c r="P4304" s="414" t="n"/>
      <c r="Q4304" s="414" t="inlineStr">
        <is>
          <t>V0018127</t>
        </is>
      </c>
      <c r="R4304" s="414" t="inlineStr">
        <is>
          <t>V0018127</t>
        </is>
      </c>
      <c r="S4304" s="414">
        <f>Q4304=R4304</f>
        <v/>
      </c>
      <c r="T4304" s="414">
        <f>AND(MONTH(F4304)=MONTH(X4304), YEAR(F4304)=YEAR(X4304))</f>
        <v/>
      </c>
      <c r="U4304" s="414">
        <f>AND(AB4304&lt;&gt;"", 'Company information'!D$4&lt;&gt;"", RIGHT(SUBSTITUTE(AB4304,"-",""),9)=RIGHT(SUBSTITUTE('Company information'!D$4,"-",""),9))</f>
        <v/>
      </c>
      <c r="V4304" s="414">
        <f>AH4304-I4304</f>
        <v/>
      </c>
      <c r="W4304" s="450" t="n"/>
      <c r="X4304" s="415" t="n">
        <v>44547</v>
      </c>
      <c r="Y4304" s="414" t="inlineStr">
        <is>
          <t>V0018127</t>
        </is>
      </c>
      <c r="Z4304" s="414" t="inlineStr"/>
      <c r="AA4304" s="414" t="inlineStr">
        <is>
          <t>បុគ្គលជាប់អាករ</t>
        </is>
      </c>
      <c r="AB4304" s="414" t="inlineStr">
        <is>
          <t>L001-901905215</t>
        </is>
      </c>
      <c r="AC4304" s="414" t="inlineStr">
        <is>
          <t>វីអ៊ីស៊ិន (ខេមបូឌា) អ៊ិនដាសស្ទ្រី ឯ.ក</t>
        </is>
      </c>
      <c r="AD4304" s="450" t="n">
        <v>313413</v>
      </c>
      <c r="AE4304" s="450" t="n">
        <v>284921</v>
      </c>
      <c r="AF4304" s="450" t="n">
        <v>0</v>
      </c>
      <c r="AG4304" s="450" t="n">
        <v>0</v>
      </c>
      <c r="AH4304" s="450" t="n">
        <v>28492</v>
      </c>
      <c r="AI4304" s="450" t="n">
        <v>0</v>
      </c>
      <c r="AJ4304" s="450" t="n">
        <v>0</v>
      </c>
      <c r="AK4304" s="450" t="n">
        <v>0</v>
      </c>
      <c r="AL4304" s="450" t="n">
        <v>0</v>
      </c>
      <c r="AM4304" s="450" t="n">
        <v>0</v>
      </c>
      <c r="AN4304" s="450" t="n">
        <v>0</v>
      </c>
      <c r="AO4304" s="450" t="n">
        <v>0</v>
      </c>
      <c r="AP4304" s="450" t="n">
        <v>0</v>
      </c>
      <c r="AQ4304" s="414" t="inlineStr"/>
      <c r="AR4304" s="414" t="inlineStr">
        <is>
          <t>កេសកាតុង</t>
        </is>
      </c>
      <c r="AS4304" s="414" t="inlineStr">
        <is>
          <t>បានប្រកាសពន្ធ</t>
        </is>
      </c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0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0" t="n"/>
      <c r="N4305" s="450">
        <f>IF(W4305&lt;0,AH4305,I4305)</f>
        <v/>
      </c>
      <c r="O4305" s="450">
        <f>I4305-M4305</f>
        <v/>
      </c>
      <c r="P4305" s="414" t="n"/>
      <c r="Q4305" s="414" t="inlineStr">
        <is>
          <t>V0018101</t>
        </is>
      </c>
      <c r="R4305" s="414" t="inlineStr">
        <is>
          <t>V0018101</t>
        </is>
      </c>
      <c r="S4305" s="414">
        <f>Q4305=R4305</f>
        <v/>
      </c>
      <c r="T4305" s="414">
        <f>AND(MONTH(F4305)=MONTH(X4305), YEAR(F4305)=YEAR(X4305))</f>
        <v/>
      </c>
      <c r="U4305" s="414">
        <f>AND(AB4305&lt;&gt;"", 'Company information'!D$4&lt;&gt;"", RIGHT(SUBSTITUTE(AB4305,"-",""),9)=RIGHT(SUBSTITUTE('Company information'!D$4,"-",""),9))</f>
        <v/>
      </c>
      <c r="V4305" s="414">
        <f>AH4305-I4305</f>
        <v/>
      </c>
      <c r="W4305" s="450" t="n"/>
      <c r="X4305" s="415" t="n">
        <v>44545</v>
      </c>
      <c r="Y4305" s="414" t="inlineStr">
        <is>
          <t>V0018101</t>
        </is>
      </c>
      <c r="Z4305" s="414" t="inlineStr"/>
      <c r="AA4305" s="414" t="inlineStr">
        <is>
          <t>បុគ្គលជាប់អាករ</t>
        </is>
      </c>
      <c r="AB4305" s="414" t="inlineStr">
        <is>
          <t>L001-901905215</t>
        </is>
      </c>
      <c r="AC4305" s="414" t="inlineStr">
        <is>
          <t>វីអ៊ីស៊ិន (ខេមបូឌា) អ៊ិនដាសស្ទ្រី ឯ.ក</t>
        </is>
      </c>
      <c r="AD4305" s="450" t="n">
        <v>7227480</v>
      </c>
      <c r="AE4305" s="450" t="n">
        <v>6570436</v>
      </c>
      <c r="AF4305" s="450" t="n">
        <v>0</v>
      </c>
      <c r="AG4305" s="450" t="n">
        <v>0</v>
      </c>
      <c r="AH4305" s="450" t="n">
        <v>657044</v>
      </c>
      <c r="AI4305" s="450" t="n">
        <v>0</v>
      </c>
      <c r="AJ4305" s="450" t="n">
        <v>0</v>
      </c>
      <c r="AK4305" s="450" t="n">
        <v>0</v>
      </c>
      <c r="AL4305" s="450" t="n">
        <v>0</v>
      </c>
      <c r="AM4305" s="450" t="n">
        <v>0</v>
      </c>
      <c r="AN4305" s="450" t="n">
        <v>0</v>
      </c>
      <c r="AO4305" s="450" t="n">
        <v>0</v>
      </c>
      <c r="AP4305" s="450" t="n">
        <v>0</v>
      </c>
      <c r="AQ4305" s="414" t="inlineStr"/>
      <c r="AR4305" s="414" t="inlineStr">
        <is>
          <t>កេសកាតុង</t>
        </is>
      </c>
      <c r="AS4305" s="414" t="inlineStr">
        <is>
          <t>បានប្រកាសពន្ធ</t>
        </is>
      </c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0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0" t="n"/>
      <c r="N4306" s="450">
        <f>IF(W4306&lt;0,AH4306,I4306)</f>
        <v/>
      </c>
      <c r="O4306" s="450">
        <f>I4306-M4306</f>
        <v/>
      </c>
      <c r="P4306" s="414" t="n"/>
      <c r="Q4306" s="414" t="inlineStr">
        <is>
          <t>V0018100</t>
        </is>
      </c>
      <c r="R4306" s="414" t="inlineStr">
        <is>
          <t>V0018100</t>
        </is>
      </c>
      <c r="S4306" s="414">
        <f>Q4306=R4306</f>
        <v/>
      </c>
      <c r="T4306" s="414">
        <f>AND(MONTH(F4306)=MONTH(X4306), YEAR(F4306)=YEAR(X4306))</f>
        <v/>
      </c>
      <c r="U4306" s="414">
        <f>AND(AB4306&lt;&gt;"", 'Company information'!D$4&lt;&gt;"", RIGHT(SUBSTITUTE(AB4306,"-",""),9)=RIGHT(SUBSTITUTE('Company information'!D$4,"-",""),9))</f>
        <v/>
      </c>
      <c r="V4306" s="414">
        <f>AH4306-I4306</f>
        <v/>
      </c>
      <c r="W4306" s="450" t="n"/>
      <c r="X4306" s="415" t="n">
        <v>44545</v>
      </c>
      <c r="Y4306" s="414" t="inlineStr">
        <is>
          <t>V0018100</t>
        </is>
      </c>
      <c r="Z4306" s="414" t="inlineStr"/>
      <c r="AA4306" s="414" t="inlineStr">
        <is>
          <t>បុគ្គលជាប់អាករ</t>
        </is>
      </c>
      <c r="AB4306" s="414" t="inlineStr">
        <is>
          <t>L001-901905215</t>
        </is>
      </c>
      <c r="AC4306" s="414" t="inlineStr">
        <is>
          <t>វីអ៊ីស៊ិន (ខេមបូឌា) អ៊ិនដាសស្ទ្រី ឯ.ក</t>
        </is>
      </c>
      <c r="AD4306" s="450" t="n">
        <v>420396</v>
      </c>
      <c r="AE4306" s="450" t="n">
        <v>382178</v>
      </c>
      <c r="AF4306" s="450" t="n">
        <v>0</v>
      </c>
      <c r="AG4306" s="450" t="n">
        <v>0</v>
      </c>
      <c r="AH4306" s="450" t="n">
        <v>38218</v>
      </c>
      <c r="AI4306" s="450" t="n">
        <v>0</v>
      </c>
      <c r="AJ4306" s="450" t="n">
        <v>0</v>
      </c>
      <c r="AK4306" s="450" t="n">
        <v>0</v>
      </c>
      <c r="AL4306" s="450" t="n">
        <v>0</v>
      </c>
      <c r="AM4306" s="450" t="n">
        <v>0</v>
      </c>
      <c r="AN4306" s="450" t="n">
        <v>0</v>
      </c>
      <c r="AO4306" s="450" t="n">
        <v>0</v>
      </c>
      <c r="AP4306" s="450" t="n">
        <v>0</v>
      </c>
      <c r="AQ4306" s="414" t="inlineStr"/>
      <c r="AR4306" s="414" t="inlineStr">
        <is>
          <t>កេសកាតុង</t>
        </is>
      </c>
      <c r="AS4306" s="414" t="inlineStr">
        <is>
          <t>បានប្រកាសពន្ធ</t>
        </is>
      </c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0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0" t="n"/>
      <c r="N4307" s="450">
        <f>IF(W4307&lt;0,AH4307,I4307)</f>
        <v/>
      </c>
      <c r="O4307" s="450">
        <f>I4307-M4307</f>
        <v/>
      </c>
      <c r="P4307" s="414" t="n"/>
      <c r="Q4307" s="414" t="inlineStr">
        <is>
          <t>V0018189</t>
        </is>
      </c>
      <c r="R4307" s="414" t="inlineStr">
        <is>
          <t>V0018189</t>
        </is>
      </c>
      <c r="S4307" s="414">
        <f>Q4307=R4307</f>
        <v/>
      </c>
      <c r="T4307" s="414">
        <f>AND(MONTH(F4307)=MONTH(X4307), YEAR(F4307)=YEAR(X4307))</f>
        <v/>
      </c>
      <c r="U4307" s="414">
        <f>AND(AB4307&lt;&gt;"", 'Company information'!D$4&lt;&gt;"", RIGHT(SUBSTITUTE(AB4307,"-",""),9)=RIGHT(SUBSTITUTE('Company information'!D$4,"-",""),9))</f>
        <v/>
      </c>
      <c r="V4307" s="414">
        <f>AH4307-I4307</f>
        <v/>
      </c>
      <c r="W4307" s="450" t="n"/>
      <c r="X4307" s="415" t="n">
        <v>44554</v>
      </c>
      <c r="Y4307" s="414" t="inlineStr">
        <is>
          <t>V0018189</t>
        </is>
      </c>
      <c r="Z4307" s="414" t="inlineStr"/>
      <c r="AA4307" s="414" t="inlineStr">
        <is>
          <t>បុគ្គលជាប់អាករ</t>
        </is>
      </c>
      <c r="AB4307" s="414" t="inlineStr">
        <is>
          <t>L001-901905215</t>
        </is>
      </c>
      <c r="AC4307" s="414" t="inlineStr">
        <is>
          <t>វីអ៊ីស៊ិន (ខេមបូឌា) អ៊ិនដាសស្ទ្រី ឯ.ក</t>
        </is>
      </c>
      <c r="AD4307" s="450" t="n">
        <v>3845408</v>
      </c>
      <c r="AE4307" s="450" t="n">
        <v>3495825</v>
      </c>
      <c r="AF4307" s="450" t="n">
        <v>0</v>
      </c>
      <c r="AG4307" s="450" t="n">
        <v>0</v>
      </c>
      <c r="AH4307" s="450" t="n">
        <v>349583</v>
      </c>
      <c r="AI4307" s="450" t="n">
        <v>0</v>
      </c>
      <c r="AJ4307" s="450" t="n">
        <v>0</v>
      </c>
      <c r="AK4307" s="450" t="n">
        <v>0</v>
      </c>
      <c r="AL4307" s="450" t="n">
        <v>0</v>
      </c>
      <c r="AM4307" s="450" t="n">
        <v>0</v>
      </c>
      <c r="AN4307" s="450" t="n">
        <v>0</v>
      </c>
      <c r="AO4307" s="450" t="n">
        <v>0</v>
      </c>
      <c r="AP4307" s="450" t="n">
        <v>0</v>
      </c>
      <c r="AQ4307" s="414" t="inlineStr"/>
      <c r="AR4307" s="414" t="inlineStr">
        <is>
          <t>កេសកាតុង</t>
        </is>
      </c>
      <c r="AS4307" s="414" t="inlineStr">
        <is>
          <t>បានប្រកាសពន្ធ</t>
        </is>
      </c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0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0" t="n"/>
      <c r="N4308" s="450">
        <f>IF(W4308&lt;0,AH4308,I4308)</f>
        <v/>
      </c>
      <c r="O4308" s="450">
        <f>I4308-M4308</f>
        <v/>
      </c>
      <c r="P4308" s="414" t="n"/>
      <c r="Q4308" s="414" t="inlineStr">
        <is>
          <t>V0017949</t>
        </is>
      </c>
      <c r="R4308" s="414" t="inlineStr">
        <is>
          <t>V0017949</t>
        </is>
      </c>
      <c r="S4308" s="414">
        <f>Q4308=R4308</f>
        <v/>
      </c>
      <c r="T4308" s="414">
        <f>AND(MONTH(F4308)=MONTH(X4308), YEAR(F4308)=YEAR(X4308))</f>
        <v/>
      </c>
      <c r="U4308" s="414">
        <f>AND(AB4308&lt;&gt;"", 'Company information'!D$4&lt;&gt;"", RIGHT(SUBSTITUTE(AB4308,"-",""),9)=RIGHT(SUBSTITUTE('Company information'!D$4,"-",""),9))</f>
        <v/>
      </c>
      <c r="V4308" s="414">
        <f>AH4308-I4308</f>
        <v/>
      </c>
      <c r="W4308" s="450" t="n"/>
      <c r="X4308" s="415" t="n">
        <v>44531</v>
      </c>
      <c r="Y4308" s="414" t="inlineStr">
        <is>
          <t>V0017949</t>
        </is>
      </c>
      <c r="Z4308" s="414" t="inlineStr"/>
      <c r="AA4308" s="414" t="inlineStr">
        <is>
          <t>បុគ្គលជាប់អាករ</t>
        </is>
      </c>
      <c r="AB4308" s="414" t="inlineStr">
        <is>
          <t>L001-901905215</t>
        </is>
      </c>
      <c r="AC4308" s="414" t="inlineStr">
        <is>
          <t>វីអ៊ីស៊ិន (ខេមបូឌា) អ៊ិនដាសស្ទ្រី ឯ.ក</t>
        </is>
      </c>
      <c r="AD4308" s="450" t="n">
        <v>11131798</v>
      </c>
      <c r="AE4308" s="450" t="n">
        <v>10119816</v>
      </c>
      <c r="AF4308" s="450" t="n">
        <v>0</v>
      </c>
      <c r="AG4308" s="450" t="n">
        <v>0</v>
      </c>
      <c r="AH4308" s="450" t="n">
        <v>1011982</v>
      </c>
      <c r="AI4308" s="450" t="n">
        <v>0</v>
      </c>
      <c r="AJ4308" s="450" t="n">
        <v>0</v>
      </c>
      <c r="AK4308" s="450" t="n">
        <v>0</v>
      </c>
      <c r="AL4308" s="450" t="n">
        <v>0</v>
      </c>
      <c r="AM4308" s="450" t="n">
        <v>0</v>
      </c>
      <c r="AN4308" s="450" t="n">
        <v>0</v>
      </c>
      <c r="AO4308" s="450" t="n">
        <v>0</v>
      </c>
      <c r="AP4308" s="450" t="n">
        <v>0</v>
      </c>
      <c r="AQ4308" s="414" t="inlineStr"/>
      <c r="AR4308" s="414" t="inlineStr">
        <is>
          <t>កេសកាតុង</t>
        </is>
      </c>
      <c r="AS4308" s="414" t="inlineStr">
        <is>
          <t>បានប្រកាសពន្ធ</t>
        </is>
      </c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0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0" t="n"/>
      <c r="N4309" s="450">
        <f>IF(W4309&lt;0,AH4309,I4309)</f>
        <v/>
      </c>
      <c r="O4309" s="450">
        <f>I4309-M4309</f>
        <v/>
      </c>
      <c r="P4309" s="414" t="n"/>
      <c r="Q4309" s="414" t="inlineStr">
        <is>
          <t>DSF202100605</t>
        </is>
      </c>
      <c r="R4309" s="414" t="inlineStr">
        <is>
          <t>DSF202100605</t>
        </is>
      </c>
      <c r="S4309" s="414">
        <f>Q4309=R4309</f>
        <v/>
      </c>
      <c r="T4309" s="414">
        <f>AND(MONTH(F4309)=MONTH(X4309), YEAR(F4309)=YEAR(X4309))</f>
        <v/>
      </c>
      <c r="U4309" s="414">
        <f>AND(AB4309&lt;&gt;"", 'Company information'!D$4&lt;&gt;"", RIGHT(SUBSTITUTE(AB4309,"-",""),9)=RIGHT(SUBSTITUTE('Company information'!D$4,"-",""),9))</f>
        <v/>
      </c>
      <c r="V4309" s="414">
        <f>AH4309-I4309</f>
        <v/>
      </c>
      <c r="W4309" s="450" t="n"/>
      <c r="X4309" s="415" t="n">
        <v>44557</v>
      </c>
      <c r="Y4309" s="414" t="inlineStr">
        <is>
          <t>DSF202100605</t>
        </is>
      </c>
      <c r="Z4309" s="414" t="inlineStr"/>
      <c r="AA4309" s="414" t="inlineStr">
        <is>
          <t>បុគ្គលជាប់អាករ</t>
        </is>
      </c>
      <c r="AB4309" s="414" t="inlineStr">
        <is>
          <t>L001-901905215</t>
        </is>
      </c>
      <c r="AC4309" s="414" t="inlineStr">
        <is>
          <t>វីអ៊ីស៊ិន (ខេមបូឌា) អ៊ិនដាសស្ទ្រី ឯ.ក</t>
        </is>
      </c>
      <c r="AD4309" s="450" t="n">
        <v>13290801</v>
      </c>
      <c r="AE4309" s="450" t="n">
        <v>12082546</v>
      </c>
      <c r="AF4309" s="450" t="n">
        <v>0</v>
      </c>
      <c r="AG4309" s="450" t="n">
        <v>0</v>
      </c>
      <c r="AH4309" s="450" t="n">
        <v>1208255</v>
      </c>
      <c r="AI4309" s="450" t="n">
        <v>0</v>
      </c>
      <c r="AJ4309" s="450" t="n">
        <v>0</v>
      </c>
      <c r="AK4309" s="450" t="n">
        <v>0</v>
      </c>
      <c r="AL4309" s="450" t="n">
        <v>0</v>
      </c>
      <c r="AM4309" s="450" t="n">
        <v>0</v>
      </c>
      <c r="AN4309" s="450" t="n">
        <v>0</v>
      </c>
      <c r="AO4309" s="450" t="n">
        <v>0</v>
      </c>
      <c r="AP4309" s="450" t="n">
        <v>0</v>
      </c>
      <c r="AQ4309" s="414" t="inlineStr"/>
      <c r="AR4309" s="414" t="inlineStr">
        <is>
          <t>PLASTIC (OPEN)</t>
        </is>
      </c>
      <c r="AS4309" s="414" t="inlineStr">
        <is>
          <t>បានប្រកាសពន្ធ</t>
        </is>
      </c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0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0" t="n"/>
      <c r="N4310" s="450">
        <f>IF(W4310&lt;0,AH4310,I4310)</f>
        <v/>
      </c>
      <c r="O4310" s="450">
        <f>I4310-M4310</f>
        <v/>
      </c>
      <c r="P4310" s="414" t="n"/>
      <c r="Q4310" s="414" t="inlineStr">
        <is>
          <t>GR-TIN21/12-026</t>
        </is>
      </c>
      <c r="R4310" s="414" t="inlineStr">
        <is>
          <t>GR-TIN21/12-026</t>
        </is>
      </c>
      <c r="S4310" s="414">
        <f>Q4310=R4310</f>
        <v/>
      </c>
      <c r="T4310" s="414">
        <f>AND(MONTH(F4310)=MONTH(X4310), YEAR(F4310)=YEAR(X4310))</f>
        <v/>
      </c>
      <c r="U4310" s="414">
        <f>AND(AB4310&lt;&gt;"", 'Company information'!D$4&lt;&gt;"", RIGHT(SUBSTITUTE(AB4310,"-",""),9)=RIGHT(SUBSTITUTE('Company information'!D$4,"-",""),9))</f>
        <v/>
      </c>
      <c r="V4310" s="414">
        <f>AH4310-I4310</f>
        <v/>
      </c>
      <c r="W4310" s="450" t="n"/>
      <c r="X4310" s="415" t="n">
        <v>44560</v>
      </c>
      <c r="Y4310" s="414" t="inlineStr">
        <is>
          <t>GR-TIN21/12-026</t>
        </is>
      </c>
      <c r="Z4310" s="414" t="inlineStr"/>
      <c r="AA4310" s="414" t="inlineStr">
        <is>
          <t>បុគ្គលជាប់អាករ</t>
        </is>
      </c>
      <c r="AB4310" s="414" t="inlineStr">
        <is>
          <t>L001-901905215</t>
        </is>
      </c>
      <c r="AC4310" s="414" t="inlineStr">
        <is>
          <t>វីអ៊ីស៊ិន (ខេមបូឌា) អ៊ិនដាសស្ទ្រី ឯ.ក</t>
        </is>
      </c>
      <c r="AD4310" s="450" t="n">
        <v>179168</v>
      </c>
      <c r="AE4310" s="450" t="n">
        <v>162880</v>
      </c>
      <c r="AF4310" s="450" t="n">
        <v>0</v>
      </c>
      <c r="AG4310" s="450" t="n">
        <v>0</v>
      </c>
      <c r="AH4310" s="450" t="n">
        <v>16288</v>
      </c>
      <c r="AI4310" s="450" t="n">
        <v>0</v>
      </c>
      <c r="AJ4310" s="450" t="n">
        <v>0</v>
      </c>
      <c r="AK4310" s="450" t="n">
        <v>0</v>
      </c>
      <c r="AL4310" s="450" t="n">
        <v>0</v>
      </c>
      <c r="AM4310" s="450" t="n">
        <v>0</v>
      </c>
      <c r="AN4310" s="450" t="n">
        <v>0</v>
      </c>
      <c r="AO4310" s="450" t="n">
        <v>0</v>
      </c>
      <c r="AP4310" s="450" t="n">
        <v>0</v>
      </c>
      <c r="AQ4310" s="414" t="inlineStr"/>
      <c r="AR4310" s="414" t="inlineStr">
        <is>
          <t>waste Collection</t>
        </is>
      </c>
      <c r="AS4310" s="414" t="inlineStr">
        <is>
          <t>បានប្រកាសពន្ធ</t>
        </is>
      </c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0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0" t="n"/>
      <c r="N4311" s="450">
        <f>IF(W4311&lt;0,AH4311,I4311)</f>
        <v/>
      </c>
      <c r="O4311" s="450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AND(AB4311&lt;&gt;"", 'Company information'!D$4&lt;&gt;"", RIGHT(SUBSTITUTE(AB4311,"-",""),9)=RIGHT(SUBSTITUTE('Company information'!D$4,"-",""),9))</f>
        <v/>
      </c>
      <c r="V4311" s="414">
        <f>AH4311-I4311</f>
        <v/>
      </c>
      <c r="W4311" s="450" t="n"/>
      <c r="X4311" s="413" t="n"/>
      <c r="Y4311" s="414" t="n"/>
      <c r="Z4311" s="414" t="n"/>
      <c r="AA4311" s="414" t="n"/>
      <c r="AB4311" s="414" t="n"/>
      <c r="AC4311" s="414" t="n"/>
      <c r="AD4311" s="450" t="n"/>
      <c r="AE4311" s="450" t="n"/>
      <c r="AF4311" s="450" t="n"/>
      <c r="AG4311" s="450" t="n"/>
      <c r="AH4311" s="450" t="n"/>
      <c r="AI4311" s="450" t="n"/>
      <c r="AJ4311" s="450" t="n"/>
      <c r="AK4311" s="450" t="n"/>
      <c r="AL4311" s="450" t="n"/>
      <c r="AM4311" s="450" t="n"/>
      <c r="AN4311" s="450" t="n"/>
      <c r="AO4311" s="450" t="n"/>
      <c r="AP4311" s="450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0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0" t="n"/>
      <c r="N4312" s="450">
        <f>IF(W4312&lt;0,AH4312,I4312)</f>
        <v/>
      </c>
      <c r="O4312" s="450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AND(AB4312&lt;&gt;"", 'Company information'!D$4&lt;&gt;"", RIGHT(SUBSTITUTE(AB4312,"-",""),9)=RIGHT(SUBSTITUTE('Company information'!D$4,"-",""),9))</f>
        <v/>
      </c>
      <c r="V4312" s="414">
        <f>AH4312-I4312</f>
        <v/>
      </c>
      <c r="W4312" s="450" t="n"/>
      <c r="X4312" s="413" t="n"/>
      <c r="Y4312" s="414" t="n"/>
      <c r="Z4312" s="414" t="n"/>
      <c r="AA4312" s="414" t="n"/>
      <c r="AB4312" s="414" t="n"/>
      <c r="AC4312" s="414" t="n"/>
      <c r="AD4312" s="450" t="n"/>
      <c r="AE4312" s="450" t="n"/>
      <c r="AF4312" s="450" t="n"/>
      <c r="AG4312" s="450" t="n"/>
      <c r="AH4312" s="450" t="n"/>
      <c r="AI4312" s="450" t="n"/>
      <c r="AJ4312" s="450" t="n"/>
      <c r="AK4312" s="450" t="n"/>
      <c r="AL4312" s="450" t="n"/>
      <c r="AM4312" s="450" t="n"/>
      <c r="AN4312" s="450" t="n"/>
      <c r="AO4312" s="450" t="n"/>
      <c r="AP4312" s="450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0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0" t="n"/>
      <c r="N4313" s="450">
        <f>IF(W4313&lt;0,AH4313,I4313)</f>
        <v/>
      </c>
      <c r="O4313" s="450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AND(AB4313&lt;&gt;"", 'Company information'!D$4&lt;&gt;"", RIGHT(SUBSTITUTE(AB4313,"-",""),9)=RIGHT(SUBSTITUTE('Company information'!D$4,"-",""),9))</f>
        <v/>
      </c>
      <c r="V4313" s="414">
        <f>AH4313-I4313</f>
        <v/>
      </c>
      <c r="W4313" s="450" t="n"/>
      <c r="X4313" s="413" t="n"/>
      <c r="Y4313" s="414" t="n"/>
      <c r="Z4313" s="414" t="n"/>
      <c r="AA4313" s="414" t="n"/>
      <c r="AB4313" s="414" t="n"/>
      <c r="AC4313" s="414" t="n"/>
      <c r="AD4313" s="450" t="n"/>
      <c r="AE4313" s="450" t="n"/>
      <c r="AF4313" s="450" t="n"/>
      <c r="AG4313" s="450" t="n"/>
      <c r="AH4313" s="450" t="n"/>
      <c r="AI4313" s="450" t="n"/>
      <c r="AJ4313" s="450" t="n"/>
      <c r="AK4313" s="450" t="n"/>
      <c r="AL4313" s="450" t="n"/>
      <c r="AM4313" s="450" t="n"/>
      <c r="AN4313" s="450" t="n"/>
      <c r="AO4313" s="450" t="n"/>
      <c r="AP4313" s="450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0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0" t="n"/>
      <c r="N4314" s="450">
        <f>IF(W4314&lt;0,AH4314,I4314)</f>
        <v/>
      </c>
      <c r="O4314" s="450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AND(AB4314&lt;&gt;"", 'Company information'!D$4&lt;&gt;"", RIGHT(SUBSTITUTE(AB4314,"-",""),9)=RIGHT(SUBSTITUTE('Company information'!D$4,"-",""),9))</f>
        <v/>
      </c>
      <c r="V4314" s="414">
        <f>AH4314-I4314</f>
        <v/>
      </c>
      <c r="W4314" s="450" t="n"/>
      <c r="X4314" s="413" t="n"/>
      <c r="Y4314" s="414" t="n"/>
      <c r="Z4314" s="414" t="n"/>
      <c r="AA4314" s="414" t="n"/>
      <c r="AB4314" s="414" t="n"/>
      <c r="AC4314" s="414" t="n"/>
      <c r="AD4314" s="450" t="n"/>
      <c r="AE4314" s="450" t="n"/>
      <c r="AF4314" s="450" t="n"/>
      <c r="AG4314" s="450" t="n"/>
      <c r="AH4314" s="450" t="n"/>
      <c r="AI4314" s="450" t="n"/>
      <c r="AJ4314" s="450" t="n"/>
      <c r="AK4314" s="450" t="n"/>
      <c r="AL4314" s="450" t="n"/>
      <c r="AM4314" s="450" t="n"/>
      <c r="AN4314" s="450" t="n"/>
      <c r="AO4314" s="450" t="n"/>
      <c r="AP4314" s="450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0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0" t="n"/>
      <c r="N4315" s="450">
        <f>IF(W4315&lt;0,AH4315,I4315)</f>
        <v/>
      </c>
      <c r="O4315" s="450">
        <f>I4315-M4315</f>
        <v/>
      </c>
      <c r="P4315" s="414" t="n"/>
      <c r="Q4315" s="414" t="inlineStr">
        <is>
          <t>2021-0199</t>
        </is>
      </c>
      <c r="R4315" s="414" t="inlineStr"/>
      <c r="S4315" s="414">
        <f>Q4315=R4315</f>
        <v/>
      </c>
      <c r="T4315" s="414">
        <f>AND(MONTH(F4315)=MONTH(X4315), YEAR(F4315)=YEAR(X4315))</f>
        <v/>
      </c>
      <c r="U4315" s="414">
        <f>AND(AB4315&lt;&gt;"", 'Company information'!D$4&lt;&gt;"", RIGHT(SUBSTITUTE(AB4315,"-",""),9)=RIGHT(SUBSTITUTE('Company information'!D$4,"-",""),9))</f>
        <v/>
      </c>
      <c r="V4315" s="414">
        <f>AH4315-I4315</f>
        <v/>
      </c>
      <c r="W4315" s="450" t="n"/>
      <c r="X4315" s="413" t="n"/>
      <c r="Y4315" s="414" t="n"/>
      <c r="Z4315" s="414" t="n"/>
      <c r="AA4315" s="414" t="n"/>
      <c r="AB4315" s="414" t="n"/>
      <c r="AC4315" s="414" t="n"/>
      <c r="AD4315" s="450" t="n"/>
      <c r="AE4315" s="450" t="n"/>
      <c r="AF4315" s="450" t="n"/>
      <c r="AG4315" s="450" t="n"/>
      <c r="AH4315" s="450" t="n"/>
      <c r="AI4315" s="450" t="n"/>
      <c r="AJ4315" s="450" t="n"/>
      <c r="AK4315" s="450" t="n"/>
      <c r="AL4315" s="450" t="n"/>
      <c r="AM4315" s="450" t="n"/>
      <c r="AN4315" s="450" t="n"/>
      <c r="AO4315" s="450" t="n"/>
      <c r="AP4315" s="450" t="n"/>
      <c r="AQ4315" s="414" t="n"/>
      <c r="AR4315" s="414" t="n"/>
      <c r="AS4315" s="414" t="n"/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0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0" t="n"/>
      <c r="N4316" s="450">
        <f>IF(W4316&lt;0,AH4316,I4316)</f>
        <v/>
      </c>
      <c r="O4316" s="450">
        <f>I4316-M4316</f>
        <v/>
      </c>
      <c r="P4316" s="414" t="n"/>
      <c r="Q4316" s="414" t="inlineStr">
        <is>
          <t>21-003364</t>
        </is>
      </c>
      <c r="R4316" s="414" t="inlineStr">
        <is>
          <t>21-003364</t>
        </is>
      </c>
      <c r="S4316" s="414">
        <f>Q4316=R4316</f>
        <v/>
      </c>
      <c r="T4316" s="414">
        <f>AND(MONTH(F4316)=MONTH(X4316), YEAR(F4316)=YEAR(X4316))</f>
        <v/>
      </c>
      <c r="U4316" s="414">
        <f>AND(AB4316&lt;&gt;"", 'Company information'!D$4&lt;&gt;"", RIGHT(SUBSTITUTE(AB4316,"-",""),9)=RIGHT(SUBSTITUTE('Company information'!D$4,"-",""),9))</f>
        <v/>
      </c>
      <c r="V4316" s="414">
        <f>AH4316-I4316</f>
        <v/>
      </c>
      <c r="W4316" s="450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0" t="n">
        <v>308239</v>
      </c>
      <c r="AE4316" s="450" t="n">
        <v>280217</v>
      </c>
      <c r="AF4316" s="450" t="n">
        <v>0</v>
      </c>
      <c r="AG4316" s="450" t="n">
        <v>0</v>
      </c>
      <c r="AH4316" s="450" t="n">
        <v>28022</v>
      </c>
      <c r="AI4316" s="450" t="n">
        <v>0</v>
      </c>
      <c r="AJ4316" s="450" t="n">
        <v>0</v>
      </c>
      <c r="AK4316" s="450" t="n">
        <v>0</v>
      </c>
      <c r="AL4316" s="450" t="n">
        <v>0</v>
      </c>
      <c r="AM4316" s="450" t="n">
        <v>0</v>
      </c>
      <c r="AN4316" s="450" t="n">
        <v>0</v>
      </c>
      <c r="AO4316" s="450" t="n">
        <v>0</v>
      </c>
      <c r="AP4316" s="450" t="n">
        <v>0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0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0" t="n"/>
      <c r="N4317" s="450">
        <f>IF(W4317&lt;0,AH4317,I4317)</f>
        <v/>
      </c>
      <c r="O4317" s="450">
        <f>I4317-M4317</f>
        <v/>
      </c>
      <c r="P4317" s="414" t="n"/>
      <c r="Q4317" s="414" t="inlineStr">
        <is>
          <t>INV20211201</t>
        </is>
      </c>
      <c r="R4317" s="414" t="inlineStr">
        <is>
          <t>INV20211201</t>
        </is>
      </c>
      <c r="S4317" s="414">
        <f>Q4317=R4317</f>
        <v/>
      </c>
      <c r="T4317" s="414">
        <f>AND(MONTH(F4317)=MONTH(X4317), YEAR(F4317)=YEAR(X4317))</f>
        <v/>
      </c>
      <c r="U4317" s="414">
        <f>AND(AB4317&lt;&gt;"", 'Company information'!D$4&lt;&gt;"", RIGHT(SUBSTITUTE(AB4317,"-",""),9)=RIGHT(SUBSTITUTE('Company information'!D$4,"-",""),9))</f>
        <v/>
      </c>
      <c r="V4317" s="414">
        <f>AH4317-I4317</f>
        <v/>
      </c>
      <c r="W4317" s="450" t="n"/>
      <c r="X4317" s="415" t="n">
        <v>44531</v>
      </c>
      <c r="Y4317" s="414" t="inlineStr">
        <is>
          <t>INV20211201</t>
        </is>
      </c>
      <c r="Z4317" s="414" t="inlineStr"/>
      <c r="AA4317" s="414" t="inlineStr">
        <is>
          <t>បុគ្គលជាប់អាករ</t>
        </is>
      </c>
      <c r="AB4317" s="414" t="inlineStr">
        <is>
          <t>L001-901905215</t>
        </is>
      </c>
      <c r="AC4317" s="414" t="inlineStr">
        <is>
          <t>វីអ៊ីស៊ិន (ខេមបូឌា) អ៊ិនដាសស្ទ្រី ឯ.ក</t>
        </is>
      </c>
      <c r="AD4317" s="450" t="n">
        <v>49971460</v>
      </c>
      <c r="AE4317" s="450" t="n">
        <v>45428600</v>
      </c>
      <c r="AF4317" s="450" t="n">
        <v>0</v>
      </c>
      <c r="AG4317" s="450" t="n">
        <v>0</v>
      </c>
      <c r="AH4317" s="450" t="n">
        <v>4542860</v>
      </c>
      <c r="AI4317" s="450" t="n">
        <v>0</v>
      </c>
      <c r="AJ4317" s="450" t="n">
        <v>0</v>
      </c>
      <c r="AK4317" s="450" t="n">
        <v>0</v>
      </c>
      <c r="AL4317" s="450" t="n">
        <v>0</v>
      </c>
      <c r="AM4317" s="450" t="n">
        <v>0</v>
      </c>
      <c r="AN4317" s="450" t="n">
        <v>0</v>
      </c>
      <c r="AO4317" s="450" t="n">
        <v>0</v>
      </c>
      <c r="AP4317" s="450" t="n">
        <v>0</v>
      </c>
      <c r="AQ4317" s="414" t="inlineStr"/>
      <c r="AR4317" s="414" t="inlineStr">
        <is>
          <t>RENTAL</t>
        </is>
      </c>
      <c r="AS4317" s="414" t="inlineStr">
        <is>
          <t>បានប្រកាសពន្ធ</t>
        </is>
      </c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0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0" t="n"/>
      <c r="N4318" s="450">
        <f>IF(W4318&lt;0,AH4318,I4318)</f>
        <v/>
      </c>
      <c r="O4318" s="450">
        <f>I4318-M4318</f>
        <v/>
      </c>
      <c r="P4318" s="414" t="n"/>
      <c r="Q4318" s="414" t="inlineStr">
        <is>
          <t>SHTI210584</t>
        </is>
      </c>
      <c r="R4318" s="414" t="inlineStr">
        <is>
          <t>SHTI210584</t>
        </is>
      </c>
      <c r="S4318" s="414">
        <f>Q4318=R4318</f>
        <v/>
      </c>
      <c r="T4318" s="414">
        <f>AND(MONTH(F4318)=MONTH(X4318), YEAR(F4318)=YEAR(X4318))</f>
        <v/>
      </c>
      <c r="U4318" s="414">
        <f>AND(AB4318&lt;&gt;"", 'Company information'!D$4&lt;&gt;"", RIGHT(SUBSTITUTE(AB4318,"-",""),9)=RIGHT(SUBSTITUTE('Company information'!D$4,"-",""),9))</f>
        <v/>
      </c>
      <c r="V4318" s="414">
        <f>AH4318-I4318</f>
        <v/>
      </c>
      <c r="W4318" s="450" t="n"/>
      <c r="X4318" s="415" t="n">
        <v>44552</v>
      </c>
      <c r="Y4318" s="414" t="inlineStr">
        <is>
          <t>SHTI210584</t>
        </is>
      </c>
      <c r="Z4318" s="414" t="inlineStr"/>
      <c r="AA4318" s="414" t="inlineStr">
        <is>
          <t>បុគ្គលជាប់អាករ</t>
        </is>
      </c>
      <c r="AB4318" s="414" t="inlineStr">
        <is>
          <t>L001-901905215</t>
        </is>
      </c>
      <c r="AC4318" s="414" t="inlineStr">
        <is>
          <t>វីអ៊ីស៊ិន (ខេមបូឌា) អ៊ិនដាសស្ទ្រី ឯ.ក</t>
        </is>
      </c>
      <c r="AD4318" s="450" t="n">
        <v>2509584</v>
      </c>
      <c r="AE4318" s="450" t="n">
        <v>2281440</v>
      </c>
      <c r="AF4318" s="450" t="n">
        <v>0</v>
      </c>
      <c r="AG4318" s="450" t="n">
        <v>0</v>
      </c>
      <c r="AH4318" s="450" t="n">
        <v>228144</v>
      </c>
      <c r="AI4318" s="450" t="n">
        <v>0</v>
      </c>
      <c r="AJ4318" s="450" t="n">
        <v>0</v>
      </c>
      <c r="AK4318" s="450" t="n">
        <v>0</v>
      </c>
      <c r="AL4318" s="450" t="n">
        <v>0</v>
      </c>
      <c r="AM4318" s="450" t="n">
        <v>0</v>
      </c>
      <c r="AN4318" s="450" t="n">
        <v>0</v>
      </c>
      <c r="AO4318" s="450" t="n">
        <v>0</v>
      </c>
      <c r="AP4318" s="450" t="n">
        <v>0</v>
      </c>
      <c r="AQ4318" s="414" t="inlineStr"/>
      <c r="AR4318" s="414" t="inlineStr">
        <is>
          <t>Security guards service fee in December 2021</t>
        </is>
      </c>
      <c r="AS4318" s="414" t="inlineStr">
        <is>
          <t>បានប្រកាសពន្ធ</t>
        </is>
      </c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0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0" t="n"/>
      <c r="N4319" s="450">
        <f>IF(W4319&lt;0,AH4319,I4319)</f>
        <v/>
      </c>
      <c r="O4319" s="450">
        <f>I4319-M4319</f>
        <v/>
      </c>
      <c r="P4319" s="414" t="n"/>
      <c r="Q4319" s="414" t="inlineStr">
        <is>
          <t>PL000879</t>
        </is>
      </c>
      <c r="R4319" s="414" t="inlineStr">
        <is>
          <t>PL000879</t>
        </is>
      </c>
      <c r="S4319" s="414">
        <f>Q4319=R4319</f>
        <v/>
      </c>
      <c r="T4319" s="414">
        <f>AND(MONTH(F4319)=MONTH(X4319), YEAR(F4319)=YEAR(X4319))</f>
        <v/>
      </c>
      <c r="U4319" s="414">
        <f>AND(AB4319&lt;&gt;"", 'Company information'!D$4&lt;&gt;"", RIGHT(SUBSTITUTE(AB4319,"-",""),9)=RIGHT(SUBSTITUTE('Company information'!D$4,"-",""),9))</f>
        <v/>
      </c>
      <c r="V4319" s="414">
        <f>AH4319-I4319</f>
        <v/>
      </c>
      <c r="W4319" s="450" t="n"/>
      <c r="X4319" s="415" t="n">
        <v>44561</v>
      </c>
      <c r="Y4319" s="414" t="inlineStr">
        <is>
          <t>PL000879</t>
        </is>
      </c>
      <c r="Z4319" s="414" t="inlineStr"/>
      <c r="AA4319" s="414" t="inlineStr">
        <is>
          <t>បុគ្គលជាប់អាករ</t>
        </is>
      </c>
      <c r="AB4319" s="414" t="inlineStr">
        <is>
          <t>L001-901905215</t>
        </is>
      </c>
      <c r="AC4319" s="414" t="inlineStr">
        <is>
          <t>វីអ៊ីស៊ិន (ខេមបូឌា) អ៊ិនដាសស្ទ្រី ឯ.ក</t>
        </is>
      </c>
      <c r="AD4319" s="450" t="n">
        <v>2240700</v>
      </c>
      <c r="AE4319" s="450" t="n">
        <v>2037000</v>
      </c>
      <c r="AF4319" s="450" t="n">
        <v>0</v>
      </c>
      <c r="AG4319" s="450" t="n">
        <v>0</v>
      </c>
      <c r="AH4319" s="450" t="n">
        <v>203700</v>
      </c>
      <c r="AI4319" s="450" t="n">
        <v>0</v>
      </c>
      <c r="AJ4319" s="450" t="n">
        <v>0</v>
      </c>
      <c r="AK4319" s="450" t="n">
        <v>0</v>
      </c>
      <c r="AL4319" s="450" t="n">
        <v>0</v>
      </c>
      <c r="AM4319" s="450" t="n">
        <v>0</v>
      </c>
      <c r="AN4319" s="450" t="n">
        <v>0</v>
      </c>
      <c r="AO4319" s="450" t="n">
        <v>0</v>
      </c>
      <c r="AP4319" s="450" t="n">
        <v>0</v>
      </c>
      <c r="AQ4319" s="414" t="inlineStr"/>
      <c r="AR4319" s="414" t="inlineStr"/>
      <c r="AS4319" s="414" t="inlineStr">
        <is>
          <t>បានប្រកាសពន្ធ</t>
        </is>
      </c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0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0" t="n"/>
      <c r="N4320" s="450">
        <f>IF(W4320&lt;0,AH4320,I4320)</f>
        <v/>
      </c>
      <c r="O4320" s="450">
        <f>I4320-M4320</f>
        <v/>
      </c>
      <c r="P4320" s="414" t="n"/>
      <c r="Q4320" s="414" t="inlineStr">
        <is>
          <t>2021-05924</t>
        </is>
      </c>
      <c r="R4320" s="414" t="inlineStr">
        <is>
          <t>2021-05924</t>
        </is>
      </c>
      <c r="S4320" s="414">
        <f>Q4320=R4320</f>
        <v/>
      </c>
      <c r="T4320" s="414">
        <f>AND(MONTH(F4320)=MONTH(X4320), YEAR(F4320)=YEAR(X4320))</f>
        <v/>
      </c>
      <c r="U4320" s="414">
        <f>AND(AB4320&lt;&gt;"", 'Company information'!D$4&lt;&gt;"", RIGHT(SUBSTITUTE(AB4320,"-",""),9)=RIGHT(SUBSTITUTE('Company information'!D$4,"-",""),9))</f>
        <v/>
      </c>
      <c r="V4320" s="414">
        <f>AH4320-I4320</f>
        <v/>
      </c>
      <c r="W4320" s="450" t="n"/>
      <c r="X4320" s="415" t="n">
        <v>44546</v>
      </c>
      <c r="Y4320" s="414" t="inlineStr">
        <is>
          <t>2021-05924</t>
        </is>
      </c>
      <c r="Z4320" s="414" t="inlineStr"/>
      <c r="AA4320" s="414" t="inlineStr">
        <is>
          <t>បុគ្គលជាប់អាករ</t>
        </is>
      </c>
      <c r="AB4320" s="414" t="inlineStr">
        <is>
          <t>L001-901905215</t>
        </is>
      </c>
      <c r="AC4320" s="414" t="inlineStr">
        <is>
          <t>វីអ៊ីស៊ិន (ខេមបូឌា) អ៊ិនដាសស្ទ្រី ឯ.ក</t>
        </is>
      </c>
      <c r="AD4320" s="450" t="n">
        <v>1814429</v>
      </c>
      <c r="AE4320" s="450" t="n">
        <v>1649481</v>
      </c>
      <c r="AF4320" s="450" t="n">
        <v>0</v>
      </c>
      <c r="AG4320" s="450" t="n">
        <v>0</v>
      </c>
      <c r="AH4320" s="450" t="n">
        <v>164948</v>
      </c>
      <c r="AI4320" s="450" t="n">
        <v>0</v>
      </c>
      <c r="AJ4320" s="450" t="n">
        <v>0</v>
      </c>
      <c r="AK4320" s="450" t="n">
        <v>0</v>
      </c>
      <c r="AL4320" s="450" t="n">
        <v>0</v>
      </c>
      <c r="AM4320" s="450" t="n">
        <v>0</v>
      </c>
      <c r="AN4320" s="450" t="n">
        <v>0</v>
      </c>
      <c r="AO4320" s="450" t="n">
        <v>0</v>
      </c>
      <c r="AP4320" s="450" t="n">
        <v>0</v>
      </c>
      <c r="AQ4320" s="414" t="inlineStr"/>
      <c r="AR4320" s="414" t="inlineStr">
        <is>
          <t>Infrastructure Maintenance fee for December 2021</t>
        </is>
      </c>
      <c r="AS4320" s="414" t="inlineStr">
        <is>
          <t>បានប្រកាសពន្ធ</t>
        </is>
      </c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0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0" t="n"/>
      <c r="N4321" s="450">
        <f>IF(W4321&lt;0,AH4321,I4321)</f>
        <v/>
      </c>
      <c r="O4321" s="450">
        <f>I4321-M4321</f>
        <v/>
      </c>
      <c r="P4321" s="414" t="n"/>
      <c r="Q4321" s="414" t="inlineStr">
        <is>
          <t>2021-05915</t>
        </is>
      </c>
      <c r="R4321" s="414" t="inlineStr">
        <is>
          <t>2021-05915</t>
        </is>
      </c>
      <c r="S4321" s="414">
        <f>Q4321=R4321</f>
        <v/>
      </c>
      <c r="T4321" s="414">
        <f>AND(MONTH(F4321)=MONTH(X4321), YEAR(F4321)=YEAR(X4321))</f>
        <v/>
      </c>
      <c r="U4321" s="414">
        <f>AND(AB4321&lt;&gt;"", 'Company information'!D$4&lt;&gt;"", RIGHT(SUBSTITUTE(AB4321,"-",""),9)=RIGHT(SUBSTITUTE('Company information'!D$4,"-",""),9))</f>
        <v/>
      </c>
      <c r="V4321" s="414">
        <f>AH4321-I4321</f>
        <v/>
      </c>
      <c r="W4321" s="450" t="n"/>
      <c r="X4321" s="415" t="n">
        <v>44546</v>
      </c>
      <c r="Y4321" s="414" t="inlineStr">
        <is>
          <t>2021-05915</t>
        </is>
      </c>
      <c r="Z4321" s="414" t="inlineStr"/>
      <c r="AA4321" s="414" t="inlineStr">
        <is>
          <t>បុគ្គលជាប់អាករ</t>
        </is>
      </c>
      <c r="AB4321" s="414" t="inlineStr">
        <is>
          <t>L001-901905215</t>
        </is>
      </c>
      <c r="AC4321" s="414" t="inlineStr">
        <is>
          <t>វីអ៊ីស៊ិន (ខេមបូឌា) អ៊ិនដាសស្ទ្រី ឯ.ក</t>
        </is>
      </c>
      <c r="AD4321" s="450" t="n">
        <v>2209151</v>
      </c>
      <c r="AE4321" s="450" t="n">
        <v>2008319</v>
      </c>
      <c r="AF4321" s="450" t="n">
        <v>0</v>
      </c>
      <c r="AG4321" s="450" t="n">
        <v>0</v>
      </c>
      <c r="AH4321" s="450" t="n">
        <v>200832</v>
      </c>
      <c r="AI4321" s="450" t="n">
        <v>0</v>
      </c>
      <c r="AJ4321" s="450" t="n">
        <v>0</v>
      </c>
      <c r="AK4321" s="450" t="n">
        <v>0</v>
      </c>
      <c r="AL4321" s="450" t="n">
        <v>0</v>
      </c>
      <c r="AM4321" s="450" t="n">
        <v>0</v>
      </c>
      <c r="AN4321" s="450" t="n">
        <v>0</v>
      </c>
      <c r="AO4321" s="450" t="n">
        <v>0</v>
      </c>
      <c r="AP4321" s="450" t="n">
        <v>0</v>
      </c>
      <c r="AQ4321" s="414" t="inlineStr"/>
      <c r="AR4321" s="414" t="inlineStr">
        <is>
          <t>Infrastructure Maintenance fee for December 2021</t>
        </is>
      </c>
      <c r="AS4321" s="414" t="inlineStr">
        <is>
          <t>បានប្រកាសពន្ធ</t>
        </is>
      </c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0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0" t="n"/>
      <c r="N4322" s="450">
        <f>IF(W4322&lt;0,AH4322,I4322)</f>
        <v/>
      </c>
      <c r="O4322" s="450">
        <f>I4322-M4322</f>
        <v/>
      </c>
      <c r="P4322" s="414" t="n"/>
      <c r="Q4322" s="414" t="inlineStr">
        <is>
          <t>10015795</t>
        </is>
      </c>
      <c r="R4322" s="414" t="inlineStr">
        <is>
          <t>10015795</t>
        </is>
      </c>
      <c r="S4322" s="414">
        <f>Q4322=R4322</f>
        <v/>
      </c>
      <c r="T4322" s="414">
        <f>AND(MONTH(F4322)=MONTH(X4322), YEAR(F4322)=YEAR(X4322))</f>
        <v/>
      </c>
      <c r="U4322" s="414">
        <f>AND(AB4322&lt;&gt;"", 'Company information'!D$4&lt;&gt;"", RIGHT(SUBSTITUTE(AB4322,"-",""),9)=RIGHT(SUBSTITUTE('Company information'!D$4,"-",""),9))</f>
        <v/>
      </c>
      <c r="V4322" s="414">
        <f>AH4322-I4322</f>
        <v/>
      </c>
      <c r="W4322" s="450" t="n"/>
      <c r="X4322" s="415" t="n">
        <v>44539</v>
      </c>
      <c r="Y4322" s="414" t="inlineStr">
        <is>
          <t>10015795</t>
        </is>
      </c>
      <c r="Z4322" s="414" t="inlineStr"/>
      <c r="AA4322" s="414" t="inlineStr">
        <is>
          <t>បុគ្គលជាប់អាករ</t>
        </is>
      </c>
      <c r="AB4322" s="414" t="inlineStr">
        <is>
          <t>L001-901905215</t>
        </is>
      </c>
      <c r="AC4322" s="414" t="inlineStr">
        <is>
          <t>វីអ៊ីស៊ិន (ខេមបូឌា) អ៊ិនដាសស្ទ្រី ឯ.ក</t>
        </is>
      </c>
      <c r="AD4322" s="450" t="n">
        <v>1169645</v>
      </c>
      <c r="AE4322" s="450" t="n">
        <v>1063314</v>
      </c>
      <c r="AF4322" s="450" t="n">
        <v>0</v>
      </c>
      <c r="AG4322" s="450" t="n">
        <v>0</v>
      </c>
      <c r="AH4322" s="450" t="n">
        <v>106331</v>
      </c>
      <c r="AI4322" s="450" t="n">
        <v>0</v>
      </c>
      <c r="AJ4322" s="450" t="n">
        <v>0</v>
      </c>
      <c r="AK4322" s="450" t="n">
        <v>0</v>
      </c>
      <c r="AL4322" s="450" t="n">
        <v>0</v>
      </c>
      <c r="AM4322" s="450" t="n">
        <v>0</v>
      </c>
      <c r="AN4322" s="450" t="n">
        <v>0</v>
      </c>
      <c r="AO4322" s="450" t="n">
        <v>0</v>
      </c>
      <c r="AP4322" s="450" t="n">
        <v>0</v>
      </c>
      <c r="AQ4322" s="414" t="inlineStr"/>
      <c r="AR4322" s="414" t="inlineStr">
        <is>
          <t>Sampling - Mdy - Trade - C&amp;P</t>
        </is>
      </c>
      <c r="AS4322" s="414" t="inlineStr">
        <is>
          <t>បានប្រកាសពន្ធ</t>
        </is>
      </c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0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0" t="n"/>
      <c r="N4323" s="450">
        <f>IF(W4323&lt;0,AH4323,I4323)</f>
        <v/>
      </c>
      <c r="O4323" s="450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AND(AB4323&lt;&gt;"", 'Company information'!D$4&lt;&gt;"", RIGHT(SUBSTITUTE(AB4323,"-",""),9)=RIGHT(SUBSTITUTE('Company information'!D$4,"-",""),9))</f>
        <v/>
      </c>
      <c r="V4323" s="414">
        <f>AH4323-I4323</f>
        <v/>
      </c>
      <c r="W4323" s="450" t="n"/>
      <c r="X4323" s="413" t="n"/>
      <c r="Y4323" s="414" t="n"/>
      <c r="Z4323" s="414" t="n"/>
      <c r="AA4323" s="414" t="n"/>
      <c r="AB4323" s="414" t="n"/>
      <c r="AC4323" s="414" t="n"/>
      <c r="AD4323" s="450" t="n"/>
      <c r="AE4323" s="450" t="n"/>
      <c r="AF4323" s="450" t="n"/>
      <c r="AG4323" s="450" t="n"/>
      <c r="AH4323" s="450" t="n"/>
      <c r="AI4323" s="450" t="n"/>
      <c r="AJ4323" s="450" t="n"/>
      <c r="AK4323" s="450" t="n"/>
      <c r="AL4323" s="450" t="n"/>
      <c r="AM4323" s="450" t="n"/>
      <c r="AN4323" s="450" t="n"/>
      <c r="AO4323" s="450" t="n"/>
      <c r="AP4323" s="450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0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0" t="n"/>
      <c r="N4324" s="450">
        <f>IF(W4324&lt;0,AH4324,I4324)</f>
        <v/>
      </c>
      <c r="O4324" s="450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AND(AB4324&lt;&gt;"", 'Company information'!D$4&lt;&gt;"", RIGHT(SUBSTITUTE(AB4324,"-",""),9)=RIGHT(SUBSTITUTE('Company information'!D$4,"-",""),9))</f>
        <v/>
      </c>
      <c r="V4324" s="414">
        <f>AH4324-I4324</f>
        <v/>
      </c>
      <c r="W4324" s="450" t="n"/>
      <c r="X4324" s="413" t="n"/>
      <c r="Y4324" s="414" t="n"/>
      <c r="Z4324" s="414" t="n"/>
      <c r="AA4324" s="414" t="n"/>
      <c r="AB4324" s="414" t="n"/>
      <c r="AC4324" s="414" t="n"/>
      <c r="AD4324" s="450" t="n"/>
      <c r="AE4324" s="450" t="n"/>
      <c r="AF4324" s="450" t="n"/>
      <c r="AG4324" s="450" t="n"/>
      <c r="AH4324" s="450" t="n"/>
      <c r="AI4324" s="450" t="n"/>
      <c r="AJ4324" s="450" t="n"/>
      <c r="AK4324" s="450" t="n"/>
      <c r="AL4324" s="450" t="n"/>
      <c r="AM4324" s="450" t="n"/>
      <c r="AN4324" s="450" t="n"/>
      <c r="AO4324" s="450" t="n"/>
      <c r="AP4324" s="450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0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0" t="n"/>
      <c r="N4325" s="450">
        <f>IF(W4325&lt;0,AH4325,I4325)</f>
        <v/>
      </c>
      <c r="O4325" s="450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AND(AB4325&lt;&gt;"", 'Company information'!D$4&lt;&gt;"", RIGHT(SUBSTITUTE(AB4325,"-",""),9)=RIGHT(SUBSTITUTE('Company information'!D$4,"-",""),9))</f>
        <v/>
      </c>
      <c r="V4325" s="414">
        <f>AH4325-I4325</f>
        <v/>
      </c>
      <c r="W4325" s="450" t="n"/>
      <c r="X4325" s="413" t="n"/>
      <c r="Y4325" s="414" t="n"/>
      <c r="Z4325" s="414" t="n"/>
      <c r="AA4325" s="414" t="n"/>
      <c r="AB4325" s="414" t="n"/>
      <c r="AC4325" s="414" t="n"/>
      <c r="AD4325" s="450" t="n"/>
      <c r="AE4325" s="450" t="n"/>
      <c r="AF4325" s="450" t="n"/>
      <c r="AG4325" s="450" t="n"/>
      <c r="AH4325" s="450" t="n"/>
      <c r="AI4325" s="450" t="n"/>
      <c r="AJ4325" s="450" t="n"/>
      <c r="AK4325" s="450" t="n"/>
      <c r="AL4325" s="450" t="n"/>
      <c r="AM4325" s="450" t="n"/>
      <c r="AN4325" s="450" t="n"/>
      <c r="AO4325" s="450" t="n"/>
      <c r="AP4325" s="450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0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0" t="n"/>
      <c r="N4326" s="450">
        <f>IF(W4326&lt;0,AH4326,I4326)</f>
        <v/>
      </c>
      <c r="O4326" s="450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AND(AB4326&lt;&gt;"", 'Company information'!D$4&lt;&gt;"", RIGHT(SUBSTITUTE(AB4326,"-",""),9)=RIGHT(SUBSTITUTE('Company information'!D$4,"-",""),9))</f>
        <v/>
      </c>
      <c r="V4326" s="414">
        <f>AH4326-I4326</f>
        <v/>
      </c>
      <c r="W4326" s="450" t="n"/>
      <c r="X4326" s="413" t="n"/>
      <c r="Y4326" s="414" t="n"/>
      <c r="Z4326" s="414" t="n"/>
      <c r="AA4326" s="414" t="n"/>
      <c r="AB4326" s="414" t="n"/>
      <c r="AC4326" s="414" t="n"/>
      <c r="AD4326" s="450" t="n"/>
      <c r="AE4326" s="450" t="n"/>
      <c r="AF4326" s="450" t="n"/>
      <c r="AG4326" s="450" t="n"/>
      <c r="AH4326" s="450" t="n"/>
      <c r="AI4326" s="450" t="n"/>
      <c r="AJ4326" s="450" t="n"/>
      <c r="AK4326" s="450" t="n"/>
      <c r="AL4326" s="450" t="n"/>
      <c r="AM4326" s="450" t="n"/>
      <c r="AN4326" s="450" t="n"/>
      <c r="AO4326" s="450" t="n"/>
      <c r="AP4326" s="450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0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0" t="n"/>
      <c r="N4327" s="450">
        <f>IF(W4327&lt;0,AH4327,I4327)</f>
        <v/>
      </c>
      <c r="O4327" s="450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AND(AB4327&lt;&gt;"", 'Company information'!D$4&lt;&gt;"", RIGHT(SUBSTITUTE(AB4327,"-",""),9)=RIGHT(SUBSTITUTE('Company information'!D$4,"-",""),9))</f>
        <v/>
      </c>
      <c r="V4327" s="414">
        <f>AH4327-I4327</f>
        <v/>
      </c>
      <c r="W4327" s="450" t="n"/>
      <c r="X4327" s="413" t="n"/>
      <c r="Y4327" s="414" t="n"/>
      <c r="Z4327" s="414" t="n"/>
      <c r="AA4327" s="414" t="n"/>
      <c r="AB4327" s="414" t="n"/>
      <c r="AC4327" s="414" t="n"/>
      <c r="AD4327" s="450" t="n"/>
      <c r="AE4327" s="450" t="n"/>
      <c r="AF4327" s="450" t="n"/>
      <c r="AG4327" s="450" t="n"/>
      <c r="AH4327" s="450" t="n"/>
      <c r="AI4327" s="450" t="n"/>
      <c r="AJ4327" s="450" t="n"/>
      <c r="AK4327" s="450" t="n"/>
      <c r="AL4327" s="450" t="n"/>
      <c r="AM4327" s="450" t="n"/>
      <c r="AN4327" s="450" t="n"/>
      <c r="AO4327" s="450" t="n"/>
      <c r="AP4327" s="450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0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0" t="n"/>
      <c r="N4328" s="450">
        <f>IF(W4328&lt;0,AH4328,I4328)</f>
        <v/>
      </c>
      <c r="O4328" s="450">
        <f>I4328-M4328</f>
        <v/>
      </c>
      <c r="P4328" s="414" t="n"/>
      <c r="Q4328" s="414" t="inlineStr">
        <is>
          <t>210876</t>
        </is>
      </c>
      <c r="R4328" s="414" t="inlineStr"/>
      <c r="S4328" s="414">
        <f>Q4328=R4328</f>
        <v/>
      </c>
      <c r="T4328" s="414">
        <f>AND(MONTH(F4328)=MONTH(X4328), YEAR(F4328)=YEAR(X4328))</f>
        <v/>
      </c>
      <c r="U4328" s="414">
        <f>AND(AB4328&lt;&gt;"", 'Company information'!D$4&lt;&gt;"", RIGHT(SUBSTITUTE(AB4328,"-",""),9)=RIGHT(SUBSTITUTE('Company information'!D$4,"-",""),9))</f>
        <v/>
      </c>
      <c r="V4328" s="414">
        <f>AH4328-I4328</f>
        <v/>
      </c>
      <c r="W4328" s="450" t="n"/>
      <c r="X4328" s="413" t="n"/>
      <c r="Y4328" s="414" t="n"/>
      <c r="Z4328" s="414" t="n"/>
      <c r="AA4328" s="414" t="n"/>
      <c r="AB4328" s="414" t="n"/>
      <c r="AC4328" s="414" t="n"/>
      <c r="AD4328" s="450" t="n"/>
      <c r="AE4328" s="450" t="n"/>
      <c r="AF4328" s="450" t="n"/>
      <c r="AG4328" s="450" t="n"/>
      <c r="AH4328" s="450" t="n"/>
      <c r="AI4328" s="450" t="n"/>
      <c r="AJ4328" s="450" t="n"/>
      <c r="AK4328" s="450" t="n"/>
      <c r="AL4328" s="450" t="n"/>
      <c r="AM4328" s="450" t="n"/>
      <c r="AN4328" s="450" t="n"/>
      <c r="AO4328" s="450" t="n"/>
      <c r="AP4328" s="450" t="n"/>
      <c r="AQ4328" s="414" t="n"/>
      <c r="AR4328" s="414" t="n"/>
      <c r="AS4328" s="414" t="n"/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0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0" t="n"/>
      <c r="N4329" s="450">
        <f>IF(W4329&lt;0,AH4329,I4329)</f>
        <v/>
      </c>
      <c r="O4329" s="450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AND(AB4329&lt;&gt;"", 'Company information'!D$4&lt;&gt;"", RIGHT(SUBSTITUTE(AB4329,"-",""),9)=RIGHT(SUBSTITUTE('Company information'!D$4,"-",""),9))</f>
        <v/>
      </c>
      <c r="V4329" s="414">
        <f>AH4329-I4329</f>
        <v/>
      </c>
      <c r="W4329" s="450" t="n"/>
      <c r="X4329" s="413" t="n"/>
      <c r="Y4329" s="414" t="n"/>
      <c r="Z4329" s="414" t="n"/>
      <c r="AA4329" s="414" t="n"/>
      <c r="AB4329" s="414" t="n"/>
      <c r="AC4329" s="414" t="n"/>
      <c r="AD4329" s="450" t="n"/>
      <c r="AE4329" s="450" t="n"/>
      <c r="AF4329" s="450" t="n"/>
      <c r="AG4329" s="450" t="n"/>
      <c r="AH4329" s="450" t="n"/>
      <c r="AI4329" s="450" t="n"/>
      <c r="AJ4329" s="450" t="n"/>
      <c r="AK4329" s="450" t="n"/>
      <c r="AL4329" s="450" t="n"/>
      <c r="AM4329" s="450" t="n"/>
      <c r="AN4329" s="450" t="n"/>
      <c r="AO4329" s="450" t="n"/>
      <c r="AP4329" s="450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0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0" t="n"/>
      <c r="N4330" s="450">
        <f>IF(W4330&lt;0,AH4330,I4330)</f>
        <v/>
      </c>
      <c r="O4330" s="450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AND(AB4330&lt;&gt;"", 'Company information'!D$4&lt;&gt;"", RIGHT(SUBSTITUTE(AB4330,"-",""),9)=RIGHT(SUBSTITUTE('Company information'!D$4,"-",""),9))</f>
        <v/>
      </c>
      <c r="V4330" s="414">
        <f>AH4330-I4330</f>
        <v/>
      </c>
      <c r="W4330" s="450" t="n"/>
      <c r="X4330" s="413" t="n"/>
      <c r="Y4330" s="414" t="n"/>
      <c r="Z4330" s="414" t="n"/>
      <c r="AA4330" s="414" t="n"/>
      <c r="AB4330" s="414" t="n"/>
      <c r="AC4330" s="414" t="n"/>
      <c r="AD4330" s="450" t="n"/>
      <c r="AE4330" s="450" t="n"/>
      <c r="AF4330" s="450" t="n"/>
      <c r="AG4330" s="450" t="n"/>
      <c r="AH4330" s="450" t="n"/>
      <c r="AI4330" s="450" t="n"/>
      <c r="AJ4330" s="450" t="n"/>
      <c r="AK4330" s="450" t="n"/>
      <c r="AL4330" s="450" t="n"/>
      <c r="AM4330" s="450" t="n"/>
      <c r="AN4330" s="450" t="n"/>
      <c r="AO4330" s="450" t="n"/>
      <c r="AP4330" s="450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0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0" t="n"/>
      <c r="N4331" s="450">
        <f>IF(W4331&lt;0,AH4331,I4331)</f>
        <v/>
      </c>
      <c r="O4331" s="450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AND(AB4331&lt;&gt;"", 'Company information'!D$4&lt;&gt;"", RIGHT(SUBSTITUTE(AB4331,"-",""),9)=RIGHT(SUBSTITUTE('Company information'!D$4,"-",""),9))</f>
        <v/>
      </c>
      <c r="V4331" s="414">
        <f>AH4331-I4331</f>
        <v/>
      </c>
      <c r="W4331" s="450" t="n"/>
      <c r="X4331" s="413" t="n"/>
      <c r="Y4331" s="414" t="n"/>
      <c r="Z4331" s="414" t="n"/>
      <c r="AA4331" s="414" t="n"/>
      <c r="AB4331" s="414" t="n"/>
      <c r="AC4331" s="414" t="n"/>
      <c r="AD4331" s="450" t="n"/>
      <c r="AE4331" s="450" t="n"/>
      <c r="AF4331" s="450" t="n"/>
      <c r="AG4331" s="450" t="n"/>
      <c r="AH4331" s="450" t="n"/>
      <c r="AI4331" s="450" t="n"/>
      <c r="AJ4331" s="450" t="n"/>
      <c r="AK4331" s="450" t="n"/>
      <c r="AL4331" s="450" t="n"/>
      <c r="AM4331" s="450" t="n"/>
      <c r="AN4331" s="450" t="n"/>
      <c r="AO4331" s="450" t="n"/>
      <c r="AP4331" s="450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0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0" t="n"/>
      <c r="N4332" s="450">
        <f>IF(W4332&lt;0,AH4332,I4332)</f>
        <v/>
      </c>
      <c r="O4332" s="450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AND(AB4332&lt;&gt;"", 'Company information'!D$4&lt;&gt;"", RIGHT(SUBSTITUTE(AB4332,"-",""),9)=RIGHT(SUBSTITUTE('Company information'!D$4,"-",""),9))</f>
        <v/>
      </c>
      <c r="V4332" s="414">
        <f>AH4332-I4332</f>
        <v/>
      </c>
      <c r="W4332" s="450" t="n"/>
      <c r="X4332" s="413" t="n"/>
      <c r="Y4332" s="414" t="n"/>
      <c r="Z4332" s="414" t="n"/>
      <c r="AA4332" s="414" t="n"/>
      <c r="AB4332" s="414" t="n"/>
      <c r="AC4332" s="414" t="n"/>
      <c r="AD4332" s="450" t="n"/>
      <c r="AE4332" s="450" t="n"/>
      <c r="AF4332" s="450" t="n"/>
      <c r="AG4332" s="450" t="n"/>
      <c r="AH4332" s="450" t="n"/>
      <c r="AI4332" s="450" t="n"/>
      <c r="AJ4332" s="450" t="n"/>
      <c r="AK4332" s="450" t="n"/>
      <c r="AL4332" s="450" t="n"/>
      <c r="AM4332" s="450" t="n"/>
      <c r="AN4332" s="450" t="n"/>
      <c r="AO4332" s="450" t="n"/>
      <c r="AP4332" s="450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0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0" t="n"/>
      <c r="N4333" s="450">
        <f>IF(W4333&lt;0,AH4333,I4333)</f>
        <v/>
      </c>
      <c r="O4333" s="450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AND(AB4333&lt;&gt;"", 'Company information'!D$4&lt;&gt;"", RIGHT(SUBSTITUTE(AB4333,"-",""),9)=RIGHT(SUBSTITUTE('Company information'!D$4,"-",""),9))</f>
        <v/>
      </c>
      <c r="V4333" s="414">
        <f>AH4333-I4333</f>
        <v/>
      </c>
      <c r="W4333" s="450" t="n"/>
      <c r="X4333" s="413" t="n"/>
      <c r="Y4333" s="414" t="n"/>
      <c r="Z4333" s="414" t="n"/>
      <c r="AA4333" s="414" t="n"/>
      <c r="AB4333" s="414" t="n"/>
      <c r="AC4333" s="414" t="n"/>
      <c r="AD4333" s="450" t="n"/>
      <c r="AE4333" s="450" t="n"/>
      <c r="AF4333" s="450" t="n"/>
      <c r="AG4333" s="450" t="n"/>
      <c r="AH4333" s="450" t="n"/>
      <c r="AI4333" s="450" t="n"/>
      <c r="AJ4333" s="450" t="n"/>
      <c r="AK4333" s="450" t="n"/>
      <c r="AL4333" s="450" t="n"/>
      <c r="AM4333" s="450" t="n"/>
      <c r="AN4333" s="450" t="n"/>
      <c r="AO4333" s="450" t="n"/>
      <c r="AP4333" s="450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0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0" t="n"/>
      <c r="N4334" s="450">
        <f>IF(W4334&lt;0,AH4334,I4334)</f>
        <v/>
      </c>
      <c r="O4334" s="450">
        <f>I4334-M4334</f>
        <v/>
      </c>
      <c r="P4334" s="414" t="n"/>
      <c r="Q4334" s="414" t="inlineStr">
        <is>
          <t>PNHIR00152622</t>
        </is>
      </c>
      <c r="R4334" s="414" t="inlineStr">
        <is>
          <t>PNHIR00152622</t>
        </is>
      </c>
      <c r="S4334" s="414">
        <f>Q4334=R4334</f>
        <v/>
      </c>
      <c r="T4334" s="414">
        <f>AND(MONTH(F4334)=MONTH(X4334), YEAR(F4334)=YEAR(X4334))</f>
        <v/>
      </c>
      <c r="U4334" s="414">
        <f>AND(AB4334&lt;&gt;"", 'Company information'!D$4&lt;&gt;"", RIGHT(SUBSTITUTE(AB4334,"-",""),9)=RIGHT(SUBSTITUTE('Company information'!D$4,"-",""),9))</f>
        <v/>
      </c>
      <c r="V4334" s="414">
        <f>AH4334-I4334</f>
        <v/>
      </c>
      <c r="W4334" s="450" t="n"/>
      <c r="X4334" s="415" t="n">
        <v>44926</v>
      </c>
      <c r="Y4334" s="414" t="inlineStr">
        <is>
          <t>PNHIR00152622</t>
        </is>
      </c>
      <c r="Z4334" s="414" t="inlineStr"/>
      <c r="AA4334" s="414" t="inlineStr">
        <is>
          <t>បុគ្គលជាប់អាករ</t>
        </is>
      </c>
      <c r="AB4334" s="414" t="inlineStr">
        <is>
          <t>L001-901905215</t>
        </is>
      </c>
      <c r="AC4334" s="414" t="inlineStr">
        <is>
          <t>វីអ៊ីស៊ិន (ខេមបូឌា) អ៊ិនដាសស្ទ្រី ឯ.ក</t>
        </is>
      </c>
      <c r="AD4334" s="450" t="n">
        <v>131868</v>
      </c>
      <c r="AE4334" s="450" t="n">
        <v>119880</v>
      </c>
      <c r="AF4334" s="450" t="n">
        <v>0</v>
      </c>
      <c r="AG4334" s="450" t="n">
        <v>0</v>
      </c>
      <c r="AH4334" s="450" t="n">
        <v>11988</v>
      </c>
      <c r="AI4334" s="450" t="n">
        <v>0</v>
      </c>
      <c r="AJ4334" s="450" t="n">
        <v>0</v>
      </c>
      <c r="AK4334" s="450" t="n">
        <v>0</v>
      </c>
      <c r="AL4334" s="450" t="n">
        <v>0</v>
      </c>
      <c r="AM4334" s="450" t="n">
        <v>0</v>
      </c>
      <c r="AN4334" s="450" t="n">
        <v>0</v>
      </c>
      <c r="AO4334" s="450" t="n">
        <v>0</v>
      </c>
      <c r="AP4334" s="450" t="n">
        <v>0</v>
      </c>
      <c r="AQ4334" s="414" t="inlineStr"/>
      <c r="AR4334" s="414" t="inlineStr">
        <is>
          <t>Revenue in December 2022</t>
        </is>
      </c>
      <c r="AS4334" s="414" t="inlineStr">
        <is>
          <t>បានប្រកាសពន្ធ</t>
        </is>
      </c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0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0" t="n"/>
      <c r="N4335" s="450">
        <f>IF(W4335&lt;0,AH4335,I4335)</f>
        <v/>
      </c>
      <c r="O4335" s="450">
        <f>I4335-M4335</f>
        <v/>
      </c>
      <c r="P4335" s="414" t="n"/>
      <c r="Q4335" s="414" t="inlineStr">
        <is>
          <t>PNHIR00152125</t>
        </is>
      </c>
      <c r="R4335" s="414" t="inlineStr">
        <is>
          <t>PNHIR00152125</t>
        </is>
      </c>
      <c r="S4335" s="414">
        <f>Q4335=R4335</f>
        <v/>
      </c>
      <c r="T4335" s="414">
        <f>AND(MONTH(F4335)=MONTH(X4335), YEAR(F4335)=YEAR(X4335))</f>
        <v/>
      </c>
      <c r="U4335" s="414">
        <f>AND(AB4335&lt;&gt;"", 'Company information'!D$4&lt;&gt;"", RIGHT(SUBSTITUTE(AB4335,"-",""),9)=RIGHT(SUBSTITUTE('Company information'!D$4,"-",""),9))</f>
        <v/>
      </c>
      <c r="V4335" s="414">
        <f>AH4335-I4335</f>
        <v/>
      </c>
      <c r="W4335" s="450" t="n"/>
      <c r="X4335" s="415" t="n">
        <v>44921</v>
      </c>
      <c r="Y4335" s="414" t="inlineStr">
        <is>
          <t>PNHIR00152125</t>
        </is>
      </c>
      <c r="Z4335" s="414" t="inlineStr"/>
      <c r="AA4335" s="414" t="inlineStr">
        <is>
          <t>បុគ្គលជាប់អាករ</t>
        </is>
      </c>
      <c r="AB4335" s="414" t="inlineStr">
        <is>
          <t>L001-901905215</t>
        </is>
      </c>
      <c r="AC4335" s="414" t="inlineStr">
        <is>
          <t>វីអ៊ីស៊ិន (ខេមបូឌា) អ៊ិនដាសស្ទ្រី ឯ.ក</t>
        </is>
      </c>
      <c r="AD4335" s="450" t="n">
        <v>90508</v>
      </c>
      <c r="AE4335" s="450" t="n">
        <v>82280</v>
      </c>
      <c r="AF4335" s="450" t="n">
        <v>0</v>
      </c>
      <c r="AG4335" s="450" t="n">
        <v>0</v>
      </c>
      <c r="AH4335" s="450" t="n">
        <v>8228</v>
      </c>
      <c r="AI4335" s="450" t="n">
        <v>0</v>
      </c>
      <c r="AJ4335" s="450" t="n">
        <v>0</v>
      </c>
      <c r="AK4335" s="450" t="n">
        <v>0</v>
      </c>
      <c r="AL4335" s="450" t="n">
        <v>0</v>
      </c>
      <c r="AM4335" s="450" t="n">
        <v>0</v>
      </c>
      <c r="AN4335" s="450" t="n">
        <v>0</v>
      </c>
      <c r="AO4335" s="450" t="n">
        <v>0</v>
      </c>
      <c r="AP4335" s="450" t="n">
        <v>0</v>
      </c>
      <c r="AQ4335" s="414" t="inlineStr"/>
      <c r="AR4335" s="414" t="inlineStr">
        <is>
          <t>Revenue in December 2022</t>
        </is>
      </c>
      <c r="AS4335" s="414" t="inlineStr">
        <is>
          <t>បានប្រកាសពន្ធ</t>
        </is>
      </c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0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0" t="n"/>
      <c r="N4336" s="450">
        <f>IF(W4336&lt;0,AH4336,I4336)</f>
        <v/>
      </c>
      <c r="O4336" s="450">
        <f>I4336-M4336</f>
        <v/>
      </c>
      <c r="P4336" s="414" t="n"/>
      <c r="Q4336" s="414" t="inlineStr">
        <is>
          <t>PNHIR00150358</t>
        </is>
      </c>
      <c r="R4336" s="414" t="inlineStr">
        <is>
          <t>PNHIR00150358.</t>
        </is>
      </c>
      <c r="S4336" s="414">
        <f>Q4336=R4336</f>
        <v/>
      </c>
      <c r="T4336" s="414">
        <f>AND(MONTH(F4336)=MONTH(X4336), YEAR(F4336)=YEAR(X4336))</f>
        <v/>
      </c>
      <c r="U4336" s="414">
        <f>AND(AB4336&lt;&gt;"", 'Company information'!D$4&lt;&gt;"", RIGHT(SUBSTITUTE(AB4336,"-",""),9)=RIGHT(SUBSTITUTE('Company information'!D$4,"-",""),9))</f>
        <v/>
      </c>
      <c r="V4336" s="414">
        <f>AH4336-I4336</f>
        <v/>
      </c>
      <c r="W4336" s="450" t="n"/>
      <c r="X4336" s="415" t="n">
        <v>44900</v>
      </c>
      <c r="Y4336" s="414" t="inlineStr">
        <is>
          <t>PNHIR00150358.</t>
        </is>
      </c>
      <c r="Z4336" s="414" t="inlineStr"/>
      <c r="AA4336" s="414" t="inlineStr">
        <is>
          <t>បុគ្គលជាប់អាករ</t>
        </is>
      </c>
      <c r="AB4336" s="414" t="inlineStr">
        <is>
          <t>L001-901905215</t>
        </is>
      </c>
      <c r="AC4336" s="414" t="inlineStr">
        <is>
          <t>វីអ៊ីស៊ិន (ខេមបូឌា) អ៊ិនដាសស្ទ្រី ឯ.ក</t>
        </is>
      </c>
      <c r="AD4336" s="450" t="n">
        <v>65728</v>
      </c>
      <c r="AE4336" s="450" t="n">
        <v>65728</v>
      </c>
      <c r="AF4336" s="450" t="n">
        <v>0</v>
      </c>
      <c r="AG4336" s="450" t="n">
        <v>0</v>
      </c>
      <c r="AH4336" s="450" t="n">
        <v>0</v>
      </c>
      <c r="AI4336" s="450" t="n">
        <v>0</v>
      </c>
      <c r="AJ4336" s="450" t="n">
        <v>0</v>
      </c>
      <c r="AK4336" s="450" t="n">
        <v>0</v>
      </c>
      <c r="AL4336" s="450" t="n">
        <v>0</v>
      </c>
      <c r="AM4336" s="450" t="n">
        <v>0</v>
      </c>
      <c r="AN4336" s="450" t="n">
        <v>0</v>
      </c>
      <c r="AO4336" s="450" t="n">
        <v>0</v>
      </c>
      <c r="AP4336" s="450" t="n">
        <v>0</v>
      </c>
      <c r="AQ4336" s="414" t="inlineStr"/>
      <c r="AR4336" s="414" t="inlineStr">
        <is>
          <t>Revenue in December 2022</t>
        </is>
      </c>
      <c r="AS4336" s="414" t="inlineStr">
        <is>
          <t>បានប្រកាសពន្ធ</t>
        </is>
      </c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0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0" t="n"/>
      <c r="N4337" s="450">
        <f>IF(W4337&lt;0,AH4337,I4337)</f>
        <v/>
      </c>
      <c r="O4337" s="450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AND(AB4337&lt;&gt;"", 'Company information'!D$4&lt;&gt;"", RIGHT(SUBSTITUTE(AB4337,"-",""),9)=RIGHT(SUBSTITUTE('Company information'!D$4,"-",""),9))</f>
        <v/>
      </c>
      <c r="V4337" s="414">
        <f>AH4337-I4337</f>
        <v/>
      </c>
      <c r="W4337" s="450" t="n"/>
      <c r="X4337" s="413" t="n"/>
      <c r="Y4337" s="414" t="n"/>
      <c r="Z4337" s="414" t="n"/>
      <c r="AA4337" s="414" t="n"/>
      <c r="AB4337" s="414" t="n"/>
      <c r="AC4337" s="414" t="n"/>
      <c r="AD4337" s="450" t="n"/>
      <c r="AE4337" s="450" t="n"/>
      <c r="AF4337" s="450" t="n"/>
      <c r="AG4337" s="450" t="n"/>
      <c r="AH4337" s="450" t="n"/>
      <c r="AI4337" s="450" t="n"/>
      <c r="AJ4337" s="450" t="n"/>
      <c r="AK4337" s="450" t="n"/>
      <c r="AL4337" s="450" t="n"/>
      <c r="AM4337" s="450" t="n"/>
      <c r="AN4337" s="450" t="n"/>
      <c r="AO4337" s="450" t="n"/>
      <c r="AP4337" s="450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0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0" t="n"/>
      <c r="N4338" s="450">
        <f>IF(W4338&lt;0,AH4338,I4338)</f>
        <v/>
      </c>
      <c r="O4338" s="450">
        <f>I4338-M4338</f>
        <v/>
      </c>
      <c r="P4338" s="414" t="n"/>
      <c r="Q4338" s="414" t="inlineStr">
        <is>
          <t>22004523</t>
        </is>
      </c>
      <c r="R4338" s="414" t="inlineStr">
        <is>
          <t>22-004523</t>
        </is>
      </c>
      <c r="S4338" s="414">
        <f>Q4338=R4338</f>
        <v/>
      </c>
      <c r="T4338" s="414">
        <f>AND(MONTH(F4338)=MONTH(X4338), YEAR(F4338)=YEAR(X4338))</f>
        <v/>
      </c>
      <c r="U4338" s="414">
        <f>AND(AB4338&lt;&gt;"", 'Company information'!D$4&lt;&gt;"", RIGHT(SUBSTITUTE(AB4338,"-",""),9)=RIGHT(SUBSTITUTE('Company information'!D$4,"-",""),9))</f>
        <v/>
      </c>
      <c r="V4338" s="414">
        <f>AH4338-I4338</f>
        <v/>
      </c>
      <c r="W4338" s="450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0" t="n">
        <v>253998</v>
      </c>
      <c r="AE4338" s="450" t="n">
        <v>230907</v>
      </c>
      <c r="AF4338" s="450" t="n">
        <v>0</v>
      </c>
      <c r="AG4338" s="450" t="n">
        <v>0</v>
      </c>
      <c r="AH4338" s="450" t="n">
        <v>23091</v>
      </c>
      <c r="AI4338" s="450" t="n">
        <v>0</v>
      </c>
      <c r="AJ4338" s="450" t="n">
        <v>0</v>
      </c>
      <c r="AK4338" s="450" t="n">
        <v>0</v>
      </c>
      <c r="AL4338" s="450" t="n">
        <v>0</v>
      </c>
      <c r="AM4338" s="450" t="n">
        <v>0</v>
      </c>
      <c r="AN4338" s="450" t="n">
        <v>0</v>
      </c>
      <c r="AO4338" s="450" t="n">
        <v>0</v>
      </c>
      <c r="AP4338" s="450" t="n">
        <v>0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0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0" t="n"/>
      <c r="N4339" s="450">
        <f>IF(W4339&lt;0,AH4339,I4339)</f>
        <v/>
      </c>
      <c r="O4339" s="450">
        <f>I4339-M4339</f>
        <v/>
      </c>
      <c r="P4339" s="414" t="n"/>
      <c r="Q4339" s="414" t="inlineStr">
        <is>
          <t>22-004113</t>
        </is>
      </c>
      <c r="R4339" s="414" t="inlineStr">
        <is>
          <t>22-004113</t>
        </is>
      </c>
      <c r="S4339" s="414">
        <f>Q4339=R4339</f>
        <v/>
      </c>
      <c r="T4339" s="414">
        <f>AND(MONTH(F4339)=MONTH(X4339), YEAR(F4339)=YEAR(X4339))</f>
        <v/>
      </c>
      <c r="U4339" s="414">
        <f>AND(AB4339&lt;&gt;"", 'Company information'!D$4&lt;&gt;"", RIGHT(SUBSTITUTE(AB4339,"-",""),9)=RIGHT(SUBSTITUTE('Company information'!D$4,"-",""),9))</f>
        <v/>
      </c>
      <c r="V4339" s="414">
        <f>AH4339-I4339</f>
        <v/>
      </c>
      <c r="W4339" s="450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0" t="n">
        <v>227535</v>
      </c>
      <c r="AE4339" s="450" t="n">
        <v>206850</v>
      </c>
      <c r="AF4339" s="450" t="n">
        <v>0</v>
      </c>
      <c r="AG4339" s="450" t="n">
        <v>0</v>
      </c>
      <c r="AH4339" s="450" t="n">
        <v>20685</v>
      </c>
      <c r="AI4339" s="450" t="n">
        <v>0</v>
      </c>
      <c r="AJ4339" s="450" t="n">
        <v>0</v>
      </c>
      <c r="AK4339" s="450" t="n">
        <v>0</v>
      </c>
      <c r="AL4339" s="450" t="n">
        <v>0</v>
      </c>
      <c r="AM4339" s="450" t="n">
        <v>0</v>
      </c>
      <c r="AN4339" s="450" t="n">
        <v>0</v>
      </c>
      <c r="AO4339" s="450" t="n">
        <v>0</v>
      </c>
      <c r="AP4339" s="450" t="n">
        <v>0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0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0" t="n"/>
      <c r="N4340" s="450">
        <f>IF(W4340&lt;0,AH4340,I4340)</f>
        <v/>
      </c>
      <c r="O4340" s="450">
        <f>I4340-M4340</f>
        <v/>
      </c>
      <c r="P4340" s="414" t="n"/>
      <c r="Q4340" s="414" t="inlineStr">
        <is>
          <t>MC/2022-0771055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AND(AB4340&lt;&gt;"", 'Company information'!D$4&lt;&gt;"", RIGHT(SUBSTITUTE(AB4340,"-",""),9)=RIGHT(SUBSTITUTE('Company information'!D$4,"-",""),9))</f>
        <v/>
      </c>
      <c r="V4340" s="414">
        <f>AH4340-I4340</f>
        <v/>
      </c>
      <c r="W4340" s="450" t="n"/>
      <c r="X4340" s="413" t="n"/>
      <c r="Y4340" s="414" t="n"/>
      <c r="Z4340" s="414" t="n"/>
      <c r="AA4340" s="414" t="n"/>
      <c r="AB4340" s="414" t="n"/>
      <c r="AC4340" s="414" t="n"/>
      <c r="AD4340" s="450" t="n"/>
      <c r="AE4340" s="450" t="n"/>
      <c r="AF4340" s="450" t="n"/>
      <c r="AG4340" s="450" t="n"/>
      <c r="AH4340" s="450" t="n"/>
      <c r="AI4340" s="450" t="n"/>
      <c r="AJ4340" s="450" t="n"/>
      <c r="AK4340" s="450" t="n"/>
      <c r="AL4340" s="450" t="n"/>
      <c r="AM4340" s="450" t="n"/>
      <c r="AN4340" s="450" t="n"/>
      <c r="AO4340" s="450" t="n"/>
      <c r="AP4340" s="450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0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0" t="n"/>
      <c r="N4341" s="450">
        <f>IF(W4341&lt;0,AH4341,I4341)</f>
        <v/>
      </c>
      <c r="O4341" s="450">
        <f>I4341-M4341</f>
        <v/>
      </c>
      <c r="P4341" s="414" t="n"/>
      <c r="Q4341" s="414" t="inlineStr">
        <is>
          <t>SFI2022/484</t>
        </is>
      </c>
      <c r="R4341" s="414" t="inlineStr">
        <is>
          <t>SFI2022/484</t>
        </is>
      </c>
      <c r="S4341" s="414">
        <f>Q4341=R4341</f>
        <v/>
      </c>
      <c r="T4341" s="414">
        <f>AND(MONTH(F4341)=MONTH(X4341), YEAR(F4341)=YEAR(X4341))</f>
        <v/>
      </c>
      <c r="U4341" s="414">
        <f>AND(AB4341&lt;&gt;"", 'Company information'!D$4&lt;&gt;"", RIGHT(SUBSTITUTE(AB4341,"-",""),9)=RIGHT(SUBSTITUTE('Company information'!D$4,"-",""),9))</f>
        <v/>
      </c>
      <c r="V4341" s="414">
        <f>AH4341-I4341</f>
        <v/>
      </c>
      <c r="W4341" s="450" t="n"/>
      <c r="X4341" s="415" t="n">
        <v>44921</v>
      </c>
      <c r="Y4341" s="414" t="inlineStr">
        <is>
          <t>SFI2022/484</t>
        </is>
      </c>
      <c r="Z4341" s="414" t="inlineStr"/>
      <c r="AA4341" s="414" t="inlineStr">
        <is>
          <t>បុគ្គលជាប់អាករ</t>
        </is>
      </c>
      <c r="AB4341" s="414" t="inlineStr">
        <is>
          <t>L001-901905215</t>
        </is>
      </c>
      <c r="AC4341" s="414" t="inlineStr">
        <is>
          <t>វីអ៊ីស៊ិន (ខេមបូឌា) អ៊ិនដាសស្ទ្រី ឯ.ក</t>
        </is>
      </c>
      <c r="AD4341" s="450" t="n">
        <v>2536072</v>
      </c>
      <c r="AE4341" s="450" t="n">
        <v>2305520</v>
      </c>
      <c r="AF4341" s="450" t="n">
        <v>0</v>
      </c>
      <c r="AG4341" s="450" t="n">
        <v>0</v>
      </c>
      <c r="AH4341" s="450" t="n">
        <v>230552</v>
      </c>
      <c r="AI4341" s="450" t="n">
        <v>0</v>
      </c>
      <c r="AJ4341" s="450" t="n">
        <v>0</v>
      </c>
      <c r="AK4341" s="450" t="n">
        <v>0</v>
      </c>
      <c r="AL4341" s="450" t="n">
        <v>0</v>
      </c>
      <c r="AM4341" s="450" t="n">
        <v>0</v>
      </c>
      <c r="AN4341" s="450" t="n">
        <v>0</v>
      </c>
      <c r="AO4341" s="450" t="n">
        <v>0</v>
      </c>
      <c r="AP4341" s="450" t="n">
        <v>0</v>
      </c>
      <c r="AQ4341" s="414" t="inlineStr"/>
      <c r="AR4341" s="414" t="inlineStr">
        <is>
          <t>Security service fee for Dec 2022</t>
        </is>
      </c>
      <c r="AS4341" s="414" t="inlineStr">
        <is>
          <t>បានប្រកាសពន្ធ</t>
        </is>
      </c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0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0" t="n"/>
      <c r="N4342" s="450">
        <f>IF(W4342&lt;0,AH4342,I4342)</f>
        <v/>
      </c>
      <c r="O4342" s="450">
        <f>I4342-M4342</f>
        <v/>
      </c>
      <c r="P4342" s="414" t="n"/>
      <c r="Q4342" s="414" t="inlineStr">
        <is>
          <t>INV20221201</t>
        </is>
      </c>
      <c r="R4342" s="414" t="inlineStr">
        <is>
          <t>INV20221201</t>
        </is>
      </c>
      <c r="S4342" s="414">
        <f>Q4342=R4342</f>
        <v/>
      </c>
      <c r="T4342" s="414">
        <f>AND(MONTH(F4342)=MONTH(X4342), YEAR(F4342)=YEAR(X4342))</f>
        <v/>
      </c>
      <c r="U4342" s="414">
        <f>AND(AB4342&lt;&gt;"", 'Company information'!D$4&lt;&gt;"", RIGHT(SUBSTITUTE(AB4342,"-",""),9)=RIGHT(SUBSTITUTE('Company information'!D$4,"-",""),9))</f>
        <v/>
      </c>
      <c r="V4342" s="414">
        <f>AH4342-I4342</f>
        <v/>
      </c>
      <c r="W4342" s="450" t="n"/>
      <c r="X4342" s="415" t="n">
        <v>44896</v>
      </c>
      <c r="Y4342" s="414" t="inlineStr">
        <is>
          <t>INV20221201</t>
        </is>
      </c>
      <c r="Z4342" s="414" t="inlineStr"/>
      <c r="AA4342" s="414" t="inlineStr">
        <is>
          <t>បុគ្គលជាប់អាករ</t>
        </is>
      </c>
      <c r="AB4342" s="414" t="inlineStr">
        <is>
          <t>L001-901905215</t>
        </is>
      </c>
      <c r="AC4342" s="414" t="inlineStr">
        <is>
          <t>វីអ៊ីស៊ិន (ខេមបូឌា) អ៊ិនដាសស្ទ្រី ឯ.ក</t>
        </is>
      </c>
      <c r="AD4342" s="450" t="n">
        <v>17177689</v>
      </c>
      <c r="AE4342" s="450" t="n">
        <v>15616081</v>
      </c>
      <c r="AF4342" s="450" t="n">
        <v>0</v>
      </c>
      <c r="AG4342" s="450" t="n">
        <v>0</v>
      </c>
      <c r="AH4342" s="450" t="n">
        <v>1561608</v>
      </c>
      <c r="AI4342" s="450" t="n">
        <v>0</v>
      </c>
      <c r="AJ4342" s="450" t="n">
        <v>0</v>
      </c>
      <c r="AK4342" s="450" t="n">
        <v>0</v>
      </c>
      <c r="AL4342" s="450" t="n">
        <v>0</v>
      </c>
      <c r="AM4342" s="450" t="n">
        <v>0</v>
      </c>
      <c r="AN4342" s="450" t="n">
        <v>0</v>
      </c>
      <c r="AO4342" s="450" t="n">
        <v>0</v>
      </c>
      <c r="AP4342" s="450" t="n">
        <v>0</v>
      </c>
      <c r="AQ4342" s="414" t="inlineStr"/>
      <c r="AR4342" s="414" t="inlineStr">
        <is>
          <t>Building rental charge</t>
        </is>
      </c>
      <c r="AS4342" s="414" t="inlineStr">
        <is>
          <t>បានប្រកាសពន្ធ</t>
        </is>
      </c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0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0" t="n"/>
      <c r="N4343" s="450">
        <f>IF(W4343&lt;0,AH4343,I4343)</f>
        <v/>
      </c>
      <c r="O4343" s="450">
        <f>I4343-M4343</f>
        <v/>
      </c>
      <c r="P4343" s="414" t="n"/>
      <c r="Q4343" s="414" t="inlineStr">
        <is>
          <t>2022-2193</t>
        </is>
      </c>
      <c r="R4343" s="414" t="inlineStr">
        <is>
          <t>2022-2193</t>
        </is>
      </c>
      <c r="S4343" s="414">
        <f>Q4343=R4343</f>
        <v/>
      </c>
      <c r="T4343" s="414">
        <f>AND(MONTH(F4343)=MONTH(X4343), YEAR(F4343)=YEAR(X4343))</f>
        <v/>
      </c>
      <c r="U4343" s="414">
        <f>AND(AB4343&lt;&gt;"", 'Company information'!D$4&lt;&gt;"", RIGHT(SUBSTITUTE(AB4343,"-",""),9)=RIGHT(SUBSTITUTE('Company information'!D$4,"-",""),9))</f>
        <v/>
      </c>
      <c r="V4343" s="414">
        <f>AH4343-I4343</f>
        <v/>
      </c>
      <c r="W4343" s="450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0" t="n">
        <v>58148508</v>
      </c>
      <c r="AE4343" s="450" t="n">
        <v>52862280</v>
      </c>
      <c r="AF4343" s="450" t="n">
        <v>0</v>
      </c>
      <c r="AG4343" s="450" t="n">
        <v>0</v>
      </c>
      <c r="AH4343" s="450" t="n">
        <v>5286228</v>
      </c>
      <c r="AI4343" s="450" t="n">
        <v>0</v>
      </c>
      <c r="AJ4343" s="450" t="n">
        <v>0</v>
      </c>
      <c r="AK4343" s="450" t="n">
        <v>0</v>
      </c>
      <c r="AL4343" s="450" t="n">
        <v>0</v>
      </c>
      <c r="AM4343" s="450" t="n">
        <v>0</v>
      </c>
      <c r="AN4343" s="450" t="n">
        <v>0</v>
      </c>
      <c r="AO4343" s="450" t="n">
        <v>0</v>
      </c>
      <c r="AP4343" s="450" t="n">
        <v>0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0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0" t="n"/>
      <c r="N4344" s="450">
        <f>IF(W4344&lt;0,AH4344,I4344)</f>
        <v/>
      </c>
      <c r="O4344" s="450">
        <f>I4344-M4344</f>
        <v/>
      </c>
      <c r="P4344" s="414" t="n"/>
      <c r="Q4344" s="414" t="inlineStr">
        <is>
          <t>SITC2022-023601</t>
        </is>
      </c>
      <c r="R4344" s="414" t="inlineStr">
        <is>
          <t>SITC2022-023601</t>
        </is>
      </c>
      <c r="S4344" s="414">
        <f>Q4344=R4344</f>
        <v/>
      </c>
      <c r="T4344" s="414">
        <f>AND(MONTH(F4344)=MONTH(X4344), YEAR(F4344)=YEAR(X4344))</f>
        <v/>
      </c>
      <c r="U4344" s="414">
        <f>AND(AB4344&lt;&gt;"", 'Company information'!D$4&lt;&gt;"", RIGHT(SUBSTITUTE(AB4344,"-",""),9)=RIGHT(SUBSTITUTE('Company information'!D$4,"-",""),9))</f>
        <v/>
      </c>
      <c r="V4344" s="414">
        <f>AH4344-I4344</f>
        <v/>
      </c>
      <c r="W4344" s="450" t="n"/>
      <c r="X4344" s="415" t="n">
        <v>44889</v>
      </c>
      <c r="Y4344" s="414" t="inlineStr">
        <is>
          <t>SITC2022-023601</t>
        </is>
      </c>
      <c r="Z4344" s="414" t="inlineStr"/>
      <c r="AA4344" s="414" t="inlineStr">
        <is>
          <t>បុគ្គលជាប់អាករ</t>
        </is>
      </c>
      <c r="AB4344" s="414" t="inlineStr">
        <is>
          <t>L001-901905215</t>
        </is>
      </c>
      <c r="AC4344" s="414" t="inlineStr">
        <is>
          <t>វីអ៊ីស៊ិន (ខេមបូឌា) អ៊ិនដាសស្ទ្រី ឯ.ក</t>
        </is>
      </c>
      <c r="AD4344" s="450" t="n">
        <v>4798668</v>
      </c>
      <c r="AE4344" s="450" t="n">
        <v>4362425</v>
      </c>
      <c r="AF4344" s="450" t="n">
        <v>0</v>
      </c>
      <c r="AG4344" s="450" t="n">
        <v>0</v>
      </c>
      <c r="AH4344" s="450" t="n">
        <v>436243</v>
      </c>
      <c r="AI4344" s="450" t="n">
        <v>0</v>
      </c>
      <c r="AJ4344" s="450" t="n">
        <v>0</v>
      </c>
      <c r="AK4344" s="450" t="n">
        <v>0</v>
      </c>
      <c r="AL4344" s="450" t="n">
        <v>0</v>
      </c>
      <c r="AM4344" s="450" t="n">
        <v>0</v>
      </c>
      <c r="AN4344" s="450" t="n">
        <v>0</v>
      </c>
      <c r="AO4344" s="450" t="n">
        <v>0</v>
      </c>
      <c r="AP4344" s="450" t="n">
        <v>0</v>
      </c>
      <c r="AQ4344" s="414" t="inlineStr"/>
      <c r="AR4344" s="414" t="inlineStr">
        <is>
          <t>KHCIC,EMF,KHTHC,EIB,KHDOC</t>
        </is>
      </c>
      <c r="AS4344" s="414" t="inlineStr">
        <is>
          <t>បានប្រកាសពន្ធ</t>
        </is>
      </c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0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0" t="n"/>
      <c r="N4345" s="450">
        <f>IF(W4345&lt;0,AH4345,I4345)</f>
        <v/>
      </c>
      <c r="O4345" s="450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AND(AB4345&lt;&gt;"", 'Company information'!D$4&lt;&gt;"", RIGHT(SUBSTITUTE(AB4345,"-",""),9)=RIGHT(SUBSTITUTE('Company information'!D$4,"-",""),9))</f>
        <v/>
      </c>
      <c r="V4345" s="414">
        <f>AH4345-I4345</f>
        <v/>
      </c>
      <c r="W4345" s="450" t="n"/>
      <c r="X4345" s="413" t="n"/>
      <c r="Y4345" s="414" t="n"/>
      <c r="Z4345" s="414" t="n"/>
      <c r="AA4345" s="414" t="n"/>
      <c r="AB4345" s="414" t="n"/>
      <c r="AC4345" s="414" t="n"/>
      <c r="AD4345" s="450" t="n"/>
      <c r="AE4345" s="450" t="n"/>
      <c r="AF4345" s="450" t="n"/>
      <c r="AG4345" s="450" t="n"/>
      <c r="AH4345" s="450" t="n"/>
      <c r="AI4345" s="450" t="n"/>
      <c r="AJ4345" s="450" t="n"/>
      <c r="AK4345" s="450" t="n"/>
      <c r="AL4345" s="450" t="n"/>
      <c r="AM4345" s="450" t="n"/>
      <c r="AN4345" s="450" t="n"/>
      <c r="AO4345" s="450" t="n"/>
      <c r="AP4345" s="450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0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0" t="n"/>
      <c r="N4346" s="450">
        <f>IF(W4346&lt;0,AH4346,I4346)</f>
        <v/>
      </c>
      <c r="O4346" s="450">
        <f>I4346-M4346</f>
        <v/>
      </c>
      <c r="P4346" s="414" t="n"/>
      <c r="Q4346" s="414" t="inlineStr">
        <is>
          <t>214141</t>
        </is>
      </c>
      <c r="R4346" s="414" t="inlineStr"/>
      <c r="S4346" s="414">
        <f>Q4346=R4346</f>
        <v/>
      </c>
      <c r="T4346" s="414">
        <f>AND(MONTH(F4346)=MONTH(X4346), YEAR(F4346)=YEAR(X4346))</f>
        <v/>
      </c>
      <c r="U4346" s="414">
        <f>AND(AB4346&lt;&gt;"", 'Company information'!D$4&lt;&gt;"", RIGHT(SUBSTITUTE(AB4346,"-",""),9)=RIGHT(SUBSTITUTE('Company information'!D$4,"-",""),9))</f>
        <v/>
      </c>
      <c r="V4346" s="414">
        <f>AH4346-I4346</f>
        <v/>
      </c>
      <c r="W4346" s="450" t="n"/>
      <c r="X4346" s="413" t="n"/>
      <c r="Y4346" s="414" t="n"/>
      <c r="Z4346" s="414" t="n"/>
      <c r="AA4346" s="414" t="n"/>
      <c r="AB4346" s="414" t="n"/>
      <c r="AC4346" s="414" t="n"/>
      <c r="AD4346" s="450" t="n"/>
      <c r="AE4346" s="450" t="n"/>
      <c r="AF4346" s="450" t="n"/>
      <c r="AG4346" s="450" t="n"/>
      <c r="AH4346" s="450" t="n"/>
      <c r="AI4346" s="450" t="n"/>
      <c r="AJ4346" s="450" t="n"/>
      <c r="AK4346" s="450" t="n"/>
      <c r="AL4346" s="450" t="n"/>
      <c r="AM4346" s="450" t="n"/>
      <c r="AN4346" s="450" t="n"/>
      <c r="AO4346" s="450" t="n"/>
      <c r="AP4346" s="450" t="n"/>
      <c r="AQ4346" s="414" t="n"/>
      <c r="AR4346" s="414" t="n"/>
      <c r="AS4346" s="414" t="n"/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0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0" t="n"/>
      <c r="N4347" s="450">
        <f>IF(W4347&lt;0,AH4347,I4347)</f>
        <v/>
      </c>
      <c r="O4347" s="450">
        <f>I4347-M4347</f>
        <v/>
      </c>
      <c r="P4347" s="414" t="n"/>
      <c r="Q4347" s="414" t="inlineStr">
        <is>
          <t>HT220093</t>
        </is>
      </c>
      <c r="R4347" s="414" t="inlineStr">
        <is>
          <t>HT220093</t>
        </is>
      </c>
      <c r="S4347" s="414">
        <f>Q4347=R4347</f>
        <v/>
      </c>
      <c r="T4347" s="414">
        <f>AND(MONTH(F4347)=MONTH(X4347), YEAR(F4347)=YEAR(X4347))</f>
        <v/>
      </c>
      <c r="U4347" s="414">
        <f>AND(AB4347&lt;&gt;"", 'Company information'!D$4&lt;&gt;"", RIGHT(SUBSTITUTE(AB4347,"-",""),9)=RIGHT(SUBSTITUTE('Company information'!D$4,"-",""),9))</f>
        <v/>
      </c>
      <c r="V4347" s="414">
        <f>AH4347-I4347</f>
        <v/>
      </c>
      <c r="W4347" s="450" t="n"/>
      <c r="X4347" s="415" t="n">
        <v>44922</v>
      </c>
      <c r="Y4347" s="414" t="inlineStr">
        <is>
          <t>HT220093</t>
        </is>
      </c>
      <c r="Z4347" s="414" t="inlineStr"/>
      <c r="AA4347" s="414" t="inlineStr">
        <is>
          <t>បុគ្គលជាប់អាករ</t>
        </is>
      </c>
      <c r="AB4347" s="414" t="inlineStr">
        <is>
          <t>L001-901905215</t>
        </is>
      </c>
      <c r="AC4347" s="414" t="inlineStr">
        <is>
          <t>វីអ៊ីស៊ិន (ខេមបូឌា) អ៊ិនដាសស្ទ្រី ឯ.ក</t>
        </is>
      </c>
      <c r="AD4347" s="450" t="n">
        <v>5520988</v>
      </c>
      <c r="AE4347" s="450" t="n">
        <v>5019080</v>
      </c>
      <c r="AF4347" s="450" t="n">
        <v>0</v>
      </c>
      <c r="AG4347" s="450" t="n">
        <v>0</v>
      </c>
      <c r="AH4347" s="450" t="n">
        <v>501908</v>
      </c>
      <c r="AI4347" s="450" t="n">
        <v>0</v>
      </c>
      <c r="AJ4347" s="450" t="n">
        <v>0</v>
      </c>
      <c r="AK4347" s="450" t="n">
        <v>0</v>
      </c>
      <c r="AL4347" s="450" t="n">
        <v>0</v>
      </c>
      <c r="AM4347" s="450" t="n">
        <v>0</v>
      </c>
      <c r="AN4347" s="450" t="n">
        <v>0</v>
      </c>
      <c r="AO4347" s="450" t="n">
        <v>0</v>
      </c>
      <c r="AP4347" s="450" t="n">
        <v>0</v>
      </c>
      <c r="AQ4347" s="414" t="inlineStr"/>
      <c r="AR4347" s="414" t="inlineStr">
        <is>
          <t>Trucking service</t>
        </is>
      </c>
      <c r="AS4347" s="414" t="inlineStr">
        <is>
          <t>បានប្រកាសពន្ធ</t>
        </is>
      </c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0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0" t="n"/>
      <c r="N4348" s="450">
        <f>IF(W4348&lt;0,AH4348,I4348)</f>
        <v/>
      </c>
      <c r="O4348" s="450">
        <f>I4348-M4348</f>
        <v/>
      </c>
      <c r="P4348" s="414" t="n"/>
      <c r="Q4348" s="414" t="inlineStr">
        <is>
          <t>SITC2022-023811</t>
        </is>
      </c>
      <c r="R4348" s="414" t="inlineStr">
        <is>
          <t>SITC2022-023811</t>
        </is>
      </c>
      <c r="S4348" s="414">
        <f>Q4348=R4348</f>
        <v/>
      </c>
      <c r="T4348" s="414">
        <f>AND(MONTH(F4348)=MONTH(X4348), YEAR(F4348)=YEAR(X4348))</f>
        <v/>
      </c>
      <c r="U4348" s="414">
        <f>AND(AB4348&lt;&gt;"", 'Company information'!D$4&lt;&gt;"", RIGHT(SUBSTITUTE(AB4348,"-",""),9)=RIGHT(SUBSTITUTE('Company information'!D$4,"-",""),9))</f>
        <v/>
      </c>
      <c r="V4348" s="414">
        <f>AH4348-I4348</f>
        <v/>
      </c>
      <c r="W4348" s="450" t="n"/>
      <c r="X4348" s="415" t="n">
        <v>44890</v>
      </c>
      <c r="Y4348" s="414" t="inlineStr">
        <is>
          <t>SITC2022-023811</t>
        </is>
      </c>
      <c r="Z4348" s="414" t="inlineStr"/>
      <c r="AA4348" s="414" t="inlineStr">
        <is>
          <t>បុគ្គលជាប់អាករ</t>
        </is>
      </c>
      <c r="AB4348" s="414" t="inlineStr">
        <is>
          <t>L001-901905215</t>
        </is>
      </c>
      <c r="AC4348" s="414" t="inlineStr">
        <is>
          <t>វីអ៊ីស៊ិន (ខេមបូឌា) អ៊ិនដាសស្ទ្រី ឯ.ក</t>
        </is>
      </c>
      <c r="AD4348" s="450" t="n">
        <v>4797507</v>
      </c>
      <c r="AE4348" s="450" t="n">
        <v>4361370</v>
      </c>
      <c r="AF4348" s="450" t="n">
        <v>0</v>
      </c>
      <c r="AG4348" s="450" t="n">
        <v>0</v>
      </c>
      <c r="AH4348" s="450" t="n">
        <v>436137</v>
      </c>
      <c r="AI4348" s="450" t="n">
        <v>0</v>
      </c>
      <c r="AJ4348" s="450" t="n">
        <v>0</v>
      </c>
      <c r="AK4348" s="450" t="n">
        <v>0</v>
      </c>
      <c r="AL4348" s="450" t="n">
        <v>0</v>
      </c>
      <c r="AM4348" s="450" t="n">
        <v>0</v>
      </c>
      <c r="AN4348" s="450" t="n">
        <v>0</v>
      </c>
      <c r="AO4348" s="450" t="n">
        <v>0</v>
      </c>
      <c r="AP4348" s="450" t="n">
        <v>0</v>
      </c>
      <c r="AQ4348" s="414" t="inlineStr"/>
      <c r="AR4348" s="414" t="inlineStr">
        <is>
          <t>EMF,EIB,KHTHC,KHCIC,KHDOC</t>
        </is>
      </c>
      <c r="AS4348" s="414" t="inlineStr">
        <is>
          <t>បានប្រកាសពន្ធ</t>
        </is>
      </c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0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0" t="n"/>
      <c r="N4349" s="450">
        <f>IF(W4349&lt;0,AH4349,I4349)</f>
        <v/>
      </c>
      <c r="O4349" s="450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AND(AB4349&lt;&gt;"", 'Company information'!D$4&lt;&gt;"", RIGHT(SUBSTITUTE(AB4349,"-",""),9)=RIGHT(SUBSTITUTE('Company information'!D$4,"-",""),9))</f>
        <v/>
      </c>
      <c r="V4349" s="414">
        <f>AH4349-I4349</f>
        <v/>
      </c>
      <c r="W4349" s="450" t="n"/>
      <c r="X4349" s="413" t="n"/>
      <c r="Y4349" s="414" t="n"/>
      <c r="Z4349" s="414" t="n"/>
      <c r="AA4349" s="414" t="n"/>
      <c r="AB4349" s="414" t="n"/>
      <c r="AC4349" s="414" t="n"/>
      <c r="AD4349" s="450" t="n"/>
      <c r="AE4349" s="450" t="n"/>
      <c r="AF4349" s="450" t="n"/>
      <c r="AG4349" s="450" t="n"/>
      <c r="AH4349" s="450" t="n"/>
      <c r="AI4349" s="450" t="n"/>
      <c r="AJ4349" s="450" t="n"/>
      <c r="AK4349" s="450" t="n"/>
      <c r="AL4349" s="450" t="n"/>
      <c r="AM4349" s="450" t="n"/>
      <c r="AN4349" s="450" t="n"/>
      <c r="AO4349" s="450" t="n"/>
      <c r="AP4349" s="450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0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0" t="n"/>
      <c r="N4350" s="450">
        <f>IF(W4350&lt;0,AH4350,I4350)</f>
        <v/>
      </c>
      <c r="O4350" s="450">
        <f>I4350-M4350</f>
        <v/>
      </c>
      <c r="P4350" s="414" t="n"/>
      <c r="Q4350" s="414" t="inlineStr">
        <is>
          <t>HT220092</t>
        </is>
      </c>
      <c r="R4350" s="414" t="inlineStr">
        <is>
          <t>HT220092</t>
        </is>
      </c>
      <c r="S4350" s="414">
        <f>Q4350=R4350</f>
        <v/>
      </c>
      <c r="T4350" s="414">
        <f>AND(MONTH(F4350)=MONTH(X4350), YEAR(F4350)=YEAR(X4350))</f>
        <v/>
      </c>
      <c r="U4350" s="414">
        <f>AND(AB4350&lt;&gt;"", 'Company information'!D$4&lt;&gt;"", RIGHT(SUBSTITUTE(AB4350,"-",""),9)=RIGHT(SUBSTITUTE('Company information'!D$4,"-",""),9))</f>
        <v/>
      </c>
      <c r="V4350" s="414">
        <f>AH4350-I4350</f>
        <v/>
      </c>
      <c r="W4350" s="450" t="n"/>
      <c r="X4350" s="415" t="n">
        <v>44922</v>
      </c>
      <c r="Y4350" s="414" t="inlineStr">
        <is>
          <t>HT220092</t>
        </is>
      </c>
      <c r="Z4350" s="414" t="inlineStr"/>
      <c r="AA4350" s="414" t="inlineStr">
        <is>
          <t>បុគ្គលជាប់អាករ</t>
        </is>
      </c>
      <c r="AB4350" s="414" t="inlineStr">
        <is>
          <t>L001-901905215</t>
        </is>
      </c>
      <c r="AC4350" s="414" t="inlineStr">
        <is>
          <t>វីអ៊ីស៊ិន (ខេមបូឌា) អ៊ិនដាសស្ទ្រី ឯ.ក</t>
        </is>
      </c>
      <c r="AD4350" s="450" t="n">
        <v>5520988</v>
      </c>
      <c r="AE4350" s="450" t="n">
        <v>5019080</v>
      </c>
      <c r="AF4350" s="450" t="n">
        <v>0</v>
      </c>
      <c r="AG4350" s="450" t="n">
        <v>0</v>
      </c>
      <c r="AH4350" s="450" t="n">
        <v>501908</v>
      </c>
      <c r="AI4350" s="450" t="n">
        <v>0</v>
      </c>
      <c r="AJ4350" s="450" t="n">
        <v>0</v>
      </c>
      <c r="AK4350" s="450" t="n">
        <v>0</v>
      </c>
      <c r="AL4350" s="450" t="n">
        <v>0</v>
      </c>
      <c r="AM4350" s="450" t="n">
        <v>0</v>
      </c>
      <c r="AN4350" s="450" t="n">
        <v>0</v>
      </c>
      <c r="AO4350" s="450" t="n">
        <v>0</v>
      </c>
      <c r="AP4350" s="450" t="n">
        <v>0</v>
      </c>
      <c r="AQ4350" s="414" t="inlineStr"/>
      <c r="AR4350" s="414" t="inlineStr">
        <is>
          <t>Trucking service</t>
        </is>
      </c>
      <c r="AS4350" s="414" t="inlineStr">
        <is>
          <t>បានប្រកាសពន្ធ</t>
        </is>
      </c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0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0" t="n"/>
      <c r="N4351" s="450">
        <f>IF(W4351&lt;0,AH4351,I4351)</f>
        <v/>
      </c>
      <c r="O4351" s="450">
        <f>I4351-M4351</f>
        <v/>
      </c>
      <c r="P4351" s="414" t="n"/>
      <c r="Q4351" s="414" t="inlineStr">
        <is>
          <t>SITC2022-024620</t>
        </is>
      </c>
      <c r="R4351" s="414" t="inlineStr">
        <is>
          <t>SITC2022-024620</t>
        </is>
      </c>
      <c r="S4351" s="414">
        <f>Q4351=R4351</f>
        <v/>
      </c>
      <c r="T4351" s="414">
        <f>AND(MONTH(F4351)=MONTH(X4351), YEAR(F4351)=YEAR(X4351))</f>
        <v/>
      </c>
      <c r="U4351" s="414">
        <f>AND(AB4351&lt;&gt;"", 'Company information'!D$4&lt;&gt;"", RIGHT(SUBSTITUTE(AB4351,"-",""),9)=RIGHT(SUBSTITUTE('Company information'!D$4,"-",""),9))</f>
        <v/>
      </c>
      <c r="V4351" s="414">
        <f>AH4351-I4351</f>
        <v/>
      </c>
      <c r="W4351" s="450" t="n"/>
      <c r="X4351" s="415" t="n">
        <v>44908</v>
      </c>
      <c r="Y4351" s="414" t="inlineStr">
        <is>
          <t>SITC2022-024620</t>
        </is>
      </c>
      <c r="Z4351" s="414" t="inlineStr"/>
      <c r="AA4351" s="414" t="inlineStr">
        <is>
          <t>បុគ្គលជាប់អាករ</t>
        </is>
      </c>
      <c r="AB4351" s="414" t="inlineStr">
        <is>
          <t>L001-901905215</t>
        </is>
      </c>
      <c r="AC4351" s="414" t="inlineStr">
        <is>
          <t>វីអ៊ីស៊ិន (ខេមបូឌា) អ៊ិនដាសស្ទ្រី ឯ.ក</t>
        </is>
      </c>
      <c r="AD4351" s="450" t="n">
        <v>2509766</v>
      </c>
      <c r="AE4351" s="450" t="n">
        <v>2281605</v>
      </c>
      <c r="AF4351" s="450" t="n">
        <v>0</v>
      </c>
      <c r="AG4351" s="450" t="n">
        <v>0</v>
      </c>
      <c r="AH4351" s="450" t="n">
        <v>228161</v>
      </c>
      <c r="AI4351" s="450" t="n">
        <v>0</v>
      </c>
      <c r="AJ4351" s="450" t="n">
        <v>0</v>
      </c>
      <c r="AK4351" s="450" t="n">
        <v>0</v>
      </c>
      <c r="AL4351" s="450" t="n">
        <v>0</v>
      </c>
      <c r="AM4351" s="450" t="n">
        <v>0</v>
      </c>
      <c r="AN4351" s="450" t="n">
        <v>0</v>
      </c>
      <c r="AO4351" s="450" t="n">
        <v>0</v>
      </c>
      <c r="AP4351" s="450" t="n">
        <v>0</v>
      </c>
      <c r="AQ4351" s="414" t="inlineStr"/>
      <c r="AR4351" s="414" t="inlineStr">
        <is>
          <t>KHDOC,KHCIC,EIB,KHTHC,EMF</t>
        </is>
      </c>
      <c r="AS4351" s="414" t="inlineStr">
        <is>
          <t>បានប្រកាសពន្ធ</t>
        </is>
      </c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0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0" t="n"/>
      <c r="N4352" s="450">
        <f>IF(W4352&lt;0,AH4352,I4352)</f>
        <v/>
      </c>
      <c r="O4352" s="450">
        <f>I4352-M4352</f>
        <v/>
      </c>
      <c r="P4352" s="414" t="n"/>
      <c r="Q4352" s="414" t="inlineStr">
        <is>
          <t>213359</t>
        </is>
      </c>
      <c r="R4352" s="414" t="inlineStr"/>
      <c r="S4352" s="414">
        <f>Q4352=R4352</f>
        <v/>
      </c>
      <c r="T4352" s="414">
        <f>AND(MONTH(F4352)=MONTH(X4352), YEAR(F4352)=YEAR(X4352))</f>
        <v/>
      </c>
      <c r="U4352" s="414">
        <f>AND(AB4352&lt;&gt;"", 'Company information'!D$4&lt;&gt;"", RIGHT(SUBSTITUTE(AB4352,"-",""),9)=RIGHT(SUBSTITUTE('Company information'!D$4,"-",""),9))</f>
        <v/>
      </c>
      <c r="V4352" s="414">
        <f>AH4352-I4352</f>
        <v/>
      </c>
      <c r="W4352" s="450" t="n"/>
      <c r="X4352" s="413" t="n"/>
      <c r="Y4352" s="414" t="n"/>
      <c r="Z4352" s="414" t="n"/>
      <c r="AA4352" s="414" t="n"/>
      <c r="AB4352" s="414" t="n"/>
      <c r="AC4352" s="414" t="n"/>
      <c r="AD4352" s="450" t="n"/>
      <c r="AE4352" s="450" t="n"/>
      <c r="AF4352" s="450" t="n"/>
      <c r="AG4352" s="450" t="n"/>
      <c r="AH4352" s="450" t="n"/>
      <c r="AI4352" s="450" t="n"/>
      <c r="AJ4352" s="450" t="n"/>
      <c r="AK4352" s="450" t="n"/>
      <c r="AL4352" s="450" t="n"/>
      <c r="AM4352" s="450" t="n"/>
      <c r="AN4352" s="450" t="n"/>
      <c r="AO4352" s="450" t="n"/>
      <c r="AP4352" s="450" t="n"/>
      <c r="AQ4352" s="414" t="n"/>
      <c r="AR4352" s="414" t="n"/>
      <c r="AS4352" s="414" t="n"/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0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0" t="n"/>
      <c r="N4353" s="450">
        <f>IF(W4353&lt;0,AH4353,I4353)</f>
        <v/>
      </c>
      <c r="O4353" s="450">
        <f>I4353-M4353</f>
        <v/>
      </c>
      <c r="P4353" s="414" t="n"/>
      <c r="Q4353" s="414" t="inlineStr">
        <is>
          <t>HT220091</t>
        </is>
      </c>
      <c r="R4353" s="414" t="inlineStr">
        <is>
          <t>HT220091</t>
        </is>
      </c>
      <c r="S4353" s="414">
        <f>Q4353=R4353</f>
        <v/>
      </c>
      <c r="T4353" s="414">
        <f>AND(MONTH(F4353)=MONTH(X4353), YEAR(F4353)=YEAR(X4353))</f>
        <v/>
      </c>
      <c r="U4353" s="414">
        <f>AND(AB4353&lt;&gt;"", 'Company information'!D$4&lt;&gt;"", RIGHT(SUBSTITUTE(AB4353,"-",""),9)=RIGHT(SUBSTITUTE('Company information'!D$4,"-",""),9))</f>
        <v/>
      </c>
      <c r="V4353" s="414">
        <f>AH4353-I4353</f>
        <v/>
      </c>
      <c r="W4353" s="450" t="n"/>
      <c r="X4353" s="415" t="n">
        <v>44922</v>
      </c>
      <c r="Y4353" s="414" t="inlineStr">
        <is>
          <t>HT220091</t>
        </is>
      </c>
      <c r="Z4353" s="414" t="inlineStr"/>
      <c r="AA4353" s="414" t="inlineStr">
        <is>
          <t>បុគ្គលជាប់អាករ</t>
        </is>
      </c>
      <c r="AB4353" s="414" t="inlineStr">
        <is>
          <t>L001-901905215</t>
        </is>
      </c>
      <c r="AC4353" s="414" t="inlineStr">
        <is>
          <t>វីអ៊ីស៊ិន (ខេមបូឌា) អ៊ិនដាសស្ទ្រី ឯ.ក</t>
        </is>
      </c>
      <c r="AD4353" s="450" t="n">
        <v>2760494</v>
      </c>
      <c r="AE4353" s="450" t="n">
        <v>2509540</v>
      </c>
      <c r="AF4353" s="450" t="n">
        <v>0</v>
      </c>
      <c r="AG4353" s="450" t="n">
        <v>0</v>
      </c>
      <c r="AH4353" s="450" t="n">
        <v>250954</v>
      </c>
      <c r="AI4353" s="450" t="n">
        <v>0</v>
      </c>
      <c r="AJ4353" s="450" t="n">
        <v>0</v>
      </c>
      <c r="AK4353" s="450" t="n">
        <v>0</v>
      </c>
      <c r="AL4353" s="450" t="n">
        <v>0</v>
      </c>
      <c r="AM4353" s="450" t="n">
        <v>0</v>
      </c>
      <c r="AN4353" s="450" t="n">
        <v>0</v>
      </c>
      <c r="AO4353" s="450" t="n">
        <v>0</v>
      </c>
      <c r="AP4353" s="450" t="n">
        <v>0</v>
      </c>
      <c r="AQ4353" s="414" t="inlineStr"/>
      <c r="AR4353" s="414" t="inlineStr">
        <is>
          <t>Trucking service</t>
        </is>
      </c>
      <c r="AS4353" s="414" t="inlineStr">
        <is>
          <t>បានប្រកាសពន្ធ</t>
        </is>
      </c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0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0" t="n"/>
      <c r="N4354" s="450">
        <f>IF(W4354&lt;0,AH4354,I4354)</f>
        <v/>
      </c>
      <c r="O4354" s="450">
        <f>I4354-M4354</f>
        <v/>
      </c>
      <c r="P4354" s="414" t="n"/>
      <c r="Q4354" s="414" t="inlineStr">
        <is>
          <t>SITC2022-024049</t>
        </is>
      </c>
      <c r="R4354" s="414" t="inlineStr">
        <is>
          <t>SITC2022-024049</t>
        </is>
      </c>
      <c r="S4354" s="414">
        <f>Q4354=R4354</f>
        <v/>
      </c>
      <c r="T4354" s="414">
        <f>AND(MONTH(F4354)=MONTH(X4354), YEAR(F4354)=YEAR(X4354))</f>
        <v/>
      </c>
      <c r="U4354" s="414">
        <f>AND(AB4354&lt;&gt;"", 'Company information'!D$4&lt;&gt;"", RIGHT(SUBSTITUTE(AB4354,"-",""),9)=RIGHT(SUBSTITUTE('Company information'!D$4,"-",""),9))</f>
        <v/>
      </c>
      <c r="V4354" s="414">
        <f>AH4354-I4354</f>
        <v/>
      </c>
      <c r="W4354" s="450" t="n"/>
      <c r="X4354" s="415" t="n">
        <v>44898</v>
      </c>
      <c r="Y4354" s="414" t="inlineStr">
        <is>
          <t>SITC2022-024049</t>
        </is>
      </c>
      <c r="Z4354" s="414" t="inlineStr"/>
      <c r="AA4354" s="414" t="inlineStr">
        <is>
          <t>បុគ្គលជាប់អាករ</t>
        </is>
      </c>
      <c r="AB4354" s="414" t="inlineStr">
        <is>
          <t>L001-901905215</t>
        </is>
      </c>
      <c r="AC4354" s="414" t="inlineStr">
        <is>
          <t>វីអ៊ីស៊ិន (ខេមបូឌា) អ៊ិនដាសស្ទ្រី ឯ.ក</t>
        </is>
      </c>
      <c r="AD4354" s="450" t="n">
        <v>4765013</v>
      </c>
      <c r="AE4354" s="450" t="n">
        <v>4331830</v>
      </c>
      <c r="AF4354" s="450" t="n">
        <v>0</v>
      </c>
      <c r="AG4354" s="450" t="n">
        <v>0</v>
      </c>
      <c r="AH4354" s="450" t="n">
        <v>433183</v>
      </c>
      <c r="AI4354" s="450" t="n">
        <v>0</v>
      </c>
      <c r="AJ4354" s="450" t="n">
        <v>0</v>
      </c>
      <c r="AK4354" s="450" t="n">
        <v>0</v>
      </c>
      <c r="AL4354" s="450" t="n">
        <v>0</v>
      </c>
      <c r="AM4354" s="450" t="n">
        <v>0</v>
      </c>
      <c r="AN4354" s="450" t="n">
        <v>0</v>
      </c>
      <c r="AO4354" s="450" t="n">
        <v>0</v>
      </c>
      <c r="AP4354" s="450" t="n">
        <v>0</v>
      </c>
      <c r="AQ4354" s="414" t="inlineStr"/>
      <c r="AR4354" s="414" t="inlineStr">
        <is>
          <t>KHTHC,EIB,EMF,KHCIC,KHDOC</t>
        </is>
      </c>
      <c r="AS4354" s="414" t="inlineStr">
        <is>
          <t>បានប្រកាសពន្ធ</t>
        </is>
      </c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0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0" t="n"/>
      <c r="N4355" s="450">
        <f>IF(W4355&lt;0,AH4355,I4355)</f>
        <v/>
      </c>
      <c r="O4355" s="450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AND(AB4355&lt;&gt;"", 'Company information'!D$4&lt;&gt;"", RIGHT(SUBSTITUTE(AB4355,"-",""),9)=RIGHT(SUBSTITUTE('Company information'!D$4,"-",""),9))</f>
        <v/>
      </c>
      <c r="V4355" s="414">
        <f>AH4355-I4355</f>
        <v/>
      </c>
      <c r="W4355" s="450" t="n"/>
      <c r="X4355" s="413" t="n"/>
      <c r="Y4355" s="414" t="n"/>
      <c r="Z4355" s="414" t="n"/>
      <c r="AA4355" s="414" t="n"/>
      <c r="AB4355" s="414" t="n"/>
      <c r="AC4355" s="414" t="n"/>
      <c r="AD4355" s="450" t="n"/>
      <c r="AE4355" s="450" t="n"/>
      <c r="AF4355" s="450" t="n"/>
      <c r="AG4355" s="450" t="n"/>
      <c r="AH4355" s="450" t="n"/>
      <c r="AI4355" s="450" t="n"/>
      <c r="AJ4355" s="450" t="n"/>
      <c r="AK4355" s="450" t="n"/>
      <c r="AL4355" s="450" t="n"/>
      <c r="AM4355" s="450" t="n"/>
      <c r="AN4355" s="450" t="n"/>
      <c r="AO4355" s="450" t="n"/>
      <c r="AP4355" s="450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0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0" t="n"/>
      <c r="N4356" s="450">
        <f>IF(W4356&lt;0,AH4356,I4356)</f>
        <v/>
      </c>
      <c r="O4356" s="450">
        <f>I4356-M4356</f>
        <v/>
      </c>
      <c r="P4356" s="414" t="n"/>
      <c r="Q4356" s="414" t="inlineStr">
        <is>
          <t>HT220090</t>
        </is>
      </c>
      <c r="R4356" s="414" t="inlineStr">
        <is>
          <t>HT220090</t>
        </is>
      </c>
      <c r="S4356" s="414">
        <f>Q4356=R4356</f>
        <v/>
      </c>
      <c r="T4356" s="414">
        <f>AND(MONTH(F4356)=MONTH(X4356), YEAR(F4356)=YEAR(X4356))</f>
        <v/>
      </c>
      <c r="U4356" s="414">
        <f>AND(AB4356&lt;&gt;"", 'Company information'!D$4&lt;&gt;"", RIGHT(SUBSTITUTE(AB4356,"-",""),9)=RIGHT(SUBSTITUTE('Company information'!D$4,"-",""),9))</f>
        <v/>
      </c>
      <c r="V4356" s="414">
        <f>AH4356-I4356</f>
        <v/>
      </c>
      <c r="W4356" s="450" t="n"/>
      <c r="X4356" s="415" t="n">
        <v>44922</v>
      </c>
      <c r="Y4356" s="414" t="inlineStr">
        <is>
          <t>HT220090</t>
        </is>
      </c>
      <c r="Z4356" s="414" t="inlineStr"/>
      <c r="AA4356" s="414" t="inlineStr">
        <is>
          <t>បុគ្គលជាប់អាករ</t>
        </is>
      </c>
      <c r="AB4356" s="414" t="inlineStr">
        <is>
          <t>L001-901905215</t>
        </is>
      </c>
      <c r="AC4356" s="414" t="inlineStr">
        <is>
          <t>វីអ៊ីស៊ិន (ខេមបូឌា) អ៊ិនដាសស្ទ្រី ឯ.ក</t>
        </is>
      </c>
      <c r="AD4356" s="450" t="n">
        <v>5520988</v>
      </c>
      <c r="AE4356" s="450" t="n">
        <v>5019080</v>
      </c>
      <c r="AF4356" s="450" t="n">
        <v>0</v>
      </c>
      <c r="AG4356" s="450" t="n">
        <v>0</v>
      </c>
      <c r="AH4356" s="450" t="n">
        <v>501908</v>
      </c>
      <c r="AI4356" s="450" t="n">
        <v>0</v>
      </c>
      <c r="AJ4356" s="450" t="n">
        <v>0</v>
      </c>
      <c r="AK4356" s="450" t="n">
        <v>0</v>
      </c>
      <c r="AL4356" s="450" t="n">
        <v>0</v>
      </c>
      <c r="AM4356" s="450" t="n">
        <v>0</v>
      </c>
      <c r="AN4356" s="450" t="n">
        <v>0</v>
      </c>
      <c r="AO4356" s="450" t="n">
        <v>0</v>
      </c>
      <c r="AP4356" s="450" t="n">
        <v>0</v>
      </c>
      <c r="AQ4356" s="414" t="inlineStr"/>
      <c r="AR4356" s="414" t="inlineStr">
        <is>
          <t>Trucking service</t>
        </is>
      </c>
      <c r="AS4356" s="414" t="inlineStr">
        <is>
          <t>បានប្រកាសពន្ធ</t>
        </is>
      </c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0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0" t="n"/>
      <c r="N4357" s="450">
        <f>IF(W4357&lt;0,AH4357,I4357)</f>
        <v/>
      </c>
      <c r="O4357" s="450">
        <f>I4357-M4357</f>
        <v/>
      </c>
      <c r="P4357" s="414" t="n"/>
      <c r="Q4357" s="414" t="inlineStr">
        <is>
          <t>2222829</t>
        </is>
      </c>
      <c r="R4357" s="414" t="inlineStr">
        <is>
          <t>2222829</t>
        </is>
      </c>
      <c r="S4357" s="414">
        <f>Q4357=R4357</f>
        <v/>
      </c>
      <c r="T4357" s="414">
        <f>AND(MONTH(F4357)=MONTH(X4357), YEAR(F4357)=YEAR(X4357))</f>
        <v/>
      </c>
      <c r="U4357" s="414">
        <f>AND(AB4357&lt;&gt;"", 'Company information'!D$4&lt;&gt;"", RIGHT(SUBSTITUTE(AB4357,"-",""),9)=RIGHT(SUBSTITUTE('Company information'!D$4,"-",""),9))</f>
        <v/>
      </c>
      <c r="V4357" s="414">
        <f>AH4357-I4357</f>
        <v/>
      </c>
      <c r="W4357" s="450" t="n"/>
      <c r="X4357" s="415" t="n">
        <v>44896</v>
      </c>
      <c r="Y4357" s="414" t="inlineStr">
        <is>
          <t>2222829</t>
        </is>
      </c>
      <c r="Z4357" s="414" t="inlineStr"/>
      <c r="AA4357" s="414" t="inlineStr">
        <is>
          <t>បុគ្គលជាប់អាករ</t>
        </is>
      </c>
      <c r="AB4357" s="414" t="inlineStr">
        <is>
          <t>L001-901905215</t>
        </is>
      </c>
      <c r="AC4357" s="414" t="inlineStr">
        <is>
          <t>វីអ៊ីស៊ិន (ខេមបូឌា) អ៊ិនដាសស្ទ្រី ឯ.ក</t>
        </is>
      </c>
      <c r="AD4357" s="450" t="n">
        <v>1244183</v>
      </c>
      <c r="AE4357" s="450" t="n">
        <v>1131075</v>
      </c>
      <c r="AF4357" s="450" t="n">
        <v>0</v>
      </c>
      <c r="AG4357" s="450" t="n">
        <v>0</v>
      </c>
      <c r="AH4357" s="450" t="n">
        <v>113108</v>
      </c>
      <c r="AI4357" s="450" t="n">
        <v>0</v>
      </c>
      <c r="AJ4357" s="450" t="n">
        <v>0</v>
      </c>
      <c r="AK4357" s="450" t="n">
        <v>0</v>
      </c>
      <c r="AL4357" s="450" t="n">
        <v>0</v>
      </c>
      <c r="AM4357" s="450" t="n">
        <v>0</v>
      </c>
      <c r="AN4357" s="450" t="n">
        <v>0</v>
      </c>
      <c r="AO4357" s="450" t="n">
        <v>0</v>
      </c>
      <c r="AP4357" s="450" t="n">
        <v>0</v>
      </c>
      <c r="AQ4357" s="414" t="inlineStr"/>
      <c r="AR4357" s="414" t="inlineStr">
        <is>
          <t>ថ្លៃTHCនិងធ្វើឯកសារ</t>
        </is>
      </c>
      <c r="AS4357" s="414" t="inlineStr">
        <is>
          <t>បានប្រកាសពន្ធ</t>
        </is>
      </c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0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0" t="n"/>
      <c r="N4358" s="450">
        <f>IF(W4358&lt;0,AH4358,I4358)</f>
        <v/>
      </c>
      <c r="O4358" s="450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AND(AB4358&lt;&gt;"", 'Company information'!D$4&lt;&gt;"", RIGHT(SUBSTITUTE(AB4358,"-",""),9)=RIGHT(SUBSTITUTE('Company information'!D$4,"-",""),9))</f>
        <v/>
      </c>
      <c r="V4358" s="414">
        <f>AH4358-I4358</f>
        <v/>
      </c>
      <c r="W4358" s="450" t="n"/>
      <c r="X4358" s="413" t="n"/>
      <c r="Y4358" s="414" t="n"/>
      <c r="Z4358" s="414" t="n"/>
      <c r="AA4358" s="414" t="n"/>
      <c r="AB4358" s="414" t="n"/>
      <c r="AC4358" s="414" t="n"/>
      <c r="AD4358" s="450" t="n"/>
      <c r="AE4358" s="450" t="n"/>
      <c r="AF4358" s="450" t="n"/>
      <c r="AG4358" s="450" t="n"/>
      <c r="AH4358" s="450" t="n"/>
      <c r="AI4358" s="450" t="n"/>
      <c r="AJ4358" s="450" t="n"/>
      <c r="AK4358" s="450" t="n"/>
      <c r="AL4358" s="450" t="n"/>
      <c r="AM4358" s="450" t="n"/>
      <c r="AN4358" s="450" t="n"/>
      <c r="AO4358" s="450" t="n"/>
      <c r="AP4358" s="450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0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0" t="n"/>
      <c r="N4359" s="450">
        <f>IF(W4359&lt;0,AH4359,I4359)</f>
        <v/>
      </c>
      <c r="O4359" s="450">
        <f>I4359-M4359</f>
        <v/>
      </c>
      <c r="P4359" s="414" t="n"/>
      <c r="Q4359" s="414" t="inlineStr">
        <is>
          <t>HT220089</t>
        </is>
      </c>
      <c r="R4359" s="414" t="inlineStr">
        <is>
          <t>HT220089</t>
        </is>
      </c>
      <c r="S4359" s="414">
        <f>Q4359=R4359</f>
        <v/>
      </c>
      <c r="T4359" s="414">
        <f>AND(MONTH(F4359)=MONTH(X4359), YEAR(F4359)=YEAR(X4359))</f>
        <v/>
      </c>
      <c r="U4359" s="414">
        <f>AND(AB4359&lt;&gt;"", 'Company information'!D$4&lt;&gt;"", RIGHT(SUBSTITUTE(AB4359,"-",""),9)=RIGHT(SUBSTITUTE('Company information'!D$4,"-",""),9))</f>
        <v/>
      </c>
      <c r="V4359" s="414">
        <f>AH4359-I4359</f>
        <v/>
      </c>
      <c r="W4359" s="450" t="n"/>
      <c r="X4359" s="415" t="n">
        <v>44922</v>
      </c>
      <c r="Y4359" s="414" t="inlineStr">
        <is>
          <t>HT220089</t>
        </is>
      </c>
      <c r="Z4359" s="414" t="inlineStr"/>
      <c r="AA4359" s="414" t="inlineStr">
        <is>
          <t>បុគ្គលជាប់អាករ</t>
        </is>
      </c>
      <c r="AB4359" s="414" t="inlineStr">
        <is>
          <t>L001-901905215</t>
        </is>
      </c>
      <c r="AC4359" s="414" t="inlineStr">
        <is>
          <t>វីអ៊ីស៊ិន (ខេមបូឌា) អ៊ិនដាសស្ទ្រី ឯ.ក</t>
        </is>
      </c>
      <c r="AD4359" s="450" t="n">
        <v>2760494</v>
      </c>
      <c r="AE4359" s="450" t="n">
        <v>2509540</v>
      </c>
      <c r="AF4359" s="450" t="n">
        <v>0</v>
      </c>
      <c r="AG4359" s="450" t="n">
        <v>0</v>
      </c>
      <c r="AH4359" s="450" t="n">
        <v>250954</v>
      </c>
      <c r="AI4359" s="450" t="n">
        <v>0</v>
      </c>
      <c r="AJ4359" s="450" t="n">
        <v>0</v>
      </c>
      <c r="AK4359" s="450" t="n">
        <v>0</v>
      </c>
      <c r="AL4359" s="450" t="n">
        <v>0</v>
      </c>
      <c r="AM4359" s="450" t="n">
        <v>0</v>
      </c>
      <c r="AN4359" s="450" t="n">
        <v>0</v>
      </c>
      <c r="AO4359" s="450" t="n">
        <v>0</v>
      </c>
      <c r="AP4359" s="450" t="n">
        <v>0</v>
      </c>
      <c r="AQ4359" s="414" t="inlineStr"/>
      <c r="AR4359" s="414" t="inlineStr">
        <is>
          <t>Trucking service</t>
        </is>
      </c>
      <c r="AS4359" s="414" t="inlineStr">
        <is>
          <t>បានប្រកាសពន្ធ</t>
        </is>
      </c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0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0" t="n"/>
      <c r="N4360" s="450">
        <f>IF(W4360&lt;0,AH4360,I4360)</f>
        <v/>
      </c>
      <c r="O4360" s="450">
        <f>I4360-M4360</f>
        <v/>
      </c>
      <c r="P4360" s="414" t="n"/>
      <c r="Q4360" s="414" t="inlineStr">
        <is>
          <t>5995907068</t>
        </is>
      </c>
      <c r="R4360" s="414" t="inlineStr">
        <is>
          <t>5995907068</t>
        </is>
      </c>
      <c r="S4360" s="414">
        <f>Q4360=R4360</f>
        <v/>
      </c>
      <c r="T4360" s="414">
        <f>AND(MONTH(F4360)=MONTH(X4360), YEAR(F4360)=YEAR(X4360))</f>
        <v/>
      </c>
      <c r="U4360" s="414">
        <f>AND(AB4360&lt;&gt;"", 'Company information'!D$4&lt;&gt;"", RIGHT(SUBSTITUTE(AB4360,"-",""),9)=RIGHT(SUBSTITUTE('Company information'!D$4,"-",""),9))</f>
        <v/>
      </c>
      <c r="V4360" s="414">
        <f>AH4360-I4360</f>
        <v/>
      </c>
      <c r="W4360" s="450" t="n"/>
      <c r="X4360" s="415" t="n">
        <v>44897</v>
      </c>
      <c r="Y4360" s="414" t="inlineStr">
        <is>
          <t>5995907068</t>
        </is>
      </c>
      <c r="Z4360" s="414" t="inlineStr"/>
      <c r="AA4360" s="414" t="inlineStr">
        <is>
          <t>បុគ្គលជាប់អាករ</t>
        </is>
      </c>
      <c r="AB4360" s="414" t="inlineStr">
        <is>
          <t>L001-901905215</t>
        </is>
      </c>
      <c r="AC4360" s="414" t="inlineStr">
        <is>
          <t>វីអ៊ីស៊ិន (ខេមបូឌា) អ៊ិនដាសស្ទ្រី ឯ.ក</t>
        </is>
      </c>
      <c r="AD4360" s="450" t="n">
        <v>1377563</v>
      </c>
      <c r="AE4360" s="450" t="n">
        <v>1252330</v>
      </c>
      <c r="AF4360" s="450" t="n">
        <v>0</v>
      </c>
      <c r="AG4360" s="450" t="n">
        <v>0</v>
      </c>
      <c r="AH4360" s="450" t="n">
        <v>125233</v>
      </c>
      <c r="AI4360" s="450" t="n">
        <v>0</v>
      </c>
      <c r="AJ4360" s="450" t="n">
        <v>0</v>
      </c>
      <c r="AK4360" s="450" t="n">
        <v>0</v>
      </c>
      <c r="AL4360" s="450" t="n">
        <v>0</v>
      </c>
      <c r="AM4360" s="450" t="n">
        <v>0</v>
      </c>
      <c r="AN4360" s="450" t="n">
        <v>0</v>
      </c>
      <c r="AO4360" s="450" t="n">
        <v>0</v>
      </c>
      <c r="AP4360" s="450" t="n">
        <v>0</v>
      </c>
      <c r="AQ4360" s="414" t="inlineStr"/>
      <c r="AR4360" s="414" t="inlineStr">
        <is>
          <t>Documentation fee - Destination</t>
        </is>
      </c>
      <c r="AS4360" s="414" t="inlineStr">
        <is>
          <t>បានប្រកាសពន្ធ</t>
        </is>
      </c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0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0" t="n"/>
      <c r="N4361" s="450">
        <f>IF(W4361&lt;0,AH4361,I4361)</f>
        <v/>
      </c>
      <c r="O4361" s="450">
        <f>I4361-M4361</f>
        <v/>
      </c>
      <c r="P4361" s="414" t="n"/>
      <c r="Q4361" s="414" t="inlineStr">
        <is>
          <t>210131</t>
        </is>
      </c>
      <c r="R4361" s="414" t="inlineStr"/>
      <c r="S4361" s="414">
        <f>Q4361=R4361</f>
        <v/>
      </c>
      <c r="T4361" s="414">
        <f>AND(MONTH(F4361)=MONTH(X4361), YEAR(F4361)=YEAR(X4361))</f>
        <v/>
      </c>
      <c r="U4361" s="414">
        <f>AND(AB4361&lt;&gt;"", 'Company information'!D$4&lt;&gt;"", RIGHT(SUBSTITUTE(AB4361,"-",""),9)=RIGHT(SUBSTITUTE('Company information'!D$4,"-",""),9))</f>
        <v/>
      </c>
      <c r="V4361" s="414">
        <f>AH4361-I4361</f>
        <v/>
      </c>
      <c r="W4361" s="450" t="n"/>
      <c r="X4361" s="413" t="n"/>
      <c r="Y4361" s="414" t="n"/>
      <c r="Z4361" s="414" t="n"/>
      <c r="AA4361" s="414" t="n"/>
      <c r="AB4361" s="414" t="n"/>
      <c r="AC4361" s="414" t="n"/>
      <c r="AD4361" s="450" t="n"/>
      <c r="AE4361" s="450" t="n"/>
      <c r="AF4361" s="450" t="n"/>
      <c r="AG4361" s="450" t="n"/>
      <c r="AH4361" s="450" t="n"/>
      <c r="AI4361" s="450" t="n"/>
      <c r="AJ4361" s="450" t="n"/>
      <c r="AK4361" s="450" t="n"/>
      <c r="AL4361" s="450" t="n"/>
      <c r="AM4361" s="450" t="n"/>
      <c r="AN4361" s="450" t="n"/>
      <c r="AO4361" s="450" t="n"/>
      <c r="AP4361" s="450" t="n"/>
      <c r="AQ4361" s="414" t="n"/>
      <c r="AR4361" s="414" t="n"/>
      <c r="AS4361" s="414" t="n"/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0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0" t="n"/>
      <c r="N4362" s="450">
        <f>IF(W4362&lt;0,AH4362,I4362)</f>
        <v/>
      </c>
      <c r="O4362" s="450">
        <f>I4362-M4362</f>
        <v/>
      </c>
      <c r="P4362" s="414" t="n"/>
      <c r="Q4362" s="414" t="inlineStr">
        <is>
          <t>HT220088</t>
        </is>
      </c>
      <c r="R4362" s="414" t="inlineStr">
        <is>
          <t>HT220088</t>
        </is>
      </c>
      <c r="S4362" s="414">
        <f>Q4362=R4362</f>
        <v/>
      </c>
      <c r="T4362" s="414">
        <f>AND(MONTH(F4362)=MONTH(X4362), YEAR(F4362)=YEAR(X4362))</f>
        <v/>
      </c>
      <c r="U4362" s="414">
        <f>AND(AB4362&lt;&gt;"", 'Company information'!D$4&lt;&gt;"", RIGHT(SUBSTITUTE(AB4362,"-",""),9)=RIGHT(SUBSTITUTE('Company information'!D$4,"-",""),9))</f>
        <v/>
      </c>
      <c r="V4362" s="414">
        <f>AH4362-I4362</f>
        <v/>
      </c>
      <c r="W4362" s="450" t="n"/>
      <c r="X4362" s="415" t="n">
        <v>44922</v>
      </c>
      <c r="Y4362" s="414" t="inlineStr">
        <is>
          <t>HT220088</t>
        </is>
      </c>
      <c r="Z4362" s="414" t="inlineStr"/>
      <c r="AA4362" s="414" t="inlineStr">
        <is>
          <t>បុគ្គលជាប់អាករ</t>
        </is>
      </c>
      <c r="AB4362" s="414" t="inlineStr">
        <is>
          <t>L001-901905215</t>
        </is>
      </c>
      <c r="AC4362" s="414" t="inlineStr">
        <is>
          <t>វីអ៊ីស៊ិន (ខេមបូឌា) អ៊ិនដាសស្ទ្រី ឯ.ក</t>
        </is>
      </c>
      <c r="AD4362" s="450" t="n">
        <v>2760494</v>
      </c>
      <c r="AE4362" s="450" t="n">
        <v>2509540</v>
      </c>
      <c r="AF4362" s="450" t="n">
        <v>0</v>
      </c>
      <c r="AG4362" s="450" t="n">
        <v>0</v>
      </c>
      <c r="AH4362" s="450" t="n">
        <v>250954</v>
      </c>
      <c r="AI4362" s="450" t="n">
        <v>0</v>
      </c>
      <c r="AJ4362" s="450" t="n">
        <v>0</v>
      </c>
      <c r="AK4362" s="450" t="n">
        <v>0</v>
      </c>
      <c r="AL4362" s="450" t="n">
        <v>0</v>
      </c>
      <c r="AM4362" s="450" t="n">
        <v>0</v>
      </c>
      <c r="AN4362" s="450" t="n">
        <v>0</v>
      </c>
      <c r="AO4362" s="450" t="n">
        <v>0</v>
      </c>
      <c r="AP4362" s="450" t="n">
        <v>0</v>
      </c>
      <c r="AQ4362" s="414" t="inlineStr"/>
      <c r="AR4362" s="414" t="inlineStr">
        <is>
          <t>Trucking service</t>
        </is>
      </c>
      <c r="AS4362" s="414" t="inlineStr">
        <is>
          <t>បានប្រកាសពន្ធ</t>
        </is>
      </c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0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0" t="n"/>
      <c r="N4363" s="450">
        <f>IF(W4363&lt;0,AH4363,I4363)</f>
        <v/>
      </c>
      <c r="O4363" s="450">
        <f>I4363-M4363</f>
        <v/>
      </c>
      <c r="P4363" s="414" t="n"/>
      <c r="Q4363" s="414" t="inlineStr">
        <is>
          <t>IY22010936</t>
        </is>
      </c>
      <c r="R4363" s="414" t="inlineStr">
        <is>
          <t>IY22010936</t>
        </is>
      </c>
      <c r="S4363" s="414">
        <f>Q4363=R4363</f>
        <v/>
      </c>
      <c r="T4363" s="414">
        <f>AND(MONTH(F4363)=MONTH(X4363), YEAR(F4363)=YEAR(X4363))</f>
        <v/>
      </c>
      <c r="U4363" s="414">
        <f>AND(AB4363&lt;&gt;"", 'Company information'!D$4&lt;&gt;"", RIGHT(SUBSTITUTE(AB4363,"-",""),9)=RIGHT(SUBSTITUTE('Company information'!D$4,"-",""),9))</f>
        <v/>
      </c>
      <c r="V4363" s="414">
        <f>AH4363-I4363</f>
        <v/>
      </c>
      <c r="W4363" s="450" t="n"/>
      <c r="X4363" s="415" t="n">
        <v>44891</v>
      </c>
      <c r="Y4363" s="414" t="inlineStr">
        <is>
          <t>IY22010936</t>
        </is>
      </c>
      <c r="Z4363" s="414" t="inlineStr"/>
      <c r="AA4363" s="414" t="inlineStr">
        <is>
          <t>បុគ្គលជាប់អាករ</t>
        </is>
      </c>
      <c r="AB4363" s="414" t="inlineStr">
        <is>
          <t>L001-901905215</t>
        </is>
      </c>
      <c r="AC4363" s="414" t="inlineStr">
        <is>
          <t>វីអ៊ីស៊ិន (ខេមបូឌា) អ៊ិនដាសស្ទ្រី ឯ.ក</t>
        </is>
      </c>
      <c r="AD4363" s="450" t="n">
        <v>2341911</v>
      </c>
      <c r="AE4363" s="450" t="n">
        <v>2129010</v>
      </c>
      <c r="AF4363" s="450" t="n">
        <v>0</v>
      </c>
      <c r="AG4363" s="450" t="n">
        <v>0</v>
      </c>
      <c r="AH4363" s="450" t="n">
        <v>212901</v>
      </c>
      <c r="AI4363" s="450" t="n">
        <v>0</v>
      </c>
      <c r="AJ4363" s="450" t="n">
        <v>0</v>
      </c>
      <c r="AK4363" s="450" t="n">
        <v>0</v>
      </c>
      <c r="AL4363" s="450" t="n">
        <v>0</v>
      </c>
      <c r="AM4363" s="450" t="n">
        <v>0</v>
      </c>
      <c r="AN4363" s="450" t="n">
        <v>0</v>
      </c>
      <c r="AO4363" s="450" t="n">
        <v>0</v>
      </c>
      <c r="AP4363" s="450" t="n">
        <v>0</v>
      </c>
      <c r="AQ4363" s="414" t="inlineStr"/>
      <c r="AR4363" s="414" t="inlineStr">
        <is>
          <t>THC, DOCUMENT FEE…..</t>
        </is>
      </c>
      <c r="AS4363" s="414" t="inlineStr">
        <is>
          <t>បានប្រកាសពន្ធ</t>
        </is>
      </c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0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0" t="n"/>
      <c r="N4364" s="450">
        <f>IF(W4364&lt;0,AH4364,I4364)</f>
        <v/>
      </c>
      <c r="O4364" s="450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AND(AB4364&lt;&gt;"", 'Company information'!D$4&lt;&gt;"", RIGHT(SUBSTITUTE(AB4364,"-",""),9)=RIGHT(SUBSTITUTE('Company information'!D$4,"-",""),9))</f>
        <v/>
      </c>
      <c r="V4364" s="414">
        <f>AH4364-I4364</f>
        <v/>
      </c>
      <c r="W4364" s="450" t="n"/>
      <c r="X4364" s="413" t="n"/>
      <c r="Y4364" s="414" t="n"/>
      <c r="Z4364" s="414" t="n"/>
      <c r="AA4364" s="414" t="n"/>
      <c r="AB4364" s="414" t="n"/>
      <c r="AC4364" s="414" t="n"/>
      <c r="AD4364" s="450" t="n"/>
      <c r="AE4364" s="450" t="n"/>
      <c r="AF4364" s="450" t="n"/>
      <c r="AG4364" s="450" t="n"/>
      <c r="AH4364" s="450" t="n"/>
      <c r="AI4364" s="450" t="n"/>
      <c r="AJ4364" s="450" t="n"/>
      <c r="AK4364" s="450" t="n"/>
      <c r="AL4364" s="450" t="n"/>
      <c r="AM4364" s="450" t="n"/>
      <c r="AN4364" s="450" t="n"/>
      <c r="AO4364" s="450" t="n"/>
      <c r="AP4364" s="450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0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0" t="n"/>
      <c r="N4365" s="450">
        <f>IF(W4365&lt;0,AH4365,I4365)</f>
        <v/>
      </c>
      <c r="O4365" s="450">
        <f>I4365-M4365</f>
        <v/>
      </c>
      <c r="P4365" s="414" t="n"/>
      <c r="Q4365" s="414" t="inlineStr">
        <is>
          <t>HT220087</t>
        </is>
      </c>
      <c r="R4365" s="414" t="inlineStr">
        <is>
          <t>HT220087</t>
        </is>
      </c>
      <c r="S4365" s="414">
        <f>Q4365=R4365</f>
        <v/>
      </c>
      <c r="T4365" s="414">
        <f>AND(MONTH(F4365)=MONTH(X4365), YEAR(F4365)=YEAR(X4365))</f>
        <v/>
      </c>
      <c r="U4365" s="414">
        <f>AND(AB4365&lt;&gt;"", 'Company information'!D$4&lt;&gt;"", RIGHT(SUBSTITUTE(AB4365,"-",""),9)=RIGHT(SUBSTITUTE('Company information'!D$4,"-",""),9))</f>
        <v/>
      </c>
      <c r="V4365" s="414">
        <f>AH4365-I4365</f>
        <v/>
      </c>
      <c r="W4365" s="450" t="n"/>
      <c r="X4365" s="415" t="n">
        <v>44922</v>
      </c>
      <c r="Y4365" s="414" t="inlineStr">
        <is>
          <t>HT220087</t>
        </is>
      </c>
      <c r="Z4365" s="414" t="inlineStr"/>
      <c r="AA4365" s="414" t="inlineStr">
        <is>
          <t>បុគ្គលជាប់អាករ</t>
        </is>
      </c>
      <c r="AB4365" s="414" t="inlineStr">
        <is>
          <t>L001-901905215</t>
        </is>
      </c>
      <c r="AC4365" s="414" t="inlineStr">
        <is>
          <t>វីអ៊ីស៊ិន (ខេមបូឌា) អ៊ិនដាសស្ទ្រី ឯ.ក</t>
        </is>
      </c>
      <c r="AD4365" s="450" t="n">
        <v>5520988</v>
      </c>
      <c r="AE4365" s="450" t="n">
        <v>5019080</v>
      </c>
      <c r="AF4365" s="450" t="n">
        <v>0</v>
      </c>
      <c r="AG4365" s="450" t="n">
        <v>0</v>
      </c>
      <c r="AH4365" s="450" t="n">
        <v>501908</v>
      </c>
      <c r="AI4365" s="450" t="n">
        <v>0</v>
      </c>
      <c r="AJ4365" s="450" t="n">
        <v>0</v>
      </c>
      <c r="AK4365" s="450" t="n">
        <v>0</v>
      </c>
      <c r="AL4365" s="450" t="n">
        <v>0</v>
      </c>
      <c r="AM4365" s="450" t="n">
        <v>0</v>
      </c>
      <c r="AN4365" s="450" t="n">
        <v>0</v>
      </c>
      <c r="AO4365" s="450" t="n">
        <v>0</v>
      </c>
      <c r="AP4365" s="450" t="n">
        <v>0</v>
      </c>
      <c r="AQ4365" s="414" t="inlineStr"/>
      <c r="AR4365" s="414" t="inlineStr">
        <is>
          <t>Trucking service</t>
        </is>
      </c>
      <c r="AS4365" s="414" t="inlineStr">
        <is>
          <t>បានប្រកាសពន្ធ</t>
        </is>
      </c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0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0" t="n"/>
      <c r="N4366" s="450">
        <f>IF(W4366&lt;0,AH4366,I4366)</f>
        <v/>
      </c>
      <c r="O4366" s="450">
        <f>I4366-M4366</f>
        <v/>
      </c>
      <c r="P4366" s="414" t="n"/>
      <c r="Q4366" s="414" t="inlineStr">
        <is>
          <t>SITC2022-023852</t>
        </is>
      </c>
      <c r="R4366" s="414" t="inlineStr">
        <is>
          <t>SITC2022-023852</t>
        </is>
      </c>
      <c r="S4366" s="414">
        <f>Q4366=R4366</f>
        <v/>
      </c>
      <c r="T4366" s="414">
        <f>AND(MONTH(F4366)=MONTH(X4366), YEAR(F4366)=YEAR(X4366))</f>
        <v/>
      </c>
      <c r="U4366" s="414">
        <f>AND(AB4366&lt;&gt;"", 'Company information'!D$4&lt;&gt;"", RIGHT(SUBSTITUTE(AB4366,"-",""),9)=RIGHT(SUBSTITUTE('Company information'!D$4,"-",""),9))</f>
        <v/>
      </c>
      <c r="V4366" s="414">
        <f>AH4366-I4366</f>
        <v/>
      </c>
      <c r="W4366" s="450" t="n"/>
      <c r="X4366" s="415" t="n">
        <v>44893</v>
      </c>
      <c r="Y4366" s="414" t="inlineStr">
        <is>
          <t>SITC2022-023852</t>
        </is>
      </c>
      <c r="Z4366" s="414" t="inlineStr"/>
      <c r="AA4366" s="414" t="inlineStr">
        <is>
          <t>បុគ្គលជាប់អាករ</t>
        </is>
      </c>
      <c r="AB4366" s="414" t="inlineStr">
        <is>
          <t>L001-901905215</t>
        </is>
      </c>
      <c r="AC4366" s="414" t="inlineStr">
        <is>
          <t>វីអ៊ីស៊ិន (ខេមបូឌា) អ៊ិនដាសស្ទ្រី ឯ.ក</t>
        </is>
      </c>
      <c r="AD4366" s="450" t="n">
        <v>2523807</v>
      </c>
      <c r="AE4366" s="450" t="n">
        <v>2294370</v>
      </c>
      <c r="AF4366" s="450" t="n">
        <v>0</v>
      </c>
      <c r="AG4366" s="450" t="n">
        <v>0</v>
      </c>
      <c r="AH4366" s="450" t="n">
        <v>229437</v>
      </c>
      <c r="AI4366" s="450" t="n">
        <v>0</v>
      </c>
      <c r="AJ4366" s="450" t="n">
        <v>0</v>
      </c>
      <c r="AK4366" s="450" t="n">
        <v>0</v>
      </c>
      <c r="AL4366" s="450" t="n">
        <v>0</v>
      </c>
      <c r="AM4366" s="450" t="n">
        <v>0</v>
      </c>
      <c r="AN4366" s="450" t="n">
        <v>0</v>
      </c>
      <c r="AO4366" s="450" t="n">
        <v>0</v>
      </c>
      <c r="AP4366" s="450" t="n">
        <v>0</v>
      </c>
      <c r="AQ4366" s="414" t="inlineStr"/>
      <c r="AR4366" s="414" t="inlineStr">
        <is>
          <t>KHCIC,KHTHC,KHDOC,EMF,EIB</t>
        </is>
      </c>
      <c r="AS4366" s="414" t="inlineStr">
        <is>
          <t>បានប្រកាសពន្ធ</t>
        </is>
      </c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0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0" t="n"/>
      <c r="N4367" s="450">
        <f>IF(W4367&lt;0,AH4367,I4367)</f>
        <v/>
      </c>
      <c r="O4367" s="450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AND(AB4367&lt;&gt;"", 'Company information'!D$4&lt;&gt;"", RIGHT(SUBSTITUTE(AB4367,"-",""),9)=RIGHT(SUBSTITUTE('Company information'!D$4,"-",""),9))</f>
        <v/>
      </c>
      <c r="V4367" s="414">
        <f>AH4367-I4367</f>
        <v/>
      </c>
      <c r="W4367" s="450" t="n"/>
      <c r="X4367" s="413" t="n"/>
      <c r="Y4367" s="414" t="n"/>
      <c r="Z4367" s="414" t="n"/>
      <c r="AA4367" s="414" t="n"/>
      <c r="AB4367" s="414" t="n"/>
      <c r="AC4367" s="414" t="n"/>
      <c r="AD4367" s="450" t="n"/>
      <c r="AE4367" s="450" t="n"/>
      <c r="AF4367" s="450" t="n"/>
      <c r="AG4367" s="450" t="n"/>
      <c r="AH4367" s="450" t="n"/>
      <c r="AI4367" s="450" t="n"/>
      <c r="AJ4367" s="450" t="n"/>
      <c r="AK4367" s="450" t="n"/>
      <c r="AL4367" s="450" t="n"/>
      <c r="AM4367" s="450" t="n"/>
      <c r="AN4367" s="450" t="n"/>
      <c r="AO4367" s="450" t="n"/>
      <c r="AP4367" s="450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0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0" t="n"/>
      <c r="N4368" s="450">
        <f>IF(W4368&lt;0,AH4368,I4368)</f>
        <v/>
      </c>
      <c r="O4368" s="450">
        <f>I4368-M4368</f>
        <v/>
      </c>
      <c r="P4368" s="414" t="n"/>
      <c r="Q4368" s="414" t="inlineStr">
        <is>
          <t>HT220086</t>
        </is>
      </c>
      <c r="R4368" s="414" t="inlineStr">
        <is>
          <t>HT220086</t>
        </is>
      </c>
      <c r="S4368" s="414">
        <f>Q4368=R4368</f>
        <v/>
      </c>
      <c r="T4368" s="414">
        <f>AND(MONTH(F4368)=MONTH(X4368), YEAR(F4368)=YEAR(X4368))</f>
        <v/>
      </c>
      <c r="U4368" s="414">
        <f>AND(AB4368&lt;&gt;"", 'Company information'!D$4&lt;&gt;"", RIGHT(SUBSTITUTE(AB4368,"-",""),9)=RIGHT(SUBSTITUTE('Company information'!D$4,"-",""),9))</f>
        <v/>
      </c>
      <c r="V4368" s="414">
        <f>AH4368-I4368</f>
        <v/>
      </c>
      <c r="W4368" s="450" t="n"/>
      <c r="X4368" s="415" t="n">
        <v>44922</v>
      </c>
      <c r="Y4368" s="414" t="inlineStr">
        <is>
          <t>HT220086</t>
        </is>
      </c>
      <c r="Z4368" s="414" t="inlineStr"/>
      <c r="AA4368" s="414" t="inlineStr">
        <is>
          <t>បុគ្គលជាប់អាករ</t>
        </is>
      </c>
      <c r="AB4368" s="414" t="inlineStr">
        <is>
          <t>L001-901905215</t>
        </is>
      </c>
      <c r="AC4368" s="414" t="inlineStr">
        <is>
          <t>វីអ៊ីស៊ិន (ខេមបូឌា) អ៊ិនដាសស្ទ្រី ឯ.ក</t>
        </is>
      </c>
      <c r="AD4368" s="450" t="n">
        <v>2760494</v>
      </c>
      <c r="AE4368" s="450" t="n">
        <v>2509540</v>
      </c>
      <c r="AF4368" s="450" t="n">
        <v>0</v>
      </c>
      <c r="AG4368" s="450" t="n">
        <v>0</v>
      </c>
      <c r="AH4368" s="450" t="n">
        <v>250954</v>
      </c>
      <c r="AI4368" s="450" t="n">
        <v>0</v>
      </c>
      <c r="AJ4368" s="450" t="n">
        <v>0</v>
      </c>
      <c r="AK4368" s="450" t="n">
        <v>0</v>
      </c>
      <c r="AL4368" s="450" t="n">
        <v>0</v>
      </c>
      <c r="AM4368" s="450" t="n">
        <v>0</v>
      </c>
      <c r="AN4368" s="450" t="n">
        <v>0</v>
      </c>
      <c r="AO4368" s="450" t="n">
        <v>0</v>
      </c>
      <c r="AP4368" s="450" t="n">
        <v>0</v>
      </c>
      <c r="AQ4368" s="414" t="inlineStr"/>
      <c r="AR4368" s="414" t="inlineStr">
        <is>
          <t>Trucking service</t>
        </is>
      </c>
      <c r="AS4368" s="414" t="inlineStr">
        <is>
          <t>បានប្រកាសពន្ធ</t>
        </is>
      </c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0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0" t="n"/>
      <c r="N4369" s="450">
        <f>IF(W4369&lt;0,AH4369,I4369)</f>
        <v/>
      </c>
      <c r="O4369" s="450">
        <f>I4369-M4369</f>
        <v/>
      </c>
      <c r="P4369" s="414" t="n"/>
      <c r="Q4369" s="414" t="inlineStr">
        <is>
          <t>SITC2022-023597</t>
        </is>
      </c>
      <c r="R4369" s="414" t="inlineStr">
        <is>
          <t>SITC2022-023597</t>
        </is>
      </c>
      <c r="S4369" s="414">
        <f>Q4369=R4369</f>
        <v/>
      </c>
      <c r="T4369" s="414">
        <f>AND(MONTH(F4369)=MONTH(X4369), YEAR(F4369)=YEAR(X4369))</f>
        <v/>
      </c>
      <c r="U4369" s="414">
        <f>AND(AB4369&lt;&gt;"", 'Company information'!D$4&lt;&gt;"", RIGHT(SUBSTITUTE(AB4369,"-",""),9)=RIGHT(SUBSTITUTE('Company information'!D$4,"-",""),9))</f>
        <v/>
      </c>
      <c r="V4369" s="414">
        <f>AH4369-I4369</f>
        <v/>
      </c>
      <c r="W4369" s="450" t="n"/>
      <c r="X4369" s="415" t="n">
        <v>44889</v>
      </c>
      <c r="Y4369" s="414" t="inlineStr">
        <is>
          <t>SITC2022-023597</t>
        </is>
      </c>
      <c r="Z4369" s="414" t="inlineStr"/>
      <c r="AA4369" s="414" t="inlineStr">
        <is>
          <t>បុគ្គលជាប់អាករ</t>
        </is>
      </c>
      <c r="AB4369" s="414" t="inlineStr">
        <is>
          <t>L001-901905215</t>
        </is>
      </c>
      <c r="AC4369" s="414" t="inlineStr">
        <is>
          <t>វីអ៊ីស៊ិន (ខេមបូឌា) អ៊ិនដាសស្ទ្រី ឯ.ក</t>
        </is>
      </c>
      <c r="AD4369" s="450" t="n">
        <v>2524418</v>
      </c>
      <c r="AE4369" s="450" t="n">
        <v>2294925</v>
      </c>
      <c r="AF4369" s="450" t="n">
        <v>0</v>
      </c>
      <c r="AG4369" s="450" t="n">
        <v>0</v>
      </c>
      <c r="AH4369" s="450" t="n">
        <v>229493</v>
      </c>
      <c r="AI4369" s="450" t="n">
        <v>0</v>
      </c>
      <c r="AJ4369" s="450" t="n">
        <v>0</v>
      </c>
      <c r="AK4369" s="450" t="n">
        <v>0</v>
      </c>
      <c r="AL4369" s="450" t="n">
        <v>0</v>
      </c>
      <c r="AM4369" s="450" t="n">
        <v>0</v>
      </c>
      <c r="AN4369" s="450" t="n">
        <v>0</v>
      </c>
      <c r="AO4369" s="450" t="n">
        <v>0</v>
      </c>
      <c r="AP4369" s="450" t="n">
        <v>0</v>
      </c>
      <c r="AQ4369" s="414" t="inlineStr"/>
      <c r="AR4369" s="414" t="inlineStr">
        <is>
          <t>KHTHC,EMF,KHDOC,EIB,KHCIC</t>
        </is>
      </c>
      <c r="AS4369" s="414" t="inlineStr">
        <is>
          <t>បានប្រកាសពន្ធ</t>
        </is>
      </c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0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0" t="n"/>
      <c r="N4370" s="450">
        <f>IF(W4370&lt;0,AH4370,I4370)</f>
        <v/>
      </c>
      <c r="O4370" s="450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AND(AB4370&lt;&gt;"", 'Company information'!D$4&lt;&gt;"", RIGHT(SUBSTITUTE(AB4370,"-",""),9)=RIGHT(SUBSTITUTE('Company information'!D$4,"-",""),9))</f>
        <v/>
      </c>
      <c r="V4370" s="414">
        <f>AH4370-I4370</f>
        <v/>
      </c>
      <c r="W4370" s="450" t="n"/>
      <c r="X4370" s="413" t="n"/>
      <c r="Y4370" s="414" t="n"/>
      <c r="Z4370" s="414" t="n"/>
      <c r="AA4370" s="414" t="n"/>
      <c r="AB4370" s="414" t="n"/>
      <c r="AC4370" s="414" t="n"/>
      <c r="AD4370" s="450" t="n"/>
      <c r="AE4370" s="450" t="n"/>
      <c r="AF4370" s="450" t="n"/>
      <c r="AG4370" s="450" t="n"/>
      <c r="AH4370" s="450" t="n"/>
      <c r="AI4370" s="450" t="n"/>
      <c r="AJ4370" s="450" t="n"/>
      <c r="AK4370" s="450" t="n"/>
      <c r="AL4370" s="450" t="n"/>
      <c r="AM4370" s="450" t="n"/>
      <c r="AN4370" s="450" t="n"/>
      <c r="AO4370" s="450" t="n"/>
      <c r="AP4370" s="450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0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0" t="n"/>
      <c r="N4371" s="450">
        <f>IF(W4371&lt;0,AH4371,I4371)</f>
        <v/>
      </c>
      <c r="O4371" s="450">
        <f>I4371-M4371</f>
        <v/>
      </c>
      <c r="P4371" s="414" t="n"/>
      <c r="Q4371" s="414" t="inlineStr">
        <is>
          <t>HT220085</t>
        </is>
      </c>
      <c r="R4371" s="414" t="inlineStr">
        <is>
          <t>HT220085</t>
        </is>
      </c>
      <c r="S4371" s="414">
        <f>Q4371=R4371</f>
        <v/>
      </c>
      <c r="T4371" s="414">
        <f>AND(MONTH(F4371)=MONTH(X4371), YEAR(F4371)=YEAR(X4371))</f>
        <v/>
      </c>
      <c r="U4371" s="414">
        <f>AND(AB4371&lt;&gt;"", 'Company information'!D$4&lt;&gt;"", RIGHT(SUBSTITUTE(AB4371,"-",""),9)=RIGHT(SUBSTITUTE('Company information'!D$4,"-",""),9))</f>
        <v/>
      </c>
      <c r="V4371" s="414">
        <f>AH4371-I4371</f>
        <v/>
      </c>
      <c r="W4371" s="450" t="n"/>
      <c r="X4371" s="415" t="n">
        <v>44922</v>
      </c>
      <c r="Y4371" s="414" t="inlineStr">
        <is>
          <t>HT220085</t>
        </is>
      </c>
      <c r="Z4371" s="414" t="inlineStr"/>
      <c r="AA4371" s="414" t="inlineStr">
        <is>
          <t>បុគ្គលជាប់អាករ</t>
        </is>
      </c>
      <c r="AB4371" s="414" t="inlineStr">
        <is>
          <t>L001-901905215</t>
        </is>
      </c>
      <c r="AC4371" s="414" t="inlineStr">
        <is>
          <t>វីអ៊ីស៊ិន (ខេមបូឌា) អ៊ិនដាសស្ទ្រី ឯ.ក</t>
        </is>
      </c>
      <c r="AD4371" s="450" t="n">
        <v>2760494</v>
      </c>
      <c r="AE4371" s="450" t="n">
        <v>2509540</v>
      </c>
      <c r="AF4371" s="450" t="n">
        <v>0</v>
      </c>
      <c r="AG4371" s="450" t="n">
        <v>0</v>
      </c>
      <c r="AH4371" s="450" t="n">
        <v>250954</v>
      </c>
      <c r="AI4371" s="450" t="n">
        <v>0</v>
      </c>
      <c r="AJ4371" s="450" t="n">
        <v>0</v>
      </c>
      <c r="AK4371" s="450" t="n">
        <v>0</v>
      </c>
      <c r="AL4371" s="450" t="n">
        <v>0</v>
      </c>
      <c r="AM4371" s="450" t="n">
        <v>0</v>
      </c>
      <c r="AN4371" s="450" t="n">
        <v>0</v>
      </c>
      <c r="AO4371" s="450" t="n">
        <v>0</v>
      </c>
      <c r="AP4371" s="450" t="n">
        <v>0</v>
      </c>
      <c r="AQ4371" s="414" t="inlineStr"/>
      <c r="AR4371" s="414" t="inlineStr">
        <is>
          <t>Trucking service</t>
        </is>
      </c>
      <c r="AS4371" s="414" t="inlineStr">
        <is>
          <t>បានប្រកាសពន្ធ</t>
        </is>
      </c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0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0" t="n"/>
      <c r="N4372" s="450">
        <f>IF(W4372&lt;0,AH4372,I4372)</f>
        <v/>
      </c>
      <c r="O4372" s="450">
        <f>I4372-M4372</f>
        <v/>
      </c>
      <c r="P4372" s="414" t="n"/>
      <c r="Q4372" s="414" t="inlineStr">
        <is>
          <t>SITC2022-023772</t>
        </is>
      </c>
      <c r="R4372" s="414" t="inlineStr">
        <is>
          <t>SITC2022-023772</t>
        </is>
      </c>
      <c r="S4372" s="414">
        <f>Q4372=R4372</f>
        <v/>
      </c>
      <c r="T4372" s="414">
        <f>AND(MONTH(F4372)=MONTH(X4372), YEAR(F4372)=YEAR(X4372))</f>
        <v/>
      </c>
      <c r="U4372" s="414">
        <f>AND(AB4372&lt;&gt;"", 'Company information'!D$4&lt;&gt;"", RIGHT(SUBSTITUTE(AB4372,"-",""),9)=RIGHT(SUBSTITUTE('Company information'!D$4,"-",""),9))</f>
        <v/>
      </c>
      <c r="V4372" s="414">
        <f>AH4372-I4372</f>
        <v/>
      </c>
      <c r="W4372" s="450" t="n"/>
      <c r="X4372" s="415" t="n">
        <v>44890</v>
      </c>
      <c r="Y4372" s="414" t="inlineStr">
        <is>
          <t>SITC2022-023772</t>
        </is>
      </c>
      <c r="Z4372" s="414" t="inlineStr"/>
      <c r="AA4372" s="414" t="inlineStr">
        <is>
          <t>បុគ្គលជាប់អាករ</t>
        </is>
      </c>
      <c r="AB4372" s="414" t="inlineStr">
        <is>
          <t>L001-901905215</t>
        </is>
      </c>
      <c r="AC4372" s="414" t="inlineStr">
        <is>
          <t>វីអ៊ីស៊ិន (ខេមបូឌា) អ៊ិនដាសស្ទ្រី ឯ.ក</t>
        </is>
      </c>
      <c r="AD4372" s="450" t="n">
        <v>2523807</v>
      </c>
      <c r="AE4372" s="450" t="n">
        <v>2294370</v>
      </c>
      <c r="AF4372" s="450" t="n">
        <v>0</v>
      </c>
      <c r="AG4372" s="450" t="n">
        <v>0</v>
      </c>
      <c r="AH4372" s="450" t="n">
        <v>229437</v>
      </c>
      <c r="AI4372" s="450" t="n">
        <v>0</v>
      </c>
      <c r="AJ4372" s="450" t="n">
        <v>0</v>
      </c>
      <c r="AK4372" s="450" t="n">
        <v>0</v>
      </c>
      <c r="AL4372" s="450" t="n">
        <v>0</v>
      </c>
      <c r="AM4372" s="450" t="n">
        <v>0</v>
      </c>
      <c r="AN4372" s="450" t="n">
        <v>0</v>
      </c>
      <c r="AO4372" s="450" t="n">
        <v>0</v>
      </c>
      <c r="AP4372" s="450" t="n">
        <v>0</v>
      </c>
      <c r="AQ4372" s="414" t="inlineStr"/>
      <c r="AR4372" s="414" t="inlineStr">
        <is>
          <t>EIB,KHDOC,EMF,KHCIC,KHTHC</t>
        </is>
      </c>
      <c r="AS4372" s="414" t="inlineStr">
        <is>
          <t>បានប្រកាសពន្ធ</t>
        </is>
      </c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0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0" t="n"/>
      <c r="N4373" s="450">
        <f>IF(W4373&lt;0,AH4373,I4373)</f>
        <v/>
      </c>
      <c r="O4373" s="450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AND(AB4373&lt;&gt;"", 'Company information'!D$4&lt;&gt;"", RIGHT(SUBSTITUTE(AB4373,"-",""),9)=RIGHT(SUBSTITUTE('Company information'!D$4,"-",""),9))</f>
        <v/>
      </c>
      <c r="V4373" s="414">
        <f>AH4373-I4373</f>
        <v/>
      </c>
      <c r="W4373" s="450" t="n"/>
      <c r="X4373" s="413" t="n"/>
      <c r="Y4373" s="414" t="n"/>
      <c r="Z4373" s="414" t="n"/>
      <c r="AA4373" s="414" t="n"/>
      <c r="AB4373" s="414" t="n"/>
      <c r="AC4373" s="414" t="n"/>
      <c r="AD4373" s="450" t="n"/>
      <c r="AE4373" s="450" t="n"/>
      <c r="AF4373" s="450" t="n"/>
      <c r="AG4373" s="450" t="n"/>
      <c r="AH4373" s="450" t="n"/>
      <c r="AI4373" s="450" t="n"/>
      <c r="AJ4373" s="450" t="n"/>
      <c r="AK4373" s="450" t="n"/>
      <c r="AL4373" s="450" t="n"/>
      <c r="AM4373" s="450" t="n"/>
      <c r="AN4373" s="450" t="n"/>
      <c r="AO4373" s="450" t="n"/>
      <c r="AP4373" s="450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0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0" t="n"/>
      <c r="N4374" s="450">
        <f>IF(W4374&lt;0,AH4374,I4374)</f>
        <v/>
      </c>
      <c r="O4374" s="450">
        <f>I4374-M4374</f>
        <v/>
      </c>
      <c r="P4374" s="414" t="n"/>
      <c r="Q4374" s="414" t="inlineStr">
        <is>
          <t>HT220084</t>
        </is>
      </c>
      <c r="R4374" s="414" t="inlineStr">
        <is>
          <t>HT220084</t>
        </is>
      </c>
      <c r="S4374" s="414">
        <f>Q4374=R4374</f>
        <v/>
      </c>
      <c r="T4374" s="414">
        <f>AND(MONTH(F4374)=MONTH(X4374), YEAR(F4374)=YEAR(X4374))</f>
        <v/>
      </c>
      <c r="U4374" s="414">
        <f>AND(AB4374&lt;&gt;"", 'Company information'!D$4&lt;&gt;"", RIGHT(SUBSTITUTE(AB4374,"-",""),9)=RIGHT(SUBSTITUTE('Company information'!D$4,"-",""),9))</f>
        <v/>
      </c>
      <c r="V4374" s="414">
        <f>AH4374-I4374</f>
        <v/>
      </c>
      <c r="W4374" s="450" t="n"/>
      <c r="X4374" s="415" t="n">
        <v>44922</v>
      </c>
      <c r="Y4374" s="414" t="inlineStr">
        <is>
          <t>HT220084</t>
        </is>
      </c>
      <c r="Z4374" s="414" t="inlineStr"/>
      <c r="AA4374" s="414" t="inlineStr">
        <is>
          <t>បុគ្គលជាប់អាករ</t>
        </is>
      </c>
      <c r="AB4374" s="414" t="inlineStr">
        <is>
          <t>L001-901905215</t>
        </is>
      </c>
      <c r="AC4374" s="414" t="inlineStr">
        <is>
          <t>វីអ៊ីស៊ិន (ខេមបូឌា) អ៊ិនដាសស្ទ្រី ឯ.ក</t>
        </is>
      </c>
      <c r="AD4374" s="450" t="n">
        <v>2760494</v>
      </c>
      <c r="AE4374" s="450" t="n">
        <v>2509540</v>
      </c>
      <c r="AF4374" s="450" t="n">
        <v>0</v>
      </c>
      <c r="AG4374" s="450" t="n">
        <v>0</v>
      </c>
      <c r="AH4374" s="450" t="n">
        <v>250954</v>
      </c>
      <c r="AI4374" s="450" t="n">
        <v>0</v>
      </c>
      <c r="AJ4374" s="450" t="n">
        <v>0</v>
      </c>
      <c r="AK4374" s="450" t="n">
        <v>0</v>
      </c>
      <c r="AL4374" s="450" t="n">
        <v>0</v>
      </c>
      <c r="AM4374" s="450" t="n">
        <v>0</v>
      </c>
      <c r="AN4374" s="450" t="n">
        <v>0</v>
      </c>
      <c r="AO4374" s="450" t="n">
        <v>0</v>
      </c>
      <c r="AP4374" s="450" t="n">
        <v>0</v>
      </c>
      <c r="AQ4374" s="414" t="inlineStr"/>
      <c r="AR4374" s="414" t="inlineStr">
        <is>
          <t>Trucking service</t>
        </is>
      </c>
      <c r="AS4374" s="414" t="inlineStr">
        <is>
          <t>បានប្រកាសពន្ធ</t>
        </is>
      </c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0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0" t="n"/>
      <c r="N4375" s="450">
        <f>IF(W4375&lt;0,AH4375,I4375)</f>
        <v/>
      </c>
      <c r="O4375" s="450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AND(AB4375&lt;&gt;"", 'Company information'!D$4&lt;&gt;"", RIGHT(SUBSTITUTE(AB4375,"-",""),9)=RIGHT(SUBSTITUTE('Company information'!D$4,"-",""),9))</f>
        <v/>
      </c>
      <c r="V4375" s="414">
        <f>AH4375-I4375</f>
        <v/>
      </c>
      <c r="W4375" s="450" t="n"/>
      <c r="X4375" s="413" t="n"/>
      <c r="Y4375" s="414" t="n"/>
      <c r="Z4375" s="414" t="n"/>
      <c r="AA4375" s="414" t="n"/>
      <c r="AB4375" s="414" t="n"/>
      <c r="AC4375" s="414" t="n"/>
      <c r="AD4375" s="450" t="n"/>
      <c r="AE4375" s="450" t="n"/>
      <c r="AF4375" s="450" t="n"/>
      <c r="AG4375" s="450" t="n"/>
      <c r="AH4375" s="450" t="n"/>
      <c r="AI4375" s="450" t="n"/>
      <c r="AJ4375" s="450" t="n"/>
      <c r="AK4375" s="450" t="n"/>
      <c r="AL4375" s="450" t="n"/>
      <c r="AM4375" s="450" t="n"/>
      <c r="AN4375" s="450" t="n"/>
      <c r="AO4375" s="450" t="n"/>
      <c r="AP4375" s="450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0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0" t="n"/>
      <c r="N4376" s="450">
        <f>IF(W4376&lt;0,AH4376,I4376)</f>
        <v/>
      </c>
      <c r="O4376" s="450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AND(AB4376&lt;&gt;"", 'Company information'!D$4&lt;&gt;"", RIGHT(SUBSTITUTE(AB4376,"-",""),9)=RIGHT(SUBSTITUTE('Company information'!D$4,"-",""),9))</f>
        <v/>
      </c>
      <c r="V4376" s="414">
        <f>AH4376-I4376</f>
        <v/>
      </c>
      <c r="W4376" s="450" t="n"/>
      <c r="X4376" s="413" t="n"/>
      <c r="Y4376" s="414" t="n"/>
      <c r="Z4376" s="414" t="n"/>
      <c r="AA4376" s="414" t="n"/>
      <c r="AB4376" s="414" t="n"/>
      <c r="AC4376" s="414" t="n"/>
      <c r="AD4376" s="450" t="n"/>
      <c r="AE4376" s="450" t="n"/>
      <c r="AF4376" s="450" t="n"/>
      <c r="AG4376" s="450" t="n"/>
      <c r="AH4376" s="450" t="n"/>
      <c r="AI4376" s="450" t="n"/>
      <c r="AJ4376" s="450" t="n"/>
      <c r="AK4376" s="450" t="n"/>
      <c r="AL4376" s="450" t="n"/>
      <c r="AM4376" s="450" t="n"/>
      <c r="AN4376" s="450" t="n"/>
      <c r="AO4376" s="450" t="n"/>
      <c r="AP4376" s="450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0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0" t="n"/>
      <c r="N4377" s="450">
        <f>IF(W4377&lt;0,AH4377,I4377)</f>
        <v/>
      </c>
      <c r="O4377" s="450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AND(AB4377&lt;&gt;"", 'Company information'!D$4&lt;&gt;"", RIGHT(SUBSTITUTE(AB4377,"-",""),9)=RIGHT(SUBSTITUTE('Company information'!D$4,"-",""),9))</f>
        <v/>
      </c>
      <c r="V4377" s="414">
        <f>AH4377-I4377</f>
        <v/>
      </c>
      <c r="W4377" s="450" t="n"/>
      <c r="X4377" s="413" t="n"/>
      <c r="Y4377" s="414" t="n"/>
      <c r="Z4377" s="414" t="n"/>
      <c r="AA4377" s="414" t="n"/>
      <c r="AB4377" s="414" t="n"/>
      <c r="AC4377" s="414" t="n"/>
      <c r="AD4377" s="450" t="n"/>
      <c r="AE4377" s="450" t="n"/>
      <c r="AF4377" s="450" t="n"/>
      <c r="AG4377" s="450" t="n"/>
      <c r="AH4377" s="450" t="n"/>
      <c r="AI4377" s="450" t="n"/>
      <c r="AJ4377" s="450" t="n"/>
      <c r="AK4377" s="450" t="n"/>
      <c r="AL4377" s="450" t="n"/>
      <c r="AM4377" s="450" t="n"/>
      <c r="AN4377" s="450" t="n"/>
      <c r="AO4377" s="450" t="n"/>
      <c r="AP4377" s="450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0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0" t="n"/>
      <c r="N4378" s="450">
        <f>IF(W4378&lt;0,AH4378,I4378)</f>
        <v/>
      </c>
      <c r="O4378" s="450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AND(AB4378&lt;&gt;"", 'Company information'!D$4&lt;&gt;"", RIGHT(SUBSTITUTE(AB4378,"-",""),9)=RIGHT(SUBSTITUTE('Company information'!D$4,"-",""),9))</f>
        <v/>
      </c>
      <c r="V4378" s="414">
        <f>AH4378-I4378</f>
        <v/>
      </c>
      <c r="W4378" s="450" t="n"/>
      <c r="X4378" s="413" t="n"/>
      <c r="Y4378" s="414" t="n"/>
      <c r="Z4378" s="414" t="n"/>
      <c r="AA4378" s="414" t="n"/>
      <c r="AB4378" s="414" t="n"/>
      <c r="AC4378" s="414" t="n"/>
      <c r="AD4378" s="450" t="n"/>
      <c r="AE4378" s="450" t="n"/>
      <c r="AF4378" s="450" t="n"/>
      <c r="AG4378" s="450" t="n"/>
      <c r="AH4378" s="450" t="n"/>
      <c r="AI4378" s="450" t="n"/>
      <c r="AJ4378" s="450" t="n"/>
      <c r="AK4378" s="450" t="n"/>
      <c r="AL4378" s="450" t="n"/>
      <c r="AM4378" s="450" t="n"/>
      <c r="AN4378" s="450" t="n"/>
      <c r="AO4378" s="450" t="n"/>
      <c r="AP4378" s="450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0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0" t="n"/>
      <c r="N4379" s="450">
        <f>IF(W4379&lt;0,AH4379,I4379)</f>
        <v/>
      </c>
      <c r="O4379" s="450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AND(AB4379&lt;&gt;"", 'Company information'!D$4&lt;&gt;"", RIGHT(SUBSTITUTE(AB4379,"-",""),9)=RIGHT(SUBSTITUTE('Company information'!D$4,"-",""),9))</f>
        <v/>
      </c>
      <c r="V4379" s="414">
        <f>AH4379-I4379</f>
        <v/>
      </c>
      <c r="W4379" s="450" t="n"/>
      <c r="X4379" s="413" t="n"/>
      <c r="Y4379" s="414" t="n"/>
      <c r="Z4379" s="414" t="n"/>
      <c r="AA4379" s="414" t="n"/>
      <c r="AB4379" s="414" t="n"/>
      <c r="AC4379" s="414" t="n"/>
      <c r="AD4379" s="450" t="n"/>
      <c r="AE4379" s="450" t="n"/>
      <c r="AF4379" s="450" t="n"/>
      <c r="AG4379" s="450" t="n"/>
      <c r="AH4379" s="450" t="n"/>
      <c r="AI4379" s="450" t="n"/>
      <c r="AJ4379" s="450" t="n"/>
      <c r="AK4379" s="450" t="n"/>
      <c r="AL4379" s="450" t="n"/>
      <c r="AM4379" s="450" t="n"/>
      <c r="AN4379" s="450" t="n"/>
      <c r="AO4379" s="450" t="n"/>
      <c r="AP4379" s="450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0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0" t="n"/>
      <c r="N4380" s="450">
        <f>IF(W4380&lt;0,AH4380,I4380)</f>
        <v/>
      </c>
      <c r="O4380" s="450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AND(AB4380&lt;&gt;"", 'Company information'!D$4&lt;&gt;"", RIGHT(SUBSTITUTE(AB4380,"-",""),9)=RIGHT(SUBSTITUTE('Company information'!D$4,"-",""),9))</f>
        <v/>
      </c>
      <c r="V4380" s="414">
        <f>AH4380-I4380</f>
        <v/>
      </c>
      <c r="W4380" s="450" t="n"/>
      <c r="X4380" s="413" t="n"/>
      <c r="Y4380" s="414" t="n"/>
      <c r="Z4380" s="414" t="n"/>
      <c r="AA4380" s="414" t="n"/>
      <c r="AB4380" s="414" t="n"/>
      <c r="AC4380" s="414" t="n"/>
      <c r="AD4380" s="450" t="n"/>
      <c r="AE4380" s="450" t="n"/>
      <c r="AF4380" s="450" t="n"/>
      <c r="AG4380" s="450" t="n"/>
      <c r="AH4380" s="450" t="n"/>
      <c r="AI4380" s="450" t="n"/>
      <c r="AJ4380" s="450" t="n"/>
      <c r="AK4380" s="450" t="n"/>
      <c r="AL4380" s="450" t="n"/>
      <c r="AM4380" s="450" t="n"/>
      <c r="AN4380" s="450" t="n"/>
      <c r="AO4380" s="450" t="n"/>
      <c r="AP4380" s="450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0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0" t="n"/>
      <c r="N4381" s="450">
        <f>IF(W4381&lt;0,AH4381,I4381)</f>
        <v/>
      </c>
      <c r="O4381" s="450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AND(AB4381&lt;&gt;"", 'Company information'!D$4&lt;&gt;"", RIGHT(SUBSTITUTE(AB4381,"-",""),9)=RIGHT(SUBSTITUTE('Company information'!D$4,"-",""),9))</f>
        <v/>
      </c>
      <c r="V4381" s="414">
        <f>AH4381-I4381</f>
        <v/>
      </c>
      <c r="W4381" s="450" t="n"/>
      <c r="X4381" s="413" t="n"/>
      <c r="Y4381" s="414" t="n"/>
      <c r="Z4381" s="414" t="n"/>
      <c r="AA4381" s="414" t="n"/>
      <c r="AB4381" s="414" t="n"/>
      <c r="AC4381" s="414" t="n"/>
      <c r="AD4381" s="450" t="n"/>
      <c r="AE4381" s="450" t="n"/>
      <c r="AF4381" s="450" t="n"/>
      <c r="AG4381" s="450" t="n"/>
      <c r="AH4381" s="450" t="n"/>
      <c r="AI4381" s="450" t="n"/>
      <c r="AJ4381" s="450" t="n"/>
      <c r="AK4381" s="450" t="n"/>
      <c r="AL4381" s="450" t="n"/>
      <c r="AM4381" s="450" t="n"/>
      <c r="AN4381" s="450" t="n"/>
      <c r="AO4381" s="450" t="n"/>
      <c r="AP4381" s="450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0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0" t="n"/>
      <c r="N4382" s="450">
        <f>IF(W4382&lt;0,AH4382,I4382)</f>
        <v/>
      </c>
      <c r="O4382" s="450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AND(AB4382&lt;&gt;"", 'Company information'!D$4&lt;&gt;"", RIGHT(SUBSTITUTE(AB4382,"-",""),9)=RIGHT(SUBSTITUTE('Company information'!D$4,"-",""),9))</f>
        <v/>
      </c>
      <c r="V4382" s="414">
        <f>AH4382-I4382</f>
        <v/>
      </c>
      <c r="W4382" s="450" t="n"/>
      <c r="X4382" s="413" t="n"/>
      <c r="Y4382" s="414" t="n"/>
      <c r="Z4382" s="414" t="n"/>
      <c r="AA4382" s="414" t="n"/>
      <c r="AB4382" s="414" t="n"/>
      <c r="AC4382" s="414" t="n"/>
      <c r="AD4382" s="450" t="n"/>
      <c r="AE4382" s="450" t="n"/>
      <c r="AF4382" s="450" t="n"/>
      <c r="AG4382" s="450" t="n"/>
      <c r="AH4382" s="450" t="n"/>
      <c r="AI4382" s="450" t="n"/>
      <c r="AJ4382" s="450" t="n"/>
      <c r="AK4382" s="450" t="n"/>
      <c r="AL4382" s="450" t="n"/>
      <c r="AM4382" s="450" t="n"/>
      <c r="AN4382" s="450" t="n"/>
      <c r="AO4382" s="450" t="n"/>
      <c r="AP4382" s="450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0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0" t="n"/>
      <c r="N4383" s="450">
        <f>IF(W4383&lt;0,AH4383,I4383)</f>
        <v/>
      </c>
      <c r="O4383" s="450">
        <f>I4383-M4383</f>
        <v/>
      </c>
      <c r="P4383" s="414" t="n"/>
      <c r="Q4383" s="414" t="inlineStr">
        <is>
          <t>TI2022-0907</t>
        </is>
      </c>
      <c r="R4383" s="414" t="inlineStr">
        <is>
          <t>TI2022-0907</t>
        </is>
      </c>
      <c r="S4383" s="414">
        <f>Q4383=R4383</f>
        <v/>
      </c>
      <c r="T4383" s="414">
        <f>AND(MONTH(F4383)=MONTH(X4383), YEAR(F4383)=YEAR(X4383))</f>
        <v/>
      </c>
      <c r="U4383" s="414">
        <f>AND(AB4383&lt;&gt;"", 'Company information'!D$4&lt;&gt;"", RIGHT(SUBSTITUTE(AB4383,"-",""),9)=RIGHT(SUBSTITUTE('Company information'!D$4,"-",""),9))</f>
        <v/>
      </c>
      <c r="V4383" s="414">
        <f>AH4383-I4383</f>
        <v/>
      </c>
      <c r="W4383" s="450" t="n"/>
      <c r="X4383" s="415" t="n">
        <v>44900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L001-901905215</t>
        </is>
      </c>
      <c r="AC4383" s="414" t="inlineStr">
        <is>
          <t>វីអ៊ីស៊ិន (ខេមបូឌា) អ៊ិនដាសស្ទ្រី ឯ.ក</t>
        </is>
      </c>
      <c r="AD4383" s="450" t="n">
        <v>3005002</v>
      </c>
      <c r="AE4383" s="450" t="n">
        <v>2731820</v>
      </c>
      <c r="AF4383" s="450" t="n">
        <v>0</v>
      </c>
      <c r="AG4383" s="450" t="n">
        <v>0</v>
      </c>
      <c r="AH4383" s="450" t="n">
        <v>273182</v>
      </c>
      <c r="AI4383" s="450" t="n">
        <v>0</v>
      </c>
      <c r="AJ4383" s="450" t="n">
        <v>0</v>
      </c>
      <c r="AK4383" s="450" t="n">
        <v>0</v>
      </c>
      <c r="AL4383" s="450" t="n">
        <v>0</v>
      </c>
      <c r="AM4383" s="450" t="n">
        <v>0</v>
      </c>
      <c r="AN4383" s="450" t="n">
        <v>0</v>
      </c>
      <c r="AO4383" s="450" t="n">
        <v>0</v>
      </c>
      <c r="AP4383" s="450" t="n">
        <v>0</v>
      </c>
      <c r="AQ4383" s="414" t="inlineStr"/>
      <c r="AR4383" s="414" t="inlineStr">
        <is>
          <t>CLEARANCE &amp; TRUCKING FEE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0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0" t="n"/>
      <c r="N4384" s="450">
        <f>IF(W4384&lt;0,AH4384,I4384)</f>
        <v/>
      </c>
      <c r="O4384" s="450">
        <f>I4384-M4384</f>
        <v/>
      </c>
      <c r="P4384" s="414" t="n"/>
      <c r="Q4384" s="414" t="inlineStr">
        <is>
          <t>TI2022-0906</t>
        </is>
      </c>
      <c r="R4384" s="414" t="inlineStr">
        <is>
          <t>TI2022-0906</t>
        </is>
      </c>
      <c r="S4384" s="414">
        <f>Q4384=R4384</f>
        <v/>
      </c>
      <c r="T4384" s="414">
        <f>AND(MONTH(F4384)=MONTH(X4384), YEAR(F4384)=YEAR(X4384))</f>
        <v/>
      </c>
      <c r="U4384" s="414">
        <f>AND(AB4384&lt;&gt;"", 'Company information'!D$4&lt;&gt;"", RIGHT(SUBSTITUTE(AB4384,"-",""),9)=RIGHT(SUBSTITUTE('Company information'!D$4,"-",""),9))</f>
        <v/>
      </c>
      <c r="V4384" s="414">
        <f>AH4384-I4384</f>
        <v/>
      </c>
      <c r="W4384" s="450" t="n"/>
      <c r="X4384" s="415" t="n">
        <v>44900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L001-901905215</t>
        </is>
      </c>
      <c r="AC4384" s="414" t="inlineStr">
        <is>
          <t>វីអ៊ីស៊ិន (ខេមបូឌា) អ៊ិនដាសស្ទ្រី ឯ.ក</t>
        </is>
      </c>
      <c r="AD4384" s="450" t="n">
        <v>3005002</v>
      </c>
      <c r="AE4384" s="450" t="n">
        <v>2731820</v>
      </c>
      <c r="AF4384" s="450" t="n">
        <v>0</v>
      </c>
      <c r="AG4384" s="450" t="n">
        <v>0</v>
      </c>
      <c r="AH4384" s="450" t="n">
        <v>273182</v>
      </c>
      <c r="AI4384" s="450" t="n">
        <v>0</v>
      </c>
      <c r="AJ4384" s="450" t="n">
        <v>0</v>
      </c>
      <c r="AK4384" s="450" t="n">
        <v>0</v>
      </c>
      <c r="AL4384" s="450" t="n">
        <v>0</v>
      </c>
      <c r="AM4384" s="450" t="n">
        <v>0</v>
      </c>
      <c r="AN4384" s="450" t="n">
        <v>0</v>
      </c>
      <c r="AO4384" s="450" t="n">
        <v>0</v>
      </c>
      <c r="AP4384" s="450" t="n">
        <v>0</v>
      </c>
      <c r="AQ4384" s="414" t="inlineStr"/>
      <c r="AR4384" s="414" t="inlineStr">
        <is>
          <t>CLEARANCE &amp; TRUCKING FEE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0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0" t="n"/>
      <c r="N4385" s="450">
        <f>IF(W4385&lt;0,AH4385,I4385)</f>
        <v/>
      </c>
      <c r="O4385" s="450">
        <f>I4385-M4385</f>
        <v/>
      </c>
      <c r="P4385" s="414" t="n"/>
      <c r="Q4385" s="414" t="inlineStr">
        <is>
          <t>TI2022-0976</t>
        </is>
      </c>
      <c r="R4385" s="414" t="inlineStr">
        <is>
          <t>TI2022-0976</t>
        </is>
      </c>
      <c r="S4385" s="414">
        <f>Q4385=R4385</f>
        <v/>
      </c>
      <c r="T4385" s="414">
        <f>AND(MONTH(F4385)=MONTH(X4385), YEAR(F4385)=YEAR(X4385))</f>
        <v/>
      </c>
      <c r="U4385" s="414">
        <f>AND(AB4385&lt;&gt;"", 'Company information'!D$4&lt;&gt;"", RIGHT(SUBSTITUTE(AB4385,"-",""),9)=RIGHT(SUBSTITUTE('Company information'!D$4,"-",""),9))</f>
        <v/>
      </c>
      <c r="V4385" s="414">
        <f>AH4385-I4385</f>
        <v/>
      </c>
      <c r="W4385" s="450" t="n"/>
      <c r="X4385" s="415" t="n">
        <v>44925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L001-901905215</t>
        </is>
      </c>
      <c r="AC4385" s="414" t="inlineStr">
        <is>
          <t>វីអ៊ីស៊ិន (ខេមបូឌា) អ៊ិនដាសស្ទ្រី ឯ.ក</t>
        </is>
      </c>
      <c r="AD4385" s="450" t="n">
        <v>3328595</v>
      </c>
      <c r="AE4385" s="450" t="n">
        <v>3025995</v>
      </c>
      <c r="AF4385" s="450" t="n">
        <v>0</v>
      </c>
      <c r="AG4385" s="450" t="n">
        <v>0</v>
      </c>
      <c r="AH4385" s="450" t="n">
        <v>302600</v>
      </c>
      <c r="AI4385" s="450" t="n">
        <v>0</v>
      </c>
      <c r="AJ4385" s="450" t="n">
        <v>0</v>
      </c>
      <c r="AK4385" s="450" t="n">
        <v>0</v>
      </c>
      <c r="AL4385" s="450" t="n">
        <v>0</v>
      </c>
      <c r="AM4385" s="450" t="n">
        <v>0</v>
      </c>
      <c r="AN4385" s="450" t="n">
        <v>0</v>
      </c>
      <c r="AO4385" s="450" t="n">
        <v>0</v>
      </c>
      <c r="AP4385" s="450" t="n">
        <v>0</v>
      </c>
      <c r="AQ4385" s="414" t="inlineStr"/>
      <c r="AR4385" s="414" t="inlineStr">
        <is>
          <t>CLEARANCE &amp; TRUCKING FEE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0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0" t="n"/>
      <c r="N4386" s="450">
        <f>IF(W4386&lt;0,AH4386,I4386)</f>
        <v/>
      </c>
      <c r="O4386" s="450">
        <f>I4386-M4386</f>
        <v/>
      </c>
      <c r="P4386" s="414" t="n"/>
      <c r="Q4386" s="414" t="inlineStr">
        <is>
          <t>TI2022-0975</t>
        </is>
      </c>
      <c r="R4386" s="414" t="inlineStr">
        <is>
          <t>TI2022-0975</t>
        </is>
      </c>
      <c r="S4386" s="414">
        <f>Q4386=R4386</f>
        <v/>
      </c>
      <c r="T4386" s="414">
        <f>AND(MONTH(F4386)=MONTH(X4386), YEAR(F4386)=YEAR(X4386))</f>
        <v/>
      </c>
      <c r="U4386" s="414">
        <f>AND(AB4386&lt;&gt;"", 'Company information'!D$4&lt;&gt;"", RIGHT(SUBSTITUTE(AB4386,"-",""),9)=RIGHT(SUBSTITUTE('Company information'!D$4,"-",""),9))</f>
        <v/>
      </c>
      <c r="V4386" s="414">
        <f>AH4386-I4386</f>
        <v/>
      </c>
      <c r="W4386" s="450" t="n"/>
      <c r="X4386" s="415" t="n">
        <v>44925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L001-901905215</t>
        </is>
      </c>
      <c r="AC4386" s="414" t="inlineStr">
        <is>
          <t>វីអ៊ីស៊ិន (ខេមបូឌា) អ៊ិនដាសស្ទ្រី ឯ.ក</t>
        </is>
      </c>
      <c r="AD4386" s="450" t="n">
        <v>2332281</v>
      </c>
      <c r="AE4386" s="450" t="n">
        <v>2120255</v>
      </c>
      <c r="AF4386" s="450" t="n">
        <v>0</v>
      </c>
      <c r="AG4386" s="450" t="n">
        <v>0</v>
      </c>
      <c r="AH4386" s="450" t="n">
        <v>212026</v>
      </c>
      <c r="AI4386" s="450" t="n">
        <v>0</v>
      </c>
      <c r="AJ4386" s="450" t="n">
        <v>0</v>
      </c>
      <c r="AK4386" s="450" t="n">
        <v>0</v>
      </c>
      <c r="AL4386" s="450" t="n">
        <v>0</v>
      </c>
      <c r="AM4386" s="450" t="n">
        <v>0</v>
      </c>
      <c r="AN4386" s="450" t="n">
        <v>0</v>
      </c>
      <c r="AO4386" s="450" t="n">
        <v>0</v>
      </c>
      <c r="AP4386" s="450" t="n">
        <v>0</v>
      </c>
      <c r="AQ4386" s="414" t="inlineStr"/>
      <c r="AR4386" s="414" t="inlineStr">
        <is>
          <t>CLEARANCE &amp; TRUCKING FEE</t>
        </is>
      </c>
      <c r="AS4386" s="414" t="inlineStr">
        <is>
          <t>បានប្រកាសពន្ធ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0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0" t="n"/>
      <c r="N4387" s="450">
        <f>IF(W4387&lt;0,AH4387,I4387)</f>
        <v/>
      </c>
      <c r="O4387" s="450">
        <f>I4387-M4387</f>
        <v/>
      </c>
      <c r="P4387" s="414" t="n"/>
      <c r="Q4387" s="414" t="inlineStr">
        <is>
          <t>TI2022-0974</t>
        </is>
      </c>
      <c r="R4387" s="414" t="inlineStr">
        <is>
          <t>TI2022-0974</t>
        </is>
      </c>
      <c r="S4387" s="414">
        <f>Q4387=R4387</f>
        <v/>
      </c>
      <c r="T4387" s="414">
        <f>AND(MONTH(F4387)=MONTH(X4387), YEAR(F4387)=YEAR(X4387))</f>
        <v/>
      </c>
      <c r="U4387" s="414">
        <f>AND(AB4387&lt;&gt;"", 'Company information'!D$4&lt;&gt;"", RIGHT(SUBSTITUTE(AB4387,"-",""),9)=RIGHT(SUBSTITUTE('Company information'!D$4,"-",""),9))</f>
        <v/>
      </c>
      <c r="V4387" s="414">
        <f>AH4387-I4387</f>
        <v/>
      </c>
      <c r="W4387" s="450" t="n"/>
      <c r="X4387" s="415" t="n">
        <v>44925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L001-901905215</t>
        </is>
      </c>
      <c r="AC4387" s="414" t="inlineStr">
        <is>
          <t>វីអ៊ីស៊ិន (ខេមបូឌា) អ៊ិនដាសស្ទ្រី ឯ.ក</t>
        </is>
      </c>
      <c r="AD4387" s="450" t="n">
        <v>3011586</v>
      </c>
      <c r="AE4387" s="450" t="n">
        <v>2737805</v>
      </c>
      <c r="AF4387" s="450" t="n">
        <v>0</v>
      </c>
      <c r="AG4387" s="450" t="n">
        <v>0</v>
      </c>
      <c r="AH4387" s="450" t="n">
        <v>273781</v>
      </c>
      <c r="AI4387" s="450" t="n">
        <v>0</v>
      </c>
      <c r="AJ4387" s="450" t="n">
        <v>0</v>
      </c>
      <c r="AK4387" s="450" t="n">
        <v>0</v>
      </c>
      <c r="AL4387" s="450" t="n">
        <v>0</v>
      </c>
      <c r="AM4387" s="450" t="n">
        <v>0</v>
      </c>
      <c r="AN4387" s="450" t="n">
        <v>0</v>
      </c>
      <c r="AO4387" s="450" t="n">
        <v>0</v>
      </c>
      <c r="AP4387" s="450" t="n">
        <v>0</v>
      </c>
      <c r="AQ4387" s="414" t="inlineStr"/>
      <c r="AR4387" s="414" t="inlineStr">
        <is>
          <t>CLEARANCE &amp; TRUCKING FEE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0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0" t="n"/>
      <c r="N4388" s="450">
        <f>IF(W4388&lt;0,AH4388,I4388)</f>
        <v/>
      </c>
      <c r="O4388" s="450">
        <f>I4388-M4388</f>
        <v/>
      </c>
      <c r="P4388" s="414" t="n"/>
      <c r="Q4388" s="414" t="inlineStr">
        <is>
          <t>TI2022-0960</t>
        </is>
      </c>
      <c r="R4388" s="414" t="inlineStr">
        <is>
          <t>TI2022-0960</t>
        </is>
      </c>
      <c r="S4388" s="414">
        <f>Q4388=R4388</f>
        <v/>
      </c>
      <c r="T4388" s="414">
        <f>AND(MONTH(F4388)=MONTH(X4388), YEAR(F4388)=YEAR(X4388))</f>
        <v/>
      </c>
      <c r="U4388" s="414">
        <f>AND(AB4388&lt;&gt;"", 'Company information'!D$4&lt;&gt;"", RIGHT(SUBSTITUTE(AB4388,"-",""),9)=RIGHT(SUBSTITUTE('Company information'!D$4,"-",""),9))</f>
        <v/>
      </c>
      <c r="V4388" s="414">
        <f>AH4388-I4388</f>
        <v/>
      </c>
      <c r="W4388" s="450" t="n"/>
      <c r="X4388" s="415" t="n">
        <v>44918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L001-901905215</t>
        </is>
      </c>
      <c r="AC4388" s="414" t="inlineStr">
        <is>
          <t>វីអ៊ីស៊ិន (ខេមបូឌា) អ៊ិនដាសស្ទ្រី ឯ.ក</t>
        </is>
      </c>
      <c r="AD4388" s="450" t="n">
        <v>5385226</v>
      </c>
      <c r="AE4388" s="450" t="n">
        <v>4895660</v>
      </c>
      <c r="AF4388" s="450" t="n">
        <v>0</v>
      </c>
      <c r="AG4388" s="450" t="n">
        <v>0</v>
      </c>
      <c r="AH4388" s="450" t="n">
        <v>489566</v>
      </c>
      <c r="AI4388" s="450" t="n">
        <v>0</v>
      </c>
      <c r="AJ4388" s="450" t="n">
        <v>0</v>
      </c>
      <c r="AK4388" s="450" t="n">
        <v>0</v>
      </c>
      <c r="AL4388" s="450" t="n">
        <v>0</v>
      </c>
      <c r="AM4388" s="450" t="n">
        <v>0</v>
      </c>
      <c r="AN4388" s="450" t="n">
        <v>0</v>
      </c>
      <c r="AO4388" s="450" t="n">
        <v>0</v>
      </c>
      <c r="AP4388" s="450" t="n">
        <v>0</v>
      </c>
      <c r="AQ4388" s="414" t="inlineStr"/>
      <c r="AR4388" s="414" t="inlineStr">
        <is>
          <t>CLEARANCE &amp; TRUCKING FEE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0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0" t="n"/>
      <c r="N4389" s="450">
        <f>IF(W4389&lt;0,AH4389,I4389)</f>
        <v/>
      </c>
      <c r="O4389" s="450">
        <f>I4389-M4389</f>
        <v/>
      </c>
      <c r="P4389" s="414" t="n"/>
      <c r="Q4389" s="414" t="inlineStr">
        <is>
          <t>TI2022-0959</t>
        </is>
      </c>
      <c r="R4389" s="414" t="inlineStr">
        <is>
          <t>TI2022-0959</t>
        </is>
      </c>
      <c r="S4389" s="414">
        <f>Q4389=R4389</f>
        <v/>
      </c>
      <c r="T4389" s="414">
        <f>AND(MONTH(F4389)=MONTH(X4389), YEAR(F4389)=YEAR(X4389))</f>
        <v/>
      </c>
      <c r="U4389" s="414">
        <f>AND(AB4389&lt;&gt;"", 'Company information'!D$4&lt;&gt;"", RIGHT(SUBSTITUTE(AB4389,"-",""),9)=RIGHT(SUBSTITUTE('Company information'!D$4,"-",""),9))</f>
        <v/>
      </c>
      <c r="V4389" s="414">
        <f>AH4389-I4389</f>
        <v/>
      </c>
      <c r="W4389" s="450" t="n"/>
      <c r="X4389" s="415" t="n">
        <v>44918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L001-901905215</t>
        </is>
      </c>
      <c r="AC4389" s="414" t="inlineStr">
        <is>
          <t>វីអ៊ីស៊ិន (ខេមបូឌា) អ៊ិនដាសស្ទ្រី ឯ.ក</t>
        </is>
      </c>
      <c r="AD4389" s="450" t="n">
        <v>2330581</v>
      </c>
      <c r="AE4389" s="450" t="n">
        <v>2118710</v>
      </c>
      <c r="AF4389" s="450" t="n">
        <v>0</v>
      </c>
      <c r="AG4389" s="450" t="n">
        <v>0</v>
      </c>
      <c r="AH4389" s="450" t="n">
        <v>211871</v>
      </c>
      <c r="AI4389" s="450" t="n">
        <v>0</v>
      </c>
      <c r="AJ4389" s="450" t="n">
        <v>0</v>
      </c>
      <c r="AK4389" s="450" t="n">
        <v>0</v>
      </c>
      <c r="AL4389" s="450" t="n">
        <v>0</v>
      </c>
      <c r="AM4389" s="450" t="n">
        <v>0</v>
      </c>
      <c r="AN4389" s="450" t="n">
        <v>0</v>
      </c>
      <c r="AO4389" s="450" t="n">
        <v>0</v>
      </c>
      <c r="AP4389" s="450" t="n">
        <v>0</v>
      </c>
      <c r="AQ4389" s="414" t="inlineStr"/>
      <c r="AR4389" s="414" t="inlineStr">
        <is>
          <t>CLEARANCE &amp; TRUCKING FEE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0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0" t="n"/>
      <c r="N4390" s="450">
        <f>IF(W4390&lt;0,AH4390,I4390)</f>
        <v/>
      </c>
      <c r="O4390" s="450">
        <f>I4390-M4390</f>
        <v/>
      </c>
      <c r="P4390" s="414" t="n"/>
      <c r="Q4390" s="414" t="inlineStr">
        <is>
          <t>TI2022-0958</t>
        </is>
      </c>
      <c r="R4390" s="414" t="inlineStr">
        <is>
          <t>TI2022-0958</t>
        </is>
      </c>
      <c r="S4390" s="414">
        <f>Q4390=R4390</f>
        <v/>
      </c>
      <c r="T4390" s="414">
        <f>AND(MONTH(F4390)=MONTH(X4390), YEAR(F4390)=YEAR(X4390))</f>
        <v/>
      </c>
      <c r="U4390" s="414">
        <f>AND(AB4390&lt;&gt;"", 'Company information'!D$4&lt;&gt;"", RIGHT(SUBSTITUTE(AB4390,"-",""),9)=RIGHT(SUBSTITUTE('Company information'!D$4,"-",""),9))</f>
        <v/>
      </c>
      <c r="V4390" s="414">
        <f>AH4390-I4390</f>
        <v/>
      </c>
      <c r="W4390" s="450" t="n"/>
      <c r="X4390" s="415" t="n">
        <v>44918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L001-901905215</t>
        </is>
      </c>
      <c r="AC4390" s="414" t="inlineStr">
        <is>
          <t>វីអ៊ីស៊ិន (ខេមបូឌា) អ៊ិនដាសស្ទ្រី ឯ.ក</t>
        </is>
      </c>
      <c r="AD4390" s="450" t="n">
        <v>5385226</v>
      </c>
      <c r="AE4390" s="450" t="n">
        <v>4895660</v>
      </c>
      <c r="AF4390" s="450" t="n">
        <v>0</v>
      </c>
      <c r="AG4390" s="450" t="n">
        <v>0</v>
      </c>
      <c r="AH4390" s="450" t="n">
        <v>489566</v>
      </c>
      <c r="AI4390" s="450" t="n">
        <v>0</v>
      </c>
      <c r="AJ4390" s="450" t="n">
        <v>0</v>
      </c>
      <c r="AK4390" s="450" t="n">
        <v>0</v>
      </c>
      <c r="AL4390" s="450" t="n">
        <v>0</v>
      </c>
      <c r="AM4390" s="450" t="n">
        <v>0</v>
      </c>
      <c r="AN4390" s="450" t="n">
        <v>0</v>
      </c>
      <c r="AO4390" s="450" t="n">
        <v>0</v>
      </c>
      <c r="AP4390" s="450" t="n">
        <v>0</v>
      </c>
      <c r="AQ4390" s="414" t="inlineStr"/>
      <c r="AR4390" s="414" t="inlineStr">
        <is>
          <t>CLEARANCE &amp; TRUCKING FEE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0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0" t="n"/>
      <c r="N4391" s="450">
        <f>IF(W4391&lt;0,AH4391,I4391)</f>
        <v/>
      </c>
      <c r="O4391" s="450">
        <f>I4391-M4391</f>
        <v/>
      </c>
      <c r="P4391" s="414" t="n"/>
      <c r="Q4391" s="414" t="inlineStr">
        <is>
          <t>TI2022-0957</t>
        </is>
      </c>
      <c r="R4391" s="414" t="inlineStr">
        <is>
          <t>TI2022-0957</t>
        </is>
      </c>
      <c r="S4391" s="414">
        <f>Q4391=R4391</f>
        <v/>
      </c>
      <c r="T4391" s="414">
        <f>AND(MONTH(F4391)=MONTH(X4391), YEAR(F4391)=YEAR(X4391))</f>
        <v/>
      </c>
      <c r="U4391" s="414">
        <f>AND(AB4391&lt;&gt;"", 'Company information'!D$4&lt;&gt;"", RIGHT(SUBSTITUTE(AB4391,"-",""),9)=RIGHT(SUBSTITUTE('Company information'!D$4,"-",""),9))</f>
        <v/>
      </c>
      <c r="V4391" s="414">
        <f>AH4391-I4391</f>
        <v/>
      </c>
      <c r="W4391" s="450" t="n"/>
      <c r="X4391" s="415" t="n">
        <v>44918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L001-901905215</t>
        </is>
      </c>
      <c r="AC4391" s="414" t="inlineStr">
        <is>
          <t>វីអ៊ីស៊ិន (ខេមបូឌា) អ៊ិនដាសស្ទ្រី ឯ.ក</t>
        </is>
      </c>
      <c r="AD4391" s="450" t="n">
        <v>5385226</v>
      </c>
      <c r="AE4391" s="450" t="n">
        <v>4895660</v>
      </c>
      <c r="AF4391" s="450" t="n">
        <v>0</v>
      </c>
      <c r="AG4391" s="450" t="n">
        <v>0</v>
      </c>
      <c r="AH4391" s="450" t="n">
        <v>489566</v>
      </c>
      <c r="AI4391" s="450" t="n">
        <v>0</v>
      </c>
      <c r="AJ4391" s="450" t="n">
        <v>0</v>
      </c>
      <c r="AK4391" s="450" t="n">
        <v>0</v>
      </c>
      <c r="AL4391" s="450" t="n">
        <v>0</v>
      </c>
      <c r="AM4391" s="450" t="n">
        <v>0</v>
      </c>
      <c r="AN4391" s="450" t="n">
        <v>0</v>
      </c>
      <c r="AO4391" s="450" t="n">
        <v>0</v>
      </c>
      <c r="AP4391" s="450" t="n">
        <v>0</v>
      </c>
      <c r="AQ4391" s="414" t="inlineStr"/>
      <c r="AR4391" s="414" t="inlineStr">
        <is>
          <t>CLEARANCE &amp; TRUCKING FEE</t>
        </is>
      </c>
      <c r="AS4391" s="414" t="inlineStr">
        <is>
          <t>បានប្រកាសពន្ធ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0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0" t="n"/>
      <c r="N4392" s="450">
        <f>IF(W4392&lt;0,AH4392,I4392)</f>
        <v/>
      </c>
      <c r="O4392" s="450">
        <f>I4392-M4392</f>
        <v/>
      </c>
      <c r="P4392" s="414" t="n"/>
      <c r="Q4392" s="414" t="inlineStr">
        <is>
          <t>TI2022-0956</t>
        </is>
      </c>
      <c r="R4392" s="414" t="inlineStr">
        <is>
          <t>TI2022-0956</t>
        </is>
      </c>
      <c r="S4392" s="414">
        <f>Q4392=R4392</f>
        <v/>
      </c>
      <c r="T4392" s="414">
        <f>AND(MONTH(F4392)=MONTH(X4392), YEAR(F4392)=YEAR(X4392))</f>
        <v/>
      </c>
      <c r="U4392" s="414">
        <f>AND(AB4392&lt;&gt;"", 'Company information'!D$4&lt;&gt;"", RIGHT(SUBSTITUTE(AB4392,"-",""),9)=RIGHT(SUBSTITUTE('Company information'!D$4,"-",""),9))</f>
        <v/>
      </c>
      <c r="V4392" s="414">
        <f>AH4392-I4392</f>
        <v/>
      </c>
      <c r="W4392" s="450" t="n"/>
      <c r="X4392" s="415" t="n">
        <v>44918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L001-901905215</t>
        </is>
      </c>
      <c r="AC4392" s="414" t="inlineStr">
        <is>
          <t>វីអ៊ីស៊ិន (ខេមបូឌា) អ៊ិនដាសស្ទ្រី ឯ.ក</t>
        </is>
      </c>
      <c r="AD4392" s="450" t="n">
        <v>1900668</v>
      </c>
      <c r="AE4392" s="450" t="n">
        <v>1727880</v>
      </c>
      <c r="AF4392" s="450" t="n">
        <v>0</v>
      </c>
      <c r="AG4392" s="450" t="n">
        <v>0</v>
      </c>
      <c r="AH4392" s="450" t="n">
        <v>172788</v>
      </c>
      <c r="AI4392" s="450" t="n">
        <v>0</v>
      </c>
      <c r="AJ4392" s="450" t="n">
        <v>0</v>
      </c>
      <c r="AK4392" s="450" t="n">
        <v>0</v>
      </c>
      <c r="AL4392" s="450" t="n">
        <v>0</v>
      </c>
      <c r="AM4392" s="450" t="n">
        <v>0</v>
      </c>
      <c r="AN4392" s="450" t="n">
        <v>0</v>
      </c>
      <c r="AO4392" s="450" t="n">
        <v>0</v>
      </c>
      <c r="AP4392" s="450" t="n">
        <v>0</v>
      </c>
      <c r="AQ4392" s="414" t="inlineStr"/>
      <c r="AR4392" s="414" t="inlineStr">
        <is>
          <t>CLEARANCE &amp; TRUCKING FEE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0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0" t="n"/>
      <c r="N4393" s="450">
        <f>IF(W4393&lt;0,AH4393,I4393)</f>
        <v/>
      </c>
      <c r="O4393" s="450">
        <f>I4393-M4393</f>
        <v/>
      </c>
      <c r="P4393" s="414" t="n"/>
      <c r="Q4393" s="414" t="inlineStr">
        <is>
          <t>TI2022-0955</t>
        </is>
      </c>
      <c r="R4393" s="414" t="inlineStr">
        <is>
          <t>TI2022-0955</t>
        </is>
      </c>
      <c r="S4393" s="414">
        <f>Q4393=R4393</f>
        <v/>
      </c>
      <c r="T4393" s="414">
        <f>AND(MONTH(F4393)=MONTH(X4393), YEAR(F4393)=YEAR(X4393))</f>
        <v/>
      </c>
      <c r="U4393" s="414">
        <f>AND(AB4393&lt;&gt;"", 'Company information'!D$4&lt;&gt;"", RIGHT(SUBSTITUTE(AB4393,"-",""),9)=RIGHT(SUBSTITUTE('Company information'!D$4,"-",""),9))</f>
        <v/>
      </c>
      <c r="V4393" s="414">
        <f>AH4393-I4393</f>
        <v/>
      </c>
      <c r="W4393" s="450" t="n"/>
      <c r="X4393" s="415" t="n">
        <v>44918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L001-901905215</t>
        </is>
      </c>
      <c r="AC4393" s="414" t="inlineStr">
        <is>
          <t>វីអ៊ីស៊ិន (ខេមបូឌា) អ៊ិនដាសស្ទ្រី ឯ.ក</t>
        </is>
      </c>
      <c r="AD4393" s="450" t="n">
        <v>2330581</v>
      </c>
      <c r="AE4393" s="450" t="n">
        <v>2118710</v>
      </c>
      <c r="AF4393" s="450" t="n">
        <v>0</v>
      </c>
      <c r="AG4393" s="450" t="n">
        <v>0</v>
      </c>
      <c r="AH4393" s="450" t="n">
        <v>211871</v>
      </c>
      <c r="AI4393" s="450" t="n">
        <v>0</v>
      </c>
      <c r="AJ4393" s="450" t="n">
        <v>0</v>
      </c>
      <c r="AK4393" s="450" t="n">
        <v>0</v>
      </c>
      <c r="AL4393" s="450" t="n">
        <v>0</v>
      </c>
      <c r="AM4393" s="450" t="n">
        <v>0</v>
      </c>
      <c r="AN4393" s="450" t="n">
        <v>0</v>
      </c>
      <c r="AO4393" s="450" t="n">
        <v>0</v>
      </c>
      <c r="AP4393" s="450" t="n">
        <v>0</v>
      </c>
      <c r="AQ4393" s="414" t="inlineStr"/>
      <c r="AR4393" s="414" t="inlineStr">
        <is>
          <t>CLEARANCE &amp; TRUCKING FEE</t>
        </is>
      </c>
      <c r="AS4393" s="414" t="inlineStr">
        <is>
          <t>បានប្រកាសពន្ធ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0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0" t="n"/>
      <c r="N4394" s="450">
        <f>IF(W4394&lt;0,AH4394,I4394)</f>
        <v/>
      </c>
      <c r="O4394" s="450">
        <f>I4394-M4394</f>
        <v/>
      </c>
      <c r="P4394" s="414" t="n"/>
      <c r="Q4394" s="414" t="inlineStr">
        <is>
          <t>TI2022-0951</t>
        </is>
      </c>
      <c r="R4394" s="414" t="inlineStr">
        <is>
          <t>TI2022-0951</t>
        </is>
      </c>
      <c r="S4394" s="414">
        <f>Q4394=R4394</f>
        <v/>
      </c>
      <c r="T4394" s="414">
        <f>AND(MONTH(F4394)=MONTH(X4394), YEAR(F4394)=YEAR(X4394))</f>
        <v/>
      </c>
      <c r="U4394" s="414">
        <f>AND(AB4394&lt;&gt;"", 'Company information'!D$4&lt;&gt;"", RIGHT(SUBSTITUTE(AB4394,"-",""),9)=RIGHT(SUBSTITUTE('Company information'!D$4,"-",""),9))</f>
        <v/>
      </c>
      <c r="V4394" s="414">
        <f>AH4394-I4394</f>
        <v/>
      </c>
      <c r="W4394" s="450" t="n"/>
      <c r="X4394" s="415" t="n">
        <v>44918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L001-901905215</t>
        </is>
      </c>
      <c r="AC4394" s="414" t="inlineStr">
        <is>
          <t>វីអ៊ីស៊ិន (ខេមបូឌា) អ៊ិនដាសស្ទ្រី ឯ.ក</t>
        </is>
      </c>
      <c r="AD4394" s="450" t="n">
        <v>3326169</v>
      </c>
      <c r="AE4394" s="450" t="n">
        <v>3023790</v>
      </c>
      <c r="AF4394" s="450" t="n">
        <v>0</v>
      </c>
      <c r="AG4394" s="450" t="n">
        <v>0</v>
      </c>
      <c r="AH4394" s="450" t="n">
        <v>302379</v>
      </c>
      <c r="AI4394" s="450" t="n">
        <v>0</v>
      </c>
      <c r="AJ4394" s="450" t="n">
        <v>0</v>
      </c>
      <c r="AK4394" s="450" t="n">
        <v>0</v>
      </c>
      <c r="AL4394" s="450" t="n">
        <v>0</v>
      </c>
      <c r="AM4394" s="450" t="n">
        <v>0</v>
      </c>
      <c r="AN4394" s="450" t="n">
        <v>0</v>
      </c>
      <c r="AO4394" s="450" t="n">
        <v>0</v>
      </c>
      <c r="AP4394" s="450" t="n">
        <v>0</v>
      </c>
      <c r="AQ4394" s="414" t="inlineStr"/>
      <c r="AR4394" s="414" t="inlineStr">
        <is>
          <t>CLEARANCE &amp; TRUCKING FEE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0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0" t="n"/>
      <c r="N4395" s="450">
        <f>IF(W4395&lt;0,AH4395,I4395)</f>
        <v/>
      </c>
      <c r="O4395" s="450">
        <f>I4395-M4395</f>
        <v/>
      </c>
      <c r="P4395" s="414" t="n"/>
      <c r="Q4395" s="414" t="inlineStr">
        <is>
          <t>TI2022-0950</t>
        </is>
      </c>
      <c r="R4395" s="414" t="inlineStr">
        <is>
          <t>TI2022-0950</t>
        </is>
      </c>
      <c r="S4395" s="414">
        <f>Q4395=R4395</f>
        <v/>
      </c>
      <c r="T4395" s="414">
        <f>AND(MONTH(F4395)=MONTH(X4395), YEAR(F4395)=YEAR(X4395))</f>
        <v/>
      </c>
      <c r="U4395" s="414">
        <f>AND(AB4395&lt;&gt;"", 'Company information'!D$4&lt;&gt;"", RIGHT(SUBSTITUTE(AB4395,"-",""),9)=RIGHT(SUBSTITUTE('Company information'!D$4,"-",""),9))</f>
        <v/>
      </c>
      <c r="V4395" s="414">
        <f>AH4395-I4395</f>
        <v/>
      </c>
      <c r="W4395" s="450" t="n"/>
      <c r="X4395" s="415" t="n">
        <v>44918</v>
      </c>
      <c r="Y4395" s="414" t="inlineStr">
        <is>
          <t>TI2022-0950</t>
        </is>
      </c>
      <c r="Z4395" s="414" t="inlineStr"/>
      <c r="AA4395" s="414" t="inlineStr">
        <is>
          <t>បុគ្គលជាប់អាករ</t>
        </is>
      </c>
      <c r="AB4395" s="414" t="inlineStr">
        <is>
          <t>L001-901905215</t>
        </is>
      </c>
      <c r="AC4395" s="414" t="inlineStr">
        <is>
          <t>វីអ៊ីស៊ិន (ខេមបូឌា) អ៊ិនដាសស្ទ្រី ឯ.ក</t>
        </is>
      </c>
      <c r="AD4395" s="450" t="n">
        <v>3326169</v>
      </c>
      <c r="AE4395" s="450" t="n">
        <v>3023790</v>
      </c>
      <c r="AF4395" s="450" t="n">
        <v>0</v>
      </c>
      <c r="AG4395" s="450" t="n">
        <v>0</v>
      </c>
      <c r="AH4395" s="450" t="n">
        <v>302379</v>
      </c>
      <c r="AI4395" s="450" t="n">
        <v>0</v>
      </c>
      <c r="AJ4395" s="450" t="n">
        <v>0</v>
      </c>
      <c r="AK4395" s="450" t="n">
        <v>0</v>
      </c>
      <c r="AL4395" s="450" t="n">
        <v>0</v>
      </c>
      <c r="AM4395" s="450" t="n">
        <v>0</v>
      </c>
      <c r="AN4395" s="450" t="n">
        <v>0</v>
      </c>
      <c r="AO4395" s="450" t="n">
        <v>0</v>
      </c>
      <c r="AP4395" s="450" t="n">
        <v>0</v>
      </c>
      <c r="AQ4395" s="414" t="inlineStr"/>
      <c r="AR4395" s="414" t="inlineStr">
        <is>
          <t>CLEARANCE &amp; TRUCKING FEE</t>
        </is>
      </c>
      <c r="AS4395" s="414" t="inlineStr">
        <is>
          <t>បានប្រកាសពន្ធ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0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0" t="n"/>
      <c r="N4396" s="450">
        <f>IF(W4396&lt;0,AH4396,I4396)</f>
        <v/>
      </c>
      <c r="O4396" s="450">
        <f>I4396-M4396</f>
        <v/>
      </c>
      <c r="P4396" s="414" t="n"/>
      <c r="Q4396" s="414" t="inlineStr">
        <is>
          <t>TI2022-0949</t>
        </is>
      </c>
      <c r="R4396" s="414" t="inlineStr">
        <is>
          <t>TI2022-0949</t>
        </is>
      </c>
      <c r="S4396" s="414">
        <f>Q4396=R4396</f>
        <v/>
      </c>
      <c r="T4396" s="414">
        <f>AND(MONTH(F4396)=MONTH(X4396), YEAR(F4396)=YEAR(X4396))</f>
        <v/>
      </c>
      <c r="U4396" s="414">
        <f>AND(AB4396&lt;&gt;"", 'Company information'!D$4&lt;&gt;"", RIGHT(SUBSTITUTE(AB4396,"-",""),9)=RIGHT(SUBSTITUTE('Company information'!D$4,"-",""),9))</f>
        <v/>
      </c>
      <c r="V4396" s="414">
        <f>AH4396-I4396</f>
        <v/>
      </c>
      <c r="W4396" s="450" t="n"/>
      <c r="X4396" s="415" t="n">
        <v>44918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L001-901905215</t>
        </is>
      </c>
      <c r="AC4396" s="414" t="inlineStr">
        <is>
          <t>វីអ៊ីស៊ិន (ខេមបូឌា) អ៊ិនដាសស្ទ្រី ឯ.ក</t>
        </is>
      </c>
      <c r="AD4396" s="450" t="n">
        <v>5385226</v>
      </c>
      <c r="AE4396" s="450" t="n">
        <v>4895660</v>
      </c>
      <c r="AF4396" s="450" t="n">
        <v>0</v>
      </c>
      <c r="AG4396" s="450" t="n">
        <v>0</v>
      </c>
      <c r="AH4396" s="450" t="n">
        <v>489566</v>
      </c>
      <c r="AI4396" s="450" t="n">
        <v>0</v>
      </c>
      <c r="AJ4396" s="450" t="n">
        <v>0</v>
      </c>
      <c r="AK4396" s="450" t="n">
        <v>0</v>
      </c>
      <c r="AL4396" s="450" t="n">
        <v>0</v>
      </c>
      <c r="AM4396" s="450" t="n">
        <v>0</v>
      </c>
      <c r="AN4396" s="450" t="n">
        <v>0</v>
      </c>
      <c r="AO4396" s="450" t="n">
        <v>0</v>
      </c>
      <c r="AP4396" s="450" t="n">
        <v>0</v>
      </c>
      <c r="AQ4396" s="414" t="inlineStr"/>
      <c r="AR4396" s="414" t="inlineStr">
        <is>
          <t>CLEARANCE &amp; TRUCKING FEE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0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0" t="n"/>
      <c r="N4397" s="450">
        <f>IF(W4397&lt;0,AH4397,I4397)</f>
        <v/>
      </c>
      <c r="O4397" s="450">
        <f>I4397-M4397</f>
        <v/>
      </c>
      <c r="P4397" s="414" t="n"/>
      <c r="Q4397" s="414" t="inlineStr">
        <is>
          <t>TI2022-0947</t>
        </is>
      </c>
      <c r="R4397" s="414" t="inlineStr">
        <is>
          <t>TI2022-0947</t>
        </is>
      </c>
      <c r="S4397" s="414">
        <f>Q4397=R4397</f>
        <v/>
      </c>
      <c r="T4397" s="414">
        <f>AND(MONTH(F4397)=MONTH(X4397), YEAR(F4397)=YEAR(X4397))</f>
        <v/>
      </c>
      <c r="U4397" s="414">
        <f>AND(AB4397&lt;&gt;"", 'Company information'!D$4&lt;&gt;"", RIGHT(SUBSTITUTE(AB4397,"-",""),9)=RIGHT(SUBSTITUTE('Company information'!D$4,"-",""),9))</f>
        <v/>
      </c>
      <c r="V4397" s="414">
        <f>AH4397-I4397</f>
        <v/>
      </c>
      <c r="W4397" s="450" t="n"/>
      <c r="X4397" s="415" t="n">
        <v>44918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L001-901905215</t>
        </is>
      </c>
      <c r="AC4397" s="414" t="inlineStr">
        <is>
          <t>វីអ៊ីស៊ិន (ខេមបូឌា) អ៊ិនដាសស្ទ្រី ឯ.ក</t>
        </is>
      </c>
      <c r="AD4397" s="450" t="n">
        <v>2330581</v>
      </c>
      <c r="AE4397" s="450" t="n">
        <v>2118710</v>
      </c>
      <c r="AF4397" s="450" t="n">
        <v>0</v>
      </c>
      <c r="AG4397" s="450" t="n">
        <v>0</v>
      </c>
      <c r="AH4397" s="450" t="n">
        <v>211871</v>
      </c>
      <c r="AI4397" s="450" t="n">
        <v>0</v>
      </c>
      <c r="AJ4397" s="450" t="n">
        <v>0</v>
      </c>
      <c r="AK4397" s="450" t="n">
        <v>0</v>
      </c>
      <c r="AL4397" s="450" t="n">
        <v>0</v>
      </c>
      <c r="AM4397" s="450" t="n">
        <v>0</v>
      </c>
      <c r="AN4397" s="450" t="n">
        <v>0</v>
      </c>
      <c r="AO4397" s="450" t="n">
        <v>0</v>
      </c>
      <c r="AP4397" s="450" t="n">
        <v>0</v>
      </c>
      <c r="AQ4397" s="414" t="inlineStr"/>
      <c r="AR4397" s="414" t="inlineStr">
        <is>
          <t>CLEARANCE &amp; TRUCKING FEE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0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0" t="n"/>
      <c r="N4398" s="450">
        <f>IF(W4398&lt;0,AH4398,I4398)</f>
        <v/>
      </c>
      <c r="O4398" s="450">
        <f>I4398-M4398</f>
        <v/>
      </c>
      <c r="P4398" s="414" t="n"/>
      <c r="Q4398" s="414" t="inlineStr">
        <is>
          <t>TI2022-0945</t>
        </is>
      </c>
      <c r="R4398" s="414" t="inlineStr">
        <is>
          <t>TI2022-0945</t>
        </is>
      </c>
      <c r="S4398" s="414">
        <f>Q4398=R4398</f>
        <v/>
      </c>
      <c r="T4398" s="414">
        <f>AND(MONTH(F4398)=MONTH(X4398), YEAR(F4398)=YEAR(X4398))</f>
        <v/>
      </c>
      <c r="U4398" s="414">
        <f>AND(AB4398&lt;&gt;"", 'Company information'!D$4&lt;&gt;"", RIGHT(SUBSTITUTE(AB4398,"-",""),9)=RIGHT(SUBSTITUTE('Company information'!D$4,"-",""),9))</f>
        <v/>
      </c>
      <c r="V4398" s="414">
        <f>AH4398-I4398</f>
        <v/>
      </c>
      <c r="W4398" s="450" t="n"/>
      <c r="X4398" s="415" t="n">
        <v>44909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L001-901905215</t>
        </is>
      </c>
      <c r="AC4398" s="414" t="inlineStr">
        <is>
          <t>វីអ៊ីស៊ិន (ខេមបូឌា) អ៊ិនដាសស្ទ្រី ឯ.ក</t>
        </is>
      </c>
      <c r="AD4398" s="450" t="n">
        <v>2328315</v>
      </c>
      <c r="AE4398" s="450" t="n">
        <v>2116650</v>
      </c>
      <c r="AF4398" s="450" t="n">
        <v>0</v>
      </c>
      <c r="AG4398" s="450" t="n">
        <v>0</v>
      </c>
      <c r="AH4398" s="450" t="n">
        <v>211665</v>
      </c>
      <c r="AI4398" s="450" t="n">
        <v>0</v>
      </c>
      <c r="AJ4398" s="450" t="n">
        <v>0</v>
      </c>
      <c r="AK4398" s="450" t="n">
        <v>0</v>
      </c>
      <c r="AL4398" s="450" t="n">
        <v>0</v>
      </c>
      <c r="AM4398" s="450" t="n">
        <v>0</v>
      </c>
      <c r="AN4398" s="450" t="n">
        <v>0</v>
      </c>
      <c r="AO4398" s="450" t="n">
        <v>0</v>
      </c>
      <c r="AP4398" s="450" t="n">
        <v>0</v>
      </c>
      <c r="AQ4398" s="414" t="inlineStr"/>
      <c r="AR4398" s="414" t="inlineStr">
        <is>
          <t>CLEARANCE &amp; TRUCKING FEE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0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0" t="n"/>
      <c r="N4399" s="450">
        <f>IF(W4399&lt;0,AH4399,I4399)</f>
        <v/>
      </c>
      <c r="O4399" s="450">
        <f>I4399-M4399</f>
        <v/>
      </c>
      <c r="P4399" s="414" t="n"/>
      <c r="Q4399" s="414" t="inlineStr">
        <is>
          <t>TI2022-0944</t>
        </is>
      </c>
      <c r="R4399" s="414" t="inlineStr">
        <is>
          <t>TI2022-0944</t>
        </is>
      </c>
      <c r="S4399" s="414">
        <f>Q4399=R4399</f>
        <v/>
      </c>
      <c r="T4399" s="414">
        <f>AND(MONTH(F4399)=MONTH(X4399), YEAR(F4399)=YEAR(X4399))</f>
        <v/>
      </c>
      <c r="U4399" s="414">
        <f>AND(AB4399&lt;&gt;"", 'Company information'!D$4&lt;&gt;"", RIGHT(SUBSTITUTE(AB4399,"-",""),9)=RIGHT(SUBSTITUTE('Company information'!D$4,"-",""),9))</f>
        <v/>
      </c>
      <c r="V4399" s="414">
        <f>AH4399-I4399</f>
        <v/>
      </c>
      <c r="W4399" s="450" t="n"/>
      <c r="X4399" s="415" t="n">
        <v>44909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L001-901905215</t>
        </is>
      </c>
      <c r="AC4399" s="414" t="inlineStr">
        <is>
          <t>វីអ៊ីស៊ិន (ខេមបូឌា) អ៊ិនដាសស្ទ្រី ឯ.ក</t>
        </is>
      </c>
      <c r="AD4399" s="450" t="n">
        <v>3006465</v>
      </c>
      <c r="AE4399" s="450" t="n">
        <v>2733150</v>
      </c>
      <c r="AF4399" s="450" t="n">
        <v>0</v>
      </c>
      <c r="AG4399" s="450" t="n">
        <v>0</v>
      </c>
      <c r="AH4399" s="450" t="n">
        <v>273315</v>
      </c>
      <c r="AI4399" s="450" t="n">
        <v>0</v>
      </c>
      <c r="AJ4399" s="450" t="n">
        <v>0</v>
      </c>
      <c r="AK4399" s="450" t="n">
        <v>0</v>
      </c>
      <c r="AL4399" s="450" t="n">
        <v>0</v>
      </c>
      <c r="AM4399" s="450" t="n">
        <v>0</v>
      </c>
      <c r="AN4399" s="450" t="n">
        <v>0</v>
      </c>
      <c r="AO4399" s="450" t="n">
        <v>0</v>
      </c>
      <c r="AP4399" s="450" t="n">
        <v>0</v>
      </c>
      <c r="AQ4399" s="414" t="inlineStr"/>
      <c r="AR4399" s="414" t="inlineStr">
        <is>
          <t>CLEARANCE &amp; TRUCKING FEE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0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0" t="n"/>
      <c r="N4400" s="450">
        <f>IF(W4400&lt;0,AH4400,I4400)</f>
        <v/>
      </c>
      <c r="O4400" s="450">
        <f>I4400-M4400</f>
        <v/>
      </c>
      <c r="P4400" s="414" t="n"/>
      <c r="Q4400" s="414" t="inlineStr">
        <is>
          <t>TI2022-0943</t>
        </is>
      </c>
      <c r="R4400" s="414" t="inlineStr">
        <is>
          <t>TI2022-0943</t>
        </is>
      </c>
      <c r="S4400" s="414">
        <f>Q4400=R4400</f>
        <v/>
      </c>
      <c r="T4400" s="414">
        <f>AND(MONTH(F4400)=MONTH(X4400), YEAR(F4400)=YEAR(X4400))</f>
        <v/>
      </c>
      <c r="U4400" s="414">
        <f>AND(AB4400&lt;&gt;"", 'Company information'!D$4&lt;&gt;"", RIGHT(SUBSTITUTE(AB4400,"-",""),9)=RIGHT(SUBSTITUTE('Company information'!D$4,"-",""),9))</f>
        <v/>
      </c>
      <c r="V4400" s="414">
        <f>AH4400-I4400</f>
        <v/>
      </c>
      <c r="W4400" s="450" t="n"/>
      <c r="X4400" s="415" t="n">
        <v>44909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L001-901905215</t>
        </is>
      </c>
      <c r="AC4400" s="414" t="inlineStr">
        <is>
          <t>វីអ៊ីស៊ិន (ខេមបូឌា) អ៊ិនដាសស្ទ្រី ឯ.ក</t>
        </is>
      </c>
      <c r="AD4400" s="450" t="n">
        <v>5379990</v>
      </c>
      <c r="AE4400" s="450" t="n">
        <v>4890900</v>
      </c>
      <c r="AF4400" s="450" t="n">
        <v>0</v>
      </c>
      <c r="AG4400" s="450" t="n">
        <v>0</v>
      </c>
      <c r="AH4400" s="450" t="n">
        <v>489090</v>
      </c>
      <c r="AI4400" s="450" t="n">
        <v>0</v>
      </c>
      <c r="AJ4400" s="450" t="n">
        <v>0</v>
      </c>
      <c r="AK4400" s="450" t="n">
        <v>0</v>
      </c>
      <c r="AL4400" s="450" t="n">
        <v>0</v>
      </c>
      <c r="AM4400" s="450" t="n">
        <v>0</v>
      </c>
      <c r="AN4400" s="450" t="n">
        <v>0</v>
      </c>
      <c r="AO4400" s="450" t="n">
        <v>0</v>
      </c>
      <c r="AP4400" s="450" t="n">
        <v>0</v>
      </c>
      <c r="AQ4400" s="414" t="inlineStr"/>
      <c r="AR4400" s="414" t="inlineStr">
        <is>
          <t>CLEARANCE &amp; TRUCKING FEE</t>
        </is>
      </c>
      <c r="AS4400" s="414" t="inlineStr">
        <is>
          <t>បានប្រកាសពន្ធ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0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0" t="n"/>
      <c r="N4401" s="450">
        <f>IF(W4401&lt;0,AH4401,I4401)</f>
        <v/>
      </c>
      <c r="O4401" s="450">
        <f>I4401-M4401</f>
        <v/>
      </c>
      <c r="P4401" s="414" t="n"/>
      <c r="Q4401" s="414" t="inlineStr">
        <is>
          <t>TI2022-0948</t>
        </is>
      </c>
      <c r="R4401" s="414" t="inlineStr">
        <is>
          <t>TI2022-0948</t>
        </is>
      </c>
      <c r="S4401" s="414">
        <f>Q4401=R4401</f>
        <v/>
      </c>
      <c r="T4401" s="414">
        <f>AND(MONTH(F4401)=MONTH(X4401), YEAR(F4401)=YEAR(X4401))</f>
        <v/>
      </c>
      <c r="U4401" s="414">
        <f>AND(AB4401&lt;&gt;"", 'Company information'!D$4&lt;&gt;"", RIGHT(SUBSTITUTE(AB4401,"-",""),9)=RIGHT(SUBSTITUTE('Company information'!D$4,"-",""),9))</f>
        <v/>
      </c>
      <c r="V4401" s="414">
        <f>AH4401-I4401</f>
        <v/>
      </c>
      <c r="W4401" s="450" t="n"/>
      <c r="X4401" s="415" t="n">
        <v>44918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L001-901905215</t>
        </is>
      </c>
      <c r="AC4401" s="414" t="inlineStr">
        <is>
          <t>វីអ៊ីស៊ិន (ខេមបូឌា) អ៊ិនដាសស្ទ្រី ឯ.ក</t>
        </is>
      </c>
      <c r="AD4401" s="450" t="n">
        <v>1900668</v>
      </c>
      <c r="AE4401" s="450" t="n">
        <v>1727880</v>
      </c>
      <c r="AF4401" s="450" t="n">
        <v>0</v>
      </c>
      <c r="AG4401" s="450" t="n">
        <v>0</v>
      </c>
      <c r="AH4401" s="450" t="n">
        <v>172788</v>
      </c>
      <c r="AI4401" s="450" t="n">
        <v>0</v>
      </c>
      <c r="AJ4401" s="450" t="n">
        <v>0</v>
      </c>
      <c r="AK4401" s="450" t="n">
        <v>0</v>
      </c>
      <c r="AL4401" s="450" t="n">
        <v>0</v>
      </c>
      <c r="AM4401" s="450" t="n">
        <v>0</v>
      </c>
      <c r="AN4401" s="450" t="n">
        <v>0</v>
      </c>
      <c r="AO4401" s="450" t="n">
        <v>0</v>
      </c>
      <c r="AP4401" s="450" t="n">
        <v>0</v>
      </c>
      <c r="AQ4401" s="414" t="inlineStr"/>
      <c r="AR4401" s="414" t="inlineStr">
        <is>
          <t>CLEARANCE &amp; TRUCKING FEE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0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0" t="n"/>
      <c r="N4402" s="450">
        <f>IF(W4402&lt;0,AH4402,I4402)</f>
        <v/>
      </c>
      <c r="O4402" s="450">
        <f>I4402-M4402</f>
        <v/>
      </c>
      <c r="P4402" s="414" t="n"/>
      <c r="Q4402" s="414" t="inlineStr">
        <is>
          <t>TI2022-0927</t>
        </is>
      </c>
      <c r="R4402" s="414" t="inlineStr">
        <is>
          <t>TI2022-0927</t>
        </is>
      </c>
      <c r="S4402" s="414">
        <f>Q4402=R4402</f>
        <v/>
      </c>
      <c r="T4402" s="414">
        <f>AND(MONTH(F4402)=MONTH(X4402), YEAR(F4402)=YEAR(X4402))</f>
        <v/>
      </c>
      <c r="U4402" s="414">
        <f>AND(AB4402&lt;&gt;"", 'Company information'!D$4&lt;&gt;"", RIGHT(SUBSTITUTE(AB4402,"-",""),9)=RIGHT(SUBSTITUTE('Company information'!D$4,"-",""),9))</f>
        <v/>
      </c>
      <c r="V4402" s="414">
        <f>AH4402-I4402</f>
        <v/>
      </c>
      <c r="W4402" s="450" t="n"/>
      <c r="X4402" s="415" t="n">
        <v>44909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L001-901905215</t>
        </is>
      </c>
      <c r="AC4402" s="414" t="inlineStr">
        <is>
          <t>វីអ៊ីស៊ិន (ខេមបូឌា) អ៊ិនដាសស្ទ្រី ឯ.ក</t>
        </is>
      </c>
      <c r="AD4402" s="450" t="n">
        <v>3006465</v>
      </c>
      <c r="AE4402" s="450" t="n">
        <v>2733150</v>
      </c>
      <c r="AF4402" s="450" t="n">
        <v>0</v>
      </c>
      <c r="AG4402" s="450" t="n">
        <v>0</v>
      </c>
      <c r="AH4402" s="450" t="n">
        <v>273315</v>
      </c>
      <c r="AI4402" s="450" t="n">
        <v>0</v>
      </c>
      <c r="AJ4402" s="450" t="n">
        <v>0</v>
      </c>
      <c r="AK4402" s="450" t="n">
        <v>0</v>
      </c>
      <c r="AL4402" s="450" t="n">
        <v>0</v>
      </c>
      <c r="AM4402" s="450" t="n">
        <v>0</v>
      </c>
      <c r="AN4402" s="450" t="n">
        <v>0</v>
      </c>
      <c r="AO4402" s="450" t="n">
        <v>0</v>
      </c>
      <c r="AP4402" s="450" t="n">
        <v>0</v>
      </c>
      <c r="AQ4402" s="414" t="inlineStr"/>
      <c r="AR4402" s="414" t="inlineStr">
        <is>
          <t>CLEARANCE &amp; TRUCKING FEE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0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0" t="n"/>
      <c r="N4403" s="450">
        <f>IF(W4403&lt;0,AH4403,I4403)</f>
        <v/>
      </c>
      <c r="O4403" s="450">
        <f>I4403-M4403</f>
        <v/>
      </c>
      <c r="P4403" s="414" t="n"/>
      <c r="Q4403" s="414" t="inlineStr">
        <is>
          <t>TI2022-0926</t>
        </is>
      </c>
      <c r="R4403" s="414" t="inlineStr">
        <is>
          <t>TI2022-0926</t>
        </is>
      </c>
      <c r="S4403" s="414">
        <f>Q4403=R4403</f>
        <v/>
      </c>
      <c r="T4403" s="414">
        <f>AND(MONTH(F4403)=MONTH(X4403), YEAR(F4403)=YEAR(X4403))</f>
        <v/>
      </c>
      <c r="U4403" s="414">
        <f>AND(AB4403&lt;&gt;"", 'Company information'!D$4&lt;&gt;"", RIGHT(SUBSTITUTE(AB4403,"-",""),9)=RIGHT(SUBSTITUTE('Company information'!D$4,"-",""),9))</f>
        <v/>
      </c>
      <c r="V4403" s="414">
        <f>AH4403-I4403</f>
        <v/>
      </c>
      <c r="W4403" s="450" t="n"/>
      <c r="X4403" s="415" t="n">
        <v>44909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L001-901905215</t>
        </is>
      </c>
      <c r="AC4403" s="414" t="inlineStr">
        <is>
          <t>វីអ៊ីស៊ិន (ខេមបូឌា) អ៊ិនដាសស្ទ្រី ឯ.ក</t>
        </is>
      </c>
      <c r="AD4403" s="450" t="n">
        <v>3322935</v>
      </c>
      <c r="AE4403" s="450" t="n">
        <v>3020850</v>
      </c>
      <c r="AF4403" s="450" t="n">
        <v>0</v>
      </c>
      <c r="AG4403" s="450" t="n">
        <v>0</v>
      </c>
      <c r="AH4403" s="450" t="n">
        <v>302085</v>
      </c>
      <c r="AI4403" s="450" t="n">
        <v>0</v>
      </c>
      <c r="AJ4403" s="450" t="n">
        <v>0</v>
      </c>
      <c r="AK4403" s="450" t="n">
        <v>0</v>
      </c>
      <c r="AL4403" s="450" t="n">
        <v>0</v>
      </c>
      <c r="AM4403" s="450" t="n">
        <v>0</v>
      </c>
      <c r="AN4403" s="450" t="n">
        <v>0</v>
      </c>
      <c r="AO4403" s="450" t="n">
        <v>0</v>
      </c>
      <c r="AP4403" s="450" t="n">
        <v>0</v>
      </c>
      <c r="AQ4403" s="414" t="inlineStr"/>
      <c r="AR4403" s="414" t="inlineStr">
        <is>
          <t>CLEARANCE &amp; TRUCKING FEE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0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0" t="n"/>
      <c r="N4404" s="450">
        <f>IF(W4404&lt;0,AH4404,I4404)</f>
        <v/>
      </c>
      <c r="O4404" s="450">
        <f>I4404-M4404</f>
        <v/>
      </c>
      <c r="P4404" s="414" t="n"/>
      <c r="Q4404" s="414" t="inlineStr">
        <is>
          <t>TI2022-0925</t>
        </is>
      </c>
      <c r="R4404" s="414" t="inlineStr">
        <is>
          <t>TI2022-0925</t>
        </is>
      </c>
      <c r="S4404" s="414">
        <f>Q4404=R4404</f>
        <v/>
      </c>
      <c r="T4404" s="414">
        <f>AND(MONTH(F4404)=MONTH(X4404), YEAR(F4404)=YEAR(X4404))</f>
        <v/>
      </c>
      <c r="U4404" s="414">
        <f>AND(AB4404&lt;&gt;"", 'Company information'!D$4&lt;&gt;"", RIGHT(SUBSTITUTE(AB4404,"-",""),9)=RIGHT(SUBSTITUTE('Company information'!D$4,"-",""),9))</f>
        <v/>
      </c>
      <c r="V4404" s="414">
        <f>AH4404-I4404</f>
        <v/>
      </c>
      <c r="W4404" s="450" t="n"/>
      <c r="X4404" s="415" t="n">
        <v>44909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L001-901905215</t>
        </is>
      </c>
      <c r="AC4404" s="414" t="inlineStr">
        <is>
          <t>វីអ៊ីស៊ិន (ខេមបូឌា) អ៊ិនដាសស្ទ្រី ឯ.ក</t>
        </is>
      </c>
      <c r="AD4404" s="450" t="n">
        <v>2328315</v>
      </c>
      <c r="AE4404" s="450" t="n">
        <v>2116650</v>
      </c>
      <c r="AF4404" s="450" t="n">
        <v>0</v>
      </c>
      <c r="AG4404" s="450" t="n">
        <v>0</v>
      </c>
      <c r="AH4404" s="450" t="n">
        <v>211665</v>
      </c>
      <c r="AI4404" s="450" t="n">
        <v>0</v>
      </c>
      <c r="AJ4404" s="450" t="n">
        <v>0</v>
      </c>
      <c r="AK4404" s="450" t="n">
        <v>0</v>
      </c>
      <c r="AL4404" s="450" t="n">
        <v>0</v>
      </c>
      <c r="AM4404" s="450" t="n">
        <v>0</v>
      </c>
      <c r="AN4404" s="450" t="n">
        <v>0</v>
      </c>
      <c r="AO4404" s="450" t="n">
        <v>0</v>
      </c>
      <c r="AP4404" s="450" t="n">
        <v>0</v>
      </c>
      <c r="AQ4404" s="414" t="inlineStr"/>
      <c r="AR4404" s="414" t="inlineStr">
        <is>
          <t>CLEARANCE &amp; TRUCKING FEE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0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0" t="n"/>
      <c r="N4405" s="450">
        <f>IF(W4405&lt;0,AH4405,I4405)</f>
        <v/>
      </c>
      <c r="O4405" s="450">
        <f>I4405-M4405</f>
        <v/>
      </c>
      <c r="P4405" s="414" t="n"/>
      <c r="Q4405" s="414" t="inlineStr">
        <is>
          <t>TI2022-0924</t>
        </is>
      </c>
      <c r="R4405" s="414" t="inlineStr">
        <is>
          <t>TI2022-0924</t>
        </is>
      </c>
      <c r="S4405" s="414">
        <f>Q4405=R4405</f>
        <v/>
      </c>
      <c r="T4405" s="414">
        <f>AND(MONTH(F4405)=MONTH(X4405), YEAR(F4405)=YEAR(X4405))</f>
        <v/>
      </c>
      <c r="U4405" s="414">
        <f>AND(AB4405&lt;&gt;"", 'Company information'!D$4&lt;&gt;"", RIGHT(SUBSTITUTE(AB4405,"-",""),9)=RIGHT(SUBSTITUTE('Company information'!D$4,"-",""),9))</f>
        <v/>
      </c>
      <c r="V4405" s="414">
        <f>AH4405-I4405</f>
        <v/>
      </c>
      <c r="W4405" s="450" t="n"/>
      <c r="X4405" s="415" t="n">
        <v>44909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L001-901905215</t>
        </is>
      </c>
      <c r="AC4405" s="414" t="inlineStr">
        <is>
          <t>វីអ៊ីស៊ិន (ខេមបូឌា) អ៊ិនដាសស្ទ្រី ឯ.ក</t>
        </is>
      </c>
      <c r="AD4405" s="450" t="n">
        <v>2328315</v>
      </c>
      <c r="AE4405" s="450" t="n">
        <v>2116650</v>
      </c>
      <c r="AF4405" s="450" t="n">
        <v>0</v>
      </c>
      <c r="AG4405" s="450" t="n">
        <v>0</v>
      </c>
      <c r="AH4405" s="450" t="n">
        <v>211665</v>
      </c>
      <c r="AI4405" s="450" t="n">
        <v>0</v>
      </c>
      <c r="AJ4405" s="450" t="n">
        <v>0</v>
      </c>
      <c r="AK4405" s="450" t="n">
        <v>0</v>
      </c>
      <c r="AL4405" s="450" t="n">
        <v>0</v>
      </c>
      <c r="AM4405" s="450" t="n">
        <v>0</v>
      </c>
      <c r="AN4405" s="450" t="n">
        <v>0</v>
      </c>
      <c r="AO4405" s="450" t="n">
        <v>0</v>
      </c>
      <c r="AP4405" s="450" t="n">
        <v>0</v>
      </c>
      <c r="AQ4405" s="414" t="inlineStr"/>
      <c r="AR4405" s="414" t="inlineStr">
        <is>
          <t>CLEARANCE &amp; TRUCKING FEE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0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0" t="n"/>
      <c r="N4406" s="450">
        <f>IF(W4406&lt;0,AH4406,I4406)</f>
        <v/>
      </c>
      <c r="O4406" s="450">
        <f>I4406-M4406</f>
        <v/>
      </c>
      <c r="P4406" s="414" t="n"/>
      <c r="Q4406" s="414" t="inlineStr">
        <is>
          <t>TI2022-0923</t>
        </is>
      </c>
      <c r="R4406" s="414" t="inlineStr">
        <is>
          <t>TI2022-0923</t>
        </is>
      </c>
      <c r="S4406" s="414">
        <f>Q4406=R4406</f>
        <v/>
      </c>
      <c r="T4406" s="414">
        <f>AND(MONTH(F4406)=MONTH(X4406), YEAR(F4406)=YEAR(X4406))</f>
        <v/>
      </c>
      <c r="U4406" s="414">
        <f>AND(AB4406&lt;&gt;"", 'Company information'!D$4&lt;&gt;"", RIGHT(SUBSTITUTE(AB4406,"-",""),9)=RIGHT(SUBSTITUTE('Company information'!D$4,"-",""),9))</f>
        <v/>
      </c>
      <c r="V4406" s="414">
        <f>AH4406-I4406</f>
        <v/>
      </c>
      <c r="W4406" s="450" t="n"/>
      <c r="X4406" s="415" t="n">
        <v>44909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L001-901905215</t>
        </is>
      </c>
      <c r="AC4406" s="414" t="inlineStr">
        <is>
          <t>វីអ៊ីស៊ិន (ខេមបូឌា) អ៊ិនដាសស្ទ្រី ឯ.ក</t>
        </is>
      </c>
      <c r="AD4406" s="450" t="n">
        <v>4023690</v>
      </c>
      <c r="AE4406" s="450" t="n">
        <v>3657900</v>
      </c>
      <c r="AF4406" s="450" t="n">
        <v>0</v>
      </c>
      <c r="AG4406" s="450" t="n">
        <v>0</v>
      </c>
      <c r="AH4406" s="450" t="n">
        <v>365790</v>
      </c>
      <c r="AI4406" s="450" t="n">
        <v>0</v>
      </c>
      <c r="AJ4406" s="450" t="n">
        <v>0</v>
      </c>
      <c r="AK4406" s="450" t="n">
        <v>0</v>
      </c>
      <c r="AL4406" s="450" t="n">
        <v>0</v>
      </c>
      <c r="AM4406" s="450" t="n">
        <v>0</v>
      </c>
      <c r="AN4406" s="450" t="n">
        <v>0</v>
      </c>
      <c r="AO4406" s="450" t="n">
        <v>0</v>
      </c>
      <c r="AP4406" s="450" t="n">
        <v>0</v>
      </c>
      <c r="AQ4406" s="414" t="inlineStr"/>
      <c r="AR4406" s="414" t="inlineStr">
        <is>
          <t>CLEARANCE &amp; TRUCKING FEE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0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0" t="n"/>
      <c r="N4407" s="450">
        <f>IF(W4407&lt;0,AH4407,I4407)</f>
        <v/>
      </c>
      <c r="O4407" s="450">
        <f>I4407-M4407</f>
        <v/>
      </c>
      <c r="P4407" s="414" t="n"/>
      <c r="Q4407" s="414" t="inlineStr">
        <is>
          <t>TI2022-0922</t>
        </is>
      </c>
      <c r="R4407" s="414" t="inlineStr">
        <is>
          <t>TI2022-0922</t>
        </is>
      </c>
      <c r="S4407" s="414">
        <f>Q4407=R4407</f>
        <v/>
      </c>
      <c r="T4407" s="414">
        <f>AND(MONTH(F4407)=MONTH(X4407), YEAR(F4407)=YEAR(X4407))</f>
        <v/>
      </c>
      <c r="U4407" s="414">
        <f>AND(AB4407&lt;&gt;"", 'Company information'!D$4&lt;&gt;"", RIGHT(SUBSTITUTE(AB4407,"-",""),9)=RIGHT(SUBSTITUTE('Company information'!D$4,"-",""),9))</f>
        <v/>
      </c>
      <c r="V4407" s="414">
        <f>AH4407-I4407</f>
        <v/>
      </c>
      <c r="W4407" s="450" t="n"/>
      <c r="X4407" s="415" t="n">
        <v>44909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L001-901905215</t>
        </is>
      </c>
      <c r="AC4407" s="414" t="inlineStr">
        <is>
          <t>វីអ៊ីស៊ិន (ខេមបូឌា) អ៊ិនដាសស្ទ្រី ឯ.ក</t>
        </is>
      </c>
      <c r="AD4407" s="450" t="n">
        <v>2328315</v>
      </c>
      <c r="AE4407" s="450" t="n">
        <v>2116650</v>
      </c>
      <c r="AF4407" s="450" t="n">
        <v>0</v>
      </c>
      <c r="AG4407" s="450" t="n">
        <v>0</v>
      </c>
      <c r="AH4407" s="450" t="n">
        <v>211665</v>
      </c>
      <c r="AI4407" s="450" t="n">
        <v>0</v>
      </c>
      <c r="AJ4407" s="450" t="n">
        <v>0</v>
      </c>
      <c r="AK4407" s="450" t="n">
        <v>0</v>
      </c>
      <c r="AL4407" s="450" t="n">
        <v>0</v>
      </c>
      <c r="AM4407" s="450" t="n">
        <v>0</v>
      </c>
      <c r="AN4407" s="450" t="n">
        <v>0</v>
      </c>
      <c r="AO4407" s="450" t="n">
        <v>0</v>
      </c>
      <c r="AP4407" s="450" t="n">
        <v>0</v>
      </c>
      <c r="AQ4407" s="414" t="inlineStr"/>
      <c r="AR4407" s="414" t="inlineStr">
        <is>
          <t>CLEARANCE &amp; TRUCKING FEE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0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0" t="n"/>
      <c r="N4408" s="450">
        <f>IF(W4408&lt;0,AH4408,I4408)</f>
        <v/>
      </c>
      <c r="O4408" s="450">
        <f>I4408-M4408</f>
        <v/>
      </c>
      <c r="P4408" s="414" t="n"/>
      <c r="Q4408" s="414" t="inlineStr">
        <is>
          <t>TI2022-0921</t>
        </is>
      </c>
      <c r="R4408" s="414" t="inlineStr">
        <is>
          <t>TI2022-0921</t>
        </is>
      </c>
      <c r="S4408" s="414">
        <f>Q4408=R4408</f>
        <v/>
      </c>
      <c r="T4408" s="414">
        <f>AND(MONTH(F4408)=MONTH(X4408), YEAR(F4408)=YEAR(X4408))</f>
        <v/>
      </c>
      <c r="U4408" s="414">
        <f>AND(AB4408&lt;&gt;"", 'Company information'!D$4&lt;&gt;"", RIGHT(SUBSTITUTE(AB4408,"-",""),9)=RIGHT(SUBSTITUTE('Company information'!D$4,"-",""),9))</f>
        <v/>
      </c>
      <c r="V4408" s="414">
        <f>AH4408-I4408</f>
        <v/>
      </c>
      <c r="W4408" s="450" t="n"/>
      <c r="X4408" s="415" t="n">
        <v>44909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L001-901905215</t>
        </is>
      </c>
      <c r="AC4408" s="414" t="inlineStr">
        <is>
          <t>វីអ៊ីស៊ិន (ខេមបូឌា) អ៊ិនដាសស្ទ្រី ឯ.ក</t>
        </is>
      </c>
      <c r="AD4408" s="450" t="n">
        <v>2147475</v>
      </c>
      <c r="AE4408" s="450" t="n">
        <v>1952250</v>
      </c>
      <c r="AF4408" s="450" t="n">
        <v>0</v>
      </c>
      <c r="AG4408" s="450" t="n">
        <v>0</v>
      </c>
      <c r="AH4408" s="450" t="n">
        <v>195225</v>
      </c>
      <c r="AI4408" s="450" t="n">
        <v>0</v>
      </c>
      <c r="AJ4408" s="450" t="n">
        <v>0</v>
      </c>
      <c r="AK4408" s="450" t="n">
        <v>0</v>
      </c>
      <c r="AL4408" s="450" t="n">
        <v>0</v>
      </c>
      <c r="AM4408" s="450" t="n">
        <v>0</v>
      </c>
      <c r="AN4408" s="450" t="n">
        <v>0</v>
      </c>
      <c r="AO4408" s="450" t="n">
        <v>0</v>
      </c>
      <c r="AP4408" s="450" t="n">
        <v>0</v>
      </c>
      <c r="AQ4408" s="414" t="inlineStr"/>
      <c r="AR4408" s="414" t="inlineStr">
        <is>
          <t>CLEARANCE &amp; TRUCKING FEE</t>
        </is>
      </c>
      <c r="AS4408" s="414" t="inlineStr">
        <is>
          <t>បានប្រកាសពន្ធ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0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0" t="n"/>
      <c r="N4409" s="450">
        <f>IF(W4409&lt;0,AH4409,I4409)</f>
        <v/>
      </c>
      <c r="O4409" s="450">
        <f>I4409-M4409</f>
        <v/>
      </c>
      <c r="P4409" s="414" t="n"/>
      <c r="Q4409" s="414" t="inlineStr">
        <is>
          <t>TI2022-0908</t>
        </is>
      </c>
      <c r="R4409" s="414" t="inlineStr">
        <is>
          <t>TI2022-0908</t>
        </is>
      </c>
      <c r="S4409" s="414">
        <f>Q4409=R4409</f>
        <v/>
      </c>
      <c r="T4409" s="414">
        <f>AND(MONTH(F4409)=MONTH(X4409), YEAR(F4409)=YEAR(X4409))</f>
        <v/>
      </c>
      <c r="U4409" s="414">
        <f>AND(AB4409&lt;&gt;"", 'Company information'!D$4&lt;&gt;"", RIGHT(SUBSTITUTE(AB4409,"-",""),9)=RIGHT(SUBSTITUTE('Company information'!D$4,"-",""),9))</f>
        <v/>
      </c>
      <c r="V4409" s="414">
        <f>AH4409-I4409</f>
        <v/>
      </c>
      <c r="W4409" s="450" t="n"/>
      <c r="X4409" s="415" t="n">
        <v>44900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L001-901905215</t>
        </is>
      </c>
      <c r="AC4409" s="414" t="inlineStr">
        <is>
          <t>វីអ៊ីស៊ិន (ខេមបូឌា) អ៊ិនដាសស្ទ្រី ឯ.ក</t>
        </is>
      </c>
      <c r="AD4409" s="450" t="n">
        <v>2146430</v>
      </c>
      <c r="AE4409" s="450" t="n">
        <v>1951300</v>
      </c>
      <c r="AF4409" s="450" t="n">
        <v>0</v>
      </c>
      <c r="AG4409" s="450" t="n">
        <v>0</v>
      </c>
      <c r="AH4409" s="450" t="n">
        <v>195130</v>
      </c>
      <c r="AI4409" s="450" t="n">
        <v>0</v>
      </c>
      <c r="AJ4409" s="450" t="n">
        <v>0</v>
      </c>
      <c r="AK4409" s="450" t="n">
        <v>0</v>
      </c>
      <c r="AL4409" s="450" t="n">
        <v>0</v>
      </c>
      <c r="AM4409" s="450" t="n">
        <v>0</v>
      </c>
      <c r="AN4409" s="450" t="n">
        <v>0</v>
      </c>
      <c r="AO4409" s="450" t="n">
        <v>0</v>
      </c>
      <c r="AP4409" s="450" t="n">
        <v>0</v>
      </c>
      <c r="AQ4409" s="414" t="inlineStr"/>
      <c r="AR4409" s="414" t="inlineStr">
        <is>
          <t>CLEARANCE &amp; TRUCKING FEE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0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0" t="n"/>
      <c r="N4410" s="450">
        <f>IF(W4410&lt;0,AH4410,I4410)</f>
        <v/>
      </c>
      <c r="O4410" s="450">
        <f>I4410-M4410</f>
        <v/>
      </c>
      <c r="P4410" s="414" t="n"/>
      <c r="Q4410" s="414" t="inlineStr">
        <is>
          <t>TI2022-0905</t>
        </is>
      </c>
      <c r="R4410" s="414" t="inlineStr">
        <is>
          <t>TI2022-0905</t>
        </is>
      </c>
      <c r="S4410" s="414">
        <f>Q4410=R4410</f>
        <v/>
      </c>
      <c r="T4410" s="414">
        <f>AND(MONTH(F4410)=MONTH(X4410), YEAR(F4410)=YEAR(X4410))</f>
        <v/>
      </c>
      <c r="U4410" s="414">
        <f>AND(AB4410&lt;&gt;"", 'Company information'!D$4&lt;&gt;"", RIGHT(SUBSTITUTE(AB4410,"-",""),9)=RIGHT(SUBSTITUTE('Company information'!D$4,"-",""),9))</f>
        <v/>
      </c>
      <c r="V4410" s="414">
        <f>AH4410-I4410</f>
        <v/>
      </c>
      <c r="W4410" s="450" t="n"/>
      <c r="X4410" s="415" t="n">
        <v>44900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L001-901905215</t>
        </is>
      </c>
      <c r="AC4410" s="414" t="inlineStr">
        <is>
          <t>វីអ៊ីស៊ិន (ខេមបូឌា) អ៊ិនដាសស្ទ្រី ឯ.ក</t>
        </is>
      </c>
      <c r="AD4410" s="450" t="n">
        <v>2056054</v>
      </c>
      <c r="AE4410" s="450" t="n">
        <v>1869140</v>
      </c>
      <c r="AF4410" s="450" t="n">
        <v>0</v>
      </c>
      <c r="AG4410" s="450" t="n">
        <v>0</v>
      </c>
      <c r="AH4410" s="450" t="n">
        <v>186914</v>
      </c>
      <c r="AI4410" s="450" t="n">
        <v>0</v>
      </c>
      <c r="AJ4410" s="450" t="n">
        <v>0</v>
      </c>
      <c r="AK4410" s="450" t="n">
        <v>0</v>
      </c>
      <c r="AL4410" s="450" t="n">
        <v>0</v>
      </c>
      <c r="AM4410" s="450" t="n">
        <v>0</v>
      </c>
      <c r="AN4410" s="450" t="n">
        <v>0</v>
      </c>
      <c r="AO4410" s="450" t="n">
        <v>0</v>
      </c>
      <c r="AP4410" s="450" t="n">
        <v>0</v>
      </c>
      <c r="AQ4410" s="414" t="inlineStr"/>
      <c r="AR4410" s="414" t="inlineStr">
        <is>
          <t>CLEARANCE &amp; TRUCKING FEE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0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0" t="n"/>
      <c r="N4411" s="450">
        <f>IF(W4411&lt;0,AH4411,I4411)</f>
        <v/>
      </c>
      <c r="O4411" s="450">
        <f>I4411-M4411</f>
        <v/>
      </c>
      <c r="P4411" s="414" t="n"/>
      <c r="Q4411" s="414" t="inlineStr">
        <is>
          <t>TI2022-0904</t>
        </is>
      </c>
      <c r="R4411" s="414" t="inlineStr">
        <is>
          <t>TI2022-0904</t>
        </is>
      </c>
      <c r="S4411" s="414">
        <f>Q4411=R4411</f>
        <v/>
      </c>
      <c r="T4411" s="414">
        <f>AND(MONTH(F4411)=MONTH(X4411), YEAR(F4411)=YEAR(X4411))</f>
        <v/>
      </c>
      <c r="U4411" s="414">
        <f>AND(AB4411&lt;&gt;"", 'Company information'!D$4&lt;&gt;"", RIGHT(SUBSTITUTE(AB4411,"-",""),9)=RIGHT(SUBSTITUTE('Company information'!D$4,"-",""),9))</f>
        <v/>
      </c>
      <c r="V4411" s="414">
        <f>AH4411-I4411</f>
        <v/>
      </c>
      <c r="W4411" s="450" t="n"/>
      <c r="X4411" s="415" t="n">
        <v>44900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L001-901905215</t>
        </is>
      </c>
      <c r="AC4411" s="414" t="inlineStr">
        <is>
          <t>វីអ៊ីស៊ិន (ខេមបូឌា) អ៊ិនដាសស្ទ្រី ឯ.ក</t>
        </is>
      </c>
      <c r="AD4411" s="450" t="n">
        <v>2327182</v>
      </c>
      <c r="AE4411" s="450" t="n">
        <v>2115620</v>
      </c>
      <c r="AF4411" s="450" t="n">
        <v>0</v>
      </c>
      <c r="AG4411" s="450" t="n">
        <v>0</v>
      </c>
      <c r="AH4411" s="450" t="n">
        <v>211562</v>
      </c>
      <c r="AI4411" s="450" t="n">
        <v>0</v>
      </c>
      <c r="AJ4411" s="450" t="n">
        <v>0</v>
      </c>
      <c r="AK4411" s="450" t="n">
        <v>0</v>
      </c>
      <c r="AL4411" s="450" t="n">
        <v>0</v>
      </c>
      <c r="AM4411" s="450" t="n">
        <v>0</v>
      </c>
      <c r="AN4411" s="450" t="n">
        <v>0</v>
      </c>
      <c r="AO4411" s="450" t="n">
        <v>0</v>
      </c>
      <c r="AP4411" s="450" t="n">
        <v>0</v>
      </c>
      <c r="AQ4411" s="414" t="inlineStr"/>
      <c r="AR4411" s="414" t="inlineStr">
        <is>
          <t>CLEARANCE &amp; TRUCKING FEE</t>
        </is>
      </c>
      <c r="AS4411" s="414" t="inlineStr">
        <is>
          <t>បានប្រកាសពន្ធ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0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0" t="n"/>
      <c r="N4412" s="450">
        <f>IF(W4412&lt;0,AH4412,I4412)</f>
        <v/>
      </c>
      <c r="O4412" s="450">
        <f>I4412-M4412</f>
        <v/>
      </c>
      <c r="P4412" s="414" t="n"/>
      <c r="Q4412" s="414" t="inlineStr">
        <is>
          <t>TI2022-0903</t>
        </is>
      </c>
      <c r="R4412" s="414" t="inlineStr">
        <is>
          <t>TI2022-0903</t>
        </is>
      </c>
      <c r="S4412" s="414">
        <f>Q4412=R4412</f>
        <v/>
      </c>
      <c r="T4412" s="414">
        <f>AND(MONTH(F4412)=MONTH(X4412), YEAR(F4412)=YEAR(X4412))</f>
        <v/>
      </c>
      <c r="U4412" s="414">
        <f>AND(AB4412&lt;&gt;"", 'Company information'!D$4&lt;&gt;"", RIGHT(SUBSTITUTE(AB4412,"-",""),9)=RIGHT(SUBSTITUTE('Company information'!D$4,"-",""),9))</f>
        <v/>
      </c>
      <c r="V4412" s="414">
        <f>AH4412-I4412</f>
        <v/>
      </c>
      <c r="W4412" s="450" t="n"/>
      <c r="X4412" s="415" t="n">
        <v>44900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L001-901905215</t>
        </is>
      </c>
      <c r="AC4412" s="414" t="inlineStr">
        <is>
          <t>វីអ៊ីស៊ិន (ខេមបូឌា) អ៊ិនដាសស្ទ្រី ឯ.ក</t>
        </is>
      </c>
      <c r="AD4412" s="450" t="n">
        <v>3321318</v>
      </c>
      <c r="AE4412" s="450" t="n">
        <v>3019380</v>
      </c>
      <c r="AF4412" s="450" t="n">
        <v>0</v>
      </c>
      <c r="AG4412" s="450" t="n">
        <v>0</v>
      </c>
      <c r="AH4412" s="450" t="n">
        <v>301938</v>
      </c>
      <c r="AI4412" s="450" t="n">
        <v>0</v>
      </c>
      <c r="AJ4412" s="450" t="n">
        <v>0</v>
      </c>
      <c r="AK4412" s="450" t="n">
        <v>0</v>
      </c>
      <c r="AL4412" s="450" t="n">
        <v>0</v>
      </c>
      <c r="AM4412" s="450" t="n">
        <v>0</v>
      </c>
      <c r="AN4412" s="450" t="n">
        <v>0</v>
      </c>
      <c r="AO4412" s="450" t="n">
        <v>0</v>
      </c>
      <c r="AP4412" s="450" t="n">
        <v>0</v>
      </c>
      <c r="AQ4412" s="414" t="inlineStr"/>
      <c r="AR4412" s="414" t="inlineStr">
        <is>
          <t>CLEARANCE &amp; TRUCKING FEE</t>
        </is>
      </c>
      <c r="AS4412" s="414" t="inlineStr">
        <is>
          <t>បានប្រកាសពន្ធ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0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0" t="n"/>
      <c r="N4413" s="450">
        <f>IF(W4413&lt;0,AH4413,I4413)</f>
        <v/>
      </c>
      <c r="O4413" s="450">
        <f>I4413-M4413</f>
        <v/>
      </c>
      <c r="P4413" s="414" t="n"/>
      <c r="Q4413" s="414" t="inlineStr">
        <is>
          <t>YKT22-287</t>
        </is>
      </c>
      <c r="R4413" s="414" t="inlineStr">
        <is>
          <t>YKT22-287</t>
        </is>
      </c>
      <c r="S4413" s="414">
        <f>Q4413=R4413</f>
        <v/>
      </c>
      <c r="T4413" s="414">
        <f>AND(MONTH(F4413)=MONTH(X4413), YEAR(F4413)=YEAR(X4413))</f>
        <v/>
      </c>
      <c r="U4413" s="414">
        <f>AND(AB4413&lt;&gt;"", 'Company information'!D$4&lt;&gt;"", RIGHT(SUBSTITUTE(AB4413,"-",""),9)=RIGHT(SUBSTITUTE('Company information'!D$4,"-",""),9))</f>
        <v/>
      </c>
      <c r="V4413" s="414">
        <f>AH4413-I4413</f>
        <v/>
      </c>
      <c r="W4413" s="450" t="n"/>
      <c r="X4413" s="415" t="n">
        <v>44896</v>
      </c>
      <c r="Y4413" s="414" t="inlineStr">
        <is>
          <t>YKT22-287</t>
        </is>
      </c>
      <c r="Z4413" s="414" t="inlineStr"/>
      <c r="AA4413" s="414" t="inlineStr">
        <is>
          <t>បុគ្គលជាប់អាករ</t>
        </is>
      </c>
      <c r="AB4413" s="414" t="inlineStr">
        <is>
          <t>L001-901905215</t>
        </is>
      </c>
      <c r="AC4413" s="414" t="inlineStr">
        <is>
          <t>វីអ៊ីស៊ិន (ខេមបូឌា) អ៊ិនដាសស្ទ្រី ឯ.ក</t>
        </is>
      </c>
      <c r="AD4413" s="450" t="n">
        <v>6334020</v>
      </c>
      <c r="AE4413" s="450" t="n">
        <v>5758200</v>
      </c>
      <c r="AF4413" s="450" t="n">
        <v>0</v>
      </c>
      <c r="AG4413" s="450" t="n">
        <v>0</v>
      </c>
      <c r="AH4413" s="450" t="n">
        <v>575820</v>
      </c>
      <c r="AI4413" s="450" t="n">
        <v>0</v>
      </c>
      <c r="AJ4413" s="450" t="n">
        <v>0</v>
      </c>
      <c r="AK4413" s="450" t="n">
        <v>0</v>
      </c>
      <c r="AL4413" s="450" t="n">
        <v>0</v>
      </c>
      <c r="AM4413" s="450" t="n">
        <v>0</v>
      </c>
      <c r="AN4413" s="450" t="n">
        <v>0</v>
      </c>
      <c r="AO4413" s="450" t="n">
        <v>0</v>
      </c>
      <c r="AP4413" s="450" t="n">
        <v>0</v>
      </c>
      <c r="AQ4413" s="414" t="inlineStr"/>
      <c r="AR4413" s="414" t="inlineStr">
        <is>
          <t>Monthly Tax declaration for Dec 2022 service</t>
        </is>
      </c>
      <c r="AS4413" s="414" t="inlineStr">
        <is>
          <t>បានប្រកាសពន្ធ</t>
        </is>
      </c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0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0" t="n"/>
      <c r="N4414" s="450">
        <f>IF(W4414&lt;0,AH4414,I4414)</f>
        <v/>
      </c>
      <c r="O4414" s="450">
        <f>I4414-M4414</f>
        <v/>
      </c>
      <c r="P4414" s="414" t="n"/>
      <c r="Q4414" s="414" t="inlineStr">
        <is>
          <t>YM-0042</t>
        </is>
      </c>
      <c r="R4414" s="414" t="inlineStr">
        <is>
          <t>YM-0042</t>
        </is>
      </c>
      <c r="S4414" s="414">
        <f>Q4414=R4414</f>
        <v/>
      </c>
      <c r="T4414" s="414">
        <f>AND(MONTH(F4414)=MONTH(X4414), YEAR(F4414)=YEAR(X4414))</f>
        <v/>
      </c>
      <c r="U4414" s="414">
        <f>AND(AB4414&lt;&gt;"", 'Company information'!D$4&lt;&gt;"", RIGHT(SUBSTITUTE(AB4414,"-",""),9)=RIGHT(SUBSTITUTE('Company information'!D$4,"-",""),9))</f>
        <v/>
      </c>
      <c r="V4414" s="414">
        <f>AH4414-I4414</f>
        <v/>
      </c>
      <c r="W4414" s="450" t="n"/>
      <c r="X4414" s="415" t="n">
        <v>44925</v>
      </c>
      <c r="Y4414" s="414" t="inlineStr">
        <is>
          <t>YM-0042</t>
        </is>
      </c>
      <c r="Z4414" s="414" t="inlineStr"/>
      <c r="AA4414" s="414" t="inlineStr">
        <is>
          <t>បុគ្គលជាប់អាករ</t>
        </is>
      </c>
      <c r="AB4414" s="414" t="inlineStr">
        <is>
          <t>L001-901905215</t>
        </is>
      </c>
      <c r="AC4414" s="414" t="inlineStr">
        <is>
          <t>វីអ៊ីស៊ិន (ខេមបូឌា) អ៊ិនដាសស្ទ្រី ឯ.ក</t>
        </is>
      </c>
      <c r="AD4414" s="450" t="n">
        <v>50955492</v>
      </c>
      <c r="AE4414" s="450" t="n">
        <v>46323175</v>
      </c>
      <c r="AF4414" s="450" t="n">
        <v>0</v>
      </c>
      <c r="AG4414" s="450" t="n">
        <v>0</v>
      </c>
      <c r="AH4414" s="450" t="n">
        <v>4632317</v>
      </c>
      <c r="AI4414" s="450" t="n">
        <v>0</v>
      </c>
      <c r="AJ4414" s="450" t="n">
        <v>0</v>
      </c>
      <c r="AK4414" s="450" t="n">
        <v>0</v>
      </c>
      <c r="AL4414" s="450" t="n">
        <v>0</v>
      </c>
      <c r="AM4414" s="450" t="n">
        <v>0</v>
      </c>
      <c r="AN4414" s="450" t="n">
        <v>0</v>
      </c>
      <c r="AO4414" s="450" t="n">
        <v>0</v>
      </c>
      <c r="AP4414" s="450" t="n">
        <v>0</v>
      </c>
      <c r="AQ4414" s="414" t="inlineStr"/>
      <c r="AR4414" s="414" t="inlineStr">
        <is>
          <t>Carton</t>
        </is>
      </c>
      <c r="AS4414" s="414" t="inlineStr">
        <is>
          <t>បានប្រកាសពន្ធ</t>
        </is>
      </c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0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0" t="n"/>
      <c r="N4415" s="450">
        <f>IF(W4415&lt;0,AH4415,I4415)</f>
        <v/>
      </c>
      <c r="O4415" s="450">
        <f>I4415-M4415</f>
        <v/>
      </c>
      <c r="P4415" s="414" t="n"/>
      <c r="Q4415" s="414" t="inlineStr">
        <is>
          <t>XFY-YD20220194</t>
        </is>
      </c>
      <c r="R4415" s="414" t="inlineStr">
        <is>
          <t>XFY-YD20220194</t>
        </is>
      </c>
      <c r="S4415" s="414">
        <f>Q4415=R4415</f>
        <v/>
      </c>
      <c r="T4415" s="414">
        <f>AND(MONTH(F4415)=MONTH(X4415), YEAR(F4415)=YEAR(X4415))</f>
        <v/>
      </c>
      <c r="U4415" s="414">
        <f>AND(AB4415&lt;&gt;"", 'Company information'!D$4&lt;&gt;"", RIGHT(SUBSTITUTE(AB4415,"-",""),9)=RIGHT(SUBSTITUTE('Company information'!D$4,"-",""),9))</f>
        <v/>
      </c>
      <c r="V4415" s="414">
        <f>AH4415-I4415</f>
        <v/>
      </c>
      <c r="W4415" s="450" t="n"/>
      <c r="X4415" s="415" t="n">
        <v>44926</v>
      </c>
      <c r="Y4415" s="414" t="inlineStr">
        <is>
          <t>XFY-YD20220194</t>
        </is>
      </c>
      <c r="Z4415" s="414" t="inlineStr"/>
      <c r="AA4415" s="414" t="inlineStr">
        <is>
          <t>បុគ្គលជាប់អាករ</t>
        </is>
      </c>
      <c r="AB4415" s="414" t="inlineStr">
        <is>
          <t>L001-901905215</t>
        </is>
      </c>
      <c r="AC4415" s="414" t="inlineStr">
        <is>
          <t>វីអ៊ីស៊ិន (ខេមបូឌា) អ៊ិនដាសស្ទ្រី ឯ.ក</t>
        </is>
      </c>
      <c r="AD4415" s="450" t="n">
        <v>11905681</v>
      </c>
      <c r="AE4415" s="450" t="n">
        <v>10823346</v>
      </c>
      <c r="AF4415" s="450" t="n">
        <v>0</v>
      </c>
      <c r="AG4415" s="450" t="n">
        <v>0</v>
      </c>
      <c r="AH4415" s="450" t="n">
        <v>1082335</v>
      </c>
      <c r="AI4415" s="450" t="n">
        <v>0</v>
      </c>
      <c r="AJ4415" s="450" t="n">
        <v>0</v>
      </c>
      <c r="AK4415" s="450" t="n">
        <v>0</v>
      </c>
      <c r="AL4415" s="450" t="n">
        <v>0</v>
      </c>
      <c r="AM4415" s="450" t="n">
        <v>0</v>
      </c>
      <c r="AN4415" s="450" t="n">
        <v>0</v>
      </c>
      <c r="AO4415" s="450" t="n">
        <v>0</v>
      </c>
      <c r="AP4415" s="450" t="n">
        <v>0</v>
      </c>
      <c r="AQ4415" s="414" t="inlineStr"/>
      <c r="AR4415" s="414" t="inlineStr">
        <is>
          <t>PAPER LABEL</t>
        </is>
      </c>
      <c r="AS4415" s="414" t="inlineStr">
        <is>
          <t>បានប្រកាសពន្ធ</t>
        </is>
      </c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0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0" t="n"/>
      <c r="N4416" s="450">
        <f>IF(W4416&lt;0,AH4416,I4416)</f>
        <v/>
      </c>
      <c r="O4416" s="450">
        <f>I4416-M4416</f>
        <v/>
      </c>
      <c r="P4416" s="414" t="n"/>
      <c r="Q4416" s="414" t="inlineStr">
        <is>
          <t>T2022-000339</t>
        </is>
      </c>
      <c r="R4416" s="414" t="inlineStr">
        <is>
          <t>T2022-000339</t>
        </is>
      </c>
      <c r="S4416" s="414">
        <f>Q4416=R4416</f>
        <v/>
      </c>
      <c r="T4416" s="414">
        <f>AND(MONTH(F4416)=MONTH(X4416), YEAR(F4416)=YEAR(X4416))</f>
        <v/>
      </c>
      <c r="U4416" s="414">
        <f>AND(AB4416&lt;&gt;"", 'Company information'!D$4&lt;&gt;"", RIGHT(SUBSTITUTE(AB4416,"-",""),9)=RIGHT(SUBSTITUTE('Company information'!D$4,"-",""),9))</f>
        <v/>
      </c>
      <c r="V4416" s="414">
        <f>AH4416-I4416</f>
        <v/>
      </c>
      <c r="W4416" s="450" t="n"/>
      <c r="X4416" s="415" t="n">
        <v>44925</v>
      </c>
      <c r="Y4416" s="414" t="inlineStr">
        <is>
          <t>T2022-000339</t>
        </is>
      </c>
      <c r="Z4416" s="414" t="inlineStr"/>
      <c r="AA4416" s="414" t="inlineStr">
        <is>
          <t>បុគ្គលជាប់អាករ</t>
        </is>
      </c>
      <c r="AB4416" s="414" t="inlineStr">
        <is>
          <t>L001-901905215</t>
        </is>
      </c>
      <c r="AC4416" s="414" t="inlineStr">
        <is>
          <t>វីអ៊ីស៊ិន (ខេមបូឌា) អ៊ិនដាសស្ទ្រី ឯ.ក</t>
        </is>
      </c>
      <c r="AD4416" s="450" t="n">
        <v>7725679</v>
      </c>
      <c r="AE4416" s="450" t="n">
        <v>7023345</v>
      </c>
      <c r="AF4416" s="450" t="n">
        <v>0</v>
      </c>
      <c r="AG4416" s="450" t="n">
        <v>0</v>
      </c>
      <c r="AH4416" s="450" t="n">
        <v>702334</v>
      </c>
      <c r="AI4416" s="450" t="n">
        <v>0</v>
      </c>
      <c r="AJ4416" s="450" t="n">
        <v>0</v>
      </c>
      <c r="AK4416" s="450" t="n">
        <v>0</v>
      </c>
      <c r="AL4416" s="450" t="n">
        <v>0</v>
      </c>
      <c r="AM4416" s="450" t="n">
        <v>0</v>
      </c>
      <c r="AN4416" s="450" t="n">
        <v>0</v>
      </c>
      <c r="AO4416" s="450" t="n">
        <v>0</v>
      </c>
      <c r="AP4416" s="450" t="n">
        <v>0</v>
      </c>
      <c r="AQ4416" s="414" t="inlineStr"/>
      <c r="AR4416" s="414" t="inlineStr">
        <is>
          <t>Poly bag</t>
        </is>
      </c>
      <c r="AS4416" s="414" t="inlineStr">
        <is>
          <t>បានប្រកាសពន្ធ</t>
        </is>
      </c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0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0" t="n"/>
      <c r="N4417" s="450">
        <f>IF(W4417&lt;0,AH4417,I4417)</f>
        <v/>
      </c>
      <c r="O4417" s="450">
        <f>I4417-M4417</f>
        <v/>
      </c>
      <c r="P4417" s="414" t="n"/>
      <c r="Q4417" s="414" t="inlineStr">
        <is>
          <t>T2022-000326</t>
        </is>
      </c>
      <c r="R4417" s="414" t="inlineStr">
        <is>
          <t>T2022-000326</t>
        </is>
      </c>
      <c r="S4417" s="414">
        <f>Q4417=R4417</f>
        <v/>
      </c>
      <c r="T4417" s="414">
        <f>AND(MONTH(F4417)=MONTH(X4417), YEAR(F4417)=YEAR(X4417))</f>
        <v/>
      </c>
      <c r="U4417" s="414">
        <f>AND(AB4417&lt;&gt;"", 'Company information'!D$4&lt;&gt;"", RIGHT(SUBSTITUTE(AB4417,"-",""),9)=RIGHT(SUBSTITUTE('Company information'!D$4,"-",""),9))</f>
        <v/>
      </c>
      <c r="V4417" s="414">
        <f>AH4417-I4417</f>
        <v/>
      </c>
      <c r="W4417" s="450" t="n"/>
      <c r="X4417" s="415" t="n">
        <v>44925</v>
      </c>
      <c r="Y4417" s="414" t="inlineStr">
        <is>
          <t>T2022-000326</t>
        </is>
      </c>
      <c r="Z4417" s="414" t="inlineStr"/>
      <c r="AA4417" s="414" t="inlineStr">
        <is>
          <t>បុគ្គលជាប់អាករ</t>
        </is>
      </c>
      <c r="AB4417" s="414" t="inlineStr">
        <is>
          <t>L001-901905215</t>
        </is>
      </c>
      <c r="AC4417" s="414" t="inlineStr">
        <is>
          <t>វីអ៊ីស៊ិន (ខេមបូឌា) អ៊ិនដាសស្ទ្រី ឯ.ក</t>
        </is>
      </c>
      <c r="AD4417" s="450" t="n">
        <v>13096718</v>
      </c>
      <c r="AE4417" s="450" t="n">
        <v>11906107</v>
      </c>
      <c r="AF4417" s="450" t="n">
        <v>0</v>
      </c>
      <c r="AG4417" s="450" t="n">
        <v>0</v>
      </c>
      <c r="AH4417" s="450" t="n">
        <v>1190611</v>
      </c>
      <c r="AI4417" s="450" t="n">
        <v>0</v>
      </c>
      <c r="AJ4417" s="450" t="n">
        <v>0</v>
      </c>
      <c r="AK4417" s="450" t="n">
        <v>0</v>
      </c>
      <c r="AL4417" s="450" t="n">
        <v>0</v>
      </c>
      <c r="AM4417" s="450" t="n">
        <v>0</v>
      </c>
      <c r="AN4417" s="450" t="n">
        <v>0</v>
      </c>
      <c r="AO4417" s="450" t="n">
        <v>0</v>
      </c>
      <c r="AP4417" s="450" t="n">
        <v>0</v>
      </c>
      <c r="AQ4417" s="414" t="inlineStr"/>
      <c r="AR4417" s="414" t="inlineStr">
        <is>
          <t>Poly bag</t>
        </is>
      </c>
      <c r="AS4417" s="414" t="inlineStr">
        <is>
          <t>បានប្រកាសពន្ធ</t>
        </is>
      </c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0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0" t="n"/>
      <c r="N4418" s="450">
        <f>IF(W4418&lt;0,AH4418,I4418)</f>
        <v/>
      </c>
      <c r="O4418" s="450">
        <f>I4418-M4418</f>
        <v/>
      </c>
      <c r="P4418" s="414" t="n"/>
      <c r="Q4418" s="414" t="inlineStr">
        <is>
          <t>59014075</t>
        </is>
      </c>
      <c r="R4418" s="414" t="inlineStr">
        <is>
          <t>59014075</t>
        </is>
      </c>
      <c r="S4418" s="414">
        <f>Q4418=R4418</f>
        <v/>
      </c>
      <c r="T4418" s="414">
        <f>AND(MONTH(F4418)=MONTH(X4418), YEAR(F4418)=YEAR(X4418))</f>
        <v/>
      </c>
      <c r="U4418" s="414">
        <f>AND(AB4418&lt;&gt;"", 'Company information'!D$4&lt;&gt;"", RIGHT(SUBSTITUTE(AB4418,"-",""),9)=RIGHT(SUBSTITUTE('Company information'!D$4,"-",""),9))</f>
        <v/>
      </c>
      <c r="V4418" s="414">
        <f>AH4418-I4418</f>
        <v/>
      </c>
      <c r="W4418" s="450" t="n"/>
      <c r="X4418" s="415" t="n">
        <v>44926</v>
      </c>
      <c r="Y4418" s="414" t="inlineStr">
        <is>
          <t>59014075</t>
        </is>
      </c>
      <c r="Z4418" s="414" t="inlineStr"/>
      <c r="AA4418" s="414" t="inlineStr">
        <is>
          <t>បុគ្គលជាប់អាករ</t>
        </is>
      </c>
      <c r="AB4418" s="414" t="inlineStr">
        <is>
          <t>L001-901905215</t>
        </is>
      </c>
      <c r="AC4418" s="414" t="inlineStr">
        <is>
          <t>វីអ៊ីស៊ិន (ខេមបូឌា) អ៊ិនដាសស្ទ្រី ឯ.ក</t>
        </is>
      </c>
      <c r="AD4418" s="450" t="n">
        <v>613433</v>
      </c>
      <c r="AE4418" s="450" t="n">
        <v>557666</v>
      </c>
      <c r="AF4418" s="450" t="n">
        <v>0</v>
      </c>
      <c r="AG4418" s="450" t="n">
        <v>0</v>
      </c>
      <c r="AH4418" s="450" t="n">
        <v>55767</v>
      </c>
      <c r="AI4418" s="450" t="n">
        <v>0</v>
      </c>
      <c r="AJ4418" s="450" t="n">
        <v>0</v>
      </c>
      <c r="AK4418" s="450" t="n">
        <v>0</v>
      </c>
      <c r="AL4418" s="450" t="n">
        <v>0</v>
      </c>
      <c r="AM4418" s="450" t="n">
        <v>0</v>
      </c>
      <c r="AN4418" s="450" t="n">
        <v>0</v>
      </c>
      <c r="AO4418" s="450" t="n">
        <v>0</v>
      </c>
      <c r="AP4418" s="450" t="n">
        <v>0</v>
      </c>
      <c r="AQ4418" s="414" t="inlineStr"/>
      <c r="AR4418" s="414" t="inlineStr">
        <is>
          <t>ចំនូលបានមកពីការលក់</t>
        </is>
      </c>
      <c r="AS4418" s="414" t="inlineStr">
        <is>
          <t>បានប្រកាសពន្ធ</t>
        </is>
      </c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0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0" t="n"/>
      <c r="N4419" s="450">
        <f>IF(W4419&lt;0,AH4419,I4419)</f>
        <v/>
      </c>
      <c r="O4419" s="450">
        <f>I4419-M4419</f>
        <v/>
      </c>
      <c r="P4419" s="414" t="n"/>
      <c r="Q4419" s="414" t="inlineStr">
        <is>
          <t>59014056</t>
        </is>
      </c>
      <c r="R4419" s="414" t="inlineStr">
        <is>
          <t>59014056</t>
        </is>
      </c>
      <c r="S4419" s="414">
        <f>Q4419=R4419</f>
        <v/>
      </c>
      <c r="T4419" s="414">
        <f>AND(MONTH(F4419)=MONTH(X4419), YEAR(F4419)=YEAR(X4419))</f>
        <v/>
      </c>
      <c r="U4419" s="414">
        <f>AND(AB4419&lt;&gt;"", 'Company information'!D$4&lt;&gt;"", RIGHT(SUBSTITUTE(AB4419,"-",""),9)=RIGHT(SUBSTITUTE('Company information'!D$4,"-",""),9))</f>
        <v/>
      </c>
      <c r="V4419" s="414">
        <f>AH4419-I4419</f>
        <v/>
      </c>
      <c r="W4419" s="450" t="n"/>
      <c r="X4419" s="415" t="n">
        <v>44925</v>
      </c>
      <c r="Y4419" s="414" t="inlineStr">
        <is>
          <t>59014056</t>
        </is>
      </c>
      <c r="Z4419" s="414" t="inlineStr"/>
      <c r="AA4419" s="414" t="inlineStr">
        <is>
          <t>បុគ្គលជាប់អាករ</t>
        </is>
      </c>
      <c r="AB4419" s="414" t="inlineStr">
        <is>
          <t>L001-901905215</t>
        </is>
      </c>
      <c r="AC4419" s="414" t="inlineStr">
        <is>
          <t>វីអ៊ីស៊ិន (ខេមបូឌា) អ៊ិនដាសស្ទ្រី ឯ.ក</t>
        </is>
      </c>
      <c r="AD4419" s="450" t="n">
        <v>1226825</v>
      </c>
      <c r="AE4419" s="450" t="n">
        <v>1115295</v>
      </c>
      <c r="AF4419" s="450" t="n">
        <v>0</v>
      </c>
      <c r="AG4419" s="450" t="n">
        <v>0</v>
      </c>
      <c r="AH4419" s="450" t="n">
        <v>111530</v>
      </c>
      <c r="AI4419" s="450" t="n">
        <v>0</v>
      </c>
      <c r="AJ4419" s="450" t="n">
        <v>0</v>
      </c>
      <c r="AK4419" s="450" t="n">
        <v>0</v>
      </c>
      <c r="AL4419" s="450" t="n">
        <v>0</v>
      </c>
      <c r="AM4419" s="450" t="n">
        <v>0</v>
      </c>
      <c r="AN4419" s="450" t="n">
        <v>0</v>
      </c>
      <c r="AO4419" s="450" t="n">
        <v>0</v>
      </c>
      <c r="AP4419" s="450" t="n">
        <v>0</v>
      </c>
      <c r="AQ4419" s="414" t="inlineStr"/>
      <c r="AR4419" s="414" t="inlineStr">
        <is>
          <t>ចំនូលបានមកពីការលក់</t>
        </is>
      </c>
      <c r="AS4419" s="414" t="inlineStr">
        <is>
          <t>បានប្រកាសពន្ធ</t>
        </is>
      </c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0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0" t="n"/>
      <c r="N4420" s="450">
        <f>IF(W4420&lt;0,AH4420,I4420)</f>
        <v/>
      </c>
      <c r="O4420" s="450">
        <f>I4420-M4420</f>
        <v/>
      </c>
      <c r="P4420" s="414" t="n"/>
      <c r="Q4420" s="414" t="inlineStr">
        <is>
          <t>59014022</t>
        </is>
      </c>
      <c r="R4420" s="414" t="inlineStr">
        <is>
          <t>59014022</t>
        </is>
      </c>
      <c r="S4420" s="414">
        <f>Q4420=R4420</f>
        <v/>
      </c>
      <c r="T4420" s="414">
        <f>AND(MONTH(F4420)=MONTH(X4420), YEAR(F4420)=YEAR(X4420))</f>
        <v/>
      </c>
      <c r="U4420" s="414">
        <f>AND(AB4420&lt;&gt;"", 'Company information'!D$4&lt;&gt;"", RIGHT(SUBSTITUTE(AB4420,"-",""),9)=RIGHT(SUBSTITUTE('Company information'!D$4,"-",""),9))</f>
        <v/>
      </c>
      <c r="V4420" s="414">
        <f>AH4420-I4420</f>
        <v/>
      </c>
      <c r="W4420" s="450" t="n"/>
      <c r="X4420" s="415" t="n">
        <v>44921</v>
      </c>
      <c r="Y4420" s="414" t="inlineStr">
        <is>
          <t>59014022</t>
        </is>
      </c>
      <c r="Z4420" s="414" t="inlineStr"/>
      <c r="AA4420" s="414" t="inlineStr">
        <is>
          <t>ក្រុមហ៊ុនក្រៅប្រទេស</t>
        </is>
      </c>
      <c r="AB4420" s="414" t="inlineStr">
        <is>
          <t>865718696</t>
        </is>
      </c>
      <c r="AC4420" s="414" t="inlineStr">
        <is>
          <t>KIZIDA TEXTILE CO LTD</t>
        </is>
      </c>
      <c r="AD4420" s="450" t="n">
        <v>1509015</v>
      </c>
      <c r="AE4420" s="450" t="n">
        <v>1371832</v>
      </c>
      <c r="AF4420" s="450" t="n">
        <v>0</v>
      </c>
      <c r="AG4420" s="450" t="n">
        <v>0</v>
      </c>
      <c r="AH4420" s="450" t="n">
        <v>0</v>
      </c>
      <c r="AI4420" s="450" t="n">
        <v>137183</v>
      </c>
      <c r="AJ4420" s="450" t="n">
        <v>0</v>
      </c>
      <c r="AK4420" s="450" t="n">
        <v>0</v>
      </c>
      <c r="AL4420" s="450" t="n">
        <v>0</v>
      </c>
      <c r="AM4420" s="450" t="n">
        <v>0</v>
      </c>
      <c r="AN4420" s="450" t="n">
        <v>0</v>
      </c>
      <c r="AO4420" s="450" t="n">
        <v>0</v>
      </c>
      <c r="AP4420" s="450" t="n">
        <v>0</v>
      </c>
      <c r="AQ4420" s="414" t="inlineStr"/>
      <c r="AR4420" s="414" t="inlineStr">
        <is>
          <t>ចំនូលបានមកពីការលក់</t>
        </is>
      </c>
      <c r="AS4420" s="414" t="inlineStr">
        <is>
          <t>បានប្រកាសពន្ធ</t>
        </is>
      </c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0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0" t="n"/>
      <c r="N4421" s="450">
        <f>IF(W4421&lt;0,AH4421,I4421)</f>
        <v/>
      </c>
      <c r="O4421" s="450">
        <f>I4421-M4421</f>
        <v/>
      </c>
      <c r="P4421" s="414" t="n"/>
      <c r="Q4421" s="414" t="inlineStr">
        <is>
          <t>59014003</t>
        </is>
      </c>
      <c r="R4421" s="414" t="inlineStr">
        <is>
          <t>59014003</t>
        </is>
      </c>
      <c r="S4421" s="414">
        <f>Q4421=R4421</f>
        <v/>
      </c>
      <c r="T4421" s="414">
        <f>AND(MONTH(F4421)=MONTH(X4421), YEAR(F4421)=YEAR(X4421))</f>
        <v/>
      </c>
      <c r="U4421" s="414">
        <f>AND(AB4421&lt;&gt;"", 'Company information'!D$4&lt;&gt;"", RIGHT(SUBSTITUTE(AB4421,"-",""),9)=RIGHT(SUBSTITUTE('Company information'!D$4,"-",""),9))</f>
        <v/>
      </c>
      <c r="V4421" s="414">
        <f>AH4421-I4421</f>
        <v/>
      </c>
      <c r="W4421" s="450" t="n"/>
      <c r="X4421" s="415" t="n">
        <v>44918</v>
      </c>
      <c r="Y4421" s="414" t="inlineStr">
        <is>
          <t>59014003</t>
        </is>
      </c>
      <c r="Z4421" s="414" t="inlineStr"/>
      <c r="AA4421" s="414" t="inlineStr">
        <is>
          <t>ក្រុមហ៊ុនក្រៅប្រទេស</t>
        </is>
      </c>
      <c r="AB4421" s="414" t="inlineStr">
        <is>
          <t>865718696</t>
        </is>
      </c>
      <c r="AC4421" s="414" t="inlineStr">
        <is>
          <t>KIZIDA TEXTILE CO LTD</t>
        </is>
      </c>
      <c r="AD4421" s="450" t="n">
        <v>612986</v>
      </c>
      <c r="AE4421" s="450" t="n">
        <v>557260</v>
      </c>
      <c r="AF4421" s="450" t="n">
        <v>0</v>
      </c>
      <c r="AG4421" s="450" t="n">
        <v>0</v>
      </c>
      <c r="AH4421" s="450" t="n">
        <v>0</v>
      </c>
      <c r="AI4421" s="450" t="n">
        <v>55726</v>
      </c>
      <c r="AJ4421" s="450" t="n">
        <v>0</v>
      </c>
      <c r="AK4421" s="450" t="n">
        <v>0</v>
      </c>
      <c r="AL4421" s="450" t="n">
        <v>0</v>
      </c>
      <c r="AM4421" s="450" t="n">
        <v>0</v>
      </c>
      <c r="AN4421" s="450" t="n">
        <v>0</v>
      </c>
      <c r="AO4421" s="450" t="n">
        <v>0</v>
      </c>
      <c r="AP4421" s="450" t="n">
        <v>0</v>
      </c>
      <c r="AQ4421" s="414" t="inlineStr"/>
      <c r="AR4421" s="414" t="inlineStr">
        <is>
          <t>ចំនូលបានមកពីការលក់</t>
        </is>
      </c>
      <c r="AS4421" s="414" t="inlineStr">
        <is>
          <t>បានប្រកាសពន្ធ</t>
        </is>
      </c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0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0" t="n"/>
      <c r="N4422" s="450">
        <f>IF(W4422&lt;0,AH4422,I4422)</f>
        <v/>
      </c>
      <c r="O4422" s="450">
        <f>I4422-M4422</f>
        <v/>
      </c>
      <c r="P4422" s="414" t="n"/>
      <c r="Q4422" s="414" t="inlineStr">
        <is>
          <t>59014001</t>
        </is>
      </c>
      <c r="R4422" s="414" t="inlineStr">
        <is>
          <t>59014001</t>
        </is>
      </c>
      <c r="S4422" s="414">
        <f>Q4422=R4422</f>
        <v/>
      </c>
      <c r="T4422" s="414">
        <f>AND(MONTH(F4422)=MONTH(X4422), YEAR(F4422)=YEAR(X4422))</f>
        <v/>
      </c>
      <c r="U4422" s="414">
        <f>AND(AB4422&lt;&gt;"", 'Company information'!D$4&lt;&gt;"", RIGHT(SUBSTITUTE(AB4422,"-",""),9)=RIGHT(SUBSTITUTE('Company information'!D$4,"-",""),9))</f>
        <v/>
      </c>
      <c r="V4422" s="414">
        <f>AH4422-I4422</f>
        <v/>
      </c>
      <c r="W4422" s="450" t="n"/>
      <c r="X4422" s="415" t="n">
        <v>44918</v>
      </c>
      <c r="Y4422" s="414" t="inlineStr">
        <is>
          <t>59014001</t>
        </is>
      </c>
      <c r="Z4422" s="414" t="inlineStr"/>
      <c r="AA4422" s="414" t="inlineStr">
        <is>
          <t>ក្រុមហ៊ុនក្រៅប្រទេស</t>
        </is>
      </c>
      <c r="AB4422" s="414" t="inlineStr">
        <is>
          <t>865718696</t>
        </is>
      </c>
      <c r="AC4422" s="414" t="inlineStr">
        <is>
          <t>KIZIDA TEXTILE CO LTD</t>
        </is>
      </c>
      <c r="AD4422" s="450" t="n">
        <v>1225931</v>
      </c>
      <c r="AE4422" s="450" t="n">
        <v>1114483</v>
      </c>
      <c r="AF4422" s="450" t="n">
        <v>0</v>
      </c>
      <c r="AG4422" s="450" t="n">
        <v>0</v>
      </c>
      <c r="AH4422" s="450" t="n">
        <v>0</v>
      </c>
      <c r="AI4422" s="450" t="n">
        <v>111448</v>
      </c>
      <c r="AJ4422" s="450" t="n">
        <v>0</v>
      </c>
      <c r="AK4422" s="450" t="n">
        <v>0</v>
      </c>
      <c r="AL4422" s="450" t="n">
        <v>0</v>
      </c>
      <c r="AM4422" s="450" t="n">
        <v>0</v>
      </c>
      <c r="AN4422" s="450" t="n">
        <v>0</v>
      </c>
      <c r="AO4422" s="450" t="n">
        <v>0</v>
      </c>
      <c r="AP4422" s="450" t="n">
        <v>0</v>
      </c>
      <c r="AQ4422" s="414" t="inlineStr"/>
      <c r="AR4422" s="414" t="inlineStr">
        <is>
          <t>ចំនូលបានមកពីការលក់</t>
        </is>
      </c>
      <c r="AS4422" s="414" t="inlineStr">
        <is>
          <t>បានប្រកាសពន្ធ</t>
        </is>
      </c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0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0" t="n"/>
      <c r="N4423" s="450">
        <f>IF(W4423&lt;0,AH4423,I4423)</f>
        <v/>
      </c>
      <c r="O4423" s="450">
        <f>I4423-M4423</f>
        <v/>
      </c>
      <c r="P4423" s="414" t="n"/>
      <c r="Q4423" s="414" t="inlineStr">
        <is>
          <t>59013970</t>
        </is>
      </c>
      <c r="R4423" s="414" t="inlineStr">
        <is>
          <t>59013970</t>
        </is>
      </c>
      <c r="S4423" s="414">
        <f>Q4423=R4423</f>
        <v/>
      </c>
      <c r="T4423" s="414">
        <f>AND(MONTH(F4423)=MONTH(X4423), YEAR(F4423)=YEAR(X4423))</f>
        <v/>
      </c>
      <c r="U4423" s="414">
        <f>AND(AB4423&lt;&gt;"", 'Company information'!D$4&lt;&gt;"", RIGHT(SUBSTITUTE(AB4423,"-",""),9)=RIGHT(SUBSTITUTE('Company information'!D$4,"-",""),9))</f>
        <v/>
      </c>
      <c r="V4423" s="414">
        <f>AH4423-I4423</f>
        <v/>
      </c>
      <c r="W4423" s="450" t="n"/>
      <c r="X4423" s="415" t="n">
        <v>44914</v>
      </c>
      <c r="Y4423" s="414" t="inlineStr">
        <is>
          <t>59013970</t>
        </is>
      </c>
      <c r="Z4423" s="414" t="inlineStr"/>
      <c r="AA4423" s="414" t="inlineStr">
        <is>
          <t>ក្រុមហ៊ុនក្រៅប្រទេស</t>
        </is>
      </c>
      <c r="AB4423" s="414" t="inlineStr">
        <is>
          <t>865718696</t>
        </is>
      </c>
      <c r="AC4423" s="414" t="inlineStr">
        <is>
          <t>KIZIDA TEXTILE CO LTD</t>
        </is>
      </c>
      <c r="AD4423" s="450" t="n">
        <v>1225931</v>
      </c>
      <c r="AE4423" s="450" t="n">
        <v>1114483</v>
      </c>
      <c r="AF4423" s="450" t="n">
        <v>0</v>
      </c>
      <c r="AG4423" s="450" t="n">
        <v>0</v>
      </c>
      <c r="AH4423" s="450" t="n">
        <v>0</v>
      </c>
      <c r="AI4423" s="450" t="n">
        <v>111448</v>
      </c>
      <c r="AJ4423" s="450" t="n">
        <v>0</v>
      </c>
      <c r="AK4423" s="450" t="n">
        <v>0</v>
      </c>
      <c r="AL4423" s="450" t="n">
        <v>0</v>
      </c>
      <c r="AM4423" s="450" t="n">
        <v>0</v>
      </c>
      <c r="AN4423" s="450" t="n">
        <v>0</v>
      </c>
      <c r="AO4423" s="450" t="n">
        <v>0</v>
      </c>
      <c r="AP4423" s="450" t="n">
        <v>0</v>
      </c>
      <c r="AQ4423" s="414" t="inlineStr"/>
      <c r="AR4423" s="414" t="inlineStr">
        <is>
          <t>ចំនូលបានមកពីការលក់</t>
        </is>
      </c>
      <c r="AS4423" s="414" t="inlineStr">
        <is>
          <t>បានប្រកាសពន្ធ</t>
        </is>
      </c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0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0" t="n"/>
      <c r="N4424" s="450">
        <f>IF(W4424&lt;0,AH4424,I4424)</f>
        <v/>
      </c>
      <c r="O4424" s="450">
        <f>I4424-M4424</f>
        <v/>
      </c>
      <c r="P4424" s="414" t="n"/>
      <c r="Q4424" s="414" t="inlineStr">
        <is>
          <t>59013940</t>
        </is>
      </c>
      <c r="R4424" s="414" t="inlineStr">
        <is>
          <t>59013940</t>
        </is>
      </c>
      <c r="S4424" s="414">
        <f>Q4424=R4424</f>
        <v/>
      </c>
      <c r="T4424" s="414">
        <f>AND(MONTH(F4424)=MONTH(X4424), YEAR(F4424)=YEAR(X4424))</f>
        <v/>
      </c>
      <c r="U4424" s="414">
        <f>AND(AB4424&lt;&gt;"", 'Company information'!D$4&lt;&gt;"", RIGHT(SUBSTITUTE(AB4424,"-",""),9)=RIGHT(SUBSTITUTE('Company information'!D$4,"-",""),9))</f>
        <v/>
      </c>
      <c r="V4424" s="414">
        <f>AH4424-I4424</f>
        <v/>
      </c>
      <c r="W4424" s="450" t="n"/>
      <c r="X4424" s="415" t="n">
        <v>44908</v>
      </c>
      <c r="Y4424" s="414" t="inlineStr">
        <is>
          <t>59013940</t>
        </is>
      </c>
      <c r="Z4424" s="414" t="inlineStr"/>
      <c r="AA4424" s="414" t="inlineStr">
        <is>
          <t>ក្រុមហ៊ុនក្រៅប្រទេស</t>
        </is>
      </c>
      <c r="AB4424" s="414" t="inlineStr">
        <is>
          <t>865718696</t>
        </is>
      </c>
      <c r="AC4424" s="414" t="inlineStr">
        <is>
          <t>KIZIDA TEXTILE CO LTD</t>
        </is>
      </c>
      <c r="AD4424" s="450" t="n">
        <v>1225037</v>
      </c>
      <c r="AE4424" s="450" t="n">
        <v>1113670</v>
      </c>
      <c r="AF4424" s="450" t="n">
        <v>0</v>
      </c>
      <c r="AG4424" s="450" t="n">
        <v>0</v>
      </c>
      <c r="AH4424" s="450" t="n">
        <v>0</v>
      </c>
      <c r="AI4424" s="450" t="n">
        <v>111367</v>
      </c>
      <c r="AJ4424" s="450" t="n">
        <v>0</v>
      </c>
      <c r="AK4424" s="450" t="n">
        <v>0</v>
      </c>
      <c r="AL4424" s="450" t="n">
        <v>0</v>
      </c>
      <c r="AM4424" s="450" t="n">
        <v>0</v>
      </c>
      <c r="AN4424" s="450" t="n">
        <v>0</v>
      </c>
      <c r="AO4424" s="450" t="n">
        <v>0</v>
      </c>
      <c r="AP4424" s="450" t="n">
        <v>0</v>
      </c>
      <c r="AQ4424" s="414" t="inlineStr"/>
      <c r="AR4424" s="414" t="inlineStr">
        <is>
          <t>ចំនូលបានមកពីការលក់</t>
        </is>
      </c>
      <c r="AS4424" s="414" t="inlineStr">
        <is>
          <t>បានប្រកាសពន្ធ</t>
        </is>
      </c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0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0" t="n"/>
      <c r="N4425" s="450">
        <f>IF(W4425&lt;0,AH4425,I4425)</f>
        <v/>
      </c>
      <c r="O4425" s="450">
        <f>I4425-M4425</f>
        <v/>
      </c>
      <c r="P4425" s="414" t="n"/>
      <c r="Q4425" s="414" t="inlineStr">
        <is>
          <t>59013883</t>
        </is>
      </c>
      <c r="R4425" s="414" t="inlineStr">
        <is>
          <t>59013883</t>
        </is>
      </c>
      <c r="S4425" s="414">
        <f>Q4425=R4425</f>
        <v/>
      </c>
      <c r="T4425" s="414">
        <f>AND(MONTH(F4425)=MONTH(X4425), YEAR(F4425)=YEAR(X4425))</f>
        <v/>
      </c>
      <c r="U4425" s="414">
        <f>AND(AB4425&lt;&gt;"", 'Company information'!D$4&lt;&gt;"", RIGHT(SUBSTITUTE(AB4425,"-",""),9)=RIGHT(SUBSTITUTE('Company information'!D$4,"-",""),9))</f>
        <v/>
      </c>
      <c r="V4425" s="414">
        <f>AH4425-I4425</f>
        <v/>
      </c>
      <c r="W4425" s="450" t="n"/>
      <c r="X4425" s="415" t="n">
        <v>44897</v>
      </c>
      <c r="Y4425" s="414" t="inlineStr">
        <is>
          <t>59013883</t>
        </is>
      </c>
      <c r="Z4425" s="414" t="inlineStr"/>
      <c r="AA4425" s="414" t="inlineStr">
        <is>
          <t>ក្រុមហ៊ុនក្រៅប្រទេស</t>
        </is>
      </c>
      <c r="AB4425" s="414" t="inlineStr">
        <is>
          <t>865718696</t>
        </is>
      </c>
      <c r="AC4425" s="414" t="inlineStr">
        <is>
          <t>KIZIDA TEXTILE CO LTD</t>
        </is>
      </c>
      <c r="AD4425" s="450" t="n">
        <v>1835341</v>
      </c>
      <c r="AE4425" s="450" t="n">
        <v>1668492</v>
      </c>
      <c r="AF4425" s="450" t="n">
        <v>0</v>
      </c>
      <c r="AG4425" s="450" t="n">
        <v>0</v>
      </c>
      <c r="AH4425" s="450" t="n">
        <v>0</v>
      </c>
      <c r="AI4425" s="450" t="n">
        <v>166849</v>
      </c>
      <c r="AJ4425" s="450" t="n">
        <v>0</v>
      </c>
      <c r="AK4425" s="450" t="n">
        <v>0</v>
      </c>
      <c r="AL4425" s="450" t="n">
        <v>0</v>
      </c>
      <c r="AM4425" s="450" t="n">
        <v>0</v>
      </c>
      <c r="AN4425" s="450" t="n">
        <v>0</v>
      </c>
      <c r="AO4425" s="450" t="n">
        <v>0</v>
      </c>
      <c r="AP4425" s="450" t="n">
        <v>0</v>
      </c>
      <c r="AQ4425" s="414" t="inlineStr"/>
      <c r="AR4425" s="414" t="inlineStr">
        <is>
          <t>ចំនូលបានមកពីការលក់</t>
        </is>
      </c>
      <c r="AS4425" s="414" t="inlineStr">
        <is>
          <t>បានប្រកាសពន្ធ</t>
        </is>
      </c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0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0" t="n"/>
      <c r="N4426" s="450">
        <f>IF(W4426&lt;0,AH4426,I4426)</f>
        <v/>
      </c>
      <c r="O4426" s="450">
        <f>I4426-M4426</f>
        <v/>
      </c>
      <c r="P4426" s="414" t="n"/>
      <c r="Q4426" s="414" t="inlineStr">
        <is>
          <t>TI0699</t>
        </is>
      </c>
      <c r="R4426" s="414" t="inlineStr">
        <is>
          <t>TI0699</t>
        </is>
      </c>
      <c r="S4426" s="414">
        <f>Q4426=R4426</f>
        <v/>
      </c>
      <c r="T4426" s="414">
        <f>AND(MONTH(F4426)=MONTH(X4426), YEAR(F4426)=YEAR(X4426))</f>
        <v/>
      </c>
      <c r="U4426" s="414">
        <f>AND(AB4426&lt;&gt;"", 'Company information'!D$4&lt;&gt;"", RIGHT(SUBSTITUTE(AB4426,"-",""),9)=RIGHT(SUBSTITUTE('Company information'!D$4,"-",""),9))</f>
        <v/>
      </c>
      <c r="V4426" s="414">
        <f>AH4426-I4426</f>
        <v/>
      </c>
      <c r="W4426" s="450" t="n"/>
      <c r="X4426" s="415" t="n">
        <v>44926</v>
      </c>
      <c r="Y4426" s="414" t="inlineStr">
        <is>
          <t>TI0699</t>
        </is>
      </c>
      <c r="Z4426" s="414" t="inlineStr"/>
      <c r="AA4426" s="414" t="inlineStr">
        <is>
          <t>បុគ្គលជាប់អាករ</t>
        </is>
      </c>
      <c r="AB4426" s="414" t="inlineStr">
        <is>
          <t>L001-901905215</t>
        </is>
      </c>
      <c r="AC4426" s="414" t="inlineStr">
        <is>
          <t>វីអ៊ីស៊ិន (ខេមបូឌា) អ៊ិនដាសស្ទ្រី ឯ.ក</t>
        </is>
      </c>
      <c r="AD4426" s="450" t="n">
        <v>178038718</v>
      </c>
      <c r="AE4426" s="450" t="n">
        <v>161853380</v>
      </c>
      <c r="AF4426" s="450" t="n">
        <v>0</v>
      </c>
      <c r="AG4426" s="450" t="n">
        <v>0</v>
      </c>
      <c r="AH4426" s="450" t="n">
        <v>16185338</v>
      </c>
      <c r="AI4426" s="450" t="n">
        <v>0</v>
      </c>
      <c r="AJ4426" s="450" t="n">
        <v>0</v>
      </c>
      <c r="AK4426" s="450" t="n">
        <v>0</v>
      </c>
      <c r="AL4426" s="450" t="n">
        <v>0</v>
      </c>
      <c r="AM4426" s="450" t="n">
        <v>0</v>
      </c>
      <c r="AN4426" s="450" t="n">
        <v>0</v>
      </c>
      <c r="AO4426" s="450" t="n">
        <v>0</v>
      </c>
      <c r="AP4426" s="450" t="n">
        <v>0</v>
      </c>
      <c r="AQ4426" s="414" t="inlineStr"/>
      <c r="AR4426" s="414" t="inlineStr">
        <is>
          <t>ចំណូលពីការលក់ Carton Box, Color Box, Paper Card and PDQ</t>
        </is>
      </c>
      <c r="AS4426" s="414" t="inlineStr">
        <is>
          <t>បានប្រកាសពន្ធ</t>
        </is>
      </c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0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0" t="n"/>
      <c r="N4427" s="450">
        <f>IF(W4427&lt;0,AH4427,I4427)</f>
        <v/>
      </c>
      <c r="O4427" s="450">
        <f>I4427-M4427</f>
        <v/>
      </c>
      <c r="P4427" s="414" t="n"/>
      <c r="Q4427" s="414" t="inlineStr">
        <is>
          <t>V0020449</t>
        </is>
      </c>
      <c r="R4427" s="414" t="inlineStr">
        <is>
          <t>V0020449</t>
        </is>
      </c>
      <c r="S4427" s="414">
        <f>Q4427=R4427</f>
        <v/>
      </c>
      <c r="T4427" s="414">
        <f>AND(MONTH(F4427)=MONTH(X4427), YEAR(F4427)=YEAR(X4427))</f>
        <v/>
      </c>
      <c r="U4427" s="414">
        <f>AND(AB4427&lt;&gt;"", 'Company information'!D$4&lt;&gt;"", RIGHT(SUBSTITUTE(AB4427,"-",""),9)=RIGHT(SUBSTITUTE('Company information'!D$4,"-",""),9))</f>
        <v/>
      </c>
      <c r="V4427" s="414">
        <f>AH4427-I4427</f>
        <v/>
      </c>
      <c r="W4427" s="450" t="n"/>
      <c r="X4427" s="415" t="n">
        <v>44914</v>
      </c>
      <c r="Y4427" s="414" t="inlineStr">
        <is>
          <t>V0020449</t>
        </is>
      </c>
      <c r="Z4427" s="414" t="inlineStr"/>
      <c r="AA4427" s="414" t="inlineStr">
        <is>
          <t>បុគ្គលជាប់អាករ</t>
        </is>
      </c>
      <c r="AB4427" s="414" t="inlineStr">
        <is>
          <t>L001-901905215</t>
        </is>
      </c>
      <c r="AC4427" s="414" t="inlineStr">
        <is>
          <t>វីអ៊ីស៊ិន (ខេមបូឌា) អ៊ិនដាសស្ទ្រី ឯ.ក</t>
        </is>
      </c>
      <c r="AD4427" s="450" t="n">
        <v>5550045</v>
      </c>
      <c r="AE4427" s="450" t="n">
        <v>5045495</v>
      </c>
      <c r="AF4427" s="450" t="n">
        <v>0</v>
      </c>
      <c r="AG4427" s="450" t="n">
        <v>0</v>
      </c>
      <c r="AH4427" s="450" t="n">
        <v>504550</v>
      </c>
      <c r="AI4427" s="450" t="n">
        <v>0</v>
      </c>
      <c r="AJ4427" s="450" t="n">
        <v>0</v>
      </c>
      <c r="AK4427" s="450" t="n">
        <v>0</v>
      </c>
      <c r="AL4427" s="450" t="n">
        <v>0</v>
      </c>
      <c r="AM4427" s="450" t="n">
        <v>0</v>
      </c>
      <c r="AN4427" s="450" t="n">
        <v>0</v>
      </c>
      <c r="AO4427" s="450" t="n">
        <v>0</v>
      </c>
      <c r="AP4427" s="450" t="n">
        <v>0</v>
      </c>
      <c r="AQ4427" s="414" t="inlineStr"/>
      <c r="AR4427" s="414" t="inlineStr">
        <is>
          <t>កេសកាតុង</t>
        </is>
      </c>
      <c r="AS4427" s="414" t="inlineStr">
        <is>
          <t>បានប្រកាសពន្ធ</t>
        </is>
      </c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0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0" t="n"/>
      <c r="N4428" s="450">
        <f>IF(W4428&lt;0,AH4428,I4428)</f>
        <v/>
      </c>
      <c r="O4428" s="450">
        <f>I4428-M4428</f>
        <v/>
      </c>
      <c r="P4428" s="414" t="n"/>
      <c r="Q4428" s="414" t="inlineStr">
        <is>
          <t>V0020448</t>
        </is>
      </c>
      <c r="R4428" s="414" t="inlineStr">
        <is>
          <t>V0020448</t>
        </is>
      </c>
      <c r="S4428" s="414">
        <f>Q4428=R4428</f>
        <v/>
      </c>
      <c r="T4428" s="414">
        <f>AND(MONTH(F4428)=MONTH(X4428), YEAR(F4428)=YEAR(X4428))</f>
        <v/>
      </c>
      <c r="U4428" s="414">
        <f>AND(AB4428&lt;&gt;"", 'Company information'!D$4&lt;&gt;"", RIGHT(SUBSTITUTE(AB4428,"-",""),9)=RIGHT(SUBSTITUTE('Company information'!D$4,"-",""),9))</f>
        <v/>
      </c>
      <c r="V4428" s="414">
        <f>AH4428-I4428</f>
        <v/>
      </c>
      <c r="W4428" s="450" t="n"/>
      <c r="X4428" s="415" t="n">
        <v>44914</v>
      </c>
      <c r="Y4428" s="414" t="inlineStr">
        <is>
          <t>V0020448</t>
        </is>
      </c>
      <c r="Z4428" s="414" t="inlineStr"/>
      <c r="AA4428" s="414" t="inlineStr">
        <is>
          <t>បុគ្គលជាប់អាករ</t>
        </is>
      </c>
      <c r="AB4428" s="414" t="inlineStr">
        <is>
          <t>L001-901905215</t>
        </is>
      </c>
      <c r="AC4428" s="414" t="inlineStr">
        <is>
          <t>វីអ៊ីស៊ិន (ខេមបូឌា) អ៊ិនដាសស្ទ្រី ឯ.ក</t>
        </is>
      </c>
      <c r="AD4428" s="450" t="n">
        <v>5502371</v>
      </c>
      <c r="AE4428" s="450" t="n">
        <v>5002155</v>
      </c>
      <c r="AF4428" s="450" t="n">
        <v>0</v>
      </c>
      <c r="AG4428" s="450" t="n">
        <v>0</v>
      </c>
      <c r="AH4428" s="450" t="n">
        <v>500216</v>
      </c>
      <c r="AI4428" s="450" t="n">
        <v>0</v>
      </c>
      <c r="AJ4428" s="450" t="n">
        <v>0</v>
      </c>
      <c r="AK4428" s="450" t="n">
        <v>0</v>
      </c>
      <c r="AL4428" s="450" t="n">
        <v>0</v>
      </c>
      <c r="AM4428" s="450" t="n">
        <v>0</v>
      </c>
      <c r="AN4428" s="450" t="n">
        <v>0</v>
      </c>
      <c r="AO4428" s="450" t="n">
        <v>0</v>
      </c>
      <c r="AP4428" s="450" t="n">
        <v>0</v>
      </c>
      <c r="AQ4428" s="414" t="inlineStr"/>
      <c r="AR4428" s="414" t="inlineStr">
        <is>
          <t>កេសកាតុង</t>
        </is>
      </c>
      <c r="AS4428" s="414" t="inlineStr">
        <is>
          <t>បានប្រកាសពន្ធ</t>
        </is>
      </c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0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0" t="n"/>
      <c r="N4429" s="450">
        <f>IF(W4429&lt;0,AH4429,I4429)</f>
        <v/>
      </c>
      <c r="O4429" s="450">
        <f>I4429-M4429</f>
        <v/>
      </c>
      <c r="P4429" s="414" t="n"/>
      <c r="Q4429" s="414" t="inlineStr">
        <is>
          <t>2212015146</t>
        </is>
      </c>
      <c r="R4429" s="414" t="inlineStr">
        <is>
          <t>2212015146</t>
        </is>
      </c>
      <c r="S4429" s="414">
        <f>Q4429=R4429</f>
        <v/>
      </c>
      <c r="T4429" s="414">
        <f>AND(MONTH(F4429)=MONTH(X4429), YEAR(F4429)=YEAR(X4429))</f>
        <v/>
      </c>
      <c r="U4429" s="414">
        <f>AND(AB4429&lt;&gt;"", 'Company information'!D$4&lt;&gt;"", RIGHT(SUBSTITUTE(AB4429,"-",""),9)=RIGHT(SUBSTITUTE('Company information'!D$4,"-",""),9))</f>
        <v/>
      </c>
      <c r="V4429" s="414">
        <f>AH4429-I4429</f>
        <v/>
      </c>
      <c r="W4429" s="450" t="n"/>
      <c r="X4429" s="415" t="n">
        <v>44921</v>
      </c>
      <c r="Y4429" s="414" t="inlineStr">
        <is>
          <t>2212015146</t>
        </is>
      </c>
      <c r="Z4429" s="414" t="inlineStr"/>
      <c r="AA4429" s="414" t="inlineStr">
        <is>
          <t>បុគ្គលជាប់អាករ</t>
        </is>
      </c>
      <c r="AB4429" s="414" t="inlineStr">
        <is>
          <t>L001-901905215</t>
        </is>
      </c>
      <c r="AC4429" s="414" t="inlineStr">
        <is>
          <t>វីអ៊ីស៊ិន (ខេមបូឌា) អ៊ិនដាសស្ទ្រី ឯ.ក</t>
        </is>
      </c>
      <c r="AD4429" s="450" t="n">
        <v>991063</v>
      </c>
      <c r="AE4429" s="450" t="n">
        <v>900966</v>
      </c>
      <c r="AF4429" s="450" t="n">
        <v>0</v>
      </c>
      <c r="AG4429" s="450" t="n">
        <v>0</v>
      </c>
      <c r="AH4429" s="450" t="n">
        <v>90097</v>
      </c>
      <c r="AI4429" s="450" t="n">
        <v>0</v>
      </c>
      <c r="AJ4429" s="450" t="n">
        <v>0</v>
      </c>
      <c r="AK4429" s="450" t="n">
        <v>0</v>
      </c>
      <c r="AL4429" s="450" t="n">
        <v>0</v>
      </c>
      <c r="AM4429" s="450" t="n">
        <v>0</v>
      </c>
      <c r="AN4429" s="450" t="n">
        <v>0</v>
      </c>
      <c r="AO4429" s="450" t="n">
        <v>0</v>
      </c>
      <c r="AP4429" s="450" t="n">
        <v>0</v>
      </c>
      <c r="AQ4429" s="414" t="inlineStr"/>
      <c r="AR4429" s="414" t="inlineStr">
        <is>
          <t>Export Administration Fee</t>
        </is>
      </c>
      <c r="AS4429" s="414" t="inlineStr">
        <is>
          <t>បានប្រកាសពន្ធ</t>
        </is>
      </c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0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0" t="n"/>
      <c r="N4430" s="450">
        <f>IF(W4430&lt;0,AH4430,I4430)</f>
        <v/>
      </c>
      <c r="O4430" s="450">
        <f>I4430-M4430</f>
        <v/>
      </c>
      <c r="P4430" s="414" t="n"/>
      <c r="Q4430" s="414" t="inlineStr">
        <is>
          <t>2212015140</t>
        </is>
      </c>
      <c r="R4430" s="414" t="inlineStr">
        <is>
          <t>2212015140</t>
        </is>
      </c>
      <c r="S4430" s="414">
        <f>Q4430=R4430</f>
        <v/>
      </c>
      <c r="T4430" s="414">
        <f>AND(MONTH(F4430)=MONTH(X4430), YEAR(F4430)=YEAR(X4430))</f>
        <v/>
      </c>
      <c r="U4430" s="414">
        <f>AND(AB4430&lt;&gt;"", 'Company information'!D$4&lt;&gt;"", RIGHT(SUBSTITUTE(AB4430,"-",""),9)=RIGHT(SUBSTITUTE('Company information'!D$4,"-",""),9))</f>
        <v/>
      </c>
      <c r="V4430" s="414">
        <f>AH4430-I4430</f>
        <v/>
      </c>
      <c r="W4430" s="450" t="n"/>
      <c r="X4430" s="415" t="n">
        <v>44921</v>
      </c>
      <c r="Y4430" s="414" t="inlineStr">
        <is>
          <t>2212015140</t>
        </is>
      </c>
      <c r="Z4430" s="414" t="inlineStr"/>
      <c r="AA4430" s="414" t="inlineStr">
        <is>
          <t>បុគ្គលជាប់អាករ</t>
        </is>
      </c>
      <c r="AB4430" s="414" t="inlineStr">
        <is>
          <t>L001-901905215</t>
        </is>
      </c>
      <c r="AC4430" s="414" t="inlineStr">
        <is>
          <t>វីអ៊ីស៊ិន (ខេមបូឌា) អ៊ិនដាសស្ទ្រី ឯ.ក</t>
        </is>
      </c>
      <c r="AD4430" s="450" t="n">
        <v>991063</v>
      </c>
      <c r="AE4430" s="450" t="n">
        <v>900966</v>
      </c>
      <c r="AF4430" s="450" t="n">
        <v>0</v>
      </c>
      <c r="AG4430" s="450" t="n">
        <v>0</v>
      </c>
      <c r="AH4430" s="450" t="n">
        <v>90097</v>
      </c>
      <c r="AI4430" s="450" t="n">
        <v>0</v>
      </c>
      <c r="AJ4430" s="450" t="n">
        <v>0</v>
      </c>
      <c r="AK4430" s="450" t="n">
        <v>0</v>
      </c>
      <c r="AL4430" s="450" t="n">
        <v>0</v>
      </c>
      <c r="AM4430" s="450" t="n">
        <v>0</v>
      </c>
      <c r="AN4430" s="450" t="n">
        <v>0</v>
      </c>
      <c r="AO4430" s="450" t="n">
        <v>0</v>
      </c>
      <c r="AP4430" s="450" t="n">
        <v>0</v>
      </c>
      <c r="AQ4430" s="414" t="inlineStr"/>
      <c r="AR4430" s="414" t="inlineStr">
        <is>
          <t>Export Administration Fee</t>
        </is>
      </c>
      <c r="AS4430" s="414" t="inlineStr">
        <is>
          <t>បានប្រកាសពន្ធ</t>
        </is>
      </c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0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0" t="n"/>
      <c r="N4431" s="450">
        <f>IF(W4431&lt;0,AH4431,I4431)</f>
        <v/>
      </c>
      <c r="O4431" s="450">
        <f>I4431-M4431</f>
        <v/>
      </c>
      <c r="P4431" s="414" t="n"/>
      <c r="Q4431" s="414" t="inlineStr">
        <is>
          <t>2212015139</t>
        </is>
      </c>
      <c r="R4431" s="414" t="inlineStr">
        <is>
          <t>2212015139</t>
        </is>
      </c>
      <c r="S4431" s="414">
        <f>Q4431=R4431</f>
        <v/>
      </c>
      <c r="T4431" s="414">
        <f>AND(MONTH(F4431)=MONTH(X4431), YEAR(F4431)=YEAR(X4431))</f>
        <v/>
      </c>
      <c r="U4431" s="414">
        <f>AND(AB4431&lt;&gt;"", 'Company information'!D$4&lt;&gt;"", RIGHT(SUBSTITUTE(AB4431,"-",""),9)=RIGHT(SUBSTITUTE('Company information'!D$4,"-",""),9))</f>
        <v/>
      </c>
      <c r="V4431" s="414">
        <f>AH4431-I4431</f>
        <v/>
      </c>
      <c r="W4431" s="450" t="n"/>
      <c r="X4431" s="415" t="n">
        <v>44921</v>
      </c>
      <c r="Y4431" s="414" t="inlineStr">
        <is>
          <t>2212015139</t>
        </is>
      </c>
      <c r="Z4431" s="414" t="inlineStr"/>
      <c r="AA4431" s="414" t="inlineStr">
        <is>
          <t>បុគ្គលជាប់អាករ</t>
        </is>
      </c>
      <c r="AB4431" s="414" t="inlineStr">
        <is>
          <t>L001-901905215</t>
        </is>
      </c>
      <c r="AC4431" s="414" t="inlineStr">
        <is>
          <t>វីអ៊ីស៊ិន (ខេមបូឌា) អ៊ិនដាសស្ទ្រី ឯ.ក</t>
        </is>
      </c>
      <c r="AD4431" s="450" t="n">
        <v>991063</v>
      </c>
      <c r="AE4431" s="450" t="n">
        <v>900966</v>
      </c>
      <c r="AF4431" s="450" t="n">
        <v>0</v>
      </c>
      <c r="AG4431" s="450" t="n">
        <v>0</v>
      </c>
      <c r="AH4431" s="450" t="n">
        <v>90097</v>
      </c>
      <c r="AI4431" s="450" t="n">
        <v>0</v>
      </c>
      <c r="AJ4431" s="450" t="n">
        <v>0</v>
      </c>
      <c r="AK4431" s="450" t="n">
        <v>0</v>
      </c>
      <c r="AL4431" s="450" t="n">
        <v>0</v>
      </c>
      <c r="AM4431" s="450" t="n">
        <v>0</v>
      </c>
      <c r="AN4431" s="450" t="n">
        <v>0</v>
      </c>
      <c r="AO4431" s="450" t="n">
        <v>0</v>
      </c>
      <c r="AP4431" s="450" t="n">
        <v>0</v>
      </c>
      <c r="AQ4431" s="414" t="inlineStr"/>
      <c r="AR4431" s="414" t="inlineStr">
        <is>
          <t>Export Administration Fee</t>
        </is>
      </c>
      <c r="AS4431" s="414" t="inlineStr">
        <is>
          <t>បានប្រកាសពន្ធ</t>
        </is>
      </c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0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0" t="n"/>
      <c r="N4432" s="450">
        <f>IF(W4432&lt;0,AH4432,I4432)</f>
        <v/>
      </c>
      <c r="O4432" s="450">
        <f>I4432-M4432</f>
        <v/>
      </c>
      <c r="P4432" s="414" t="n"/>
      <c r="Q4432" s="414" t="inlineStr">
        <is>
          <t>2212015128</t>
        </is>
      </c>
      <c r="R4432" s="414" t="inlineStr">
        <is>
          <t>2212015128</t>
        </is>
      </c>
      <c r="S4432" s="414">
        <f>Q4432=R4432</f>
        <v/>
      </c>
      <c r="T4432" s="414">
        <f>AND(MONTH(F4432)=MONTH(X4432), YEAR(F4432)=YEAR(X4432))</f>
        <v/>
      </c>
      <c r="U4432" s="414">
        <f>AND(AB4432&lt;&gt;"", 'Company information'!D$4&lt;&gt;"", RIGHT(SUBSTITUTE(AB4432,"-",""),9)=RIGHT(SUBSTITUTE('Company information'!D$4,"-",""),9))</f>
        <v/>
      </c>
      <c r="V4432" s="414">
        <f>AH4432-I4432</f>
        <v/>
      </c>
      <c r="W4432" s="450" t="n"/>
      <c r="X4432" s="415" t="n">
        <v>44921</v>
      </c>
      <c r="Y4432" s="414" t="inlineStr">
        <is>
          <t>2212015128</t>
        </is>
      </c>
      <c r="Z4432" s="414" t="inlineStr"/>
      <c r="AA4432" s="414" t="inlineStr">
        <is>
          <t>បុគ្គលជាប់អាករ</t>
        </is>
      </c>
      <c r="AB4432" s="414" t="inlineStr">
        <is>
          <t>L001-901905215</t>
        </is>
      </c>
      <c r="AC4432" s="414" t="inlineStr">
        <is>
          <t>វីអ៊ីស៊ិន (ខេមបូឌា) អ៊ិនដាសស្ទ្រី ឯ.ក</t>
        </is>
      </c>
      <c r="AD4432" s="450" t="n">
        <v>991063</v>
      </c>
      <c r="AE4432" s="450" t="n">
        <v>900966</v>
      </c>
      <c r="AF4432" s="450" t="n">
        <v>0</v>
      </c>
      <c r="AG4432" s="450" t="n">
        <v>0</v>
      </c>
      <c r="AH4432" s="450" t="n">
        <v>90097</v>
      </c>
      <c r="AI4432" s="450" t="n">
        <v>0</v>
      </c>
      <c r="AJ4432" s="450" t="n">
        <v>0</v>
      </c>
      <c r="AK4432" s="450" t="n">
        <v>0</v>
      </c>
      <c r="AL4432" s="450" t="n">
        <v>0</v>
      </c>
      <c r="AM4432" s="450" t="n">
        <v>0</v>
      </c>
      <c r="AN4432" s="450" t="n">
        <v>0</v>
      </c>
      <c r="AO4432" s="450" t="n">
        <v>0</v>
      </c>
      <c r="AP4432" s="450" t="n">
        <v>0</v>
      </c>
      <c r="AQ4432" s="414" t="inlineStr"/>
      <c r="AR4432" s="414" t="inlineStr">
        <is>
          <t>Export Administration Fee</t>
        </is>
      </c>
      <c r="AS4432" s="414" t="inlineStr">
        <is>
          <t>បានប្រកាសពន្ធ</t>
        </is>
      </c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0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0" t="n"/>
      <c r="N4433" s="450">
        <f>IF(W4433&lt;0,AH4433,I4433)</f>
        <v/>
      </c>
      <c r="O4433" s="450">
        <f>I4433-M4433</f>
        <v/>
      </c>
      <c r="P4433" s="414" t="n"/>
      <c r="Q4433" s="414" t="inlineStr">
        <is>
          <t>2212014917</t>
        </is>
      </c>
      <c r="R4433" s="414" t="inlineStr">
        <is>
          <t>2212014917</t>
        </is>
      </c>
      <c r="S4433" s="414">
        <f>Q4433=R4433</f>
        <v/>
      </c>
      <c r="T4433" s="414">
        <f>AND(MONTH(F4433)=MONTH(X4433), YEAR(F4433)=YEAR(X4433))</f>
        <v/>
      </c>
      <c r="U4433" s="414">
        <f>AND(AB4433&lt;&gt;"", 'Company information'!D$4&lt;&gt;"", RIGHT(SUBSTITUTE(AB4433,"-",""),9)=RIGHT(SUBSTITUTE('Company information'!D$4,"-",""),9))</f>
        <v/>
      </c>
      <c r="V4433" s="414">
        <f>AH4433-I4433</f>
        <v/>
      </c>
      <c r="W4433" s="450" t="n"/>
      <c r="X4433" s="415" t="n">
        <v>44915</v>
      </c>
      <c r="Y4433" s="414" t="inlineStr">
        <is>
          <t>2212014917</t>
        </is>
      </c>
      <c r="Z4433" s="414" t="inlineStr"/>
      <c r="AA4433" s="414" t="inlineStr">
        <is>
          <t>បុគ្គលជាប់អាករ</t>
        </is>
      </c>
      <c r="AB4433" s="414" t="inlineStr">
        <is>
          <t>L001-901905215</t>
        </is>
      </c>
      <c r="AC4433" s="414" t="inlineStr">
        <is>
          <t>វីអ៊ីស៊ិន (ខេមបូឌា) អ៊ិនដាសស្ទ្រី ឯ.ក</t>
        </is>
      </c>
      <c r="AD4433" s="450" t="n">
        <v>135795</v>
      </c>
      <c r="AE4433" s="450" t="n">
        <v>123450</v>
      </c>
      <c r="AF4433" s="450" t="n">
        <v>0</v>
      </c>
      <c r="AG4433" s="450" t="n">
        <v>0</v>
      </c>
      <c r="AH4433" s="450" t="n">
        <v>12345</v>
      </c>
      <c r="AI4433" s="450" t="n">
        <v>0</v>
      </c>
      <c r="AJ4433" s="450" t="n">
        <v>0</v>
      </c>
      <c r="AK4433" s="450" t="n">
        <v>0</v>
      </c>
      <c r="AL4433" s="450" t="n">
        <v>0</v>
      </c>
      <c r="AM4433" s="450" t="n">
        <v>0</v>
      </c>
      <c r="AN4433" s="450" t="n">
        <v>0</v>
      </c>
      <c r="AO4433" s="450" t="n">
        <v>0</v>
      </c>
      <c r="AP4433" s="450" t="n">
        <v>0</v>
      </c>
      <c r="AQ4433" s="414" t="inlineStr"/>
      <c r="AR4433" s="414" t="inlineStr">
        <is>
          <t>Worker Fee</t>
        </is>
      </c>
      <c r="AS4433" s="414" t="inlineStr">
        <is>
          <t>បានប្រកាសពន្ធ</t>
        </is>
      </c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0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0" t="n"/>
      <c r="N4434" s="450">
        <f>IF(W4434&lt;0,AH4434,I4434)</f>
        <v/>
      </c>
      <c r="O4434" s="450">
        <f>I4434-M4434</f>
        <v/>
      </c>
      <c r="P4434" s="414" t="n"/>
      <c r="Q4434" s="414" t="inlineStr">
        <is>
          <t>2212014876</t>
        </is>
      </c>
      <c r="R4434" s="414" t="inlineStr">
        <is>
          <t>2212014876</t>
        </is>
      </c>
      <c r="S4434" s="414">
        <f>Q4434=R4434</f>
        <v/>
      </c>
      <c r="T4434" s="414">
        <f>AND(MONTH(F4434)=MONTH(X4434), YEAR(F4434)=YEAR(X4434))</f>
        <v/>
      </c>
      <c r="U4434" s="414">
        <f>AND(AB4434&lt;&gt;"", 'Company information'!D$4&lt;&gt;"", RIGHT(SUBSTITUTE(AB4434,"-",""),9)=RIGHT(SUBSTITUTE('Company information'!D$4,"-",""),9))</f>
        <v/>
      </c>
      <c r="V4434" s="414">
        <f>AH4434-I4434</f>
        <v/>
      </c>
      <c r="W4434" s="450" t="n"/>
      <c r="X4434" s="415" t="n">
        <v>44914</v>
      </c>
      <c r="Y4434" s="414" t="inlineStr">
        <is>
          <t>2212014876</t>
        </is>
      </c>
      <c r="Z4434" s="414" t="inlineStr"/>
      <c r="AA4434" s="414" t="inlineStr">
        <is>
          <t>បុគ្គលជាប់អាករ</t>
        </is>
      </c>
      <c r="AB4434" s="414" t="inlineStr">
        <is>
          <t>L001-901905215</t>
        </is>
      </c>
      <c r="AC4434" s="414" t="inlineStr">
        <is>
          <t>វីអ៊ីស៊ិន (ខេមបូឌា) អ៊ិនដាសស្ទ្រី ឯ.ក</t>
        </is>
      </c>
      <c r="AD4434" s="450" t="n">
        <v>991063</v>
      </c>
      <c r="AE4434" s="450" t="n">
        <v>900966</v>
      </c>
      <c r="AF4434" s="450" t="n">
        <v>0</v>
      </c>
      <c r="AG4434" s="450" t="n">
        <v>0</v>
      </c>
      <c r="AH4434" s="450" t="n">
        <v>90097</v>
      </c>
      <c r="AI4434" s="450" t="n">
        <v>0</v>
      </c>
      <c r="AJ4434" s="450" t="n">
        <v>0</v>
      </c>
      <c r="AK4434" s="450" t="n">
        <v>0</v>
      </c>
      <c r="AL4434" s="450" t="n">
        <v>0</v>
      </c>
      <c r="AM4434" s="450" t="n">
        <v>0</v>
      </c>
      <c r="AN4434" s="450" t="n">
        <v>0</v>
      </c>
      <c r="AO4434" s="450" t="n">
        <v>0</v>
      </c>
      <c r="AP4434" s="450" t="n">
        <v>0</v>
      </c>
      <c r="AQ4434" s="414" t="inlineStr"/>
      <c r="AR4434" s="414" t="inlineStr">
        <is>
          <t>Export Administration Fee</t>
        </is>
      </c>
      <c r="AS4434" s="414" t="inlineStr">
        <is>
          <t>បានប្រកាសពន្ធ</t>
        </is>
      </c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0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0" t="n"/>
      <c r="N4435" s="450">
        <f>IF(W4435&lt;0,AH4435,I4435)</f>
        <v/>
      </c>
      <c r="O4435" s="450">
        <f>I4435-M4435</f>
        <v/>
      </c>
      <c r="P4435" s="414" t="n"/>
      <c r="Q4435" s="414" t="inlineStr">
        <is>
          <t>2212014853</t>
        </is>
      </c>
      <c r="R4435" s="414" t="inlineStr">
        <is>
          <t>2212014853</t>
        </is>
      </c>
      <c r="S4435" s="414">
        <f>Q4435=R4435</f>
        <v/>
      </c>
      <c r="T4435" s="414">
        <f>AND(MONTH(F4435)=MONTH(X4435), YEAR(F4435)=YEAR(X4435))</f>
        <v/>
      </c>
      <c r="U4435" s="414">
        <f>AND(AB4435&lt;&gt;"", 'Company information'!D$4&lt;&gt;"", RIGHT(SUBSTITUTE(AB4435,"-",""),9)=RIGHT(SUBSTITUTE('Company information'!D$4,"-",""),9))</f>
        <v/>
      </c>
      <c r="V4435" s="414">
        <f>AH4435-I4435</f>
        <v/>
      </c>
      <c r="W4435" s="450" t="n"/>
      <c r="X4435" s="415" t="n">
        <v>44914</v>
      </c>
      <c r="Y4435" s="414" t="inlineStr">
        <is>
          <t>2212014853</t>
        </is>
      </c>
      <c r="Z4435" s="414" t="inlineStr"/>
      <c r="AA4435" s="414" t="inlineStr">
        <is>
          <t>បុគ្គលជាប់អាករ</t>
        </is>
      </c>
      <c r="AB4435" s="414" t="inlineStr">
        <is>
          <t>L001-901905215</t>
        </is>
      </c>
      <c r="AC4435" s="414" t="inlineStr">
        <is>
          <t>វីអ៊ីស៊ិន (ខេមបូឌា) អ៊ិនដាសស្ទ្រី ឯ.ក</t>
        </is>
      </c>
      <c r="AD4435" s="450" t="n">
        <v>991063</v>
      </c>
      <c r="AE4435" s="450" t="n">
        <v>900966</v>
      </c>
      <c r="AF4435" s="450" t="n">
        <v>0</v>
      </c>
      <c r="AG4435" s="450" t="n">
        <v>0</v>
      </c>
      <c r="AH4435" s="450" t="n">
        <v>90097</v>
      </c>
      <c r="AI4435" s="450" t="n">
        <v>0</v>
      </c>
      <c r="AJ4435" s="450" t="n">
        <v>0</v>
      </c>
      <c r="AK4435" s="450" t="n">
        <v>0</v>
      </c>
      <c r="AL4435" s="450" t="n">
        <v>0</v>
      </c>
      <c r="AM4435" s="450" t="n">
        <v>0</v>
      </c>
      <c r="AN4435" s="450" t="n">
        <v>0</v>
      </c>
      <c r="AO4435" s="450" t="n">
        <v>0</v>
      </c>
      <c r="AP4435" s="450" t="n">
        <v>0</v>
      </c>
      <c r="AQ4435" s="414" t="inlineStr"/>
      <c r="AR4435" s="414" t="inlineStr">
        <is>
          <t>Export Administration Fee</t>
        </is>
      </c>
      <c r="AS4435" s="414" t="inlineStr">
        <is>
          <t>បានប្រកាសពន្ធ</t>
        </is>
      </c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0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0" t="n"/>
      <c r="N4436" s="450">
        <f>IF(W4436&lt;0,AH4436,I4436)</f>
        <v/>
      </c>
      <c r="O4436" s="450">
        <f>I4436-M4436</f>
        <v/>
      </c>
      <c r="P4436" s="414" t="n"/>
      <c r="Q4436" s="414" t="inlineStr">
        <is>
          <t>2212014870</t>
        </is>
      </c>
      <c r="R4436" s="414" t="inlineStr">
        <is>
          <t>2212014870</t>
        </is>
      </c>
      <c r="S4436" s="414">
        <f>Q4436=R4436</f>
        <v/>
      </c>
      <c r="T4436" s="414">
        <f>AND(MONTH(F4436)=MONTH(X4436), YEAR(F4436)=YEAR(X4436))</f>
        <v/>
      </c>
      <c r="U4436" s="414">
        <f>AND(AB4436&lt;&gt;"", 'Company information'!D$4&lt;&gt;"", RIGHT(SUBSTITUTE(AB4436,"-",""),9)=RIGHT(SUBSTITUTE('Company information'!D$4,"-",""),9))</f>
        <v/>
      </c>
      <c r="V4436" s="414">
        <f>AH4436-I4436</f>
        <v/>
      </c>
      <c r="W4436" s="450" t="n"/>
      <c r="X4436" s="415" t="n">
        <v>44914</v>
      </c>
      <c r="Y4436" s="414" t="inlineStr">
        <is>
          <t>2212014870</t>
        </is>
      </c>
      <c r="Z4436" s="414" t="inlineStr"/>
      <c r="AA4436" s="414" t="inlineStr">
        <is>
          <t>បុគ្គលជាប់អាករ</t>
        </is>
      </c>
      <c r="AB4436" s="414" t="inlineStr">
        <is>
          <t>L001-901905215</t>
        </is>
      </c>
      <c r="AC4436" s="414" t="inlineStr">
        <is>
          <t>វីអ៊ីស៊ិន (ខេមបូឌា) អ៊ិនដាសស្ទ្រី ឯ.ក</t>
        </is>
      </c>
      <c r="AD4436" s="450" t="n">
        <v>991063</v>
      </c>
      <c r="AE4436" s="450" t="n">
        <v>900966</v>
      </c>
      <c r="AF4436" s="450" t="n">
        <v>0</v>
      </c>
      <c r="AG4436" s="450" t="n">
        <v>0</v>
      </c>
      <c r="AH4436" s="450" t="n">
        <v>90097</v>
      </c>
      <c r="AI4436" s="450" t="n">
        <v>0</v>
      </c>
      <c r="AJ4436" s="450" t="n">
        <v>0</v>
      </c>
      <c r="AK4436" s="450" t="n">
        <v>0</v>
      </c>
      <c r="AL4436" s="450" t="n">
        <v>0</v>
      </c>
      <c r="AM4436" s="450" t="n">
        <v>0</v>
      </c>
      <c r="AN4436" s="450" t="n">
        <v>0</v>
      </c>
      <c r="AO4436" s="450" t="n">
        <v>0</v>
      </c>
      <c r="AP4436" s="450" t="n">
        <v>0</v>
      </c>
      <c r="AQ4436" s="414" t="inlineStr"/>
      <c r="AR4436" s="414" t="inlineStr">
        <is>
          <t>Export Administration Fee</t>
        </is>
      </c>
      <c r="AS4436" s="414" t="inlineStr">
        <is>
          <t>បានប្រកាសពន្ធ</t>
        </is>
      </c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0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0" t="n"/>
      <c r="N4437" s="450">
        <f>IF(W4437&lt;0,AH4437,I4437)</f>
        <v/>
      </c>
      <c r="O4437" s="450">
        <f>I4437-M4437</f>
        <v/>
      </c>
      <c r="P4437" s="414" t="n"/>
      <c r="Q4437" s="414" t="inlineStr">
        <is>
          <t>2212014585</t>
        </is>
      </c>
      <c r="R4437" s="414" t="inlineStr">
        <is>
          <t>2212014585</t>
        </is>
      </c>
      <c r="S4437" s="414">
        <f>Q4437=R4437</f>
        <v/>
      </c>
      <c r="T4437" s="414">
        <f>AND(MONTH(F4437)=MONTH(X4437), YEAR(F4437)=YEAR(X4437))</f>
        <v/>
      </c>
      <c r="U4437" s="414">
        <f>AND(AB4437&lt;&gt;"", 'Company information'!D$4&lt;&gt;"", RIGHT(SUBSTITUTE(AB4437,"-",""),9)=RIGHT(SUBSTITUTE('Company information'!D$4,"-",""),9))</f>
        <v/>
      </c>
      <c r="V4437" s="414">
        <f>AH4437-I4437</f>
        <v/>
      </c>
      <c r="W4437" s="450" t="n"/>
      <c r="X4437" s="415" t="n">
        <v>44907</v>
      </c>
      <c r="Y4437" s="414" t="inlineStr">
        <is>
          <t>2212014585</t>
        </is>
      </c>
      <c r="Z4437" s="414" t="inlineStr"/>
      <c r="AA4437" s="414" t="inlineStr">
        <is>
          <t>បុគ្គលជាប់អាករ</t>
        </is>
      </c>
      <c r="AB4437" s="414" t="inlineStr">
        <is>
          <t>L001-901905215</t>
        </is>
      </c>
      <c r="AC4437" s="414" t="inlineStr">
        <is>
          <t>វីអ៊ីស៊ិន (ខេមបូឌា) អ៊ិនដាសស្ទ្រី ឯ.ក</t>
        </is>
      </c>
      <c r="AD4437" s="450" t="n">
        <v>992749</v>
      </c>
      <c r="AE4437" s="450" t="n">
        <v>902499</v>
      </c>
      <c r="AF4437" s="450" t="n">
        <v>0</v>
      </c>
      <c r="AG4437" s="450" t="n">
        <v>0</v>
      </c>
      <c r="AH4437" s="450" t="n">
        <v>90250</v>
      </c>
      <c r="AI4437" s="450" t="n">
        <v>0</v>
      </c>
      <c r="AJ4437" s="450" t="n">
        <v>0</v>
      </c>
      <c r="AK4437" s="450" t="n">
        <v>0</v>
      </c>
      <c r="AL4437" s="450" t="n">
        <v>0</v>
      </c>
      <c r="AM4437" s="450" t="n">
        <v>0</v>
      </c>
      <c r="AN4437" s="450" t="n">
        <v>0</v>
      </c>
      <c r="AO4437" s="450" t="n">
        <v>0</v>
      </c>
      <c r="AP4437" s="450" t="n">
        <v>0</v>
      </c>
      <c r="AQ4437" s="414" t="inlineStr"/>
      <c r="AR4437" s="414" t="inlineStr">
        <is>
          <t>Export Administration Fee</t>
        </is>
      </c>
      <c r="AS4437" s="414" t="inlineStr">
        <is>
          <t>បានប្រកាសពន្ធ</t>
        </is>
      </c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0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0" t="n"/>
      <c r="N4438" s="450">
        <f>IF(W4438&lt;0,AH4438,I4438)</f>
        <v/>
      </c>
      <c r="O4438" s="450">
        <f>I4438-M4438</f>
        <v/>
      </c>
      <c r="P4438" s="414" t="n"/>
      <c r="Q4438" s="414" t="inlineStr">
        <is>
          <t>2212014579</t>
        </is>
      </c>
      <c r="R4438" s="414" t="inlineStr">
        <is>
          <t>2212014579</t>
        </is>
      </c>
      <c r="S4438" s="414">
        <f>Q4438=R4438</f>
        <v/>
      </c>
      <c r="T4438" s="414">
        <f>AND(MONTH(F4438)=MONTH(X4438), YEAR(F4438)=YEAR(X4438))</f>
        <v/>
      </c>
      <c r="U4438" s="414">
        <f>AND(AB4438&lt;&gt;"", 'Company information'!D$4&lt;&gt;"", RIGHT(SUBSTITUTE(AB4438,"-",""),9)=RIGHT(SUBSTITUTE('Company information'!D$4,"-",""),9))</f>
        <v/>
      </c>
      <c r="V4438" s="414">
        <f>AH4438-I4438</f>
        <v/>
      </c>
      <c r="W4438" s="450" t="n"/>
      <c r="X4438" s="415" t="n">
        <v>44907</v>
      </c>
      <c r="Y4438" s="414" t="inlineStr">
        <is>
          <t>2212014579</t>
        </is>
      </c>
      <c r="Z4438" s="414" t="inlineStr"/>
      <c r="AA4438" s="414" t="inlineStr">
        <is>
          <t>បុគ្គលជាប់អាករ</t>
        </is>
      </c>
      <c r="AB4438" s="414" t="inlineStr">
        <is>
          <t>L001-901905215</t>
        </is>
      </c>
      <c r="AC4438" s="414" t="inlineStr">
        <is>
          <t>វីអ៊ីស៊ិន (ខេមបូឌា) អ៊ិនដាសស្ទ្រី ឯ.ក</t>
        </is>
      </c>
      <c r="AD4438" s="450" t="n">
        <v>992749</v>
      </c>
      <c r="AE4438" s="450" t="n">
        <v>902499</v>
      </c>
      <c r="AF4438" s="450" t="n">
        <v>0</v>
      </c>
      <c r="AG4438" s="450" t="n">
        <v>0</v>
      </c>
      <c r="AH4438" s="450" t="n">
        <v>90250</v>
      </c>
      <c r="AI4438" s="450" t="n">
        <v>0</v>
      </c>
      <c r="AJ4438" s="450" t="n">
        <v>0</v>
      </c>
      <c r="AK4438" s="450" t="n">
        <v>0</v>
      </c>
      <c r="AL4438" s="450" t="n">
        <v>0</v>
      </c>
      <c r="AM4438" s="450" t="n">
        <v>0</v>
      </c>
      <c r="AN4438" s="450" t="n">
        <v>0</v>
      </c>
      <c r="AO4438" s="450" t="n">
        <v>0</v>
      </c>
      <c r="AP4438" s="450" t="n">
        <v>0</v>
      </c>
      <c r="AQ4438" s="414" t="inlineStr"/>
      <c r="AR4438" s="414" t="inlineStr">
        <is>
          <t>Export Administration Fee</t>
        </is>
      </c>
      <c r="AS4438" s="414" t="inlineStr">
        <is>
          <t>បានប្រកាសពន្ធ</t>
        </is>
      </c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0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0" t="n"/>
      <c r="N4439" s="450">
        <f>IF(W4439&lt;0,AH4439,I4439)</f>
        <v/>
      </c>
      <c r="O4439" s="450">
        <f>I4439-M4439</f>
        <v/>
      </c>
      <c r="P4439" s="414" t="n"/>
      <c r="Q4439" s="414" t="inlineStr">
        <is>
          <t>2212014565</t>
        </is>
      </c>
      <c r="R4439" s="414" t="inlineStr">
        <is>
          <t>2212014565</t>
        </is>
      </c>
      <c r="S4439" s="414">
        <f>Q4439=R4439</f>
        <v/>
      </c>
      <c r="T4439" s="414">
        <f>AND(MONTH(F4439)=MONTH(X4439), YEAR(F4439)=YEAR(X4439))</f>
        <v/>
      </c>
      <c r="U4439" s="414">
        <f>AND(AB4439&lt;&gt;"", 'Company information'!D$4&lt;&gt;"", RIGHT(SUBSTITUTE(AB4439,"-",""),9)=RIGHT(SUBSTITUTE('Company information'!D$4,"-",""),9))</f>
        <v/>
      </c>
      <c r="V4439" s="414">
        <f>AH4439-I4439</f>
        <v/>
      </c>
      <c r="W4439" s="450" t="n"/>
      <c r="X4439" s="415" t="n">
        <v>44907</v>
      </c>
      <c r="Y4439" s="414" t="inlineStr">
        <is>
          <t>2212014565</t>
        </is>
      </c>
      <c r="Z4439" s="414" t="inlineStr"/>
      <c r="AA4439" s="414" t="inlineStr">
        <is>
          <t>បុគ្គលជាប់អាករ</t>
        </is>
      </c>
      <c r="AB4439" s="414" t="inlineStr">
        <is>
          <t>L001-901905215</t>
        </is>
      </c>
      <c r="AC4439" s="414" t="inlineStr">
        <is>
          <t>វីអ៊ីស៊ិន (ខេមបូឌា) អ៊ិនដាសស្ទ្រី ឯ.ក</t>
        </is>
      </c>
      <c r="AD4439" s="450" t="n">
        <v>992749</v>
      </c>
      <c r="AE4439" s="450" t="n">
        <v>902499</v>
      </c>
      <c r="AF4439" s="450" t="n">
        <v>0</v>
      </c>
      <c r="AG4439" s="450" t="n">
        <v>0</v>
      </c>
      <c r="AH4439" s="450" t="n">
        <v>90250</v>
      </c>
      <c r="AI4439" s="450" t="n">
        <v>0</v>
      </c>
      <c r="AJ4439" s="450" t="n">
        <v>0</v>
      </c>
      <c r="AK4439" s="450" t="n">
        <v>0</v>
      </c>
      <c r="AL4439" s="450" t="n">
        <v>0</v>
      </c>
      <c r="AM4439" s="450" t="n">
        <v>0</v>
      </c>
      <c r="AN4439" s="450" t="n">
        <v>0</v>
      </c>
      <c r="AO4439" s="450" t="n">
        <v>0</v>
      </c>
      <c r="AP4439" s="450" t="n">
        <v>0</v>
      </c>
      <c r="AQ4439" s="414" t="inlineStr"/>
      <c r="AR4439" s="414" t="inlineStr">
        <is>
          <t>Export Administration Fee</t>
        </is>
      </c>
      <c r="AS4439" s="414" t="inlineStr">
        <is>
          <t>បានប្រកាសពន្ធ</t>
        </is>
      </c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0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0" t="n"/>
      <c r="N4440" s="450">
        <f>IF(W4440&lt;0,AH4440,I4440)</f>
        <v/>
      </c>
      <c r="O4440" s="450">
        <f>I4440-M4440</f>
        <v/>
      </c>
      <c r="P4440" s="414" t="n"/>
      <c r="Q4440" s="414" t="inlineStr">
        <is>
          <t>2212014562</t>
        </is>
      </c>
      <c r="R4440" s="414" t="inlineStr">
        <is>
          <t>2212014562</t>
        </is>
      </c>
      <c r="S4440" s="414">
        <f>Q4440=R4440</f>
        <v/>
      </c>
      <c r="T4440" s="414">
        <f>AND(MONTH(F4440)=MONTH(X4440), YEAR(F4440)=YEAR(X4440))</f>
        <v/>
      </c>
      <c r="U4440" s="414">
        <f>AND(AB4440&lt;&gt;"", 'Company information'!D$4&lt;&gt;"", RIGHT(SUBSTITUTE(AB4440,"-",""),9)=RIGHT(SUBSTITUTE('Company information'!D$4,"-",""),9))</f>
        <v/>
      </c>
      <c r="V4440" s="414">
        <f>AH4440-I4440</f>
        <v/>
      </c>
      <c r="W4440" s="450" t="n"/>
      <c r="X4440" s="415" t="n">
        <v>44907</v>
      </c>
      <c r="Y4440" s="414" t="inlineStr">
        <is>
          <t>2212014562</t>
        </is>
      </c>
      <c r="Z4440" s="414" t="inlineStr"/>
      <c r="AA4440" s="414" t="inlineStr">
        <is>
          <t>បុគ្គលជាប់អាករ</t>
        </is>
      </c>
      <c r="AB4440" s="414" t="inlineStr">
        <is>
          <t>L001-901905215</t>
        </is>
      </c>
      <c r="AC4440" s="414" t="inlineStr">
        <is>
          <t>វីអ៊ីស៊ិន (ខេមបូឌា) អ៊ិនដាសស្ទ្រី ឯ.ក</t>
        </is>
      </c>
      <c r="AD4440" s="450" t="n">
        <v>992749</v>
      </c>
      <c r="AE4440" s="450" t="n">
        <v>902499</v>
      </c>
      <c r="AF4440" s="450" t="n">
        <v>0</v>
      </c>
      <c r="AG4440" s="450" t="n">
        <v>0</v>
      </c>
      <c r="AH4440" s="450" t="n">
        <v>90250</v>
      </c>
      <c r="AI4440" s="450" t="n">
        <v>0</v>
      </c>
      <c r="AJ4440" s="450" t="n">
        <v>0</v>
      </c>
      <c r="AK4440" s="450" t="n">
        <v>0</v>
      </c>
      <c r="AL4440" s="450" t="n">
        <v>0</v>
      </c>
      <c r="AM4440" s="450" t="n">
        <v>0</v>
      </c>
      <c r="AN4440" s="450" t="n">
        <v>0</v>
      </c>
      <c r="AO4440" s="450" t="n">
        <v>0</v>
      </c>
      <c r="AP4440" s="450" t="n">
        <v>0</v>
      </c>
      <c r="AQ4440" s="414" t="inlineStr"/>
      <c r="AR4440" s="414" t="inlineStr">
        <is>
          <t>Export Administration Fee</t>
        </is>
      </c>
      <c r="AS4440" s="414" t="inlineStr">
        <is>
          <t>បានប្រកាសពន្ធ</t>
        </is>
      </c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0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0" t="n"/>
      <c r="N4441" s="450">
        <f>IF(W4441&lt;0,AH4441,I4441)</f>
        <v/>
      </c>
      <c r="O4441" s="450">
        <f>I4441-M4441</f>
        <v/>
      </c>
      <c r="P4441" s="414" t="n"/>
      <c r="Q4441" s="414" t="inlineStr">
        <is>
          <t>2212014559</t>
        </is>
      </c>
      <c r="R4441" s="414" t="inlineStr">
        <is>
          <t>2212014559</t>
        </is>
      </c>
      <c r="S4441" s="414">
        <f>Q4441=R4441</f>
        <v/>
      </c>
      <c r="T4441" s="414">
        <f>AND(MONTH(F4441)=MONTH(X4441), YEAR(F4441)=YEAR(X4441))</f>
        <v/>
      </c>
      <c r="U4441" s="414">
        <f>AND(AB4441&lt;&gt;"", 'Company information'!D$4&lt;&gt;"", RIGHT(SUBSTITUTE(AB4441,"-",""),9)=RIGHT(SUBSTITUTE('Company information'!D$4,"-",""),9))</f>
        <v/>
      </c>
      <c r="V4441" s="414">
        <f>AH4441-I4441</f>
        <v/>
      </c>
      <c r="W4441" s="450" t="n"/>
      <c r="X4441" s="415" t="n">
        <v>44907</v>
      </c>
      <c r="Y4441" s="414" t="inlineStr">
        <is>
          <t>2212014559</t>
        </is>
      </c>
      <c r="Z4441" s="414" t="inlineStr"/>
      <c r="AA4441" s="414" t="inlineStr">
        <is>
          <t>បុគ្គលជាប់អាករ</t>
        </is>
      </c>
      <c r="AB4441" s="414" t="inlineStr">
        <is>
          <t>L001-901905215</t>
        </is>
      </c>
      <c r="AC4441" s="414" t="inlineStr">
        <is>
          <t>វីអ៊ីស៊ិន (ខេមបូឌា) អ៊ិនដាសស្ទ្រី ឯ.ក</t>
        </is>
      </c>
      <c r="AD4441" s="450" t="n">
        <v>992749</v>
      </c>
      <c r="AE4441" s="450" t="n">
        <v>902499</v>
      </c>
      <c r="AF4441" s="450" t="n">
        <v>0</v>
      </c>
      <c r="AG4441" s="450" t="n">
        <v>0</v>
      </c>
      <c r="AH4441" s="450" t="n">
        <v>90250</v>
      </c>
      <c r="AI4441" s="450" t="n">
        <v>0</v>
      </c>
      <c r="AJ4441" s="450" t="n">
        <v>0</v>
      </c>
      <c r="AK4441" s="450" t="n">
        <v>0</v>
      </c>
      <c r="AL4441" s="450" t="n">
        <v>0</v>
      </c>
      <c r="AM4441" s="450" t="n">
        <v>0</v>
      </c>
      <c r="AN4441" s="450" t="n">
        <v>0</v>
      </c>
      <c r="AO4441" s="450" t="n">
        <v>0</v>
      </c>
      <c r="AP4441" s="450" t="n">
        <v>0</v>
      </c>
      <c r="AQ4441" s="414" t="inlineStr"/>
      <c r="AR4441" s="414" t="inlineStr">
        <is>
          <t>Export Administration Fee</t>
        </is>
      </c>
      <c r="AS4441" s="414" t="inlineStr">
        <is>
          <t>បានប្រកាសពន្ធ</t>
        </is>
      </c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0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0" t="n"/>
      <c r="N4442" s="450">
        <f>IF(W4442&lt;0,AH4442,I4442)</f>
        <v/>
      </c>
      <c r="O4442" s="450">
        <f>I4442-M4442</f>
        <v/>
      </c>
      <c r="P4442" s="414" t="n"/>
      <c r="Q4442" s="414" t="inlineStr">
        <is>
          <t>2212015183</t>
        </is>
      </c>
      <c r="R4442" s="414" t="inlineStr">
        <is>
          <t>2212015183</t>
        </is>
      </c>
      <c r="S4442" s="414">
        <f>Q4442=R4442</f>
        <v/>
      </c>
      <c r="T4442" s="414">
        <f>AND(MONTH(F4442)=MONTH(X4442), YEAR(F4442)=YEAR(X4442))</f>
        <v/>
      </c>
      <c r="U4442" s="414">
        <f>AND(AB4442&lt;&gt;"", 'Company information'!D$4&lt;&gt;"", RIGHT(SUBSTITUTE(AB4442,"-",""),9)=RIGHT(SUBSTITUTE('Company information'!D$4,"-",""),9))</f>
        <v/>
      </c>
      <c r="V4442" s="414">
        <f>AH4442-I4442</f>
        <v/>
      </c>
      <c r="W4442" s="450" t="n"/>
      <c r="X4442" s="415" t="n">
        <v>44922</v>
      </c>
      <c r="Y4442" s="414" t="inlineStr">
        <is>
          <t>2212015183</t>
        </is>
      </c>
      <c r="Z4442" s="414" t="inlineStr"/>
      <c r="AA4442" s="414" t="inlineStr">
        <is>
          <t>បុគ្គលជាប់អាករ</t>
        </is>
      </c>
      <c r="AB4442" s="414" t="inlineStr">
        <is>
          <t>L001-901905215</t>
        </is>
      </c>
      <c r="AC4442" s="414" t="inlineStr">
        <is>
          <t>វីអ៊ីស៊ិន (ខេមបូឌា) អ៊ិនដាសស្ទ្រី ឯ.ក</t>
        </is>
      </c>
      <c r="AD4442" s="450" t="n">
        <v>203643</v>
      </c>
      <c r="AE4442" s="450" t="n">
        <v>185130</v>
      </c>
      <c r="AF4442" s="450" t="n">
        <v>0</v>
      </c>
      <c r="AG4442" s="450" t="n">
        <v>0</v>
      </c>
      <c r="AH4442" s="450" t="n">
        <v>18513</v>
      </c>
      <c r="AI4442" s="450" t="n">
        <v>0</v>
      </c>
      <c r="AJ4442" s="450" t="n">
        <v>0</v>
      </c>
      <c r="AK4442" s="450" t="n">
        <v>0</v>
      </c>
      <c r="AL4442" s="450" t="n">
        <v>0</v>
      </c>
      <c r="AM4442" s="450" t="n">
        <v>0</v>
      </c>
      <c r="AN4442" s="450" t="n">
        <v>0</v>
      </c>
      <c r="AO4442" s="450" t="n">
        <v>0</v>
      </c>
      <c r="AP4442" s="450" t="n">
        <v>0</v>
      </c>
      <c r="AQ4442" s="414" t="inlineStr"/>
      <c r="AR4442" s="414" t="inlineStr">
        <is>
          <t>Worker Fee</t>
        </is>
      </c>
      <c r="AS4442" s="414" t="inlineStr">
        <is>
          <t>បានប្រកាសពន្ធ</t>
        </is>
      </c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0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0" t="n"/>
      <c r="N4443" s="450">
        <f>IF(W4443&lt;0,AH4443,I4443)</f>
        <v/>
      </c>
      <c r="O4443" s="450">
        <f>I4443-M4443</f>
        <v/>
      </c>
      <c r="P4443" s="414" t="n"/>
      <c r="Q4443" s="414" t="inlineStr">
        <is>
          <t>2212014274</t>
        </is>
      </c>
      <c r="R4443" s="414" t="inlineStr">
        <is>
          <t>2212014274</t>
        </is>
      </c>
      <c r="S4443" s="414">
        <f>Q4443=R4443</f>
        <v/>
      </c>
      <c r="T4443" s="414">
        <f>AND(MONTH(F4443)=MONTH(X4443), YEAR(F4443)=YEAR(X4443))</f>
        <v/>
      </c>
      <c r="U4443" s="414">
        <f>AND(AB4443&lt;&gt;"", 'Company information'!D$4&lt;&gt;"", RIGHT(SUBSTITUTE(AB4443,"-",""),9)=RIGHT(SUBSTITUTE('Company information'!D$4,"-",""),9))</f>
        <v/>
      </c>
      <c r="V4443" s="414">
        <f>AH4443-I4443</f>
        <v/>
      </c>
      <c r="W4443" s="450" t="n"/>
      <c r="X4443" s="415" t="n">
        <v>44901</v>
      </c>
      <c r="Y4443" s="414" t="inlineStr">
        <is>
          <t>2212014274</t>
        </is>
      </c>
      <c r="Z4443" s="414" t="inlineStr"/>
      <c r="AA4443" s="414" t="inlineStr">
        <is>
          <t>បុគ្គលជាប់អាករ</t>
        </is>
      </c>
      <c r="AB4443" s="414" t="inlineStr">
        <is>
          <t>L001-901905215</t>
        </is>
      </c>
      <c r="AC4443" s="414" t="inlineStr">
        <is>
          <t>វីអ៊ីស៊ិន (ខេមបូឌា) អ៊ិនដាសស្ទ្រី ឯ.ក</t>
        </is>
      </c>
      <c r="AD4443" s="450" t="n">
        <v>158582</v>
      </c>
      <c r="AE4443" s="450" t="n">
        <v>144165</v>
      </c>
      <c r="AF4443" s="450" t="n">
        <v>0</v>
      </c>
      <c r="AG4443" s="450" t="n">
        <v>0</v>
      </c>
      <c r="AH4443" s="450" t="n">
        <v>14417</v>
      </c>
      <c r="AI4443" s="450" t="n">
        <v>0</v>
      </c>
      <c r="AJ4443" s="450" t="n">
        <v>0</v>
      </c>
      <c r="AK4443" s="450" t="n">
        <v>0</v>
      </c>
      <c r="AL4443" s="450" t="n">
        <v>0</v>
      </c>
      <c r="AM4443" s="450" t="n">
        <v>0</v>
      </c>
      <c r="AN4443" s="450" t="n">
        <v>0</v>
      </c>
      <c r="AO4443" s="450" t="n">
        <v>0</v>
      </c>
      <c r="AP4443" s="450" t="n">
        <v>0</v>
      </c>
      <c r="AQ4443" s="414" t="inlineStr"/>
      <c r="AR4443" s="414" t="inlineStr">
        <is>
          <t>Worker Fee</t>
        </is>
      </c>
      <c r="AS4443" s="414" t="inlineStr">
        <is>
          <t>បានប្រកាសពន្ធ</t>
        </is>
      </c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0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0" t="n"/>
      <c r="N4444" s="450">
        <f>IF(W4444&lt;0,AH4444,I4444)</f>
        <v/>
      </c>
      <c r="O4444" s="450">
        <f>I4444-M4444</f>
        <v/>
      </c>
      <c r="P4444" s="414" t="n"/>
      <c r="Q4444" s="414" t="inlineStr">
        <is>
          <t>2212014252</t>
        </is>
      </c>
      <c r="R4444" s="414" t="inlineStr">
        <is>
          <t>2212014252</t>
        </is>
      </c>
      <c r="S4444" s="414">
        <f>Q4444=R4444</f>
        <v/>
      </c>
      <c r="T4444" s="414">
        <f>AND(MONTH(F4444)=MONTH(X4444), YEAR(F4444)=YEAR(X4444))</f>
        <v/>
      </c>
      <c r="U4444" s="414">
        <f>AND(AB4444&lt;&gt;"", 'Company information'!D$4&lt;&gt;"", RIGHT(SUBSTITUTE(AB4444,"-",""),9)=RIGHT(SUBSTITUTE('Company information'!D$4,"-",""),9))</f>
        <v/>
      </c>
      <c r="V4444" s="414">
        <f>AH4444-I4444</f>
        <v/>
      </c>
      <c r="W4444" s="450" t="n"/>
      <c r="X4444" s="415" t="n">
        <v>44900</v>
      </c>
      <c r="Y4444" s="414" t="inlineStr">
        <is>
          <t>2212014252</t>
        </is>
      </c>
      <c r="Z4444" s="414" t="inlineStr"/>
      <c r="AA4444" s="414" t="inlineStr">
        <is>
          <t>បុគ្គលជាប់អាករ</t>
        </is>
      </c>
      <c r="AB4444" s="414" t="inlineStr">
        <is>
          <t>L001-901905215</t>
        </is>
      </c>
      <c r="AC4444" s="414" t="inlineStr">
        <is>
          <t>វីអ៊ីស៊ិន (ខេមបូឌា) អ៊ិនដាសស្ទ្រី ឯ.ក</t>
        </is>
      </c>
      <c r="AD4444" s="450" t="n">
        <v>989617</v>
      </c>
      <c r="AE4444" s="450" t="n">
        <v>899652</v>
      </c>
      <c r="AF4444" s="450" t="n">
        <v>0</v>
      </c>
      <c r="AG4444" s="450" t="n">
        <v>0</v>
      </c>
      <c r="AH4444" s="450" t="n">
        <v>89965</v>
      </c>
      <c r="AI4444" s="450" t="n">
        <v>0</v>
      </c>
      <c r="AJ4444" s="450" t="n">
        <v>0</v>
      </c>
      <c r="AK4444" s="450" t="n">
        <v>0</v>
      </c>
      <c r="AL4444" s="450" t="n">
        <v>0</v>
      </c>
      <c r="AM4444" s="450" t="n">
        <v>0</v>
      </c>
      <c r="AN4444" s="450" t="n">
        <v>0</v>
      </c>
      <c r="AO4444" s="450" t="n">
        <v>0</v>
      </c>
      <c r="AP4444" s="450" t="n">
        <v>0</v>
      </c>
      <c r="AQ4444" s="414" t="inlineStr"/>
      <c r="AR4444" s="414" t="inlineStr">
        <is>
          <t>Export Administration Fee</t>
        </is>
      </c>
      <c r="AS4444" s="414" t="inlineStr">
        <is>
          <t>បានប្រកាសពន្ធ</t>
        </is>
      </c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0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0" t="n"/>
      <c r="N4445" s="450">
        <f>IF(W4445&lt;0,AH4445,I4445)</f>
        <v/>
      </c>
      <c r="O4445" s="450">
        <f>I4445-M4445</f>
        <v/>
      </c>
      <c r="P4445" s="414" t="n"/>
      <c r="Q4445" s="414" t="inlineStr">
        <is>
          <t>2212014236</t>
        </is>
      </c>
      <c r="R4445" s="414" t="inlineStr">
        <is>
          <t>2212014236</t>
        </is>
      </c>
      <c r="S4445" s="414">
        <f>Q4445=R4445</f>
        <v/>
      </c>
      <c r="T4445" s="414">
        <f>AND(MONTH(F4445)=MONTH(X4445), YEAR(F4445)=YEAR(X4445))</f>
        <v/>
      </c>
      <c r="U4445" s="414">
        <f>AND(AB4445&lt;&gt;"", 'Company information'!D$4&lt;&gt;"", RIGHT(SUBSTITUTE(AB4445,"-",""),9)=RIGHT(SUBSTITUTE('Company information'!D$4,"-",""),9))</f>
        <v/>
      </c>
      <c r="V4445" s="414">
        <f>AH4445-I4445</f>
        <v/>
      </c>
      <c r="W4445" s="450" t="n"/>
      <c r="X4445" s="415" t="n">
        <v>44900</v>
      </c>
      <c r="Y4445" s="414" t="inlineStr">
        <is>
          <t>2212014236</t>
        </is>
      </c>
      <c r="Z4445" s="414" t="inlineStr"/>
      <c r="AA4445" s="414" t="inlineStr">
        <is>
          <t>បុគ្គលជាប់អាករ</t>
        </is>
      </c>
      <c r="AB4445" s="414" t="inlineStr">
        <is>
          <t>L001-901905215</t>
        </is>
      </c>
      <c r="AC4445" s="414" t="inlineStr">
        <is>
          <t>វីអ៊ីស៊ិន (ខេមបូឌា) អ៊ិនដាសស្ទ្រី ឯ.ក</t>
        </is>
      </c>
      <c r="AD4445" s="450" t="n">
        <v>989617</v>
      </c>
      <c r="AE4445" s="450" t="n">
        <v>899652</v>
      </c>
      <c r="AF4445" s="450" t="n">
        <v>0</v>
      </c>
      <c r="AG4445" s="450" t="n">
        <v>0</v>
      </c>
      <c r="AH4445" s="450" t="n">
        <v>89965</v>
      </c>
      <c r="AI4445" s="450" t="n">
        <v>0</v>
      </c>
      <c r="AJ4445" s="450" t="n">
        <v>0</v>
      </c>
      <c r="AK4445" s="450" t="n">
        <v>0</v>
      </c>
      <c r="AL4445" s="450" t="n">
        <v>0</v>
      </c>
      <c r="AM4445" s="450" t="n">
        <v>0</v>
      </c>
      <c r="AN4445" s="450" t="n">
        <v>0</v>
      </c>
      <c r="AO4445" s="450" t="n">
        <v>0</v>
      </c>
      <c r="AP4445" s="450" t="n">
        <v>0</v>
      </c>
      <c r="AQ4445" s="414" t="inlineStr"/>
      <c r="AR4445" s="414" t="inlineStr">
        <is>
          <t>Export Administration Fee</t>
        </is>
      </c>
      <c r="AS4445" s="414" t="inlineStr">
        <is>
          <t>បានប្រកាសពន្ធ</t>
        </is>
      </c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0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0" t="n"/>
      <c r="N4446" s="450">
        <f>IF(W4446&lt;0,AH4446,I4446)</f>
        <v/>
      </c>
      <c r="O4446" s="450">
        <f>I4446-M4446</f>
        <v/>
      </c>
      <c r="P4446" s="414" t="n"/>
      <c r="Q4446" s="414" t="inlineStr">
        <is>
          <t>2212014230</t>
        </is>
      </c>
      <c r="R4446" s="414" t="inlineStr">
        <is>
          <t>2212014230</t>
        </is>
      </c>
      <c r="S4446" s="414">
        <f>Q4446=R4446</f>
        <v/>
      </c>
      <c r="T4446" s="414">
        <f>AND(MONTH(F4446)=MONTH(X4446), YEAR(F4446)=YEAR(X4446))</f>
        <v/>
      </c>
      <c r="U4446" s="414">
        <f>AND(AB4446&lt;&gt;"", 'Company information'!D$4&lt;&gt;"", RIGHT(SUBSTITUTE(AB4446,"-",""),9)=RIGHT(SUBSTITUTE('Company information'!D$4,"-",""),9))</f>
        <v/>
      </c>
      <c r="V4446" s="414">
        <f>AH4446-I4446</f>
        <v/>
      </c>
      <c r="W4446" s="450" t="n"/>
      <c r="X4446" s="415" t="n">
        <v>44900</v>
      </c>
      <c r="Y4446" s="414" t="inlineStr">
        <is>
          <t>2212014230</t>
        </is>
      </c>
      <c r="Z4446" s="414" t="inlineStr"/>
      <c r="AA4446" s="414" t="inlineStr">
        <is>
          <t>បុគ្គលជាប់អាករ</t>
        </is>
      </c>
      <c r="AB4446" s="414" t="inlineStr">
        <is>
          <t>L001-901905215</t>
        </is>
      </c>
      <c r="AC4446" s="414" t="inlineStr">
        <is>
          <t>វីអ៊ីស៊ិន (ខេមបូឌា) អ៊ិនដាសស្ទ្រី ឯ.ក</t>
        </is>
      </c>
      <c r="AD4446" s="450" t="n">
        <v>989617</v>
      </c>
      <c r="AE4446" s="450" t="n">
        <v>899652</v>
      </c>
      <c r="AF4446" s="450" t="n">
        <v>0</v>
      </c>
      <c r="AG4446" s="450" t="n">
        <v>0</v>
      </c>
      <c r="AH4446" s="450" t="n">
        <v>89965</v>
      </c>
      <c r="AI4446" s="450" t="n">
        <v>0</v>
      </c>
      <c r="AJ4446" s="450" t="n">
        <v>0</v>
      </c>
      <c r="AK4446" s="450" t="n">
        <v>0</v>
      </c>
      <c r="AL4446" s="450" t="n">
        <v>0</v>
      </c>
      <c r="AM4446" s="450" t="n">
        <v>0</v>
      </c>
      <c r="AN4446" s="450" t="n">
        <v>0</v>
      </c>
      <c r="AO4446" s="450" t="n">
        <v>0</v>
      </c>
      <c r="AP4446" s="450" t="n">
        <v>0</v>
      </c>
      <c r="AQ4446" s="414" t="inlineStr"/>
      <c r="AR4446" s="414" t="inlineStr">
        <is>
          <t>Export Administration Fee</t>
        </is>
      </c>
      <c r="AS4446" s="414" t="inlineStr">
        <is>
          <t>បានប្រកាសពន្ធ</t>
        </is>
      </c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0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0" t="n"/>
      <c r="N4447" s="450">
        <f>IF(W4447&lt;0,AH4447,I4447)</f>
        <v/>
      </c>
      <c r="O4447" s="450">
        <f>I4447-M4447</f>
        <v/>
      </c>
      <c r="P4447" s="414" t="n"/>
      <c r="Q4447" s="414" t="inlineStr">
        <is>
          <t>2212014620</t>
        </is>
      </c>
      <c r="R4447" s="414" t="inlineStr">
        <is>
          <t>2212014620</t>
        </is>
      </c>
      <c r="S4447" s="414">
        <f>Q4447=R4447</f>
        <v/>
      </c>
      <c r="T4447" s="414">
        <f>AND(MONTH(F4447)=MONTH(X4447), YEAR(F4447)=YEAR(X4447))</f>
        <v/>
      </c>
      <c r="U4447" s="414">
        <f>AND(AB4447&lt;&gt;"", 'Company information'!D$4&lt;&gt;"", RIGHT(SUBSTITUTE(AB4447,"-",""),9)=RIGHT(SUBSTITUTE('Company information'!D$4,"-",""),9))</f>
        <v/>
      </c>
      <c r="V4447" s="414">
        <f>AH4447-I4447</f>
        <v/>
      </c>
      <c r="W4447" s="450" t="n"/>
      <c r="X4447" s="415" t="n">
        <v>44908</v>
      </c>
      <c r="Y4447" s="414" t="inlineStr">
        <is>
          <t>2212014620</t>
        </is>
      </c>
      <c r="Z4447" s="414" t="inlineStr"/>
      <c r="AA4447" s="414" t="inlineStr">
        <is>
          <t>បុគ្គលជាប់អាករ</t>
        </is>
      </c>
      <c r="AB4447" s="414" t="inlineStr">
        <is>
          <t>L001-901905215</t>
        </is>
      </c>
      <c r="AC4447" s="414" t="inlineStr">
        <is>
          <t>វីអ៊ីស៊ិន (ខេមបូឌា) អ៊ិនដាសស្ទ្រី ឯ.ក</t>
        </is>
      </c>
      <c r="AD4447" s="450" t="n">
        <v>375334</v>
      </c>
      <c r="AE4447" s="450" t="n">
        <v>341213</v>
      </c>
      <c r="AF4447" s="450" t="n">
        <v>0</v>
      </c>
      <c r="AG4447" s="450" t="n">
        <v>0</v>
      </c>
      <c r="AH4447" s="450" t="n">
        <v>34121</v>
      </c>
      <c r="AI4447" s="450" t="n">
        <v>0</v>
      </c>
      <c r="AJ4447" s="450" t="n">
        <v>0</v>
      </c>
      <c r="AK4447" s="450" t="n">
        <v>0</v>
      </c>
      <c r="AL4447" s="450" t="n">
        <v>0</v>
      </c>
      <c r="AM4447" s="450" t="n">
        <v>0</v>
      </c>
      <c r="AN4447" s="450" t="n">
        <v>0</v>
      </c>
      <c r="AO4447" s="450" t="n">
        <v>0</v>
      </c>
      <c r="AP4447" s="450" t="n">
        <v>0</v>
      </c>
      <c r="AQ4447" s="414" t="inlineStr"/>
      <c r="AR4447" s="414" t="inlineStr">
        <is>
          <t>Worker Fee</t>
        </is>
      </c>
      <c r="AS4447" s="414" t="inlineStr">
        <is>
          <t>បានប្រកាសពន្ធ</t>
        </is>
      </c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0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0" t="n"/>
      <c r="N4448" s="450">
        <f>IF(W4448&lt;0,AH4448,I4448)</f>
        <v/>
      </c>
      <c r="O4448" s="450">
        <f>I4448-M4448</f>
        <v/>
      </c>
      <c r="P4448" s="414" t="n"/>
      <c r="Q4448" s="414" t="inlineStr">
        <is>
          <t>PNHTI0044007</t>
        </is>
      </c>
      <c r="R4448" s="414" t="inlineStr">
        <is>
          <t>PNHTI0044007</t>
        </is>
      </c>
      <c r="S4448" s="414">
        <f>Q4448=R4448</f>
        <v/>
      </c>
      <c r="T4448" s="414">
        <f>AND(MONTH(F4448)=MONTH(X4448), YEAR(F4448)=YEAR(X4448))</f>
        <v/>
      </c>
      <c r="U4448" s="414">
        <f>AND(AB4448&lt;&gt;"", 'Company information'!D$4&lt;&gt;"", RIGHT(SUBSTITUTE(AB4448,"-",""),9)=RIGHT(SUBSTITUTE('Company information'!D$4,"-",""),9))</f>
        <v/>
      </c>
      <c r="V4448" s="414">
        <f>AH4448-I4448</f>
        <v/>
      </c>
      <c r="W4448" s="450" t="n"/>
      <c r="X4448" s="415" t="n">
        <v>44925</v>
      </c>
      <c r="Y4448" s="414" t="inlineStr">
        <is>
          <t>PNHTI0044007</t>
        </is>
      </c>
      <c r="Z4448" s="414" t="inlineStr"/>
      <c r="AA4448" s="414" t="inlineStr">
        <is>
          <t>បុគ្គលជាប់អាករ</t>
        </is>
      </c>
      <c r="AB4448" s="414" t="inlineStr">
        <is>
          <t>L001-901905215</t>
        </is>
      </c>
      <c r="AC4448" s="414" t="inlineStr">
        <is>
          <t>វីអ៊ីស៊ិន (ខេមបូឌា) អ៊ិនដាសស្ទ្រី ឯ.ក</t>
        </is>
      </c>
      <c r="AD4448" s="450" t="n">
        <v>1834124</v>
      </c>
      <c r="AE4448" s="450" t="n">
        <v>1667385</v>
      </c>
      <c r="AF4448" s="450" t="n">
        <v>0</v>
      </c>
      <c r="AG4448" s="450" t="n">
        <v>0</v>
      </c>
      <c r="AH4448" s="450" t="n">
        <v>166739</v>
      </c>
      <c r="AI4448" s="450" t="n">
        <v>0</v>
      </c>
      <c r="AJ4448" s="450" t="n">
        <v>0</v>
      </c>
      <c r="AK4448" s="450" t="n">
        <v>0</v>
      </c>
      <c r="AL4448" s="450" t="n">
        <v>0</v>
      </c>
      <c r="AM4448" s="450" t="n">
        <v>0</v>
      </c>
      <c r="AN4448" s="450" t="n">
        <v>0</v>
      </c>
      <c r="AO4448" s="450" t="n">
        <v>0</v>
      </c>
      <c r="AP4448" s="450" t="n">
        <v>0</v>
      </c>
      <c r="AQ4448" s="414" t="inlineStr"/>
      <c r="AR4448" s="414" t="inlineStr">
        <is>
          <t>ថ្លៃរៀបចំឯកសារ</t>
        </is>
      </c>
      <c r="AS4448" s="414" t="inlineStr">
        <is>
          <t>បានប្រកាសពន្ធ</t>
        </is>
      </c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0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0" t="n"/>
      <c r="N4449" s="450">
        <f>IF(W4449&lt;0,AH4449,I4449)</f>
        <v/>
      </c>
      <c r="O4449" s="450">
        <f>I4449-M4449</f>
        <v/>
      </c>
      <c r="P4449" s="414" t="n"/>
      <c r="Q4449" s="414" t="inlineStr">
        <is>
          <t>PNHTI0043696</t>
        </is>
      </c>
      <c r="R4449" s="414" t="inlineStr">
        <is>
          <t>PNHTI0043696</t>
        </is>
      </c>
      <c r="S4449" s="414">
        <f>Q4449=R4449</f>
        <v/>
      </c>
      <c r="T4449" s="414">
        <f>AND(MONTH(F4449)=MONTH(X4449), YEAR(F4449)=YEAR(X4449))</f>
        <v/>
      </c>
      <c r="U4449" s="414">
        <f>AND(AB4449&lt;&gt;"", 'Company information'!D$4&lt;&gt;"", RIGHT(SUBSTITUTE(AB4449,"-",""),9)=RIGHT(SUBSTITUTE('Company information'!D$4,"-",""),9))</f>
        <v/>
      </c>
      <c r="V4449" s="414">
        <f>AH4449-I4449</f>
        <v/>
      </c>
      <c r="W4449" s="450" t="n"/>
      <c r="X4449" s="415" t="n">
        <v>44918</v>
      </c>
      <c r="Y4449" s="414" t="inlineStr">
        <is>
          <t>PNHTI0043696</t>
        </is>
      </c>
      <c r="Z4449" s="414" t="inlineStr"/>
      <c r="AA4449" s="414" t="inlineStr">
        <is>
          <t>បុគ្គលជាប់អាករ</t>
        </is>
      </c>
      <c r="AB4449" s="414" t="inlineStr">
        <is>
          <t>L001-901905215</t>
        </is>
      </c>
      <c r="AC4449" s="414" t="inlineStr">
        <is>
          <t>វីអ៊ីស៊ិន (ខេមបូឌា) អ៊ិនដាសស្ទ្រី ឯ.ក</t>
        </is>
      </c>
      <c r="AD4449" s="450" t="n">
        <v>1832787</v>
      </c>
      <c r="AE4449" s="450" t="n">
        <v>1666170</v>
      </c>
      <c r="AF4449" s="450" t="n">
        <v>0</v>
      </c>
      <c r="AG4449" s="450" t="n">
        <v>0</v>
      </c>
      <c r="AH4449" s="450" t="n">
        <v>166617</v>
      </c>
      <c r="AI4449" s="450" t="n">
        <v>0</v>
      </c>
      <c r="AJ4449" s="450" t="n">
        <v>0</v>
      </c>
      <c r="AK4449" s="450" t="n">
        <v>0</v>
      </c>
      <c r="AL4449" s="450" t="n">
        <v>0</v>
      </c>
      <c r="AM4449" s="450" t="n">
        <v>0</v>
      </c>
      <c r="AN4449" s="450" t="n">
        <v>0</v>
      </c>
      <c r="AO4449" s="450" t="n">
        <v>0</v>
      </c>
      <c r="AP4449" s="450" t="n">
        <v>0</v>
      </c>
      <c r="AQ4449" s="414" t="inlineStr"/>
      <c r="AR4449" s="414" t="inlineStr">
        <is>
          <t>ថ្លៃរៀបចំឯកសារ</t>
        </is>
      </c>
      <c r="AS4449" s="414" t="inlineStr">
        <is>
          <t>បានប្រកាសពន្ធ</t>
        </is>
      </c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0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0" t="n"/>
      <c r="N4450" s="450">
        <f>IF(W4450&lt;0,AH4450,I4450)</f>
        <v/>
      </c>
      <c r="O4450" s="450">
        <f>I4450-M4450</f>
        <v/>
      </c>
      <c r="P4450" s="414" t="n"/>
      <c r="Q4450" s="414" t="inlineStr">
        <is>
          <t>TI-0241746</t>
        </is>
      </c>
      <c r="R4450" s="414" t="inlineStr">
        <is>
          <t>TI-0241746</t>
        </is>
      </c>
      <c r="S4450" s="414">
        <f>Q4450=R4450</f>
        <v/>
      </c>
      <c r="T4450" s="414">
        <f>AND(MONTH(F4450)=MONTH(X4450), YEAR(F4450)=YEAR(X4450))</f>
        <v/>
      </c>
      <c r="U4450" s="414">
        <f>AND(AB4450&lt;&gt;"", 'Company information'!D$4&lt;&gt;"", RIGHT(SUBSTITUTE(AB4450,"-",""),9)=RIGHT(SUBSTITUTE('Company information'!D$4,"-",""),9))</f>
        <v/>
      </c>
      <c r="V4450" s="414">
        <f>AH4450-I4450</f>
        <v/>
      </c>
      <c r="W4450" s="450" t="n"/>
      <c r="X4450" s="415" t="n">
        <v>44923</v>
      </c>
      <c r="Y4450" s="414" t="inlineStr">
        <is>
          <t>TI-0241746</t>
        </is>
      </c>
      <c r="Z4450" s="414" t="inlineStr"/>
      <c r="AA4450" s="414" t="inlineStr">
        <is>
          <t>បុគ្គលជាប់អាករ</t>
        </is>
      </c>
      <c r="AB4450" s="414" t="inlineStr">
        <is>
          <t>L001-901905215</t>
        </is>
      </c>
      <c r="AC4450" s="414" t="inlineStr">
        <is>
          <t>វីអ៊ីស៊ិន (ខេមបូឌា) អ៊ិនដាសស្ទ្រី ឯ.ក</t>
        </is>
      </c>
      <c r="AD4450" s="450" t="n">
        <v>2681499</v>
      </c>
      <c r="AE4450" s="450" t="n">
        <v>2437726</v>
      </c>
      <c r="AF4450" s="450" t="n">
        <v>0</v>
      </c>
      <c r="AG4450" s="450" t="n">
        <v>0</v>
      </c>
      <c r="AH4450" s="450" t="n">
        <v>243773</v>
      </c>
      <c r="AI4450" s="450" t="n">
        <v>0</v>
      </c>
      <c r="AJ4450" s="450" t="n">
        <v>0</v>
      </c>
      <c r="AK4450" s="450" t="n">
        <v>0</v>
      </c>
      <c r="AL4450" s="450" t="n">
        <v>0</v>
      </c>
      <c r="AM4450" s="450" t="n">
        <v>0</v>
      </c>
      <c r="AN4450" s="450" t="n">
        <v>0</v>
      </c>
      <c r="AO4450" s="450" t="n">
        <v>0</v>
      </c>
      <c r="AP4450" s="450" t="n">
        <v>0</v>
      </c>
      <c r="AQ4450" s="414" t="inlineStr"/>
      <c r="AR4450" s="414" t="inlineStr">
        <is>
          <t>Local Charge</t>
        </is>
      </c>
      <c r="AS4450" s="414" t="inlineStr">
        <is>
          <t>បានប្រកាសពន្ធ</t>
        </is>
      </c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0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0" t="n"/>
      <c r="N4451" s="450">
        <f>IF(W4451&lt;0,AH4451,I4451)</f>
        <v/>
      </c>
      <c r="O4451" s="450">
        <f>I4451-M4451</f>
        <v/>
      </c>
      <c r="P4451" s="414" t="n"/>
      <c r="Q4451" s="414" t="inlineStr">
        <is>
          <t>TI-0241741</t>
        </is>
      </c>
      <c r="R4451" s="414" t="inlineStr">
        <is>
          <t>TI-0241741</t>
        </is>
      </c>
      <c r="S4451" s="414">
        <f>Q4451=R4451</f>
        <v/>
      </c>
      <c r="T4451" s="414">
        <f>AND(MONTH(F4451)=MONTH(X4451), YEAR(F4451)=YEAR(X4451))</f>
        <v/>
      </c>
      <c r="U4451" s="414">
        <f>AND(AB4451&lt;&gt;"", 'Company information'!D$4&lt;&gt;"", RIGHT(SUBSTITUTE(AB4451,"-",""),9)=RIGHT(SUBSTITUTE('Company information'!D$4,"-",""),9))</f>
        <v/>
      </c>
      <c r="V4451" s="414">
        <f>AH4451-I4451</f>
        <v/>
      </c>
      <c r="W4451" s="450" t="n"/>
      <c r="X4451" s="415" t="n">
        <v>44923</v>
      </c>
      <c r="Y4451" s="414" t="inlineStr">
        <is>
          <t>TI-0241741</t>
        </is>
      </c>
      <c r="Z4451" s="414" t="inlineStr"/>
      <c r="AA4451" s="414" t="inlineStr">
        <is>
          <t>បុគ្គលជាប់អាករ</t>
        </is>
      </c>
      <c r="AB4451" s="414" t="inlineStr">
        <is>
          <t>L001-901905215</t>
        </is>
      </c>
      <c r="AC4451" s="414" t="inlineStr">
        <is>
          <t>វីអ៊ីស៊ិន (ខេមបូឌា) អ៊ិនដាសស្ទ្រី ឯ.ក</t>
        </is>
      </c>
      <c r="AD4451" s="450" t="n">
        <v>595235</v>
      </c>
      <c r="AE4451" s="450" t="n">
        <v>541123</v>
      </c>
      <c r="AF4451" s="450" t="n">
        <v>0</v>
      </c>
      <c r="AG4451" s="450" t="n">
        <v>0</v>
      </c>
      <c r="AH4451" s="450" t="n">
        <v>54112</v>
      </c>
      <c r="AI4451" s="450" t="n">
        <v>0</v>
      </c>
      <c r="AJ4451" s="450" t="n">
        <v>0</v>
      </c>
      <c r="AK4451" s="450" t="n">
        <v>0</v>
      </c>
      <c r="AL4451" s="450" t="n">
        <v>0</v>
      </c>
      <c r="AM4451" s="450" t="n">
        <v>0</v>
      </c>
      <c r="AN4451" s="450" t="n">
        <v>0</v>
      </c>
      <c r="AO4451" s="450" t="n">
        <v>0</v>
      </c>
      <c r="AP4451" s="450" t="n">
        <v>0</v>
      </c>
      <c r="AQ4451" s="414" t="inlineStr"/>
      <c r="AR4451" s="414" t="inlineStr">
        <is>
          <t>Local Charge</t>
        </is>
      </c>
      <c r="AS4451" s="414" t="inlineStr">
        <is>
          <t>បានប្រកាសពន្ធ</t>
        </is>
      </c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0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0" t="n"/>
      <c r="N4452" s="450">
        <f>IF(W4452&lt;0,AH4452,I4452)</f>
        <v/>
      </c>
      <c r="O4452" s="450">
        <f>I4452-M4452</f>
        <v/>
      </c>
      <c r="P4452" s="414" t="n"/>
      <c r="Q4452" s="414" t="inlineStr">
        <is>
          <t>TI-0241733</t>
        </is>
      </c>
      <c r="R4452" s="414" t="inlineStr">
        <is>
          <t>TI-0241733</t>
        </is>
      </c>
      <c r="S4452" s="414">
        <f>Q4452=R4452</f>
        <v/>
      </c>
      <c r="T4452" s="414">
        <f>AND(MONTH(F4452)=MONTH(X4452), YEAR(F4452)=YEAR(X4452))</f>
        <v/>
      </c>
      <c r="U4452" s="414">
        <f>AND(AB4452&lt;&gt;"", 'Company information'!D$4&lt;&gt;"", RIGHT(SUBSTITUTE(AB4452,"-",""),9)=RIGHT(SUBSTITUTE('Company information'!D$4,"-",""),9))</f>
        <v/>
      </c>
      <c r="V4452" s="414">
        <f>AH4452-I4452</f>
        <v/>
      </c>
      <c r="W4452" s="450" t="n"/>
      <c r="X4452" s="415" t="n">
        <v>44923</v>
      </c>
      <c r="Y4452" s="414" t="inlineStr">
        <is>
          <t>TI-0241733</t>
        </is>
      </c>
      <c r="Z4452" s="414" t="inlineStr"/>
      <c r="AA4452" s="414" t="inlineStr">
        <is>
          <t>បុគ្គលជាប់អាករ</t>
        </is>
      </c>
      <c r="AB4452" s="414" t="inlineStr">
        <is>
          <t>L001-901905215</t>
        </is>
      </c>
      <c r="AC4452" s="414" t="inlineStr">
        <is>
          <t>វីអ៊ីស៊ិន (ខេមបូឌា) អ៊ិនដាសស្ទ្រី ឯ.ក</t>
        </is>
      </c>
      <c r="AD4452" s="450" t="n">
        <v>3588157</v>
      </c>
      <c r="AE4452" s="450" t="n">
        <v>3261961</v>
      </c>
      <c r="AF4452" s="450" t="n">
        <v>0</v>
      </c>
      <c r="AG4452" s="450" t="n">
        <v>0</v>
      </c>
      <c r="AH4452" s="450" t="n">
        <v>326196</v>
      </c>
      <c r="AI4452" s="450" t="n">
        <v>0</v>
      </c>
      <c r="AJ4452" s="450" t="n">
        <v>0</v>
      </c>
      <c r="AK4452" s="450" t="n">
        <v>0</v>
      </c>
      <c r="AL4452" s="450" t="n">
        <v>0</v>
      </c>
      <c r="AM4452" s="450" t="n">
        <v>0</v>
      </c>
      <c r="AN4452" s="450" t="n">
        <v>0</v>
      </c>
      <c r="AO4452" s="450" t="n">
        <v>0</v>
      </c>
      <c r="AP4452" s="450" t="n">
        <v>0</v>
      </c>
      <c r="AQ4452" s="414" t="inlineStr"/>
      <c r="AR4452" s="414" t="inlineStr">
        <is>
          <t>Local Charge</t>
        </is>
      </c>
      <c r="AS4452" s="414" t="inlineStr">
        <is>
          <t>បានប្រកាសពន្ធ</t>
        </is>
      </c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0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0" t="n"/>
      <c r="N4453" s="450">
        <f>IF(W4453&lt;0,AH4453,I4453)</f>
        <v/>
      </c>
      <c r="O4453" s="450">
        <f>I4453-M4453</f>
        <v/>
      </c>
      <c r="P4453" s="414" t="n"/>
      <c r="Q4453" s="414" t="inlineStr">
        <is>
          <t>TI-0241719</t>
        </is>
      </c>
      <c r="R4453" s="414" t="inlineStr">
        <is>
          <t>TI-0241719</t>
        </is>
      </c>
      <c r="S4453" s="414">
        <f>Q4453=R4453</f>
        <v/>
      </c>
      <c r="T4453" s="414">
        <f>AND(MONTH(F4453)=MONTH(X4453), YEAR(F4453)=YEAR(X4453))</f>
        <v/>
      </c>
      <c r="U4453" s="414">
        <f>AND(AB4453&lt;&gt;"", 'Company information'!D$4&lt;&gt;"", RIGHT(SUBSTITUTE(AB4453,"-",""),9)=RIGHT(SUBSTITUTE('Company information'!D$4,"-",""),9))</f>
        <v/>
      </c>
      <c r="V4453" s="414">
        <f>AH4453-I4453</f>
        <v/>
      </c>
      <c r="W4453" s="450" t="n"/>
      <c r="X4453" s="415" t="n">
        <v>44923</v>
      </c>
      <c r="Y4453" s="414" t="inlineStr">
        <is>
          <t>TI-0241719</t>
        </is>
      </c>
      <c r="Z4453" s="414" t="inlineStr"/>
      <c r="AA4453" s="414" t="inlineStr">
        <is>
          <t>បុគ្គលជាប់អាករ</t>
        </is>
      </c>
      <c r="AB4453" s="414" t="inlineStr">
        <is>
          <t>L001-901905215</t>
        </is>
      </c>
      <c r="AC4453" s="414" t="inlineStr">
        <is>
          <t>វីអ៊ីស៊ិន (ខេមបូឌា) អ៊ិនដាសស្ទ្រី ឯ.ក</t>
        </is>
      </c>
      <c r="AD4453" s="450" t="n">
        <v>4535553</v>
      </c>
      <c r="AE4453" s="450" t="n">
        <v>4123230</v>
      </c>
      <c r="AF4453" s="450" t="n">
        <v>0</v>
      </c>
      <c r="AG4453" s="450" t="n">
        <v>0</v>
      </c>
      <c r="AH4453" s="450" t="n">
        <v>412323</v>
      </c>
      <c r="AI4453" s="450" t="n">
        <v>0</v>
      </c>
      <c r="AJ4453" s="450" t="n">
        <v>0</v>
      </c>
      <c r="AK4453" s="450" t="n">
        <v>0</v>
      </c>
      <c r="AL4453" s="450" t="n">
        <v>0</v>
      </c>
      <c r="AM4453" s="450" t="n">
        <v>0</v>
      </c>
      <c r="AN4453" s="450" t="n">
        <v>0</v>
      </c>
      <c r="AO4453" s="450" t="n">
        <v>0</v>
      </c>
      <c r="AP4453" s="450" t="n">
        <v>0</v>
      </c>
      <c r="AQ4453" s="414" t="inlineStr"/>
      <c r="AR4453" s="414" t="inlineStr">
        <is>
          <t>Local Charge</t>
        </is>
      </c>
      <c r="AS4453" s="414" t="inlineStr">
        <is>
          <t>បានប្រកាសពន្ធ</t>
        </is>
      </c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0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0" t="n"/>
      <c r="N4454" s="450">
        <f>IF(W4454&lt;0,AH4454,I4454)</f>
        <v/>
      </c>
      <c r="O4454" s="450">
        <f>I4454-M4454</f>
        <v/>
      </c>
      <c r="P4454" s="414" t="n"/>
      <c r="Q4454" s="414" t="inlineStr">
        <is>
          <t>TI-0241718</t>
        </is>
      </c>
      <c r="R4454" s="414" t="inlineStr">
        <is>
          <t>TI-0241718</t>
        </is>
      </c>
      <c r="S4454" s="414">
        <f>Q4454=R4454</f>
        <v/>
      </c>
      <c r="T4454" s="414">
        <f>AND(MONTH(F4454)=MONTH(X4454), YEAR(F4454)=YEAR(X4454))</f>
        <v/>
      </c>
      <c r="U4454" s="414">
        <f>AND(AB4454&lt;&gt;"", 'Company information'!D$4&lt;&gt;"", RIGHT(SUBSTITUTE(AB4454,"-",""),9)=RIGHT(SUBSTITUTE('Company information'!D$4,"-",""),9))</f>
        <v/>
      </c>
      <c r="V4454" s="414">
        <f>AH4454-I4454</f>
        <v/>
      </c>
      <c r="W4454" s="450" t="n"/>
      <c r="X4454" s="415" t="n">
        <v>44923</v>
      </c>
      <c r="Y4454" s="414" t="inlineStr">
        <is>
          <t>TI-0241718</t>
        </is>
      </c>
      <c r="Z4454" s="414" t="inlineStr"/>
      <c r="AA4454" s="414" t="inlineStr">
        <is>
          <t>បុគ្គលជាប់អាករ</t>
        </is>
      </c>
      <c r="AB4454" s="414" t="inlineStr">
        <is>
          <t>L001-901905215</t>
        </is>
      </c>
      <c r="AC4454" s="414" t="inlineStr">
        <is>
          <t>វីអ៊ីស៊ិន (ខេមបូឌា) អ៊ិនដាសស្ទ្រី ឯ.ក</t>
        </is>
      </c>
      <c r="AD4454" s="450" t="n">
        <v>2408098</v>
      </c>
      <c r="AE4454" s="450" t="n">
        <v>2189180</v>
      </c>
      <c r="AF4454" s="450" t="n">
        <v>0</v>
      </c>
      <c r="AG4454" s="450" t="n">
        <v>0</v>
      </c>
      <c r="AH4454" s="450" t="n">
        <v>218918</v>
      </c>
      <c r="AI4454" s="450" t="n">
        <v>0</v>
      </c>
      <c r="AJ4454" s="450" t="n">
        <v>0</v>
      </c>
      <c r="AK4454" s="450" t="n">
        <v>0</v>
      </c>
      <c r="AL4454" s="450" t="n">
        <v>0</v>
      </c>
      <c r="AM4454" s="450" t="n">
        <v>0</v>
      </c>
      <c r="AN4454" s="450" t="n">
        <v>0</v>
      </c>
      <c r="AO4454" s="450" t="n">
        <v>0</v>
      </c>
      <c r="AP4454" s="450" t="n">
        <v>0</v>
      </c>
      <c r="AQ4454" s="414" t="inlineStr"/>
      <c r="AR4454" s="414" t="inlineStr">
        <is>
          <t>Local Charge</t>
        </is>
      </c>
      <c r="AS4454" s="414" t="inlineStr">
        <is>
          <t>បានប្រកាសពន្ធ</t>
        </is>
      </c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0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0" t="n"/>
      <c r="N4455" s="450">
        <f>IF(W4455&lt;0,AH4455,I4455)</f>
        <v/>
      </c>
      <c r="O4455" s="450">
        <f>I4455-M4455</f>
        <v/>
      </c>
      <c r="P4455" s="414" t="n"/>
      <c r="Q4455" s="414" t="inlineStr">
        <is>
          <t>TI-0241717</t>
        </is>
      </c>
      <c r="R4455" s="414" t="inlineStr">
        <is>
          <t>TI-0241717</t>
        </is>
      </c>
      <c r="S4455" s="414">
        <f>Q4455=R4455</f>
        <v/>
      </c>
      <c r="T4455" s="414">
        <f>AND(MONTH(F4455)=MONTH(X4455), YEAR(F4455)=YEAR(X4455))</f>
        <v/>
      </c>
      <c r="U4455" s="414">
        <f>AND(AB4455&lt;&gt;"", 'Company information'!D$4&lt;&gt;"", RIGHT(SUBSTITUTE(AB4455,"-",""),9)=RIGHT(SUBSTITUTE('Company information'!D$4,"-",""),9))</f>
        <v/>
      </c>
      <c r="V4455" s="414">
        <f>AH4455-I4455</f>
        <v/>
      </c>
      <c r="W4455" s="450" t="n"/>
      <c r="X4455" s="415" t="n">
        <v>44923</v>
      </c>
      <c r="Y4455" s="414" t="inlineStr">
        <is>
          <t>TI-0241717</t>
        </is>
      </c>
      <c r="Z4455" s="414" t="inlineStr"/>
      <c r="AA4455" s="414" t="inlineStr">
        <is>
          <t>បុគ្គលជាប់អាករ</t>
        </is>
      </c>
      <c r="AB4455" s="414" t="inlineStr">
        <is>
          <t>L001-901905215</t>
        </is>
      </c>
      <c r="AC4455" s="414" t="inlineStr">
        <is>
          <t>វីអ៊ីស៊ិន (ខេមបូឌា) អ៊ិនដាសស្ទ្រី ឯ.ក</t>
        </is>
      </c>
      <c r="AD4455" s="450" t="n">
        <v>2217080</v>
      </c>
      <c r="AE4455" s="450" t="n">
        <v>2015527</v>
      </c>
      <c r="AF4455" s="450" t="n">
        <v>0</v>
      </c>
      <c r="AG4455" s="450" t="n">
        <v>0</v>
      </c>
      <c r="AH4455" s="450" t="n">
        <v>201553</v>
      </c>
      <c r="AI4455" s="450" t="n">
        <v>0</v>
      </c>
      <c r="AJ4455" s="450" t="n">
        <v>0</v>
      </c>
      <c r="AK4455" s="450" t="n">
        <v>0</v>
      </c>
      <c r="AL4455" s="450" t="n">
        <v>0</v>
      </c>
      <c r="AM4455" s="450" t="n">
        <v>0</v>
      </c>
      <c r="AN4455" s="450" t="n">
        <v>0</v>
      </c>
      <c r="AO4455" s="450" t="n">
        <v>0</v>
      </c>
      <c r="AP4455" s="450" t="n">
        <v>0</v>
      </c>
      <c r="AQ4455" s="414" t="inlineStr"/>
      <c r="AR4455" s="414" t="inlineStr">
        <is>
          <t>Local Charge</t>
        </is>
      </c>
      <c r="AS4455" s="414" t="inlineStr">
        <is>
          <t>បានប្រកាសពន្ធ</t>
        </is>
      </c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0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0" t="n"/>
      <c r="N4456" s="450">
        <f>IF(W4456&lt;0,AH4456,I4456)</f>
        <v/>
      </c>
      <c r="O4456" s="450">
        <f>I4456-M4456</f>
        <v/>
      </c>
      <c r="P4456" s="414" t="n"/>
      <c r="Q4456" s="414" t="inlineStr">
        <is>
          <t>TI-0241377</t>
        </is>
      </c>
      <c r="R4456" s="414" t="inlineStr">
        <is>
          <t>TI-0241377</t>
        </is>
      </c>
      <c r="S4456" s="414">
        <f>Q4456=R4456</f>
        <v/>
      </c>
      <c r="T4456" s="414">
        <f>AND(MONTH(F4456)=MONTH(X4456), YEAR(F4456)=YEAR(X4456))</f>
        <v/>
      </c>
      <c r="U4456" s="414">
        <f>AND(AB4456&lt;&gt;"", 'Company information'!D$4&lt;&gt;"", RIGHT(SUBSTITUTE(AB4456,"-",""),9)=RIGHT(SUBSTITUTE('Company information'!D$4,"-",""),9))</f>
        <v/>
      </c>
      <c r="V4456" s="414">
        <f>AH4456-I4456</f>
        <v/>
      </c>
      <c r="W4456" s="450" t="n"/>
      <c r="X4456" s="415" t="n">
        <v>44916</v>
      </c>
      <c r="Y4456" s="414" t="inlineStr">
        <is>
          <t>TI-0241377</t>
        </is>
      </c>
      <c r="Z4456" s="414" t="inlineStr"/>
      <c r="AA4456" s="414" t="inlineStr">
        <is>
          <t>បុគ្គលជាប់អាករ</t>
        </is>
      </c>
      <c r="AB4456" s="414" t="inlineStr">
        <is>
          <t>L001-901905215</t>
        </is>
      </c>
      <c r="AC4456" s="414" t="inlineStr">
        <is>
          <t>វីអ៊ីស៊ិន (ខេមបូឌា) អ៊ិនដាសស្ទ្រី ឯ.ក</t>
        </is>
      </c>
      <c r="AD4456" s="450" t="n">
        <v>3946256</v>
      </c>
      <c r="AE4456" s="450" t="n">
        <v>3587505</v>
      </c>
      <c r="AF4456" s="450" t="n">
        <v>0</v>
      </c>
      <c r="AG4456" s="450" t="n">
        <v>0</v>
      </c>
      <c r="AH4456" s="450" t="n">
        <v>358751</v>
      </c>
      <c r="AI4456" s="450" t="n">
        <v>0</v>
      </c>
      <c r="AJ4456" s="450" t="n">
        <v>0</v>
      </c>
      <c r="AK4456" s="450" t="n">
        <v>0</v>
      </c>
      <c r="AL4456" s="450" t="n">
        <v>0</v>
      </c>
      <c r="AM4456" s="450" t="n">
        <v>0</v>
      </c>
      <c r="AN4456" s="450" t="n">
        <v>0</v>
      </c>
      <c r="AO4456" s="450" t="n">
        <v>0</v>
      </c>
      <c r="AP4456" s="450" t="n">
        <v>0</v>
      </c>
      <c r="AQ4456" s="414" t="inlineStr"/>
      <c r="AR4456" s="414" t="inlineStr">
        <is>
          <t>Local Charge</t>
        </is>
      </c>
      <c r="AS4456" s="414" t="inlineStr">
        <is>
          <t>បានប្រកាសពន្ធ</t>
        </is>
      </c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0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0" t="n"/>
      <c r="N4457" s="450">
        <f>IF(W4457&lt;0,AH4457,I4457)</f>
        <v/>
      </c>
      <c r="O4457" s="450">
        <f>I4457-M4457</f>
        <v/>
      </c>
      <c r="P4457" s="414" t="n"/>
      <c r="Q4457" s="414" t="inlineStr">
        <is>
          <t>TI-0241374</t>
        </is>
      </c>
      <c r="R4457" s="414" t="inlineStr">
        <is>
          <t>TI-0241374</t>
        </is>
      </c>
      <c r="S4457" s="414">
        <f>Q4457=R4457</f>
        <v/>
      </c>
      <c r="T4457" s="414">
        <f>AND(MONTH(F4457)=MONTH(X4457), YEAR(F4457)=YEAR(X4457))</f>
        <v/>
      </c>
      <c r="U4457" s="414">
        <f>AND(AB4457&lt;&gt;"", 'Company information'!D$4&lt;&gt;"", RIGHT(SUBSTITUTE(AB4457,"-",""),9)=RIGHT(SUBSTITUTE('Company information'!D$4,"-",""),9))</f>
        <v/>
      </c>
      <c r="V4457" s="414">
        <f>AH4457-I4457</f>
        <v/>
      </c>
      <c r="W4457" s="450" t="n"/>
      <c r="X4457" s="415" t="n">
        <v>44916</v>
      </c>
      <c r="Y4457" s="414" t="inlineStr">
        <is>
          <t>TI-0241374</t>
        </is>
      </c>
      <c r="Z4457" s="414" t="inlineStr"/>
      <c r="AA4457" s="414" t="inlineStr">
        <is>
          <t>បុគ្គលជាប់អាករ</t>
        </is>
      </c>
      <c r="AB4457" s="414" t="inlineStr">
        <is>
          <t>L001-901905215</t>
        </is>
      </c>
      <c r="AC4457" s="414" t="inlineStr">
        <is>
          <t>វីអ៊ីស៊ិន (ខេមបូឌា) អ៊ិនដាសស្ទ្រី ឯ.ក</t>
        </is>
      </c>
      <c r="AD4457" s="450" t="n">
        <v>1523085</v>
      </c>
      <c r="AE4457" s="450" t="n">
        <v>1384623</v>
      </c>
      <c r="AF4457" s="450" t="n">
        <v>0</v>
      </c>
      <c r="AG4457" s="450" t="n">
        <v>0</v>
      </c>
      <c r="AH4457" s="450" t="n">
        <v>138462</v>
      </c>
      <c r="AI4457" s="450" t="n">
        <v>0</v>
      </c>
      <c r="AJ4457" s="450" t="n">
        <v>0</v>
      </c>
      <c r="AK4457" s="450" t="n">
        <v>0</v>
      </c>
      <c r="AL4457" s="450" t="n">
        <v>0</v>
      </c>
      <c r="AM4457" s="450" t="n">
        <v>0</v>
      </c>
      <c r="AN4457" s="450" t="n">
        <v>0</v>
      </c>
      <c r="AO4457" s="450" t="n">
        <v>0</v>
      </c>
      <c r="AP4457" s="450" t="n">
        <v>0</v>
      </c>
      <c r="AQ4457" s="414" t="inlineStr"/>
      <c r="AR4457" s="414" t="inlineStr">
        <is>
          <t>Local Charge</t>
        </is>
      </c>
      <c r="AS4457" s="414" t="inlineStr">
        <is>
          <t>បានប្រកាសពន្ធ</t>
        </is>
      </c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0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0" t="n"/>
      <c r="N4458" s="450">
        <f>IF(W4458&lt;0,AH4458,I4458)</f>
        <v/>
      </c>
      <c r="O4458" s="450">
        <f>I4458-M4458</f>
        <v/>
      </c>
      <c r="P4458" s="414" t="n"/>
      <c r="Q4458" s="414" t="inlineStr">
        <is>
          <t>TI-0241371</t>
        </is>
      </c>
      <c r="R4458" s="414" t="inlineStr">
        <is>
          <t>TI-0241371</t>
        </is>
      </c>
      <c r="S4458" s="414">
        <f>Q4458=R4458</f>
        <v/>
      </c>
      <c r="T4458" s="414">
        <f>AND(MONTH(F4458)=MONTH(X4458), YEAR(F4458)=YEAR(X4458))</f>
        <v/>
      </c>
      <c r="U4458" s="414">
        <f>AND(AB4458&lt;&gt;"", 'Company information'!D$4&lt;&gt;"", RIGHT(SUBSTITUTE(AB4458,"-",""),9)=RIGHT(SUBSTITUTE('Company information'!D$4,"-",""),9))</f>
        <v/>
      </c>
      <c r="V4458" s="414">
        <f>AH4458-I4458</f>
        <v/>
      </c>
      <c r="W4458" s="450" t="n"/>
      <c r="X4458" s="415" t="n">
        <v>44916</v>
      </c>
      <c r="Y4458" s="414" t="inlineStr">
        <is>
          <t>TI-0241371</t>
        </is>
      </c>
      <c r="Z4458" s="414" t="inlineStr"/>
      <c r="AA4458" s="414" t="inlineStr">
        <is>
          <t>បុគ្គលជាប់អាករ</t>
        </is>
      </c>
      <c r="AB4458" s="414" t="inlineStr">
        <is>
          <t>L001-901905215</t>
        </is>
      </c>
      <c r="AC4458" s="414" t="inlineStr">
        <is>
          <t>វីអ៊ីស៊ិន (ខេមបូឌា) អ៊ិនដាសស្ទ្រី ឯ.ក</t>
        </is>
      </c>
      <c r="AD4458" s="450" t="n">
        <v>5152409</v>
      </c>
      <c r="AE4458" s="450" t="n">
        <v>4684008</v>
      </c>
      <c r="AF4458" s="450" t="n">
        <v>0</v>
      </c>
      <c r="AG4458" s="450" t="n">
        <v>0</v>
      </c>
      <c r="AH4458" s="450" t="n">
        <v>468401</v>
      </c>
      <c r="AI4458" s="450" t="n">
        <v>0</v>
      </c>
      <c r="AJ4458" s="450" t="n">
        <v>0</v>
      </c>
      <c r="AK4458" s="450" t="n">
        <v>0</v>
      </c>
      <c r="AL4458" s="450" t="n">
        <v>0</v>
      </c>
      <c r="AM4458" s="450" t="n">
        <v>0</v>
      </c>
      <c r="AN4458" s="450" t="n">
        <v>0</v>
      </c>
      <c r="AO4458" s="450" t="n">
        <v>0</v>
      </c>
      <c r="AP4458" s="450" t="n">
        <v>0</v>
      </c>
      <c r="AQ4458" s="414" t="inlineStr"/>
      <c r="AR4458" s="414" t="inlineStr">
        <is>
          <t>Local Charge</t>
        </is>
      </c>
      <c r="AS4458" s="414" t="inlineStr">
        <is>
          <t>បានប្រកាសពន្ធ</t>
        </is>
      </c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0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0" t="n"/>
      <c r="N4459" s="450">
        <f>IF(W4459&lt;0,AH4459,I4459)</f>
        <v/>
      </c>
      <c r="O4459" s="450">
        <f>I4459-M4459</f>
        <v/>
      </c>
      <c r="P4459" s="414" t="n"/>
      <c r="Q4459" s="414" t="inlineStr">
        <is>
          <t>TI-0241356</t>
        </is>
      </c>
      <c r="R4459" s="414" t="inlineStr">
        <is>
          <t>TI-0241356</t>
        </is>
      </c>
      <c r="S4459" s="414">
        <f>Q4459=R4459</f>
        <v/>
      </c>
      <c r="T4459" s="414">
        <f>AND(MONTH(F4459)=MONTH(X4459), YEAR(F4459)=YEAR(X4459))</f>
        <v/>
      </c>
      <c r="U4459" s="414">
        <f>AND(AB4459&lt;&gt;"", 'Company information'!D$4&lt;&gt;"", RIGHT(SUBSTITUTE(AB4459,"-",""),9)=RIGHT(SUBSTITUTE('Company information'!D$4,"-",""),9))</f>
        <v/>
      </c>
      <c r="V4459" s="414">
        <f>AH4459-I4459</f>
        <v/>
      </c>
      <c r="W4459" s="450" t="n"/>
      <c r="X4459" s="415" t="n">
        <v>44916</v>
      </c>
      <c r="Y4459" s="414" t="inlineStr">
        <is>
          <t>TI-0241356</t>
        </is>
      </c>
      <c r="Z4459" s="414" t="inlineStr"/>
      <c r="AA4459" s="414" t="inlineStr">
        <is>
          <t>បុគ្គលជាប់អាករ</t>
        </is>
      </c>
      <c r="AB4459" s="414" t="inlineStr">
        <is>
          <t>L001-901905215</t>
        </is>
      </c>
      <c r="AC4459" s="414" t="inlineStr">
        <is>
          <t>វីអ៊ីស៊ិន (ខេមបូឌា) អ៊ិនដាសស្ទ្រី ឯ.ក</t>
        </is>
      </c>
      <c r="AD4459" s="450" t="n">
        <v>4426182</v>
      </c>
      <c r="AE4459" s="450" t="n">
        <v>4023802</v>
      </c>
      <c r="AF4459" s="450" t="n">
        <v>0</v>
      </c>
      <c r="AG4459" s="450" t="n">
        <v>0</v>
      </c>
      <c r="AH4459" s="450" t="n">
        <v>402380</v>
      </c>
      <c r="AI4459" s="450" t="n">
        <v>0</v>
      </c>
      <c r="AJ4459" s="450" t="n">
        <v>0</v>
      </c>
      <c r="AK4459" s="450" t="n">
        <v>0</v>
      </c>
      <c r="AL4459" s="450" t="n">
        <v>0</v>
      </c>
      <c r="AM4459" s="450" t="n">
        <v>0</v>
      </c>
      <c r="AN4459" s="450" t="n">
        <v>0</v>
      </c>
      <c r="AO4459" s="450" t="n">
        <v>0</v>
      </c>
      <c r="AP4459" s="450" t="n">
        <v>0</v>
      </c>
      <c r="AQ4459" s="414" t="inlineStr"/>
      <c r="AR4459" s="414" t="inlineStr">
        <is>
          <t>Local Charge</t>
        </is>
      </c>
      <c r="AS4459" s="414" t="inlineStr">
        <is>
          <t>បានប្រកាសពន្ធ</t>
        </is>
      </c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0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0" t="n"/>
      <c r="N4460" s="450">
        <f>IF(W4460&lt;0,AH4460,I4460)</f>
        <v/>
      </c>
      <c r="O4460" s="450">
        <f>I4460-M4460</f>
        <v/>
      </c>
      <c r="P4460" s="414" t="n"/>
      <c r="Q4460" s="414" t="inlineStr">
        <is>
          <t>TI-0241341</t>
        </is>
      </c>
      <c r="R4460" s="414" t="inlineStr">
        <is>
          <t>TI-0241341</t>
        </is>
      </c>
      <c r="S4460" s="414">
        <f>Q4460=R4460</f>
        <v/>
      </c>
      <c r="T4460" s="414">
        <f>AND(MONTH(F4460)=MONTH(X4460), YEAR(F4460)=YEAR(X4460))</f>
        <v/>
      </c>
      <c r="U4460" s="414">
        <f>AND(AB4460&lt;&gt;"", 'Company information'!D$4&lt;&gt;"", RIGHT(SUBSTITUTE(AB4460,"-",""),9)=RIGHT(SUBSTITUTE('Company information'!D$4,"-",""),9))</f>
        <v/>
      </c>
      <c r="V4460" s="414">
        <f>AH4460-I4460</f>
        <v/>
      </c>
      <c r="W4460" s="450" t="n"/>
      <c r="X4460" s="415" t="n">
        <v>44916</v>
      </c>
      <c r="Y4460" s="414" t="inlineStr">
        <is>
          <t>TI-0241341</t>
        </is>
      </c>
      <c r="Z4460" s="414" t="inlineStr"/>
      <c r="AA4460" s="414" t="inlineStr">
        <is>
          <t>បុគ្គលជាប់អាករ</t>
        </is>
      </c>
      <c r="AB4460" s="414" t="inlineStr">
        <is>
          <t>L001-901905215</t>
        </is>
      </c>
      <c r="AC4460" s="414" t="inlineStr">
        <is>
          <t>វីអ៊ីស៊ិន (ខេមបូឌា) អ៊ិនដាសស្ទ្រី ឯ.ក</t>
        </is>
      </c>
      <c r="AD4460" s="450" t="n">
        <v>4817366</v>
      </c>
      <c r="AE4460" s="450" t="n">
        <v>4379424</v>
      </c>
      <c r="AF4460" s="450" t="n">
        <v>0</v>
      </c>
      <c r="AG4460" s="450" t="n">
        <v>0</v>
      </c>
      <c r="AH4460" s="450" t="n">
        <v>437942</v>
      </c>
      <c r="AI4460" s="450" t="n">
        <v>0</v>
      </c>
      <c r="AJ4460" s="450" t="n">
        <v>0</v>
      </c>
      <c r="AK4460" s="450" t="n">
        <v>0</v>
      </c>
      <c r="AL4460" s="450" t="n">
        <v>0</v>
      </c>
      <c r="AM4460" s="450" t="n">
        <v>0</v>
      </c>
      <c r="AN4460" s="450" t="n">
        <v>0</v>
      </c>
      <c r="AO4460" s="450" t="n">
        <v>0</v>
      </c>
      <c r="AP4460" s="450" t="n">
        <v>0</v>
      </c>
      <c r="AQ4460" s="414" t="inlineStr"/>
      <c r="AR4460" s="414" t="inlineStr">
        <is>
          <t>Local Charge</t>
        </is>
      </c>
      <c r="AS4460" s="414" t="inlineStr">
        <is>
          <t>បានប្រកាសពន្ធ</t>
        </is>
      </c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0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0" t="n"/>
      <c r="N4461" s="450">
        <f>IF(W4461&lt;0,AH4461,I4461)</f>
        <v/>
      </c>
      <c r="O4461" s="450">
        <f>I4461-M4461</f>
        <v/>
      </c>
      <c r="P4461" s="414" t="n"/>
      <c r="Q4461" s="414" t="inlineStr">
        <is>
          <t>TI-0241339</t>
        </is>
      </c>
      <c r="R4461" s="414" t="inlineStr">
        <is>
          <t>TI-0241339</t>
        </is>
      </c>
      <c r="S4461" s="414">
        <f>Q4461=R4461</f>
        <v/>
      </c>
      <c r="T4461" s="414">
        <f>AND(MONTH(F4461)=MONTH(X4461), YEAR(F4461)=YEAR(X4461))</f>
        <v/>
      </c>
      <c r="U4461" s="414">
        <f>AND(AB4461&lt;&gt;"", 'Company information'!D$4&lt;&gt;"", RIGHT(SUBSTITUTE(AB4461,"-",""),9)=RIGHT(SUBSTITUTE('Company information'!D$4,"-",""),9))</f>
        <v/>
      </c>
      <c r="V4461" s="414">
        <f>AH4461-I4461</f>
        <v/>
      </c>
      <c r="W4461" s="450" t="n"/>
      <c r="X4461" s="415" t="n">
        <v>44916</v>
      </c>
      <c r="Y4461" s="414" t="inlineStr">
        <is>
          <t>TI-0241339</t>
        </is>
      </c>
      <c r="Z4461" s="414" t="inlineStr"/>
      <c r="AA4461" s="414" t="inlineStr">
        <is>
          <t>បុគ្គលជាប់អាករ</t>
        </is>
      </c>
      <c r="AB4461" s="414" t="inlineStr">
        <is>
          <t>L001-901905215</t>
        </is>
      </c>
      <c r="AC4461" s="414" t="inlineStr">
        <is>
          <t>វីអ៊ីស៊ិន (ខេមបូឌា) អ៊ិនដាសស្ទ្រី ឯ.ក</t>
        </is>
      </c>
      <c r="AD4461" s="450" t="n">
        <v>1693322</v>
      </c>
      <c r="AE4461" s="450" t="n">
        <v>1539384</v>
      </c>
      <c r="AF4461" s="450" t="n">
        <v>0</v>
      </c>
      <c r="AG4461" s="450" t="n">
        <v>0</v>
      </c>
      <c r="AH4461" s="450" t="n">
        <v>153938</v>
      </c>
      <c r="AI4461" s="450" t="n">
        <v>0</v>
      </c>
      <c r="AJ4461" s="450" t="n">
        <v>0</v>
      </c>
      <c r="AK4461" s="450" t="n">
        <v>0</v>
      </c>
      <c r="AL4461" s="450" t="n">
        <v>0</v>
      </c>
      <c r="AM4461" s="450" t="n">
        <v>0</v>
      </c>
      <c r="AN4461" s="450" t="n">
        <v>0</v>
      </c>
      <c r="AO4461" s="450" t="n">
        <v>0</v>
      </c>
      <c r="AP4461" s="450" t="n">
        <v>0</v>
      </c>
      <c r="AQ4461" s="414" t="inlineStr"/>
      <c r="AR4461" s="414" t="inlineStr">
        <is>
          <t>Local Charge</t>
        </is>
      </c>
      <c r="AS4461" s="414" t="inlineStr">
        <is>
          <t>បានប្រកាសពន្ធ</t>
        </is>
      </c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0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0" t="n"/>
      <c r="N4462" s="450">
        <f>IF(W4462&lt;0,AH4462,I4462)</f>
        <v/>
      </c>
      <c r="O4462" s="450">
        <f>I4462-M4462</f>
        <v/>
      </c>
      <c r="P4462" s="414" t="n"/>
      <c r="Q4462" s="414" t="inlineStr">
        <is>
          <t>TI-0241336</t>
        </is>
      </c>
      <c r="R4462" s="414" t="inlineStr">
        <is>
          <t>TI-0241336</t>
        </is>
      </c>
      <c r="S4462" s="414">
        <f>Q4462=R4462</f>
        <v/>
      </c>
      <c r="T4462" s="414">
        <f>AND(MONTH(F4462)=MONTH(X4462), YEAR(F4462)=YEAR(X4462))</f>
        <v/>
      </c>
      <c r="U4462" s="414">
        <f>AND(AB4462&lt;&gt;"", 'Company information'!D$4&lt;&gt;"", RIGHT(SUBSTITUTE(AB4462,"-",""),9)=RIGHT(SUBSTITUTE('Company information'!D$4,"-",""),9))</f>
        <v/>
      </c>
      <c r="V4462" s="414">
        <f>AH4462-I4462</f>
        <v/>
      </c>
      <c r="W4462" s="450" t="n"/>
      <c r="X4462" s="415" t="n">
        <v>44916</v>
      </c>
      <c r="Y4462" s="414" t="inlineStr">
        <is>
          <t>TI-0241336</t>
        </is>
      </c>
      <c r="Z4462" s="414" t="inlineStr"/>
      <c r="AA4462" s="414" t="inlineStr">
        <is>
          <t>បុគ្គលជាប់អាករ</t>
        </is>
      </c>
      <c r="AB4462" s="414" t="inlineStr">
        <is>
          <t>L001-901905215</t>
        </is>
      </c>
      <c r="AC4462" s="414" t="inlineStr">
        <is>
          <t>វីអ៊ីស៊ិន (ខេមបូឌា) អ៊ិនដាសស្ទ្រី ឯ.ក</t>
        </is>
      </c>
      <c r="AD4462" s="450" t="n">
        <v>3902791</v>
      </c>
      <c r="AE4462" s="450" t="n">
        <v>3547992</v>
      </c>
      <c r="AF4462" s="450" t="n">
        <v>0</v>
      </c>
      <c r="AG4462" s="450" t="n">
        <v>0</v>
      </c>
      <c r="AH4462" s="450" t="n">
        <v>354799</v>
      </c>
      <c r="AI4462" s="450" t="n">
        <v>0</v>
      </c>
      <c r="AJ4462" s="450" t="n">
        <v>0</v>
      </c>
      <c r="AK4462" s="450" t="n">
        <v>0</v>
      </c>
      <c r="AL4462" s="450" t="n">
        <v>0</v>
      </c>
      <c r="AM4462" s="450" t="n">
        <v>0</v>
      </c>
      <c r="AN4462" s="450" t="n">
        <v>0</v>
      </c>
      <c r="AO4462" s="450" t="n">
        <v>0</v>
      </c>
      <c r="AP4462" s="450" t="n">
        <v>0</v>
      </c>
      <c r="AQ4462" s="414" t="inlineStr"/>
      <c r="AR4462" s="414" t="inlineStr">
        <is>
          <t>Local Charge</t>
        </is>
      </c>
      <c r="AS4462" s="414" t="inlineStr">
        <is>
          <t>បានប្រកាសពន្ធ</t>
        </is>
      </c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0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0" t="n"/>
      <c r="N4463" s="450">
        <f>IF(W4463&lt;0,AH4463,I4463)</f>
        <v/>
      </c>
      <c r="O4463" s="450">
        <f>I4463-M4463</f>
        <v/>
      </c>
      <c r="P4463" s="414" t="n"/>
      <c r="Q4463" s="414" t="inlineStr">
        <is>
          <t>TI-0241326</t>
        </is>
      </c>
      <c r="R4463" s="414" t="inlineStr">
        <is>
          <t>TI-0241326</t>
        </is>
      </c>
      <c r="S4463" s="414">
        <f>Q4463=R4463</f>
        <v/>
      </c>
      <c r="T4463" s="414">
        <f>AND(MONTH(F4463)=MONTH(X4463), YEAR(F4463)=YEAR(X4463))</f>
        <v/>
      </c>
      <c r="U4463" s="414">
        <f>AND(AB4463&lt;&gt;"", 'Company information'!D$4&lt;&gt;"", RIGHT(SUBSTITUTE(AB4463,"-",""),9)=RIGHT(SUBSTITUTE('Company information'!D$4,"-",""),9))</f>
        <v/>
      </c>
      <c r="V4463" s="414">
        <f>AH4463-I4463</f>
        <v/>
      </c>
      <c r="W4463" s="450" t="n"/>
      <c r="X4463" s="415" t="n">
        <v>44916</v>
      </c>
      <c r="Y4463" s="414" t="inlineStr">
        <is>
          <t>TI-0241326</t>
        </is>
      </c>
      <c r="Z4463" s="414" t="inlineStr"/>
      <c r="AA4463" s="414" t="inlineStr">
        <is>
          <t>បុគ្គលជាប់អាករ</t>
        </is>
      </c>
      <c r="AB4463" s="414" t="inlineStr">
        <is>
          <t>L001-901905215</t>
        </is>
      </c>
      <c r="AC4463" s="414" t="inlineStr">
        <is>
          <t>វីអ៊ីស៊ិន (ខេមបូឌា) អ៊ិនដាសស្ទ្រី ឯ.ក</t>
        </is>
      </c>
      <c r="AD4463" s="450" t="n">
        <v>3685466</v>
      </c>
      <c r="AE4463" s="450" t="n">
        <v>3350424</v>
      </c>
      <c r="AF4463" s="450" t="n">
        <v>0</v>
      </c>
      <c r="AG4463" s="450" t="n">
        <v>0</v>
      </c>
      <c r="AH4463" s="450" t="n">
        <v>335042</v>
      </c>
      <c r="AI4463" s="450" t="n">
        <v>0</v>
      </c>
      <c r="AJ4463" s="450" t="n">
        <v>0</v>
      </c>
      <c r="AK4463" s="450" t="n">
        <v>0</v>
      </c>
      <c r="AL4463" s="450" t="n">
        <v>0</v>
      </c>
      <c r="AM4463" s="450" t="n">
        <v>0</v>
      </c>
      <c r="AN4463" s="450" t="n">
        <v>0</v>
      </c>
      <c r="AO4463" s="450" t="n">
        <v>0</v>
      </c>
      <c r="AP4463" s="450" t="n">
        <v>0</v>
      </c>
      <c r="AQ4463" s="414" t="inlineStr"/>
      <c r="AR4463" s="414" t="inlineStr">
        <is>
          <t>Local Charge</t>
        </is>
      </c>
      <c r="AS4463" s="414" t="inlineStr">
        <is>
          <t>បានប្រកាសពន្ធ</t>
        </is>
      </c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0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0" t="n"/>
      <c r="N4464" s="450">
        <f>IF(W4464&lt;0,AH4464,I4464)</f>
        <v/>
      </c>
      <c r="O4464" s="450">
        <f>I4464-M4464</f>
        <v/>
      </c>
      <c r="P4464" s="414" t="n"/>
      <c r="Q4464" s="414" t="inlineStr">
        <is>
          <t>TI-0240622</t>
        </is>
      </c>
      <c r="R4464" s="414" t="inlineStr">
        <is>
          <t>TI-0240622</t>
        </is>
      </c>
      <c r="S4464" s="414">
        <f>Q4464=R4464</f>
        <v/>
      </c>
      <c r="T4464" s="414">
        <f>AND(MONTH(F4464)=MONTH(X4464), YEAR(F4464)=YEAR(X4464))</f>
        <v/>
      </c>
      <c r="U4464" s="414">
        <f>AND(AB4464&lt;&gt;"", 'Company information'!D$4&lt;&gt;"", RIGHT(SUBSTITUTE(AB4464,"-",""),9)=RIGHT(SUBSTITUTE('Company information'!D$4,"-",""),9))</f>
        <v/>
      </c>
      <c r="V4464" s="414">
        <f>AH4464-I4464</f>
        <v/>
      </c>
      <c r="W4464" s="450" t="n"/>
      <c r="X4464" s="415" t="n">
        <v>44902</v>
      </c>
      <c r="Y4464" s="414" t="inlineStr">
        <is>
          <t>TI-0240622</t>
        </is>
      </c>
      <c r="Z4464" s="414" t="inlineStr"/>
      <c r="AA4464" s="414" t="inlineStr">
        <is>
          <t>បុគ្គលជាប់អាករ</t>
        </is>
      </c>
      <c r="AB4464" s="414" t="inlineStr">
        <is>
          <t>L001-901905215</t>
        </is>
      </c>
      <c r="AC4464" s="414" t="inlineStr">
        <is>
          <t>វីអ៊ីស៊ិន (ខេមបូឌា) អ៊ិនដាសស្ទ្រី ឯ.ក</t>
        </is>
      </c>
      <c r="AD4464" s="450" t="n">
        <v>4769978</v>
      </c>
      <c r="AE4464" s="450" t="n">
        <v>4336344</v>
      </c>
      <c r="AF4464" s="450" t="n">
        <v>0</v>
      </c>
      <c r="AG4464" s="450" t="n">
        <v>0</v>
      </c>
      <c r="AH4464" s="450" t="n">
        <v>433634</v>
      </c>
      <c r="AI4464" s="450" t="n">
        <v>0</v>
      </c>
      <c r="AJ4464" s="450" t="n">
        <v>0</v>
      </c>
      <c r="AK4464" s="450" t="n">
        <v>0</v>
      </c>
      <c r="AL4464" s="450" t="n">
        <v>0</v>
      </c>
      <c r="AM4464" s="450" t="n">
        <v>0</v>
      </c>
      <c r="AN4464" s="450" t="n">
        <v>0</v>
      </c>
      <c r="AO4464" s="450" t="n">
        <v>0</v>
      </c>
      <c r="AP4464" s="450" t="n">
        <v>0</v>
      </c>
      <c r="AQ4464" s="414" t="inlineStr"/>
      <c r="AR4464" s="414" t="inlineStr">
        <is>
          <t>Local Charge</t>
        </is>
      </c>
      <c r="AS4464" s="414" t="inlineStr">
        <is>
          <t>បានប្រកាសពន្ធ</t>
        </is>
      </c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0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0" t="n"/>
      <c r="N4465" s="450">
        <f>IF(W4465&lt;0,AH4465,I4465)</f>
        <v/>
      </c>
      <c r="O4465" s="450">
        <f>I4465-M4465</f>
        <v/>
      </c>
      <c r="P4465" s="414" t="n"/>
      <c r="Q4465" s="414" t="inlineStr">
        <is>
          <t>TI-0240598</t>
        </is>
      </c>
      <c r="R4465" s="414" t="inlineStr">
        <is>
          <t>TI-0240598</t>
        </is>
      </c>
      <c r="S4465" s="414">
        <f>Q4465=R4465</f>
        <v/>
      </c>
      <c r="T4465" s="414">
        <f>AND(MONTH(F4465)=MONTH(X4465), YEAR(F4465)=YEAR(X4465))</f>
        <v/>
      </c>
      <c r="U4465" s="414">
        <f>AND(AB4465&lt;&gt;"", 'Company information'!D$4&lt;&gt;"", RIGHT(SUBSTITUTE(AB4465,"-",""),9)=RIGHT(SUBSTITUTE('Company information'!D$4,"-",""),9))</f>
        <v/>
      </c>
      <c r="V4465" s="414">
        <f>AH4465-I4465</f>
        <v/>
      </c>
      <c r="W4465" s="450" t="n"/>
      <c r="X4465" s="415" t="n">
        <v>44902</v>
      </c>
      <c r="Y4465" s="414" t="inlineStr">
        <is>
          <t>TI-0240598</t>
        </is>
      </c>
      <c r="Z4465" s="414" t="inlineStr"/>
      <c r="AA4465" s="414" t="inlineStr">
        <is>
          <t>បុគ្គលជាប់អាករ</t>
        </is>
      </c>
      <c r="AB4465" s="414" t="inlineStr">
        <is>
          <t>L001-901905215</t>
        </is>
      </c>
      <c r="AC4465" s="414" t="inlineStr">
        <is>
          <t>វីអ៊ីស៊ិន (ខេមបូឌា) អ៊ិនដាសស្ទ្រី ឯ.ក</t>
        </is>
      </c>
      <c r="AD4465" s="450" t="n">
        <v>3083256</v>
      </c>
      <c r="AE4465" s="450" t="n">
        <v>2802960</v>
      </c>
      <c r="AF4465" s="450" t="n">
        <v>0</v>
      </c>
      <c r="AG4465" s="450" t="n">
        <v>0</v>
      </c>
      <c r="AH4465" s="450" t="n">
        <v>280296</v>
      </c>
      <c r="AI4465" s="450" t="n">
        <v>0</v>
      </c>
      <c r="AJ4465" s="450" t="n">
        <v>0</v>
      </c>
      <c r="AK4465" s="450" t="n">
        <v>0</v>
      </c>
      <c r="AL4465" s="450" t="n">
        <v>0</v>
      </c>
      <c r="AM4465" s="450" t="n">
        <v>0</v>
      </c>
      <c r="AN4465" s="450" t="n">
        <v>0</v>
      </c>
      <c r="AO4465" s="450" t="n">
        <v>0</v>
      </c>
      <c r="AP4465" s="450" t="n">
        <v>0</v>
      </c>
      <c r="AQ4465" s="414" t="inlineStr"/>
      <c r="AR4465" s="414" t="inlineStr">
        <is>
          <t>Local Charge</t>
        </is>
      </c>
      <c r="AS4465" s="414" t="inlineStr">
        <is>
          <t>បានប្រកាសពន្ធ</t>
        </is>
      </c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0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0" t="n"/>
      <c r="N4466" s="450">
        <f>IF(W4466&lt;0,AH4466,I4466)</f>
        <v/>
      </c>
      <c r="O4466" s="450">
        <f>I4466-M4466</f>
        <v/>
      </c>
      <c r="P4466" s="414" t="n"/>
      <c r="Q4466" s="414" t="inlineStr">
        <is>
          <t>TI-0240596</t>
        </is>
      </c>
      <c r="R4466" s="414" t="inlineStr">
        <is>
          <t>TI-0240596</t>
        </is>
      </c>
      <c r="S4466" s="414">
        <f>Q4466=R4466</f>
        <v/>
      </c>
      <c r="T4466" s="414">
        <f>AND(MONTH(F4466)=MONTH(X4466), YEAR(F4466)=YEAR(X4466))</f>
        <v/>
      </c>
      <c r="U4466" s="414">
        <f>AND(AB4466&lt;&gt;"", 'Company information'!D$4&lt;&gt;"", RIGHT(SUBSTITUTE(AB4466,"-",""),9)=RIGHT(SUBSTITUTE('Company information'!D$4,"-",""),9))</f>
        <v/>
      </c>
      <c r="V4466" s="414">
        <f>AH4466-I4466</f>
        <v/>
      </c>
      <c r="W4466" s="450" t="n"/>
      <c r="X4466" s="415" t="n">
        <v>44902</v>
      </c>
      <c r="Y4466" s="414" t="inlineStr">
        <is>
          <t>TI-0240596</t>
        </is>
      </c>
      <c r="Z4466" s="414" t="inlineStr"/>
      <c r="AA4466" s="414" t="inlineStr">
        <is>
          <t>បុគ្គលជាប់អាករ</t>
        </is>
      </c>
      <c r="AB4466" s="414" t="inlineStr">
        <is>
          <t>L001-901905215</t>
        </is>
      </c>
      <c r="AC4466" s="414" t="inlineStr">
        <is>
          <t>វីអ៊ីស៊ិន (ខេមបូឌា) អ៊ិនដាសស្ទ្រី ឯ.ក</t>
        </is>
      </c>
      <c r="AD4466" s="450" t="n">
        <v>777162</v>
      </c>
      <c r="AE4466" s="450" t="n">
        <v>706511</v>
      </c>
      <c r="AF4466" s="450" t="n">
        <v>0</v>
      </c>
      <c r="AG4466" s="450" t="n">
        <v>0</v>
      </c>
      <c r="AH4466" s="450" t="n">
        <v>70651</v>
      </c>
      <c r="AI4466" s="450" t="n">
        <v>0</v>
      </c>
      <c r="AJ4466" s="450" t="n">
        <v>0</v>
      </c>
      <c r="AK4466" s="450" t="n">
        <v>0</v>
      </c>
      <c r="AL4466" s="450" t="n">
        <v>0</v>
      </c>
      <c r="AM4466" s="450" t="n">
        <v>0</v>
      </c>
      <c r="AN4466" s="450" t="n">
        <v>0</v>
      </c>
      <c r="AO4466" s="450" t="n">
        <v>0</v>
      </c>
      <c r="AP4466" s="450" t="n">
        <v>0</v>
      </c>
      <c r="AQ4466" s="414" t="inlineStr"/>
      <c r="AR4466" s="414" t="inlineStr">
        <is>
          <t>Local Charge</t>
        </is>
      </c>
      <c r="AS4466" s="414" t="inlineStr">
        <is>
          <t>បានប្រកាសពន្ធ</t>
        </is>
      </c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0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0" t="n"/>
      <c r="N4467" s="450">
        <f>IF(W4467&lt;0,AH4467,I4467)</f>
        <v/>
      </c>
      <c r="O4467" s="450">
        <f>I4467-M4467</f>
        <v/>
      </c>
      <c r="P4467" s="414" t="n"/>
      <c r="Q4467" s="414" t="inlineStr">
        <is>
          <t>TI-0240593</t>
        </is>
      </c>
      <c r="R4467" s="414" t="inlineStr">
        <is>
          <t>TI-0240593</t>
        </is>
      </c>
      <c r="S4467" s="414">
        <f>Q4467=R4467</f>
        <v/>
      </c>
      <c r="T4467" s="414">
        <f>AND(MONTH(F4467)=MONTH(X4467), YEAR(F4467)=YEAR(X4467))</f>
        <v/>
      </c>
      <c r="U4467" s="414">
        <f>AND(AB4467&lt;&gt;"", 'Company information'!D$4&lt;&gt;"", RIGHT(SUBSTITUTE(AB4467,"-",""),9)=RIGHT(SUBSTITUTE('Company information'!D$4,"-",""),9))</f>
        <v/>
      </c>
      <c r="V4467" s="414">
        <f>AH4467-I4467</f>
        <v/>
      </c>
      <c r="W4467" s="450" t="n"/>
      <c r="X4467" s="415" t="n">
        <v>44902</v>
      </c>
      <c r="Y4467" s="414" t="inlineStr">
        <is>
          <t>TI-0240593</t>
        </is>
      </c>
      <c r="Z4467" s="414" t="inlineStr"/>
      <c r="AA4467" s="414" t="inlineStr">
        <is>
          <t>បុគ្គលជាប់អាករ</t>
        </is>
      </c>
      <c r="AB4467" s="414" t="inlineStr">
        <is>
          <t>L001-901905215</t>
        </is>
      </c>
      <c r="AC4467" s="414" t="inlineStr">
        <is>
          <t>វីអ៊ីស៊ិន (ខេមបូឌា) អ៊ិនដាសស្ទ្រី ឯ.ក</t>
        </is>
      </c>
      <c r="AD4467" s="450" t="n">
        <v>1415124</v>
      </c>
      <c r="AE4467" s="450" t="n">
        <v>1286476</v>
      </c>
      <c r="AF4467" s="450" t="n">
        <v>0</v>
      </c>
      <c r="AG4467" s="450" t="n">
        <v>0</v>
      </c>
      <c r="AH4467" s="450" t="n">
        <v>128648</v>
      </c>
      <c r="AI4467" s="450" t="n">
        <v>0</v>
      </c>
      <c r="AJ4467" s="450" t="n">
        <v>0</v>
      </c>
      <c r="AK4467" s="450" t="n">
        <v>0</v>
      </c>
      <c r="AL4467" s="450" t="n">
        <v>0</v>
      </c>
      <c r="AM4467" s="450" t="n">
        <v>0</v>
      </c>
      <c r="AN4467" s="450" t="n">
        <v>0</v>
      </c>
      <c r="AO4467" s="450" t="n">
        <v>0</v>
      </c>
      <c r="AP4467" s="450" t="n">
        <v>0</v>
      </c>
      <c r="AQ4467" s="414" t="inlineStr"/>
      <c r="AR4467" s="414" t="inlineStr">
        <is>
          <t>Local Charge</t>
        </is>
      </c>
      <c r="AS4467" s="414" t="inlineStr">
        <is>
          <t>បានប្រកាសពន្ធ</t>
        </is>
      </c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0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0" t="n"/>
      <c r="N4468" s="450">
        <f>IF(W4468&lt;0,AH4468,I4468)</f>
        <v/>
      </c>
      <c r="O4468" s="450">
        <f>I4468-M4468</f>
        <v/>
      </c>
      <c r="P4468" s="414" t="n"/>
      <c r="Q4468" s="414" t="inlineStr">
        <is>
          <t>TI-0240582</t>
        </is>
      </c>
      <c r="R4468" s="414" t="inlineStr">
        <is>
          <t>TI-0240582</t>
        </is>
      </c>
      <c r="S4468" s="414">
        <f>Q4468=R4468</f>
        <v/>
      </c>
      <c r="T4468" s="414">
        <f>AND(MONTH(F4468)=MONTH(X4468), YEAR(F4468)=YEAR(X4468))</f>
        <v/>
      </c>
      <c r="U4468" s="414">
        <f>AND(AB4468&lt;&gt;"", 'Company information'!D$4&lt;&gt;"", RIGHT(SUBSTITUTE(AB4468,"-",""),9)=RIGHT(SUBSTITUTE('Company information'!D$4,"-",""),9))</f>
        <v/>
      </c>
      <c r="V4468" s="414">
        <f>AH4468-I4468</f>
        <v/>
      </c>
      <c r="W4468" s="450" t="n"/>
      <c r="X4468" s="415" t="n">
        <v>44902</v>
      </c>
      <c r="Y4468" s="414" t="inlineStr">
        <is>
          <t>TI-0240582</t>
        </is>
      </c>
      <c r="Z4468" s="414" t="inlineStr"/>
      <c r="AA4468" s="414" t="inlineStr">
        <is>
          <t>បុគ្គលជាប់អាករ</t>
        </is>
      </c>
      <c r="AB4468" s="414" t="inlineStr">
        <is>
          <t>L001-901905215</t>
        </is>
      </c>
      <c r="AC4468" s="414" t="inlineStr">
        <is>
          <t>វីអ៊ីស៊ិន (ខេមបូឌា) អ៊ិនដាសស្ទ្រី ឯ.ក</t>
        </is>
      </c>
      <c r="AD4468" s="450" t="n">
        <v>4039972</v>
      </c>
      <c r="AE4468" s="450" t="n">
        <v>3672702</v>
      </c>
      <c r="AF4468" s="450" t="n">
        <v>0</v>
      </c>
      <c r="AG4468" s="450" t="n">
        <v>0</v>
      </c>
      <c r="AH4468" s="450" t="n">
        <v>367270</v>
      </c>
      <c r="AI4468" s="450" t="n">
        <v>0</v>
      </c>
      <c r="AJ4468" s="450" t="n">
        <v>0</v>
      </c>
      <c r="AK4468" s="450" t="n">
        <v>0</v>
      </c>
      <c r="AL4468" s="450" t="n">
        <v>0</v>
      </c>
      <c r="AM4468" s="450" t="n">
        <v>0</v>
      </c>
      <c r="AN4468" s="450" t="n">
        <v>0</v>
      </c>
      <c r="AO4468" s="450" t="n">
        <v>0</v>
      </c>
      <c r="AP4468" s="450" t="n">
        <v>0</v>
      </c>
      <c r="AQ4468" s="414" t="inlineStr"/>
      <c r="AR4468" s="414" t="inlineStr">
        <is>
          <t>Local Charge</t>
        </is>
      </c>
      <c r="AS4468" s="414" t="inlineStr">
        <is>
          <t>បានប្រកាសពន្ធ</t>
        </is>
      </c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0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0" t="n"/>
      <c r="N4469" s="450">
        <f>IF(W4469&lt;0,AH4469,I4469)</f>
        <v/>
      </c>
      <c r="O4469" s="450">
        <f>I4469-M4469</f>
        <v/>
      </c>
      <c r="P4469" s="414" t="n"/>
      <c r="Q4469" s="414" t="inlineStr">
        <is>
          <t>TI0240621</t>
        </is>
      </c>
      <c r="R4469" s="414" t="inlineStr">
        <is>
          <t>TI-0240621</t>
        </is>
      </c>
      <c r="S4469" s="414">
        <f>Q4469=R4469</f>
        <v/>
      </c>
      <c r="T4469" s="414">
        <f>AND(MONTH(F4469)=MONTH(X4469), YEAR(F4469)=YEAR(X4469))</f>
        <v/>
      </c>
      <c r="U4469" s="414">
        <f>AND(AB4469&lt;&gt;"", 'Company information'!D$4&lt;&gt;"", RIGHT(SUBSTITUTE(AB4469,"-",""),9)=RIGHT(SUBSTITUTE('Company information'!D$4,"-",""),9))</f>
        <v/>
      </c>
      <c r="V4469" s="414">
        <f>AH4469-I4469</f>
        <v/>
      </c>
      <c r="W4469" s="450" t="n"/>
      <c r="X4469" s="415" t="n">
        <v>44902</v>
      </c>
      <c r="Y4469" s="414" t="inlineStr">
        <is>
          <t>TI-0240621</t>
        </is>
      </c>
      <c r="Z4469" s="414" t="inlineStr"/>
      <c r="AA4469" s="414" t="inlineStr">
        <is>
          <t>បុគ្គលជាប់អាករ</t>
        </is>
      </c>
      <c r="AB4469" s="414" t="inlineStr">
        <is>
          <t>L001-901905215</t>
        </is>
      </c>
      <c r="AC4469" s="414" t="inlineStr">
        <is>
          <t>វីអ៊ីស៊ិន (ខេមបូឌា) អ៊ិនដាសស្ទ្រី ឯ.ក</t>
        </is>
      </c>
      <c r="AD4469" s="450" t="n">
        <v>2412194</v>
      </c>
      <c r="AE4469" s="450" t="n">
        <v>2192904</v>
      </c>
      <c r="AF4469" s="450" t="n">
        <v>0</v>
      </c>
      <c r="AG4469" s="450" t="n">
        <v>0</v>
      </c>
      <c r="AH4469" s="450" t="n">
        <v>219290</v>
      </c>
      <c r="AI4469" s="450" t="n">
        <v>0</v>
      </c>
      <c r="AJ4469" s="450" t="n">
        <v>0</v>
      </c>
      <c r="AK4469" s="450" t="n">
        <v>0</v>
      </c>
      <c r="AL4469" s="450" t="n">
        <v>0</v>
      </c>
      <c r="AM4469" s="450" t="n">
        <v>0</v>
      </c>
      <c r="AN4469" s="450" t="n">
        <v>0</v>
      </c>
      <c r="AO4469" s="450" t="n">
        <v>0</v>
      </c>
      <c r="AP4469" s="450" t="n">
        <v>0</v>
      </c>
      <c r="AQ4469" s="414" t="inlineStr"/>
      <c r="AR4469" s="414" t="inlineStr">
        <is>
          <t>Local Charge</t>
        </is>
      </c>
      <c r="AS4469" s="414" t="inlineStr">
        <is>
          <t>បានប្រកាសពន្ធ</t>
        </is>
      </c>
    </row>
    <row r="4471">
      <c r="A4471" s="419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19">
        <f>SUM(I9:I4469)</f>
        <v/>
      </c>
      <c r="J4471" s="418" t="n"/>
      <c r="K4471" s="418" t="n"/>
      <c r="L4471" s="418" t="n"/>
      <c r="M4471" s="419">
        <f>SUM(M9:M4469)</f>
        <v/>
      </c>
      <c r="N4471" s="419">
        <f>SUM(N9:N4469)</f>
        <v/>
      </c>
      <c r="O4471" s="418" t="n"/>
    </row>
    <row r="4473">
      <c r="A4473" s="451">
        <f>"តារាងសង្ខេបប្រាក់អាករដែលអាចស្នើសុំបង្វិលសង " &amp; 'Company information'!D2</f>
        <v/>
      </c>
    </row>
    <row r="4474">
      <c r="A4474" s="452" t="inlineStr">
        <is>
          <t>ចំនួន.វិ</t>
        </is>
      </c>
      <c r="B4474" s="452" t="inlineStr">
        <is>
          <t>បរិយាយ</t>
        </is>
      </c>
      <c r="C4474" s="452" t="inlineStr">
        <is>
          <t>ចំនួនទឹកប្រាក់</t>
        </is>
      </c>
      <c r="D4474" s="452" t="inlineStr">
        <is>
          <t>តាង</t>
        </is>
      </c>
      <c r="E4474" s="452" t="inlineStr">
        <is>
          <t>ផ្សេងៗ</t>
        </is>
      </c>
    </row>
    <row r="4475">
      <c r="A4475" s="429" t="n"/>
      <c r="B4475" s="453" t="inlineStr">
        <is>
          <t>ចំនួនប្រាក់អាករលើការនាំចូល</t>
        </is>
      </c>
      <c r="C4475" s="454">
        <f>'Annex I-IM State Charge'!G322</f>
        <v/>
      </c>
      <c r="D4475" s="429" t="n"/>
      <c r="E4475" s="429" t="n"/>
    </row>
    <row r="4476">
      <c r="A4476" s="429" t="n"/>
      <c r="B4476" s="453" t="inlineStr">
        <is>
          <t>ចំនួនប្រាក់អាករលើធាតុចូលទិញក្នុងស្រុក</t>
        </is>
      </c>
      <c r="C4476" s="454">
        <f>I4471</f>
        <v/>
      </c>
      <c r="D4476" s="429" t="n"/>
      <c r="E4476" s="429" t="n"/>
    </row>
    <row r="4477">
      <c r="A4477" s="429" t="n"/>
      <c r="B4477" s="453" t="inlineStr">
        <is>
          <t>ចំនួនប្រាក់អាករលើធាតុចូលសរុប</t>
        </is>
      </c>
      <c r="C4477" s="454">
        <f>C4475+C4476</f>
        <v/>
      </c>
      <c r="D4477" s="429" t="n"/>
      <c r="E4477" s="429" t="n"/>
    </row>
    <row r="4478">
      <c r="A4478" s="429" t="n"/>
      <c r="B4478" s="453" t="inlineStr">
        <is>
          <t>ចំនួនប្រាក់អាករលើធាតុចេញលក់ក្នុងស្រុក</t>
        </is>
      </c>
      <c r="C4478" s="454">
        <f>'Annex V-Local Sale'!G23</f>
        <v/>
      </c>
      <c r="D4478" s="429" t="n"/>
      <c r="E4478" s="429" t="n"/>
    </row>
    <row r="4479">
      <c r="A4479" s="429" t="n"/>
      <c r="B4479" s="453" t="inlineStr">
        <is>
          <t>ចំនួនប្រាក់អាករលើធាតុចេញសរុប</t>
        </is>
      </c>
      <c r="C4479" s="454">
        <f>C4478</f>
        <v/>
      </c>
      <c r="D4479" s="429" t="n"/>
      <c r="E4479" s="429" t="n"/>
    </row>
    <row r="4480">
      <c r="A4480" s="429" t="n"/>
      <c r="B4480" s="455" t="inlineStr">
        <is>
          <t>ចំនួនប្រាក់អាករដែលអាចធ្វើការផ្ទៀងផ្ទាត់</t>
        </is>
      </c>
      <c r="C4480" s="456">
        <f>C4477-C4479</f>
        <v/>
      </c>
      <c r="D4480" s="429" t="n"/>
      <c r="E4480" s="429" t="n"/>
    </row>
    <row r="4481">
      <c r="A4481" s="429" t="n"/>
      <c r="B4481" s="455" t="inlineStr">
        <is>
          <t>ចំនួនប្រាក់អាករស្នើសុំតាមប្រព័ន្ធ E-VAT</t>
        </is>
      </c>
      <c r="C4481" s="456">
        <f>'Company information'!H9</f>
        <v/>
      </c>
      <c r="D4481" s="452" t="inlineStr">
        <is>
          <t>ក</t>
        </is>
      </c>
      <c r="E4481" s="429" t="n"/>
    </row>
    <row r="4482">
      <c r="A4482" s="457">
        <f>COUNTIFS($K$9:$K$4469, "ព្យួរទុក (មិនមានទិន្នន័យ)") + COUNTIFS($K$9:$K$4469, "", $J$9:$J$4469, "ព្យួរទុក (មិនមានទិន្នន័យ)")</f>
        <v/>
      </c>
      <c r="B4482" s="453" t="inlineStr">
        <is>
          <t>ចំនួនប្រាក់អាករដែលមិនមានទិន្នន័យ</t>
        </is>
      </c>
      <c r="C4482" s="454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2" t="inlineStr">
        <is>
          <t>ខ</t>
        </is>
      </c>
      <c r="E4482" s="453" t="inlineStr">
        <is>
          <t>ព្យួរទុក</t>
        </is>
      </c>
    </row>
    <row r="4483">
      <c r="A4483" s="457">
        <f>COUNTIFS($K$9:$K$4469, "បានប្រកាស (អនុញ្ញាត)") + COUNTIFS($K$9:$K$4469, "", $J$9:$J$4469, "បានប្រកាស (អនុញ្ញាត)")</f>
        <v/>
      </c>
      <c r="B4483" s="453" t="inlineStr">
        <is>
          <t>ចំនួនប្រាក់អាករដែលបានប្រកាស</t>
        </is>
      </c>
      <c r="C4483" s="454">
        <f>SUMIFS($G$9:$G$4469, $K$9:$K$4469, "បានប្រកាស (អនុញ្ញាត)") + SUMIFS($G$9:$G$4469, $K$9:$K$4469, "", $J$9:$J$4469, "បានប្រកាស (អនុញ្ញាត)")</f>
        <v/>
      </c>
      <c r="D4483" s="452" t="inlineStr">
        <is>
          <t>គ</t>
        </is>
      </c>
      <c r="E4483" s="453" t="inlineStr">
        <is>
          <t>គួរអនុញ្ញាត</t>
        </is>
      </c>
    </row>
    <row r="4484">
      <c r="A4484" s="457">
        <f>COUNTIFS($K$9:$K$4469, "ប្រកាសខុស (ព្យួរទុក)") + COUNTIFS($K$9:$K$4469, "", $J$9:$J$4469, "ប្រកាសខុស (ព្យួរទុក)")</f>
        <v/>
      </c>
      <c r="B4484" s="453" t="inlineStr">
        <is>
          <t>ចំនួនប្រាក់អាករដែលប្រកាសខុស</t>
        </is>
      </c>
      <c r="C4484" s="454">
        <f>SUMIFS($G$9:$G$4469, $K$9:$K$4469, "ប្រកាសខុស (ព្យួរទុក)") + SUMIFS($G$9:$G$4469, $K$9:$K$4469, "", $J$9:$J$4469, "ប្រកាសខុស (ព្យួរទុក)")</f>
        <v/>
      </c>
      <c r="D4484" s="452" t="inlineStr">
        <is>
          <t>ឃ</t>
        </is>
      </c>
      <c r="E4484" s="453" t="inlineStr">
        <is>
          <t>ព្យួរទុក</t>
        </is>
      </c>
    </row>
    <row r="4485">
      <c r="A4485" s="457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3" t="inlineStr">
        <is>
          <t>ចំនួនប្រាក់អាករដែលអ្នកផ្គត់ផ្គង់ប្រកាសខ្វះ</t>
        </is>
      </c>
      <c r="C4485" s="454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2" t="inlineStr">
        <is>
          <t>ង</t>
        </is>
      </c>
      <c r="E4485" s="453" t="inlineStr">
        <is>
          <t>គួរអនុញ្ញាត</t>
        </is>
      </c>
    </row>
    <row r="4486" hidden="1" s="58">
      <c r="A4486" s="457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3" t="inlineStr">
        <is>
          <t>ចំនួនប្រាក់អាករដែលមិនមានឯកសារគាំទ្រ</t>
        </is>
      </c>
      <c r="C4486" s="454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29" t="inlineStr"/>
      <c r="E4486" s="453" t="inlineStr">
        <is>
          <t>ព្យួរទុក</t>
        </is>
      </c>
    </row>
    <row r="4487" hidden="1" s="58">
      <c r="A4487" s="457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3" t="inlineStr">
        <is>
          <t>ចំនួនប្រាក់អាករដែលខុសវិធានវិក្កយបត្រ</t>
        </is>
      </c>
      <c r="C4487" s="454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29" t="inlineStr"/>
      <c r="E4487" s="453" t="inlineStr">
        <is>
          <t>ព្យួរទុក</t>
        </is>
      </c>
    </row>
    <row r="4488" hidden="1" s="58">
      <c r="A4488" s="457">
        <f>COUNTIFS($K$9:$K$4469, "test") + COUNTIFS($K$9:$K$4469, "", $J$9:$J$4469, "test")</f>
        <v/>
      </c>
      <c r="B4488" s="453" t="inlineStr">
        <is>
          <t>teset</t>
        </is>
      </c>
      <c r="C4488" s="454">
        <f>SUMIFS($G$9:$G$4469, $K$9:$K$4469, "test") + SUMIFS($G$9:$G$4469, $K$9:$K$4469, "", $J$9:$J$4469, "test")</f>
        <v/>
      </c>
      <c r="D4488" s="429" t="inlineStr"/>
      <c r="E4488" s="453" t="inlineStr">
        <is>
          <t xml:space="preserve">	គួរអនុញ្ញាត</t>
        </is>
      </c>
    </row>
    <row r="4489">
      <c r="A4489" s="429" t="n"/>
      <c r="B4489" s="453" t="inlineStr">
        <is>
          <t>លម្អៀងបា្រក់អាករជាមួយប្រព័ន្ធ E-VAT</t>
        </is>
      </c>
      <c r="C4489" s="454">
        <f>C4481-C4480</f>
        <v/>
      </c>
      <c r="D4489" s="452" t="inlineStr">
        <is>
          <t>ច</t>
        </is>
      </c>
      <c r="E4489" s="453" t="inlineStr">
        <is>
          <t>ព្យួរទុក</t>
        </is>
      </c>
    </row>
    <row r="4490">
      <c r="A4490" s="429" t="n"/>
      <c r="B4490" s="455" t="inlineStr">
        <is>
          <t>សរុបប្រាក់អាករគួរបង្វិលសងជូនក្រុមហ៊ុន</t>
        </is>
      </c>
      <c r="C4490" s="456">
        <f>C4481-C4482-C4483-C4484-C4485-C4489</f>
        <v/>
      </c>
      <c r="D4490" s="452" t="inlineStr">
        <is>
          <t>សរុប=ក-ខ-គ-ឃ-ង-ច</t>
        </is>
      </c>
      <c r="E4490" s="429" t="n"/>
    </row>
    <row r="4492" ht="50" customHeight="1" s="58">
      <c r="A4492" s="431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58" t="inlineStr">
        <is>
          <t>រាជធានីភ្នំពេញ.ថ្ងៃទី          ខែ                    ឆ្នាំ២០២</t>
        </is>
      </c>
    </row>
    <row r="4496">
      <c r="A4496" s="420" t="inlineStr">
        <is>
          <t>មន្ត្រីសវនកម្ម</t>
        </is>
      </c>
      <c r="F4496" s="420" t="inlineStr">
        <is>
          <t>បានឃើញ និងឯកភាព</t>
        </is>
      </c>
    </row>
    <row r="4497">
      <c r="F4497" s="420" t="inlineStr">
        <is>
          <t>រាជធានីភ្នំពេញ.ថ្ងៃទី          ខែ                    ឆ្នាំ២០២</t>
        </is>
      </c>
    </row>
    <row r="4498">
      <c r="F4498" s="420" t="inlineStr">
        <is>
          <t>ប្រធានការិយាល័យ</t>
        </is>
      </c>
    </row>
    <row r="4499">
      <c r="A4499" s="420">
        <f>'Company information'!D9</f>
        <v/>
      </c>
      <c r="C4499" s="420">
        <f>'Company information'!E9</f>
        <v/>
      </c>
    </row>
  </sheetData>
  <autoFilter ref="A8:AS8"/>
  <mergeCells count="52">
    <mergeCell ref="AE7:AF7"/>
    <mergeCell ref="C4499:E4499"/>
    <mergeCell ref="A4492:E4494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AA7:AC7"/>
    <mergeCell ref="W7:W8"/>
    <mergeCell ref="A3:R3"/>
    <mergeCell ref="J6:K6"/>
    <mergeCell ref="A2:R2"/>
    <mergeCell ref="F4496:K4496"/>
    <mergeCell ref="A4475:A4481"/>
    <mergeCell ref="D7:D8"/>
    <mergeCell ref="A4499:B4499"/>
    <mergeCell ref="Y7:Y8"/>
    <mergeCell ref="J7:J8"/>
    <mergeCell ref="AG7:AG8"/>
    <mergeCell ref="AM7:AM8"/>
    <mergeCell ref="AS7:AS8"/>
    <mergeCell ref="A4495:E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Q7:Q8"/>
    <mergeCell ref="N7:P7"/>
    <mergeCell ref="E7:F7"/>
    <mergeCell ref="AH7:AI7"/>
    <mergeCell ref="AR7:AR8"/>
    <mergeCell ref="A4496:E4496"/>
    <mergeCell ref="B7:B8"/>
    <mergeCell ref="AK7:AK8"/>
    <mergeCell ref="A1:R1"/>
    <mergeCell ref="L7:L8"/>
    <mergeCell ref="AO7:AO8"/>
    <mergeCell ref="G7:I7"/>
    <mergeCell ref="N5:U6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H11" sqref="H11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56" t="inlineStr">
        <is>
          <t>តារាងឧបសម្ព័ន្ធ  IV</t>
        </is>
      </c>
    </row>
    <row r="2" ht="30" customFormat="1" customHeight="1" s="96">
      <c r="A2" s="256" t="inlineStr">
        <is>
          <t>បញ្ជាក់អំពីការលក់</t>
        </is>
      </c>
    </row>
    <row r="3" ht="30" customFormat="1" customHeight="1" s="96">
      <c r="A3" s="256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59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information'!E8</f>
        <v/>
      </c>
      <c r="B6" s="92" t="n"/>
      <c r="D6" s="460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ប្រតិវេទន៍គយនាំចេញ/វិក្កយបត្រ</t>
        </is>
      </c>
      <c r="D7" s="411" t="n"/>
      <c r="E7" s="353" t="inlineStr">
        <is>
          <t>តម្លៃជារៀល</t>
        </is>
      </c>
    </row>
    <row r="8" ht="30" customHeight="1" s="58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1">
        <f>SUM(E9:E22)</f>
        <v/>
      </c>
    </row>
    <row r="25">
      <c r="D25" s="420" t="inlineStr">
        <is>
          <t>រាជធានីភ្នំពេញ.ថ្ងៃទី           ខែ           ឆ្នាំ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262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262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262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2" t="inlineStr">
        <is>
          <t xml:space="preserve">សវនករពន្ធដារ៖ </t>
        </is>
      </c>
      <c r="H4" s="463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4" t="n"/>
      <c r="H5" s="463">
        <f>'Company information'!E8</f>
        <v/>
      </c>
    </row>
    <row r="6" ht="30" customFormat="1" customHeight="1" s="102">
      <c r="A6" s="465">
        <f>'Company information'!E8</f>
        <v/>
      </c>
      <c r="B6" s="54" t="n"/>
      <c r="D6" s="55" t="n"/>
      <c r="E6" s="52" t="n"/>
      <c r="F6" s="466" t="inlineStr">
        <is>
          <t>ទឹកប្រាក់ស្នើសុំបង្វិលសងចំនួន៖</t>
        </is>
      </c>
      <c r="H6" s="467">
        <f>'Company information'!H9</f>
        <v/>
      </c>
      <c r="J6" s="468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វិក្កយបត្រ</t>
        </is>
      </c>
      <c r="D7" s="411" t="n"/>
      <c r="E7" s="360" t="inlineStr">
        <is>
          <t>អាករតម្លៃ (ដុល្លា)</t>
        </is>
      </c>
      <c r="F7" s="360" t="inlineStr">
        <is>
          <t>អត្រាប្តូរប្រាក់</t>
        </is>
      </c>
      <c r="G7" s="360" t="inlineStr">
        <is>
          <t>អាករតម្លៃ (រៀល)</t>
        </is>
      </c>
      <c r="H7" s="360" t="inlineStr">
        <is>
          <t>ផ្សេងៗ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1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B21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69" t="inlineStr">
        <is>
          <t>ល.រ</t>
        </is>
      </c>
      <c r="C5" s="470" t="inlineStr">
        <is>
          <t>ប្រភេទពន្ធ</t>
        </is>
      </c>
      <c r="D5" s="470" t="inlineStr">
        <is>
          <t>ចំនួនទឹកប្រាក់ពន្ធ</t>
        </is>
      </c>
      <c r="E5" s="470" t="inlineStr">
        <is>
          <t>Jan-2023</t>
        </is>
      </c>
      <c r="F5" s="470" t="inlineStr">
        <is>
          <t>Feb-2023</t>
        </is>
      </c>
      <c r="G5" s="470" t="inlineStr">
        <is>
          <t>Mar-2023</t>
        </is>
      </c>
      <c r="H5" s="470" t="inlineStr">
        <is>
          <t>Apr-2023</t>
        </is>
      </c>
      <c r="I5" s="470" t="inlineStr">
        <is>
          <t>May-2023</t>
        </is>
      </c>
      <c r="J5" s="470" t="inlineStr">
        <is>
          <t>Jun-2023</t>
        </is>
      </c>
      <c r="K5" s="470" t="inlineStr">
        <is>
          <t>Jul-2023</t>
        </is>
      </c>
      <c r="L5" s="470" t="inlineStr">
        <is>
          <t>Aug-2023</t>
        </is>
      </c>
      <c r="M5" s="470" t="inlineStr">
        <is>
          <t>Sep-2023</t>
        </is>
      </c>
      <c r="N5" s="470" t="inlineStr">
        <is>
          <t>Oct-2023</t>
        </is>
      </c>
      <c r="O5" s="470" t="inlineStr">
        <is>
          <t>Nov-2023</t>
        </is>
      </c>
      <c r="P5" s="470" t="inlineStr">
        <is>
          <t>Dec-2023</t>
        </is>
      </c>
      <c r="Q5" s="470" t="inlineStr">
        <is>
          <t>Jan-2024</t>
        </is>
      </c>
      <c r="R5" s="470" t="inlineStr">
        <is>
          <t>Feb-2024</t>
        </is>
      </c>
      <c r="S5" s="470" t="inlineStr">
        <is>
          <t>Mar-2024</t>
        </is>
      </c>
      <c r="T5" s="470" t="inlineStr">
        <is>
          <t>Apr-2024</t>
        </is>
      </c>
      <c r="U5" s="470" t="inlineStr">
        <is>
          <t>May-2024</t>
        </is>
      </c>
      <c r="V5" s="470" t="inlineStr">
        <is>
          <t>Jun-2024</t>
        </is>
      </c>
      <c r="W5" s="470" t="inlineStr">
        <is>
          <t>Jul-2024</t>
        </is>
      </c>
      <c r="X5" s="470" t="inlineStr">
        <is>
          <t>Aug-2024</t>
        </is>
      </c>
      <c r="Y5" s="470" t="inlineStr">
        <is>
          <t>Sep-2024</t>
        </is>
      </c>
      <c r="Z5" s="470" t="inlineStr">
        <is>
          <t>Oct-2024</t>
        </is>
      </c>
      <c r="AA5" s="470" t="inlineStr">
        <is>
          <t>Nov-2024</t>
        </is>
      </c>
      <c r="AB5" s="470" t="inlineStr">
        <is>
          <t>Dec-2024</t>
        </is>
      </c>
    </row>
    <row r="6" ht="30" customFormat="1" customHeight="1" s="115">
      <c r="B6" s="413" t="n">
        <v>1</v>
      </c>
      <c r="C6" s="471" t="inlineStr">
        <is>
          <t>ពន្ធប៉ាតង់</t>
        </is>
      </c>
      <c r="D6" s="472">
        <f>SUM(E6:AB6)</f>
        <v/>
      </c>
      <c r="E6" s="473" t="n">
        <v>0</v>
      </c>
      <c r="F6" s="473" t="n">
        <v>0</v>
      </c>
      <c r="G6" s="473" t="n">
        <v>0</v>
      </c>
      <c r="H6" s="473" t="n">
        <v>0</v>
      </c>
      <c r="I6" s="473" t="n">
        <v>0</v>
      </c>
      <c r="J6" s="473" t="n">
        <v>0</v>
      </c>
      <c r="K6" s="473" t="n">
        <v>0</v>
      </c>
      <c r="L6" s="474" t="n">
        <v>1500000</v>
      </c>
      <c r="M6" s="473" t="n">
        <v>0</v>
      </c>
      <c r="N6" s="473" t="n">
        <v>0</v>
      </c>
      <c r="O6" s="473" t="n">
        <v>0</v>
      </c>
      <c r="P6" s="473" t="n">
        <v>0</v>
      </c>
      <c r="Q6" s="473" t="n">
        <v>0</v>
      </c>
      <c r="R6" s="473" t="n">
        <v>0</v>
      </c>
      <c r="S6" s="474" t="n">
        <v>3000000</v>
      </c>
      <c r="T6" s="473" t="n">
        <v>0</v>
      </c>
      <c r="U6" s="473" t="n">
        <v>0</v>
      </c>
      <c r="V6" s="473" t="n">
        <v>0</v>
      </c>
      <c r="W6" s="473" t="n">
        <v>0</v>
      </c>
      <c r="X6" s="473" t="n">
        <v>0</v>
      </c>
      <c r="Y6" s="473" t="n">
        <v>0</v>
      </c>
      <c r="Z6" s="473" t="n">
        <v>0</v>
      </c>
      <c r="AA6" s="473" t="n">
        <v>0</v>
      </c>
      <c r="AB6" s="473" t="n">
        <v>0</v>
      </c>
    </row>
    <row r="7" ht="30" customFormat="1" customHeight="1" s="115">
      <c r="B7" s="413" t="n">
        <v>2</v>
      </c>
      <c r="C7" s="471" t="inlineStr">
        <is>
          <t>កម្រៃសេវាចុះបញ្ជី ឬធ្វើបច្ចុប្បន្នភាព</t>
        </is>
      </c>
      <c r="D7" s="472">
        <f>SUM(E7:AB7)</f>
        <v/>
      </c>
      <c r="E7" s="473" t="n">
        <v>0</v>
      </c>
      <c r="F7" s="473" t="n">
        <v>0</v>
      </c>
      <c r="G7" s="473" t="n">
        <v>0</v>
      </c>
      <c r="H7" s="473" t="n">
        <v>0</v>
      </c>
      <c r="I7" s="473" t="n">
        <v>0</v>
      </c>
      <c r="J7" s="473" t="n">
        <v>0</v>
      </c>
      <c r="K7" s="473" t="n">
        <v>0</v>
      </c>
      <c r="L7" s="474" t="n">
        <v>400000</v>
      </c>
      <c r="M7" s="473" t="n">
        <v>0</v>
      </c>
      <c r="N7" s="473" t="n">
        <v>0</v>
      </c>
      <c r="O7" s="473" t="n">
        <v>0</v>
      </c>
      <c r="P7" s="473" t="n">
        <v>0</v>
      </c>
      <c r="Q7" s="473" t="n">
        <v>0</v>
      </c>
      <c r="R7" s="473" t="n">
        <v>0</v>
      </c>
      <c r="S7" s="473" t="n">
        <v>0</v>
      </c>
      <c r="T7" s="473" t="n">
        <v>0</v>
      </c>
      <c r="U7" s="473" t="n">
        <v>0</v>
      </c>
      <c r="V7" s="473" t="n">
        <v>0</v>
      </c>
      <c r="W7" s="473" t="n">
        <v>0</v>
      </c>
      <c r="X7" s="473" t="n">
        <v>0</v>
      </c>
      <c r="Y7" s="473" t="n">
        <v>0</v>
      </c>
      <c r="Z7" s="473" t="n">
        <v>0</v>
      </c>
      <c r="AA7" s="474" t="n">
        <v>200000</v>
      </c>
      <c r="AB7" s="473" t="n">
        <v>0</v>
      </c>
    </row>
    <row r="8" ht="30" customFormat="1" customHeight="1" s="115">
      <c r="B8" s="413" t="n">
        <v>3</v>
      </c>
      <c r="C8" s="471" t="inlineStr">
        <is>
          <t>ពន្ធលើប្រាក់បៀវត្ស</t>
        </is>
      </c>
      <c r="D8" s="472">
        <f>SUM(E8:AB8)</f>
        <v/>
      </c>
      <c r="E8" s="473" t="n">
        <v>0</v>
      </c>
      <c r="F8" s="473" t="n">
        <v>0</v>
      </c>
      <c r="G8" s="473" t="n">
        <v>0</v>
      </c>
      <c r="H8" s="473" t="n">
        <v>0</v>
      </c>
      <c r="I8" s="473" t="n">
        <v>0</v>
      </c>
      <c r="J8" s="473" t="n">
        <v>0</v>
      </c>
      <c r="K8" s="473" t="n">
        <v>0</v>
      </c>
      <c r="L8" s="473" t="n">
        <v>0</v>
      </c>
      <c r="M8" s="474" t="n">
        <v>14745919</v>
      </c>
      <c r="N8" s="474" t="n">
        <v>17256700</v>
      </c>
      <c r="O8" s="474" t="n">
        <v>16645636</v>
      </c>
      <c r="P8" s="474" t="n">
        <v>17303541</v>
      </c>
      <c r="Q8" s="474" t="n">
        <v>15943205</v>
      </c>
      <c r="R8" s="474" t="n">
        <v>16907178</v>
      </c>
      <c r="S8" s="474" t="n">
        <v>18095811</v>
      </c>
      <c r="T8" s="474" t="n">
        <v>18473483</v>
      </c>
      <c r="U8" s="474" t="n">
        <v>19887604</v>
      </c>
      <c r="V8" s="474" t="n">
        <v>21319783</v>
      </c>
      <c r="W8" s="474" t="n">
        <v>21197056</v>
      </c>
      <c r="X8" s="474" t="n">
        <v>23579307</v>
      </c>
      <c r="Y8" s="474" t="n">
        <v>21157605</v>
      </c>
      <c r="Z8" s="474" t="n">
        <v>31898419</v>
      </c>
      <c r="AA8" s="474" t="n">
        <v>36331895</v>
      </c>
      <c r="AB8" s="473" t="n">
        <v>0</v>
      </c>
    </row>
    <row r="9" ht="30" customFormat="1" customHeight="1" s="115">
      <c r="B9" s="413" t="n">
        <v>4</v>
      </c>
      <c r="C9" s="471" t="inlineStr">
        <is>
          <t>ពន្ធលើអត្ថប្រយោជន៍បន្ថែម</t>
        </is>
      </c>
      <c r="D9" s="472">
        <f>SUM(E9:AB9)</f>
        <v/>
      </c>
      <c r="E9" s="473" t="n">
        <v>0</v>
      </c>
      <c r="F9" s="473" t="n">
        <v>0</v>
      </c>
      <c r="G9" s="473" t="n">
        <v>0</v>
      </c>
      <c r="H9" s="473" t="n">
        <v>0</v>
      </c>
      <c r="I9" s="473" t="n">
        <v>0</v>
      </c>
      <c r="J9" s="473" t="n">
        <v>0</v>
      </c>
      <c r="K9" s="473" t="n">
        <v>0</v>
      </c>
      <c r="L9" s="473" t="n">
        <v>0</v>
      </c>
      <c r="M9" s="473" t="n">
        <v>0</v>
      </c>
      <c r="N9" s="474" t="n">
        <v>3416033</v>
      </c>
      <c r="O9" s="474" t="n">
        <v>2893088</v>
      </c>
      <c r="P9" s="474" t="n">
        <v>11751147</v>
      </c>
      <c r="Q9" s="474" t="n">
        <v>9486163</v>
      </c>
      <c r="R9" s="474" t="n">
        <v>4889241</v>
      </c>
      <c r="S9" s="474" t="n">
        <v>4916054</v>
      </c>
      <c r="T9" s="474" t="n">
        <v>6439288</v>
      </c>
      <c r="U9" s="474" t="n">
        <v>13906169</v>
      </c>
      <c r="V9" s="474" t="n">
        <v>10494263</v>
      </c>
      <c r="W9" s="474" t="n">
        <v>8379089</v>
      </c>
      <c r="X9" s="474" t="n">
        <v>8881572</v>
      </c>
      <c r="Y9" s="474" t="n">
        <v>10415723</v>
      </c>
      <c r="Z9" s="474" t="n">
        <v>5148907</v>
      </c>
      <c r="AA9" s="474" t="n">
        <v>11905492</v>
      </c>
      <c r="AB9" s="473" t="n">
        <v>0</v>
      </c>
    </row>
    <row r="10" ht="30" customFormat="1" customHeight="1" s="115">
      <c r="B10" s="413" t="n">
        <v>5</v>
      </c>
      <c r="C10" s="471" t="inlineStr">
        <is>
          <t>ប្រាក់រំដោះពន្ធលើប្រាក់ចំណូល</t>
        </is>
      </c>
      <c r="D10" s="472">
        <f>SUM(E10:AB10)</f>
        <v/>
      </c>
      <c r="E10" s="473" t="n">
        <v>0</v>
      </c>
      <c r="F10" s="473" t="n">
        <v>0</v>
      </c>
      <c r="G10" s="473" t="n">
        <v>0</v>
      </c>
      <c r="H10" s="473" t="n">
        <v>0</v>
      </c>
      <c r="I10" s="473" t="n">
        <v>0</v>
      </c>
      <c r="J10" s="473" t="n">
        <v>0</v>
      </c>
      <c r="K10" s="473" t="n">
        <v>0</v>
      </c>
      <c r="L10" s="473" t="n">
        <v>0</v>
      </c>
      <c r="M10" s="473" t="n">
        <v>0</v>
      </c>
      <c r="N10" s="473" t="n">
        <v>0</v>
      </c>
      <c r="O10" s="473" t="n">
        <v>0</v>
      </c>
      <c r="P10" s="473" t="n">
        <v>0</v>
      </c>
      <c r="Q10" s="473" t="n">
        <v>0</v>
      </c>
      <c r="R10" s="473" t="n">
        <v>0</v>
      </c>
      <c r="S10" s="473" t="n">
        <v>0</v>
      </c>
      <c r="T10" s="473" t="n">
        <v>0</v>
      </c>
      <c r="U10" s="473" t="n">
        <v>0</v>
      </c>
      <c r="V10" s="473" t="n">
        <v>0</v>
      </c>
      <c r="W10" s="473" t="n">
        <v>0</v>
      </c>
      <c r="X10" s="473" t="n">
        <v>0</v>
      </c>
      <c r="Y10" s="473" t="n">
        <v>0</v>
      </c>
      <c r="Z10" s="473" t="n">
        <v>0</v>
      </c>
      <c r="AA10" s="473" t="n">
        <v>0</v>
      </c>
      <c r="AB10" s="473" t="n">
        <v>0</v>
      </c>
    </row>
    <row r="11" ht="30" customFormat="1" customHeight="1" s="115">
      <c r="B11" s="413" t="n">
        <v>6</v>
      </c>
      <c r="C11" s="471" t="inlineStr">
        <is>
          <t>ពន្ធលើប្រាក់ចំណូលប្រចាំឆ្នាំ</t>
        </is>
      </c>
      <c r="D11" s="472">
        <f>SUM(E11:AB11)</f>
        <v/>
      </c>
      <c r="E11" s="473" t="n">
        <v>0</v>
      </c>
      <c r="F11" s="473" t="n">
        <v>0</v>
      </c>
      <c r="G11" s="473" t="n">
        <v>0</v>
      </c>
      <c r="H11" s="473" t="n">
        <v>0</v>
      </c>
      <c r="I11" s="473" t="n">
        <v>0</v>
      </c>
      <c r="J11" s="473" t="n">
        <v>0</v>
      </c>
      <c r="K11" s="473" t="n">
        <v>0</v>
      </c>
      <c r="L11" s="473" t="n">
        <v>0</v>
      </c>
      <c r="M11" s="473" t="n">
        <v>0</v>
      </c>
      <c r="N11" s="473" t="n">
        <v>0</v>
      </c>
      <c r="O11" s="473" t="n">
        <v>0</v>
      </c>
      <c r="P11" s="473" t="n">
        <v>0</v>
      </c>
      <c r="Q11" s="473" t="n">
        <v>0</v>
      </c>
      <c r="R11" s="473" t="n">
        <v>0</v>
      </c>
      <c r="S11" s="473" t="n">
        <v>0</v>
      </c>
      <c r="T11" s="473" t="n">
        <v>0</v>
      </c>
      <c r="U11" s="473" t="n">
        <v>0</v>
      </c>
      <c r="V11" s="473" t="n">
        <v>0</v>
      </c>
      <c r="W11" s="473" t="n">
        <v>0</v>
      </c>
      <c r="X11" s="473" t="n">
        <v>0</v>
      </c>
      <c r="Y11" s="473" t="n">
        <v>0</v>
      </c>
      <c r="Z11" s="473" t="n">
        <v>0</v>
      </c>
      <c r="AA11" s="473" t="n">
        <v>0</v>
      </c>
      <c r="AB11" s="473" t="n">
        <v>0</v>
      </c>
    </row>
    <row r="12" ht="30" customFormat="1" customHeight="1" s="115">
      <c r="B12" s="413" t="n">
        <v>7</v>
      </c>
      <c r="C12" s="471" t="inlineStr">
        <is>
          <t>ពន្ធកាត់ទុកលើសេវាកម្ម ១៥%</t>
        </is>
      </c>
      <c r="D12" s="472">
        <f>SUM(E12:AB12)</f>
        <v/>
      </c>
      <c r="E12" s="473" t="n">
        <v>0</v>
      </c>
      <c r="F12" s="473" t="n">
        <v>0</v>
      </c>
      <c r="G12" s="473" t="n">
        <v>0</v>
      </c>
      <c r="H12" s="473" t="n">
        <v>0</v>
      </c>
      <c r="I12" s="473" t="n">
        <v>0</v>
      </c>
      <c r="J12" s="473" t="n">
        <v>0</v>
      </c>
      <c r="K12" s="473" t="n">
        <v>0</v>
      </c>
      <c r="L12" s="473" t="n">
        <v>0</v>
      </c>
      <c r="M12" s="473" t="n">
        <v>0</v>
      </c>
      <c r="N12" s="474" t="n">
        <v>4738214</v>
      </c>
      <c r="O12" s="474" t="n">
        <v>1874218</v>
      </c>
      <c r="P12" s="474" t="n">
        <v>6088836</v>
      </c>
      <c r="Q12" s="474" t="n">
        <v>3880332</v>
      </c>
      <c r="R12" s="474" t="n">
        <v>4292372</v>
      </c>
      <c r="S12" s="474" t="n">
        <v>15258802</v>
      </c>
      <c r="T12" s="474" t="n">
        <v>10939010</v>
      </c>
      <c r="U12" s="474" t="n">
        <v>11238999</v>
      </c>
      <c r="V12" s="474" t="n">
        <v>7855100</v>
      </c>
      <c r="W12" s="474" t="n">
        <v>18447624</v>
      </c>
      <c r="X12" s="474" t="n">
        <v>24896291</v>
      </c>
      <c r="Y12" s="474" t="n">
        <v>23057495</v>
      </c>
      <c r="Z12" s="474" t="n">
        <v>17486099</v>
      </c>
      <c r="AA12" s="474" t="n">
        <v>14246633</v>
      </c>
      <c r="AB12" s="473" t="n">
        <v>0</v>
      </c>
    </row>
    <row r="13" ht="30" customFormat="1" customHeight="1" s="115">
      <c r="B13" s="413" t="n">
        <v>8</v>
      </c>
      <c r="C13" s="471" t="inlineStr">
        <is>
          <t>ពន្ធកាត់ទុកលើថ្លៃឈ្នួល (រូបវន្ដបុគ្គល)</t>
        </is>
      </c>
      <c r="D13" s="472">
        <f>SUM(E13:AB13)</f>
        <v/>
      </c>
      <c r="E13" s="473" t="n">
        <v>0</v>
      </c>
      <c r="F13" s="473" t="n">
        <v>0</v>
      </c>
      <c r="G13" s="473" t="n">
        <v>0</v>
      </c>
      <c r="H13" s="473" t="n">
        <v>0</v>
      </c>
      <c r="I13" s="473" t="n">
        <v>0</v>
      </c>
      <c r="J13" s="473" t="n">
        <v>0</v>
      </c>
      <c r="K13" s="473" t="n">
        <v>0</v>
      </c>
      <c r="L13" s="473" t="n">
        <v>0</v>
      </c>
      <c r="M13" s="473" t="n">
        <v>0</v>
      </c>
      <c r="N13" s="474" t="n">
        <v>186075</v>
      </c>
      <c r="O13" s="474" t="n">
        <v>185175</v>
      </c>
      <c r="P13" s="474" t="n">
        <v>31209809</v>
      </c>
      <c r="Q13" s="474" t="n">
        <v>4699329</v>
      </c>
      <c r="R13" s="474" t="n">
        <v>6782616</v>
      </c>
      <c r="S13" s="474" t="n">
        <v>6735943</v>
      </c>
      <c r="T13" s="474" t="n">
        <v>6774282</v>
      </c>
      <c r="U13" s="474" t="n">
        <v>6822622</v>
      </c>
      <c r="V13" s="474" t="n">
        <v>7536055</v>
      </c>
      <c r="W13" s="474" t="n">
        <v>6847625</v>
      </c>
      <c r="X13" s="474" t="n">
        <v>6762613</v>
      </c>
      <c r="Y13" s="474" t="n">
        <v>6769281</v>
      </c>
      <c r="Z13" s="474" t="n">
        <v>6772615</v>
      </c>
      <c r="AA13" s="474" t="n">
        <v>6714273</v>
      </c>
      <c r="AB13" s="473" t="n">
        <v>0</v>
      </c>
    </row>
    <row r="14" ht="30" customFormat="1" customHeight="1" s="115">
      <c r="B14" s="413" t="n">
        <v>9</v>
      </c>
      <c r="C14" s="471" t="inlineStr">
        <is>
          <t>អាករលើតម្លៃបន្ថែម</t>
        </is>
      </c>
      <c r="D14" s="472">
        <f>SUM(E14:AB14)</f>
        <v/>
      </c>
      <c r="E14" s="473" t="n">
        <v>0</v>
      </c>
      <c r="F14" s="473" t="n">
        <v>0</v>
      </c>
      <c r="G14" s="473" t="n">
        <v>0</v>
      </c>
      <c r="H14" s="473" t="n">
        <v>0</v>
      </c>
      <c r="I14" s="473" t="n">
        <v>0</v>
      </c>
      <c r="J14" s="473" t="n">
        <v>0</v>
      </c>
      <c r="K14" s="473" t="n">
        <v>0</v>
      </c>
      <c r="L14" s="473" t="n">
        <v>0</v>
      </c>
      <c r="M14" s="473" t="n">
        <v>0</v>
      </c>
      <c r="N14" s="473" t="n">
        <v>0</v>
      </c>
      <c r="O14" s="473" t="n">
        <v>0</v>
      </c>
      <c r="P14" s="473" t="n">
        <v>0</v>
      </c>
      <c r="Q14" s="473" t="n">
        <v>0</v>
      </c>
      <c r="R14" s="474" t="n">
        <v>241601</v>
      </c>
      <c r="S14" s="474" t="n">
        <v>18911</v>
      </c>
      <c r="T14" s="473" t="n">
        <v>0</v>
      </c>
      <c r="U14" s="474" t="n">
        <v>19155</v>
      </c>
      <c r="V14" s="474" t="n">
        <v>21157</v>
      </c>
      <c r="W14" s="474" t="n">
        <v>19225</v>
      </c>
      <c r="X14" s="474" t="n">
        <v>18986</v>
      </c>
      <c r="Y14" s="474" t="n">
        <v>38011</v>
      </c>
      <c r="Z14" s="474" t="n">
        <v>19014</v>
      </c>
      <c r="AA14" s="474" t="n">
        <v>18851</v>
      </c>
      <c r="AB14" s="473" t="n">
        <v>0</v>
      </c>
    </row>
    <row r="15" ht="30" customFormat="1" customHeight="1" s="115">
      <c r="B15" s="413" t="n">
        <v>10</v>
      </c>
      <c r="C15" s="471" t="inlineStr">
        <is>
          <t>អាករពិសេសលើទំនិញមួយចំនួន</t>
        </is>
      </c>
      <c r="D15" s="472">
        <f>SUM(E15:AB15)</f>
        <v/>
      </c>
      <c r="E15" s="473" t="n">
        <v>0</v>
      </c>
      <c r="F15" s="473" t="n">
        <v>0</v>
      </c>
      <c r="G15" s="473" t="n">
        <v>0</v>
      </c>
      <c r="H15" s="473" t="n">
        <v>0</v>
      </c>
      <c r="I15" s="473" t="n">
        <v>0</v>
      </c>
      <c r="J15" s="473" t="n">
        <v>0</v>
      </c>
      <c r="K15" s="473" t="n">
        <v>0</v>
      </c>
      <c r="L15" s="473" t="n">
        <v>0</v>
      </c>
      <c r="M15" s="473" t="n">
        <v>0</v>
      </c>
      <c r="N15" s="473" t="n">
        <v>0</v>
      </c>
      <c r="O15" s="473" t="n">
        <v>0</v>
      </c>
      <c r="P15" s="473" t="n">
        <v>0</v>
      </c>
      <c r="Q15" s="473" t="n">
        <v>0</v>
      </c>
      <c r="R15" s="473" t="n">
        <v>0</v>
      </c>
      <c r="S15" s="473" t="n">
        <v>0</v>
      </c>
      <c r="T15" s="473" t="n">
        <v>0</v>
      </c>
      <c r="U15" s="473" t="n">
        <v>0</v>
      </c>
      <c r="V15" s="473" t="n">
        <v>0</v>
      </c>
      <c r="W15" s="473" t="n">
        <v>0</v>
      </c>
      <c r="X15" s="473" t="n">
        <v>0</v>
      </c>
      <c r="Y15" s="473" t="n">
        <v>0</v>
      </c>
      <c r="Z15" s="473" t="n">
        <v>0</v>
      </c>
      <c r="AA15" s="473" t="n">
        <v>0</v>
      </c>
      <c r="AB15" s="473" t="n">
        <v>0</v>
      </c>
    </row>
    <row r="16" ht="30" customFormat="1" customHeight="1" s="115">
      <c r="B16" s="413" t="n">
        <v>11</v>
      </c>
      <c r="C16" s="471" t="inlineStr">
        <is>
          <t>អាករពិសេសលើសេវាមួយចំនួន</t>
        </is>
      </c>
      <c r="D16" s="472">
        <f>SUM(E16:AB16)</f>
        <v/>
      </c>
      <c r="E16" s="473" t="n">
        <v>0</v>
      </c>
      <c r="F16" s="473" t="n">
        <v>0</v>
      </c>
      <c r="G16" s="473" t="n">
        <v>0</v>
      </c>
      <c r="H16" s="473" t="n">
        <v>0</v>
      </c>
      <c r="I16" s="473" t="n">
        <v>0</v>
      </c>
      <c r="J16" s="473" t="n">
        <v>0</v>
      </c>
      <c r="K16" s="473" t="n">
        <v>0</v>
      </c>
      <c r="L16" s="473" t="n">
        <v>0</v>
      </c>
      <c r="M16" s="473" t="n">
        <v>0</v>
      </c>
      <c r="N16" s="473" t="n">
        <v>0</v>
      </c>
      <c r="O16" s="473" t="n">
        <v>0</v>
      </c>
      <c r="P16" s="473" t="n">
        <v>0</v>
      </c>
      <c r="Q16" s="473" t="n">
        <v>0</v>
      </c>
      <c r="R16" s="473" t="n">
        <v>0</v>
      </c>
      <c r="S16" s="473" t="n">
        <v>0</v>
      </c>
      <c r="T16" s="473" t="n">
        <v>0</v>
      </c>
      <c r="U16" s="473" t="n">
        <v>0</v>
      </c>
      <c r="V16" s="473" t="n">
        <v>0</v>
      </c>
      <c r="W16" s="473" t="n">
        <v>0</v>
      </c>
      <c r="X16" s="473" t="n">
        <v>0</v>
      </c>
      <c r="Y16" s="473" t="n">
        <v>0</v>
      </c>
      <c r="Z16" s="473" t="n">
        <v>0</v>
      </c>
      <c r="AA16" s="473" t="n">
        <v>0</v>
      </c>
      <c r="AB16" s="473" t="n">
        <v>0</v>
      </c>
    </row>
    <row r="17" ht="30" customHeight="1" s="58">
      <c r="B17" s="413" t="n">
        <v>12</v>
      </c>
      <c r="C17" s="471" t="inlineStr">
        <is>
          <t>អាករសម្រាប់បំភ្លឺសាធារណៈ</t>
        </is>
      </c>
      <c r="D17" s="472">
        <f>SUM(E17:AB17)</f>
        <v/>
      </c>
      <c r="E17" s="473" t="n">
        <v>0</v>
      </c>
      <c r="F17" s="473" t="n">
        <v>0</v>
      </c>
      <c r="G17" s="473" t="n">
        <v>0</v>
      </c>
      <c r="H17" s="473" t="n">
        <v>0</v>
      </c>
      <c r="I17" s="473" t="n">
        <v>0</v>
      </c>
      <c r="J17" s="473" t="n">
        <v>0</v>
      </c>
      <c r="K17" s="473" t="n">
        <v>0</v>
      </c>
      <c r="L17" s="473" t="n">
        <v>0</v>
      </c>
      <c r="M17" s="473" t="n">
        <v>0</v>
      </c>
      <c r="N17" s="473" t="n">
        <v>0</v>
      </c>
      <c r="O17" s="473" t="n">
        <v>0</v>
      </c>
      <c r="P17" s="473" t="n">
        <v>0</v>
      </c>
      <c r="Q17" s="473" t="n">
        <v>0</v>
      </c>
      <c r="R17" s="473" t="n">
        <v>0</v>
      </c>
      <c r="S17" s="473" t="n">
        <v>0</v>
      </c>
      <c r="T17" s="473" t="n">
        <v>0</v>
      </c>
      <c r="U17" s="473" t="n">
        <v>0</v>
      </c>
      <c r="V17" s="473" t="n">
        <v>0</v>
      </c>
      <c r="W17" s="473" t="n">
        <v>0</v>
      </c>
      <c r="X17" s="473" t="n">
        <v>0</v>
      </c>
      <c r="Y17" s="473" t="n">
        <v>0</v>
      </c>
      <c r="Z17" s="473" t="n">
        <v>0</v>
      </c>
      <c r="AA17" s="473" t="n">
        <v>0</v>
      </c>
      <c r="AB17" s="473" t="n">
        <v>0</v>
      </c>
    </row>
    <row r="18" ht="30" customHeight="1" s="58">
      <c r="B18" s="413" t="n">
        <v>13</v>
      </c>
      <c r="C18" s="471" t="inlineStr">
        <is>
          <t>អាករលើការស្នាក់នៅ</t>
        </is>
      </c>
      <c r="D18" s="472">
        <f>SUM(E18:AB18)</f>
        <v/>
      </c>
      <c r="E18" s="473" t="n">
        <v>0</v>
      </c>
      <c r="F18" s="473" t="n">
        <v>0</v>
      </c>
      <c r="G18" s="473" t="n">
        <v>0</v>
      </c>
      <c r="H18" s="473" t="n">
        <v>0</v>
      </c>
      <c r="I18" s="473" t="n">
        <v>0</v>
      </c>
      <c r="J18" s="473" t="n">
        <v>0</v>
      </c>
      <c r="K18" s="473" t="n">
        <v>0</v>
      </c>
      <c r="L18" s="473" t="n">
        <v>0</v>
      </c>
      <c r="M18" s="473" t="n">
        <v>0</v>
      </c>
      <c r="N18" s="473" t="n">
        <v>0</v>
      </c>
      <c r="O18" s="473" t="n">
        <v>0</v>
      </c>
      <c r="P18" s="473" t="n">
        <v>0</v>
      </c>
      <c r="Q18" s="473" t="n">
        <v>0</v>
      </c>
      <c r="R18" s="473" t="n">
        <v>0</v>
      </c>
      <c r="S18" s="473" t="n">
        <v>0</v>
      </c>
      <c r="T18" s="473" t="n">
        <v>0</v>
      </c>
      <c r="U18" s="473" t="n">
        <v>0</v>
      </c>
      <c r="V18" s="473" t="n">
        <v>0</v>
      </c>
      <c r="W18" s="473" t="n">
        <v>0</v>
      </c>
      <c r="X18" s="473" t="n">
        <v>0</v>
      </c>
      <c r="Y18" s="473" t="n">
        <v>0</v>
      </c>
      <c r="Z18" s="473" t="n">
        <v>0</v>
      </c>
      <c r="AA18" s="473" t="n">
        <v>0</v>
      </c>
      <c r="AB18" s="473" t="n">
        <v>0</v>
      </c>
    </row>
    <row r="19" ht="30" customHeight="1" s="58">
      <c r="B19" s="413" t="n">
        <v>14</v>
      </c>
      <c r="C19" s="471" t="inlineStr">
        <is>
          <t>ពន្ធកាត់ទុកលើអនិវាសនជន (សេវាគ្រប់គ្រង បច្ចេកទេស)</t>
        </is>
      </c>
      <c r="D19" s="472">
        <f>SUM(E19:AB19)</f>
        <v/>
      </c>
      <c r="E19" s="473" t="n">
        <v>0</v>
      </c>
      <c r="F19" s="473" t="n">
        <v>0</v>
      </c>
      <c r="G19" s="473" t="n">
        <v>0</v>
      </c>
      <c r="H19" s="473" t="n">
        <v>0</v>
      </c>
      <c r="I19" s="473" t="n">
        <v>0</v>
      </c>
      <c r="J19" s="473" t="n">
        <v>0</v>
      </c>
      <c r="K19" s="473" t="n">
        <v>0</v>
      </c>
      <c r="L19" s="473" t="n">
        <v>0</v>
      </c>
      <c r="M19" s="473" t="n">
        <v>0</v>
      </c>
      <c r="N19" s="473" t="n">
        <v>0</v>
      </c>
      <c r="O19" s="473" t="n">
        <v>0</v>
      </c>
      <c r="P19" s="473" t="n">
        <v>0</v>
      </c>
      <c r="Q19" s="473" t="n">
        <v>0</v>
      </c>
      <c r="R19" s="474" t="n">
        <v>509140</v>
      </c>
      <c r="S19" s="474" t="n">
        <v>26477</v>
      </c>
      <c r="T19" s="474" t="n">
        <v>1098315</v>
      </c>
      <c r="U19" s="474" t="n">
        <v>583099</v>
      </c>
      <c r="V19" s="474" t="n">
        <v>654270</v>
      </c>
      <c r="W19" s="474" t="n">
        <v>341046</v>
      </c>
      <c r="X19" s="474" t="n">
        <v>360463</v>
      </c>
      <c r="Y19" s="474" t="n">
        <v>862458</v>
      </c>
      <c r="Z19" s="474" t="n">
        <v>5064876</v>
      </c>
      <c r="AA19" s="474" t="n">
        <v>1509219</v>
      </c>
      <c r="AB19" s="473" t="n">
        <v>0</v>
      </c>
    </row>
    <row r="20" ht="30" customHeight="1" s="58">
      <c r="B20" s="413" t="n">
        <v>15</v>
      </c>
      <c r="C20" s="471" t="inlineStr">
        <is>
          <t>ពន្ធកាត់ទុកលើការប្រាក់ ១៥%</t>
        </is>
      </c>
      <c r="D20" s="472">
        <f>SUM(E20:AB20)</f>
        <v/>
      </c>
      <c r="E20" s="473" t="n">
        <v>0</v>
      </c>
      <c r="F20" s="473" t="n">
        <v>0</v>
      </c>
      <c r="G20" s="473" t="n">
        <v>0</v>
      </c>
      <c r="H20" s="473" t="n">
        <v>0</v>
      </c>
      <c r="I20" s="473" t="n">
        <v>0</v>
      </c>
      <c r="J20" s="473" t="n">
        <v>0</v>
      </c>
      <c r="K20" s="473" t="n">
        <v>0</v>
      </c>
      <c r="L20" s="473" t="n">
        <v>0</v>
      </c>
      <c r="M20" s="473" t="n">
        <v>0</v>
      </c>
      <c r="N20" s="473" t="n">
        <v>0</v>
      </c>
      <c r="O20" s="473" t="n">
        <v>0</v>
      </c>
      <c r="P20" s="473" t="n">
        <v>0</v>
      </c>
      <c r="Q20" s="473" t="n">
        <v>0</v>
      </c>
      <c r="R20" s="473" t="n">
        <v>0</v>
      </c>
      <c r="S20" s="474" t="n">
        <v>542353</v>
      </c>
      <c r="T20" s="473" t="n">
        <v>0</v>
      </c>
      <c r="U20" s="473" t="n">
        <v>0</v>
      </c>
      <c r="V20" s="473" t="n">
        <v>0</v>
      </c>
      <c r="W20" s="473" t="n">
        <v>0</v>
      </c>
      <c r="X20" s="474" t="n">
        <v>25166817</v>
      </c>
      <c r="Y20" s="474" t="n">
        <v>27019415</v>
      </c>
      <c r="Z20" s="473" t="n">
        <v>0</v>
      </c>
      <c r="AA20" s="473" t="n">
        <v>0</v>
      </c>
      <c r="AB20" s="473" t="n">
        <v>0</v>
      </c>
    </row>
    <row r="21" ht="30" customHeight="1" s="58">
      <c r="B21" s="418" t="n"/>
      <c r="C21" s="430" t="inlineStr">
        <is>
          <t>សរុបទឹកប្រាក់ពន្ធបានបង់ចូលរដ្ឋ</t>
        </is>
      </c>
      <c r="D21" s="419">
        <f>SUM(D6:D20)</f>
        <v/>
      </c>
      <c r="E21" s="418" t="n"/>
      <c r="F21" s="418" t="n"/>
      <c r="G21" s="418" t="n"/>
      <c r="H21" s="418" t="n"/>
      <c r="I21" s="418" t="n"/>
      <c r="J21" s="418" t="n"/>
      <c r="K21" s="418" t="n"/>
      <c r="L21" s="418" t="n"/>
      <c r="M21" s="418" t="n"/>
      <c r="N21" s="418" t="n"/>
      <c r="O21" s="418" t="n"/>
      <c r="P21" s="418" t="n"/>
      <c r="Q21" s="418" t="n"/>
      <c r="R21" s="418" t="n"/>
      <c r="S21" s="418" t="n"/>
      <c r="T21" s="418" t="n"/>
      <c r="U21" s="418" t="n"/>
      <c r="V21" s="418" t="n"/>
      <c r="W21" s="418" t="n"/>
      <c r="X21" s="418" t="n"/>
      <c r="Y21" s="418" t="n"/>
      <c r="Z21" s="418" t="n"/>
      <c r="AA21" s="418" t="n"/>
      <c r="AB21" s="418" t="n"/>
    </row>
    <row r="22" ht="30" customHeight="1" s="58"/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25" t="inlineStr">
        <is>
          <t>តារាងឧបសម្ព័ន្ឋ</t>
        </is>
      </c>
    </row>
    <row r="2" ht="32.25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286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287">
        <f>'Annex I-IM State Charge'!#REF!</f>
        <v/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296" t="inlineStr">
        <is>
          <t>ក្រុមហ៊ុនស្នើសុំបង្វិលសង</t>
        </is>
      </c>
      <c r="C5" s="440" t="n"/>
      <c r="D5" s="438" t="n"/>
      <c r="E5" s="294" t="inlineStr">
        <is>
          <t>អ្នកផ្គត់ផ្គង់</t>
        </is>
      </c>
      <c r="F5" s="427" t="n"/>
      <c r="G5" s="427" t="n"/>
      <c r="H5" s="427" t="n"/>
      <c r="I5" s="411" t="n"/>
      <c r="J5" s="303" t="inlineStr">
        <is>
          <t>ផ្សេងៗ</t>
        </is>
      </c>
    </row>
    <row r="6" ht="24" customHeight="1" s="58">
      <c r="A6" s="475" t="n"/>
      <c r="B6" s="298" t="inlineStr">
        <is>
          <t>វិក្កយបត្រ</t>
        </is>
      </c>
      <c r="C6" s="444" t="n"/>
      <c r="D6" s="446" t="n"/>
      <c r="E6" s="302" t="inlineStr">
        <is>
          <t>សហគ្រាស</t>
        </is>
      </c>
      <c r="F6" s="303" t="inlineStr">
        <is>
          <t>លេខអតប</t>
        </is>
      </c>
      <c r="G6" s="298" t="inlineStr">
        <is>
          <t>វិក្កយបត្រ</t>
        </is>
      </c>
      <c r="H6" s="444" t="n"/>
      <c r="I6" s="446" t="n"/>
      <c r="J6" s="475" t="n"/>
    </row>
    <row r="7" ht="21" customHeight="1" s="58">
      <c r="A7" s="412" t="n"/>
      <c r="B7" s="298" t="inlineStr">
        <is>
          <t>លេខ</t>
        </is>
      </c>
      <c r="C7" s="298" t="inlineStr">
        <is>
          <t>ថ្ងៃទី ខែ ឆ្នាំ</t>
        </is>
      </c>
      <c r="D7" s="298" t="inlineStr">
        <is>
          <t>ប្រាក់អាករ</t>
        </is>
      </c>
      <c r="E7" s="446" t="n"/>
      <c r="F7" s="412" t="n"/>
      <c r="G7" s="298" t="inlineStr">
        <is>
          <t>លេខ</t>
        </is>
      </c>
      <c r="H7" s="298" t="inlineStr">
        <is>
          <t>ថ្ងៃទី ខែ ឆ្នាំ</t>
        </is>
      </c>
      <c r="I7" s="298" t="inlineStr">
        <is>
          <t>ប្រាក់អាករ</t>
        </is>
      </c>
      <c r="J7" s="412" t="n"/>
    </row>
    <row r="8" ht="24" customHeight="1" s="58">
      <c r="A8" s="289" t="n">
        <v>1</v>
      </c>
      <c r="B8" s="123" t="inlineStr">
        <is>
          <t>030209</t>
        </is>
      </c>
      <c r="C8" s="124" t="n">
        <v>41246</v>
      </c>
      <c r="D8" s="476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6" t="n">
        <v>58.25</v>
      </c>
      <c r="J8" s="127" t="inlineStr">
        <is>
          <t>បានបង់</t>
        </is>
      </c>
    </row>
    <row r="9" ht="24" customHeight="1" s="58">
      <c r="A9" s="289" t="n">
        <v>2</v>
      </c>
      <c r="B9" s="123" t="inlineStr">
        <is>
          <t>030231</t>
        </is>
      </c>
      <c r="C9" s="124" t="n">
        <v>41248</v>
      </c>
      <c r="D9" s="476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6" t="n">
        <v>4</v>
      </c>
      <c r="J9" s="127" t="inlineStr">
        <is>
          <t>បានបង់</t>
        </is>
      </c>
    </row>
    <row r="10" ht="24" customHeight="1" s="58">
      <c r="A10" s="289" t="n">
        <v>3</v>
      </c>
      <c r="B10" s="123" t="inlineStr">
        <is>
          <t>030241</t>
        </is>
      </c>
      <c r="C10" s="124" t="n">
        <v>41254</v>
      </c>
      <c r="D10" s="476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6" t="n">
        <v>49.75</v>
      </c>
      <c r="J10" s="127" t="inlineStr">
        <is>
          <t>បានបង់</t>
        </is>
      </c>
    </row>
    <row r="11" ht="18" customHeight="1" s="58">
      <c r="A11" s="289" t="n">
        <v>4</v>
      </c>
      <c r="B11" s="123" t="inlineStr">
        <is>
          <t>030262</t>
        </is>
      </c>
      <c r="C11" s="124" t="n">
        <v>41254</v>
      </c>
      <c r="D11" s="476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6" t="n">
        <v>181.79</v>
      </c>
      <c r="J11" s="127" t="inlineStr">
        <is>
          <t>បានបង់</t>
        </is>
      </c>
    </row>
    <row r="12" ht="18" customHeight="1" s="58">
      <c r="A12" s="289" t="n">
        <v>5</v>
      </c>
      <c r="B12" s="123" t="inlineStr">
        <is>
          <t>030302</t>
        </is>
      </c>
      <c r="C12" s="124" t="n">
        <v>41260</v>
      </c>
      <c r="D12" s="476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6" t="n">
        <v>46.69</v>
      </c>
      <c r="J12" s="127" t="inlineStr">
        <is>
          <t>បានបង់</t>
        </is>
      </c>
    </row>
    <row r="13" ht="18" customHeight="1" s="58">
      <c r="A13" s="289" t="n">
        <v>6</v>
      </c>
      <c r="B13" s="123" t="inlineStr">
        <is>
          <t>030328</t>
        </is>
      </c>
      <c r="C13" s="124" t="n">
        <v>41260</v>
      </c>
      <c r="D13" s="476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6" t="n">
        <v>236.64</v>
      </c>
      <c r="J13" s="127" t="inlineStr">
        <is>
          <t>បានបង់</t>
        </is>
      </c>
    </row>
    <row r="14" ht="18" customHeight="1" s="58">
      <c r="A14" s="289" t="n">
        <v>7</v>
      </c>
      <c r="B14" s="123" t="inlineStr">
        <is>
          <t>030343</t>
        </is>
      </c>
      <c r="C14" s="124" t="n">
        <v>41261</v>
      </c>
      <c r="D14" s="476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6" t="n">
        <v>4</v>
      </c>
      <c r="J14" s="127" t="inlineStr">
        <is>
          <t>បានបង់</t>
        </is>
      </c>
    </row>
    <row r="15" ht="18" customHeight="1" s="58">
      <c r="A15" s="289" t="n">
        <v>8</v>
      </c>
      <c r="B15" s="123" t="inlineStr">
        <is>
          <t>030353</t>
        </is>
      </c>
      <c r="C15" s="124" t="n">
        <v>41261</v>
      </c>
      <c r="D15" s="476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6" t="n">
        <v>10</v>
      </c>
      <c r="J15" s="127" t="inlineStr">
        <is>
          <t>បានបង់</t>
        </is>
      </c>
    </row>
    <row r="16" ht="18" customHeight="1" s="58">
      <c r="A16" s="289" t="n">
        <v>9</v>
      </c>
      <c r="B16" s="123" t="inlineStr">
        <is>
          <t>030450</t>
        </is>
      </c>
      <c r="C16" s="124" t="n">
        <v>41274</v>
      </c>
      <c r="D16" s="476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6" t="n">
        <v>87.52</v>
      </c>
      <c r="J16" s="127" t="inlineStr">
        <is>
          <t>បានបង់</t>
        </is>
      </c>
    </row>
    <row r="17" ht="18" customHeight="1" s="58">
      <c r="A17" s="289" t="n">
        <v>10</v>
      </c>
      <c r="B17" s="123" t="inlineStr">
        <is>
          <t>030469</t>
        </is>
      </c>
      <c r="C17" s="124" t="n">
        <v>41274</v>
      </c>
      <c r="D17" s="476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6" t="n">
        <v>39.29</v>
      </c>
      <c r="J17" s="127" t="inlineStr">
        <is>
          <t>បានបង់</t>
        </is>
      </c>
    </row>
    <row r="18" ht="18" customHeight="1" s="58">
      <c r="A18" s="284" t="inlineStr">
        <is>
          <t>Total 12/2012</t>
        </is>
      </c>
      <c r="B18" s="427" t="n"/>
      <c r="C18" s="411" t="n"/>
      <c r="D18" s="476">
        <f>SUM(D8:D17)</f>
        <v/>
      </c>
      <c r="E18" s="126" t="n"/>
      <c r="F18" s="123" t="n"/>
      <c r="G18" s="123" t="n"/>
      <c r="H18" s="477" t="inlineStr">
        <is>
          <t>USD</t>
        </is>
      </c>
      <c r="I18" s="476">
        <f>SUM(I8:I17)</f>
        <v/>
      </c>
      <c r="J18" s="129" t="n"/>
    </row>
    <row r="19" ht="21.9" customHeight="1" s="58">
      <c r="A19" s="284" t="inlineStr">
        <is>
          <t>Total 12/2012</t>
        </is>
      </c>
      <c r="B19" s="427" t="n"/>
      <c r="C19" s="411" t="n"/>
      <c r="D19" s="476" t="n"/>
      <c r="E19" s="126" t="n"/>
      <c r="F19" s="123" t="n"/>
      <c r="G19" s="478" t="n">
        <v>3995</v>
      </c>
      <c r="H19" s="477" t="inlineStr">
        <is>
          <t>RIEL</t>
        </is>
      </c>
      <c r="I19" s="479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6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6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6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6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6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6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6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6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6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6" t="n">
        <v>32.03</v>
      </c>
      <c r="J24" s="127" t="inlineStr">
        <is>
          <t>បានបង់</t>
        </is>
      </c>
    </row>
    <row r="25" ht="18" customHeight="1" s="58">
      <c r="A25" s="284" t="inlineStr">
        <is>
          <t>Total 11/2012</t>
        </is>
      </c>
      <c r="B25" s="427" t="n"/>
      <c r="C25" s="411" t="n"/>
      <c r="D25" s="476">
        <f>SUM(D20:D24)</f>
        <v/>
      </c>
      <c r="E25" s="126" t="n"/>
      <c r="F25" s="123" t="n"/>
      <c r="G25" s="123" t="n"/>
      <c r="H25" s="477" t="inlineStr">
        <is>
          <t>USD</t>
        </is>
      </c>
      <c r="I25" s="476">
        <f>SUM(I20:I24)</f>
        <v/>
      </c>
      <c r="J25" s="129" t="n"/>
    </row>
    <row r="26" ht="21.9" customHeight="1" s="58">
      <c r="A26" s="284" t="inlineStr">
        <is>
          <t>Total 11/2012</t>
        </is>
      </c>
      <c r="B26" s="427" t="n"/>
      <c r="C26" s="411" t="n"/>
      <c r="D26" s="476" t="n"/>
      <c r="E26" s="126" t="n"/>
      <c r="F26" s="123" t="n"/>
      <c r="G26" s="478" t="n">
        <v>3999</v>
      </c>
      <c r="H26" s="477" t="inlineStr">
        <is>
          <t>RIEL</t>
        </is>
      </c>
      <c r="I26" s="479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6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6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6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6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6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6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6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6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6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6" t="n">
        <v>67.28</v>
      </c>
      <c r="J31" s="127" t="inlineStr">
        <is>
          <t>បានបង់</t>
        </is>
      </c>
    </row>
    <row r="32" ht="18" customHeight="1" s="58">
      <c r="A32" s="284" t="inlineStr">
        <is>
          <t>Total 10/2012</t>
        </is>
      </c>
      <c r="B32" s="427" t="n"/>
      <c r="C32" s="411" t="n"/>
      <c r="D32" s="476">
        <f>SUM(D27:D31)</f>
        <v/>
      </c>
      <c r="E32" s="126" t="n"/>
      <c r="F32" s="123" t="n"/>
      <c r="G32" s="123" t="n"/>
      <c r="H32" s="477" t="inlineStr">
        <is>
          <t>USD</t>
        </is>
      </c>
      <c r="I32" s="476">
        <f>SUM(I27:I31)</f>
        <v/>
      </c>
      <c r="J32" s="129" t="n"/>
    </row>
    <row r="33" ht="21.9" customHeight="1" s="58">
      <c r="A33" s="284" t="inlineStr">
        <is>
          <t>Total 10/2012</t>
        </is>
      </c>
      <c r="B33" s="427" t="n"/>
      <c r="C33" s="411" t="n"/>
      <c r="D33" s="476" t="n"/>
      <c r="E33" s="126" t="n"/>
      <c r="F33" s="123" t="n"/>
      <c r="G33" s="478" t="n">
        <v>4028</v>
      </c>
      <c r="H33" s="477" t="inlineStr">
        <is>
          <t>RIEL</t>
        </is>
      </c>
      <c r="I33" s="479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6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6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6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6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6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6" t="n">
        <v>46.66</v>
      </c>
      <c r="J36" s="127" t="inlineStr">
        <is>
          <t>បានបង់</t>
        </is>
      </c>
    </row>
    <row r="37" ht="18" customHeight="1" s="58">
      <c r="A37" s="284" t="inlineStr">
        <is>
          <t>Total 09/2012</t>
        </is>
      </c>
      <c r="B37" s="427" t="n"/>
      <c r="C37" s="411" t="n"/>
      <c r="D37" s="476">
        <f>SUM(D34:D36)</f>
        <v/>
      </c>
      <c r="E37" s="126" t="n"/>
      <c r="F37" s="123" t="n"/>
      <c r="G37" s="123" t="n"/>
      <c r="H37" s="477" t="inlineStr">
        <is>
          <t>USD</t>
        </is>
      </c>
      <c r="I37" s="476">
        <f>SUM(I34:I36)</f>
        <v/>
      </c>
      <c r="J37" s="129" t="n"/>
    </row>
    <row r="38" ht="21.9" customHeight="1" s="58">
      <c r="A38" s="284" t="inlineStr">
        <is>
          <t>Total 09/2012</t>
        </is>
      </c>
      <c r="B38" s="427" t="n"/>
      <c r="C38" s="411" t="n"/>
      <c r="D38" s="476" t="n"/>
      <c r="E38" s="126" t="n"/>
      <c r="F38" s="123" t="n"/>
      <c r="G38" s="478" t="n">
        <v>4044</v>
      </c>
      <c r="H38" s="477" t="inlineStr">
        <is>
          <t>RIEL</t>
        </is>
      </c>
      <c r="I38" s="479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6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6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6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6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6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6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6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6" t="n">
        <v>32.8</v>
      </c>
      <c r="J42" s="127" t="inlineStr">
        <is>
          <t>បានបង់</t>
        </is>
      </c>
    </row>
    <row r="43" ht="18" customHeight="1" s="58">
      <c r="A43" s="284" t="inlineStr">
        <is>
          <t>Total 08/2012</t>
        </is>
      </c>
      <c r="B43" s="427" t="n"/>
      <c r="C43" s="411" t="n"/>
      <c r="D43" s="476">
        <f>SUM(D39:D42)</f>
        <v/>
      </c>
      <c r="E43" s="126" t="n"/>
      <c r="F43" s="123" t="n"/>
      <c r="G43" s="123" t="n"/>
      <c r="H43" s="477" t="inlineStr">
        <is>
          <t>USD</t>
        </is>
      </c>
      <c r="I43" s="476">
        <f>SUM(I39:I42)</f>
        <v/>
      </c>
      <c r="J43" s="129" t="n"/>
    </row>
    <row r="44" ht="21.9" customHeight="1" s="58">
      <c r="A44" s="284" t="inlineStr">
        <is>
          <t>Total 08/2012</t>
        </is>
      </c>
      <c r="B44" s="427" t="n"/>
      <c r="C44" s="411" t="n"/>
      <c r="D44" s="476" t="n"/>
      <c r="E44" s="126" t="n"/>
      <c r="F44" s="123" t="n"/>
      <c r="G44" s="478" t="n">
        <v>4053</v>
      </c>
      <c r="H44" s="477" t="inlineStr">
        <is>
          <t>RIEL</t>
        </is>
      </c>
      <c r="I44" s="479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6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6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6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6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6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6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6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6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6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6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6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6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6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6" t="n">
        <v>27.84</v>
      </c>
      <c r="J51" s="127" t="inlineStr">
        <is>
          <t>បានបង់</t>
        </is>
      </c>
    </row>
    <row r="52" ht="18" customHeight="1" s="58">
      <c r="A52" s="284" t="inlineStr">
        <is>
          <t>Total 07/2012</t>
        </is>
      </c>
      <c r="B52" s="427" t="n"/>
      <c r="C52" s="411" t="n"/>
      <c r="D52" s="476">
        <f>SUM(D45:D51)</f>
        <v/>
      </c>
      <c r="E52" s="126" t="n"/>
      <c r="F52" s="123" t="n"/>
      <c r="G52" s="123" t="n"/>
      <c r="H52" s="477" t="inlineStr">
        <is>
          <t>USD</t>
        </is>
      </c>
      <c r="I52" s="476">
        <f>SUM(I45:I51)</f>
        <v/>
      </c>
      <c r="J52" s="129" t="n"/>
    </row>
    <row r="53" ht="21.9" customHeight="1" s="58">
      <c r="A53" s="284" t="inlineStr">
        <is>
          <t>Total 07/2012</t>
        </is>
      </c>
      <c r="B53" s="427" t="n"/>
      <c r="C53" s="411" t="n"/>
      <c r="D53" s="476" t="n"/>
      <c r="E53" s="126" t="n"/>
      <c r="F53" s="123" t="n"/>
      <c r="G53" s="478" t="n">
        <v>4073</v>
      </c>
      <c r="H53" s="477" t="inlineStr">
        <is>
          <t>RIEL</t>
        </is>
      </c>
      <c r="I53" s="479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0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0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0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0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0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0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0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0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0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0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0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0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0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0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0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0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0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0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0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0" t="n">
        <v>357.23</v>
      </c>
      <c r="J63" s="127" t="inlineStr">
        <is>
          <t>បានបង់</t>
        </is>
      </c>
    </row>
    <row r="64" ht="18" customHeight="1" s="58">
      <c r="A64" s="284" t="inlineStr">
        <is>
          <t>Total 01/2013</t>
        </is>
      </c>
      <c r="B64" s="427" t="n"/>
      <c r="C64" s="411" t="n"/>
      <c r="D64" s="480">
        <f>SUM(D54:D63)</f>
        <v/>
      </c>
      <c r="E64" s="126" t="n"/>
      <c r="F64" s="123" t="n"/>
      <c r="G64" s="136" t="n"/>
      <c r="H64" s="477" t="inlineStr">
        <is>
          <t>USD</t>
        </is>
      </c>
      <c r="I64" s="480">
        <f>SUM(I54:I63)</f>
        <v/>
      </c>
      <c r="J64" s="129" t="n"/>
    </row>
    <row r="65" ht="21.9" customHeight="1" s="58">
      <c r="A65" s="284" t="inlineStr">
        <is>
          <t>Total 01/2013</t>
        </is>
      </c>
      <c r="B65" s="427" t="n"/>
      <c r="C65" s="411" t="n"/>
      <c r="D65" s="480" t="n"/>
      <c r="E65" s="126" t="n"/>
      <c r="F65" s="123" t="n"/>
      <c r="G65" s="478" t="n">
        <v>3995</v>
      </c>
      <c r="H65" s="477" t="inlineStr">
        <is>
          <t>RIEL</t>
        </is>
      </c>
      <c r="I65" s="479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0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0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0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0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0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0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0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0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0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0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0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0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0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0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0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0" t="n">
        <v>142.19</v>
      </c>
      <c r="J73" s="127" t="inlineStr">
        <is>
          <t>បានបង់</t>
        </is>
      </c>
    </row>
    <row r="74" ht="18" customHeight="1" s="58">
      <c r="A74" s="284" t="inlineStr">
        <is>
          <t>Total 02/2013</t>
        </is>
      </c>
      <c r="B74" s="427" t="n"/>
      <c r="C74" s="411" t="n"/>
      <c r="D74" s="480">
        <f>SUM(D66:D73)</f>
        <v/>
      </c>
      <c r="E74" s="126" t="n"/>
      <c r="F74" s="123" t="n"/>
      <c r="G74" s="136" t="n"/>
      <c r="H74" s="477" t="inlineStr">
        <is>
          <t>USD</t>
        </is>
      </c>
      <c r="I74" s="480">
        <f>SUM(I66:I73)</f>
        <v/>
      </c>
      <c r="J74" s="129" t="n"/>
    </row>
    <row r="75" ht="21.9" customHeight="1" s="58">
      <c r="A75" s="284" t="inlineStr">
        <is>
          <t>Total 02/2013</t>
        </is>
      </c>
      <c r="B75" s="427" t="n"/>
      <c r="C75" s="411" t="n"/>
      <c r="D75" s="480" t="n"/>
      <c r="E75" s="126" t="n"/>
      <c r="F75" s="123" t="n"/>
      <c r="G75" s="481" t="n">
        <v>3995</v>
      </c>
      <c r="H75" s="477" t="inlineStr">
        <is>
          <t>RIEL</t>
        </is>
      </c>
      <c r="I75" s="479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0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0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0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0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0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0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0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0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0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0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0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0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0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0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0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0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0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0" t="n">
        <v>10</v>
      </c>
      <c r="J84" s="127" t="inlineStr">
        <is>
          <t>បានបង់</t>
        </is>
      </c>
    </row>
    <row r="85" ht="18" customHeight="1" s="58">
      <c r="A85" s="284" t="inlineStr">
        <is>
          <t>Total 03/2013</t>
        </is>
      </c>
      <c r="B85" s="427" t="n"/>
      <c r="C85" s="411" t="n"/>
      <c r="D85" s="480">
        <f>SUM(D76:D84)</f>
        <v/>
      </c>
      <c r="E85" s="126" t="n"/>
      <c r="F85" s="123" t="n"/>
      <c r="G85" s="136" t="n"/>
      <c r="H85" s="477" t="inlineStr">
        <is>
          <t>USD</t>
        </is>
      </c>
      <c r="I85" s="480">
        <f>SUM(I76:I84)</f>
        <v/>
      </c>
      <c r="J85" s="129" t="n"/>
    </row>
    <row r="86" ht="21.9" customHeight="1" s="58">
      <c r="A86" s="284" t="inlineStr">
        <is>
          <t>Total 03/2013</t>
        </is>
      </c>
      <c r="B86" s="427" t="n"/>
      <c r="C86" s="411" t="n"/>
      <c r="D86" s="480" t="n"/>
      <c r="E86" s="126" t="n"/>
      <c r="F86" s="123" t="n"/>
      <c r="G86" s="478" t="n">
        <v>3995</v>
      </c>
      <c r="H86" s="477" t="inlineStr">
        <is>
          <t>RIEL</t>
        </is>
      </c>
      <c r="I86" s="479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0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0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0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0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0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0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0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0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0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0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0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0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0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0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0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0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0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0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0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0" t="n">
        <v>155.38</v>
      </c>
      <c r="J96" s="127" t="inlineStr">
        <is>
          <t>បានបង់</t>
        </is>
      </c>
    </row>
    <row r="97" ht="18" customHeight="1" s="58">
      <c r="A97" s="284" t="inlineStr">
        <is>
          <t>Total 04/2013</t>
        </is>
      </c>
      <c r="B97" s="427" t="n"/>
      <c r="C97" s="411" t="n"/>
      <c r="D97" s="480">
        <f>SUM(D87:D96)</f>
        <v/>
      </c>
      <c r="E97" s="126" t="n"/>
      <c r="F97" s="123" t="n"/>
      <c r="G97" s="136" t="n"/>
      <c r="H97" s="477" t="inlineStr">
        <is>
          <t>USD</t>
        </is>
      </c>
      <c r="I97" s="480">
        <f>SUM(I87:I96)</f>
        <v/>
      </c>
      <c r="J97" s="129" t="n"/>
    </row>
    <row r="98" ht="21.9" customHeight="1" s="58">
      <c r="A98" s="284" t="inlineStr">
        <is>
          <t>Total 04/2013</t>
        </is>
      </c>
      <c r="B98" s="427" t="n"/>
      <c r="C98" s="411" t="n"/>
      <c r="D98" s="480" t="n"/>
      <c r="E98" s="126" t="n"/>
      <c r="F98" s="123" t="n"/>
      <c r="G98" s="478" t="n">
        <v>4000</v>
      </c>
      <c r="H98" s="477" t="inlineStr">
        <is>
          <t>RIEL</t>
        </is>
      </c>
      <c r="I98" s="479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0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0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0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0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0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0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0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0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0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0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0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0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0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0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0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0" t="n">
        <v>63.52</v>
      </c>
      <c r="J106" s="127" t="inlineStr">
        <is>
          <t>បានបង់</t>
        </is>
      </c>
    </row>
    <row r="107" ht="18" customHeight="1" s="58">
      <c r="A107" s="284" t="inlineStr">
        <is>
          <t>Total 05/2013</t>
        </is>
      </c>
      <c r="B107" s="427" t="n"/>
      <c r="C107" s="411" t="n"/>
      <c r="D107" s="480">
        <f>SUM(D99:D106)</f>
        <v/>
      </c>
      <c r="E107" s="126" t="n"/>
      <c r="F107" s="123" t="n"/>
      <c r="G107" s="133" t="n"/>
      <c r="H107" s="477" t="inlineStr">
        <is>
          <t>USD</t>
        </is>
      </c>
      <c r="I107" s="480">
        <f>SUM(I99:I106)</f>
        <v/>
      </c>
      <c r="J107" s="129" t="n"/>
    </row>
    <row r="108" ht="21.9" customHeight="1" s="58">
      <c r="A108" s="284" t="inlineStr">
        <is>
          <t>Total 05/2013</t>
        </is>
      </c>
      <c r="B108" s="427" t="n"/>
      <c r="C108" s="411" t="n"/>
      <c r="D108" s="480" t="n"/>
      <c r="E108" s="126" t="n"/>
      <c r="F108" s="123" t="n"/>
      <c r="G108" s="478" t="n">
        <v>4034</v>
      </c>
      <c r="H108" s="477" t="inlineStr">
        <is>
          <t>RIEL</t>
        </is>
      </c>
      <c r="I108" s="479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0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0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0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0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0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0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0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0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0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0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0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0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0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0" t="n">
        <v>3.6</v>
      </c>
      <c r="J115" s="127" t="inlineStr">
        <is>
          <t>បានបង់</t>
        </is>
      </c>
    </row>
    <row r="116" ht="18" customHeight="1" s="58">
      <c r="A116" s="284" t="inlineStr">
        <is>
          <t>Total 06/2013</t>
        </is>
      </c>
      <c r="B116" s="427" t="n"/>
      <c r="C116" s="411" t="n"/>
      <c r="D116" s="480">
        <f>SUM(D109:D115)</f>
        <v/>
      </c>
      <c r="E116" s="126" t="n"/>
      <c r="F116" s="123" t="n"/>
      <c r="G116" s="133" t="n"/>
      <c r="H116" s="477" t="inlineStr">
        <is>
          <t>USD</t>
        </is>
      </c>
      <c r="I116" s="480">
        <f>SUM(I109:I115)</f>
        <v/>
      </c>
      <c r="J116" s="129" t="n"/>
    </row>
    <row r="117" ht="21.9" customHeight="1" s="58">
      <c r="A117" s="284" t="inlineStr">
        <is>
          <t>Total 06/2013</t>
        </is>
      </c>
      <c r="B117" s="427" t="n"/>
      <c r="C117" s="411" t="n"/>
      <c r="D117" s="480" t="n"/>
      <c r="E117" s="126" t="n"/>
      <c r="F117" s="123" t="n"/>
      <c r="G117" s="478" t="n">
        <v>4063</v>
      </c>
      <c r="H117" s="477" t="inlineStr">
        <is>
          <t>RIEL</t>
        </is>
      </c>
      <c r="I117" s="479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0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0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0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0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0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0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0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0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0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0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0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0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0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0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0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0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0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0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0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0" t="n">
        <v>134.24</v>
      </c>
      <c r="J127" s="127" t="inlineStr">
        <is>
          <t>បានបង់</t>
        </is>
      </c>
    </row>
    <row r="128" ht="18" customHeight="1" s="58">
      <c r="A128" s="284" t="inlineStr">
        <is>
          <t>Total 07/2013</t>
        </is>
      </c>
      <c r="B128" s="427" t="n"/>
      <c r="C128" s="411" t="n"/>
      <c r="D128" s="480">
        <f>SUM(D118:D127)</f>
        <v/>
      </c>
      <c r="E128" s="126" t="n"/>
      <c r="F128" s="123" t="n"/>
      <c r="G128" s="133" t="n"/>
      <c r="H128" s="477" t="inlineStr">
        <is>
          <t>USD</t>
        </is>
      </c>
      <c r="I128" s="480">
        <f>SUM(I118:I127)</f>
        <v/>
      </c>
      <c r="J128" s="129" t="n"/>
    </row>
    <row r="129" ht="21.9" customHeight="1" s="58">
      <c r="A129" s="284" t="inlineStr">
        <is>
          <t>Total 07/2013</t>
        </is>
      </c>
      <c r="B129" s="427" t="n"/>
      <c r="C129" s="411" t="n"/>
      <c r="D129" s="480" t="n"/>
      <c r="E129" s="126" t="n"/>
      <c r="F129" s="123" t="n"/>
      <c r="G129" s="478" t="n">
        <v>4062</v>
      </c>
      <c r="H129" s="477" t="inlineStr">
        <is>
          <t>RIEL</t>
        </is>
      </c>
      <c r="I129" s="479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0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0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0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0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0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0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0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0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0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0" t="n">
        <v>67.12</v>
      </c>
      <c r="J134" s="127" t="inlineStr">
        <is>
          <t>បានបង់</t>
        </is>
      </c>
    </row>
    <row r="135" ht="18" customHeight="1" s="58">
      <c r="A135" s="284" t="inlineStr">
        <is>
          <t>Total 08/2013</t>
        </is>
      </c>
      <c r="B135" s="427" t="n"/>
      <c r="C135" s="411" t="n"/>
      <c r="D135" s="480">
        <f>SUM(D130:D134)</f>
        <v/>
      </c>
      <c r="E135" s="126" t="n"/>
      <c r="F135" s="123" t="n"/>
      <c r="G135" s="133" t="n"/>
      <c r="H135" s="477" t="inlineStr">
        <is>
          <t>USD</t>
        </is>
      </c>
      <c r="I135" s="480">
        <f>SUM(I130:I134)</f>
        <v/>
      </c>
      <c r="J135" s="129" t="n"/>
    </row>
    <row r="136" ht="21.9" customHeight="1" s="58">
      <c r="A136" s="284" t="inlineStr">
        <is>
          <t>Total 08/2013</t>
        </is>
      </c>
      <c r="B136" s="427" t="n"/>
      <c r="C136" s="411" t="n"/>
      <c r="D136" s="480" t="n"/>
      <c r="E136" s="126" t="n"/>
      <c r="F136" s="123" t="n"/>
      <c r="G136" s="478" t="n">
        <v>4062</v>
      </c>
      <c r="H136" s="477" t="inlineStr">
        <is>
          <t>RIEL</t>
        </is>
      </c>
      <c r="I136" s="479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0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0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0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0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0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0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0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0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0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0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0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0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0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0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0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0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0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0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0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0" t="n">
        <v>215.54</v>
      </c>
      <c r="J146" s="127" t="inlineStr">
        <is>
          <t>បានបង់</t>
        </is>
      </c>
    </row>
    <row r="147" ht="18" customHeight="1" s="58">
      <c r="A147" s="284" t="inlineStr">
        <is>
          <t>Total 09/2013</t>
        </is>
      </c>
      <c r="B147" s="427" t="n"/>
      <c r="C147" s="411" t="n"/>
      <c r="D147" s="480">
        <f>SUM(D137:D146)</f>
        <v/>
      </c>
      <c r="E147" s="126" t="n"/>
      <c r="F147" s="123" t="n"/>
      <c r="G147" s="133" t="n"/>
      <c r="H147" s="477" t="inlineStr">
        <is>
          <t>USD</t>
        </is>
      </c>
      <c r="I147" s="480">
        <f>SUM(I137:I146)</f>
        <v/>
      </c>
      <c r="J147" s="129" t="n"/>
    </row>
    <row r="148" ht="21.9" customHeight="1" s="58">
      <c r="A148" s="284" t="inlineStr">
        <is>
          <t>Total 09/2013</t>
        </is>
      </c>
      <c r="B148" s="427" t="n"/>
      <c r="C148" s="411" t="n"/>
      <c r="D148" s="480" t="n"/>
      <c r="E148" s="126" t="n"/>
      <c r="F148" s="123" t="n"/>
      <c r="G148" s="478" t="n">
        <v>4062</v>
      </c>
      <c r="H148" s="477" t="inlineStr">
        <is>
          <t>RIEL</t>
        </is>
      </c>
      <c r="I148" s="479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0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0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0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0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0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0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0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0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0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0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0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0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0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0" t="n">
        <v>84.98</v>
      </c>
      <c r="J155" s="127" t="inlineStr">
        <is>
          <t>បានបង់</t>
        </is>
      </c>
    </row>
    <row r="156" ht="18" customHeight="1" s="58">
      <c r="A156" s="284" t="inlineStr">
        <is>
          <t>Total 10/2013</t>
        </is>
      </c>
      <c r="B156" s="427" t="n"/>
      <c r="C156" s="411" t="n"/>
      <c r="D156" s="480">
        <f>SUM(D149:D155)</f>
        <v/>
      </c>
      <c r="E156" s="126" t="n"/>
      <c r="F156" s="123" t="n"/>
      <c r="G156" s="133" t="n"/>
      <c r="H156" s="477" t="inlineStr">
        <is>
          <t>USD</t>
        </is>
      </c>
      <c r="I156" s="480">
        <f>SUM(I149:I155)</f>
        <v/>
      </c>
      <c r="J156" s="129" t="n"/>
    </row>
    <row r="157" ht="21.9" customHeight="1" s="58">
      <c r="A157" s="284" t="inlineStr">
        <is>
          <t>Total 10/2013</t>
        </is>
      </c>
      <c r="B157" s="427" t="n"/>
      <c r="C157" s="411" t="n"/>
      <c r="D157" s="480" t="n"/>
      <c r="E157" s="126" t="n"/>
      <c r="F157" s="123" t="n"/>
      <c r="G157" s="481" t="n">
        <v>4058</v>
      </c>
      <c r="H157" s="477" t="inlineStr">
        <is>
          <t>RIEL</t>
        </is>
      </c>
      <c r="I157" s="479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0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0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0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0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0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0" t="n">
        <v>41.07</v>
      </c>
      <c r="J160" s="127" t="inlineStr">
        <is>
          <t>បានបង់</t>
        </is>
      </c>
    </row>
    <row r="161" ht="18" customHeight="1" s="58">
      <c r="A161" s="284" t="inlineStr">
        <is>
          <t>Total 11/2013</t>
        </is>
      </c>
      <c r="B161" s="427" t="n"/>
      <c r="C161" s="411" t="n"/>
      <c r="D161" s="480">
        <f>SUM(D158:D160)</f>
        <v/>
      </c>
      <c r="E161" s="126" t="n"/>
      <c r="F161" s="133" t="n"/>
      <c r="G161" s="133" t="n"/>
      <c r="H161" s="477" t="inlineStr">
        <is>
          <t>USD</t>
        </is>
      </c>
      <c r="I161" s="480">
        <f>SUM(I158:I160)</f>
        <v/>
      </c>
      <c r="J161" s="129" t="n"/>
    </row>
    <row r="162" ht="21.9" customHeight="1" s="58">
      <c r="A162" s="284" t="inlineStr">
        <is>
          <t>Total 11/2013</t>
        </is>
      </c>
      <c r="B162" s="427" t="n"/>
      <c r="C162" s="411" t="n"/>
      <c r="D162" s="480" t="n"/>
      <c r="E162" s="126" t="n"/>
      <c r="F162" s="133" t="n"/>
      <c r="G162" s="478" t="n">
        <v>4006</v>
      </c>
      <c r="H162" s="477" t="inlineStr">
        <is>
          <t>RIEL</t>
        </is>
      </c>
      <c r="I162" s="479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0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0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0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0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0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0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0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0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0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0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0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0" t="n">
        <v>120.68</v>
      </c>
      <c r="J168" s="127" t="inlineStr">
        <is>
          <t>បានបង់</t>
        </is>
      </c>
    </row>
    <row r="169" ht="18" customHeight="1" s="58">
      <c r="A169" s="284" t="inlineStr">
        <is>
          <t>Total 12/2013</t>
        </is>
      </c>
      <c r="B169" s="427" t="n"/>
      <c r="C169" s="411" t="n"/>
      <c r="D169" s="480">
        <f>SUM(D163:D168)</f>
        <v/>
      </c>
      <c r="E169" s="126" t="n"/>
      <c r="F169" s="123" t="n"/>
      <c r="G169" s="133" t="n"/>
      <c r="H169" s="477" t="inlineStr">
        <is>
          <t>USD</t>
        </is>
      </c>
      <c r="I169" s="480">
        <f>SUM(I163:I168)</f>
        <v/>
      </c>
      <c r="J169" s="129" t="n"/>
    </row>
    <row r="170" ht="21.9" customHeight="1" s="58">
      <c r="A170" s="284" t="inlineStr">
        <is>
          <t>Total 12/2013</t>
        </is>
      </c>
      <c r="B170" s="427" t="n"/>
      <c r="C170" s="411" t="n"/>
      <c r="D170" s="480" t="n"/>
      <c r="E170" s="126" t="n"/>
      <c r="F170" s="123" t="n"/>
      <c r="G170" s="478" t="n">
        <v>3995</v>
      </c>
      <c r="H170" s="477" t="inlineStr">
        <is>
          <t>RIEL</t>
        </is>
      </c>
      <c r="I170" s="479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2" t="n">
        <v>41645</v>
      </c>
      <c r="D171" s="476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2" t="n">
        <v>41645</v>
      </c>
      <c r="I171" s="476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2" t="n">
        <v>41645</v>
      </c>
      <c r="D172" s="476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2" t="n">
        <v>41645</v>
      </c>
      <c r="I172" s="476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2" t="n">
        <v>41646</v>
      </c>
      <c r="D173" s="476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2" t="n">
        <v>41646</v>
      </c>
      <c r="I173" s="476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2" t="n">
        <v>41652</v>
      </c>
      <c r="D174" s="476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2" t="n">
        <v>41652</v>
      </c>
      <c r="I174" s="476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2" t="n">
        <v>41653</v>
      </c>
      <c r="D175" s="476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2" t="n">
        <v>41653</v>
      </c>
      <c r="I175" s="476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2" t="n">
        <v>41659</v>
      </c>
      <c r="D176" s="476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2" t="n">
        <v>41659</v>
      </c>
      <c r="I176" s="476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2" t="n">
        <v>41666</v>
      </c>
      <c r="D177" s="476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2" t="n">
        <v>41666</v>
      </c>
      <c r="I177" s="476" t="n">
        <v>73.14</v>
      </c>
      <c r="J177" s="127" t="inlineStr">
        <is>
          <t>បានបង់</t>
        </is>
      </c>
    </row>
    <row r="178" ht="18" customHeight="1" s="58">
      <c r="A178" s="284" t="inlineStr">
        <is>
          <t>Total 01/2014</t>
        </is>
      </c>
      <c r="B178" s="427" t="n"/>
      <c r="C178" s="411" t="n"/>
      <c r="D178" s="476">
        <f>SUM(D171:D177)</f>
        <v/>
      </c>
      <c r="E178" s="126" t="n"/>
      <c r="F178" s="123" t="n"/>
      <c r="G178" s="138" t="n"/>
      <c r="H178" s="477" t="inlineStr">
        <is>
          <t>USD</t>
        </is>
      </c>
      <c r="I178" s="476">
        <f>SUM(I171:I177)</f>
        <v/>
      </c>
      <c r="J178" s="129" t="n"/>
    </row>
    <row r="179" ht="21.9" customHeight="1" s="58">
      <c r="A179" s="284" t="inlineStr">
        <is>
          <t>Total 01/2014</t>
        </is>
      </c>
      <c r="B179" s="427" t="n"/>
      <c r="C179" s="411" t="n"/>
      <c r="D179" s="476" t="n"/>
      <c r="E179" s="126" t="n"/>
      <c r="F179" s="123" t="n"/>
      <c r="G179" s="478" t="n">
        <v>3995</v>
      </c>
      <c r="H179" s="477" t="inlineStr">
        <is>
          <t>RIEL</t>
        </is>
      </c>
      <c r="I179" s="479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2" t="n">
        <v>41674</v>
      </c>
      <c r="D180" s="476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2" t="n">
        <v>41674</v>
      </c>
      <c r="I180" s="476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2" t="n">
        <v>41680</v>
      </c>
      <c r="D181" s="476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2" t="n">
        <v>41680</v>
      </c>
      <c r="I181" s="476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2" t="n">
        <v>41687</v>
      </c>
      <c r="D182" s="476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2" t="n">
        <v>41687</v>
      </c>
      <c r="I182" s="476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2" t="n">
        <v>41687</v>
      </c>
      <c r="D183" s="476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2" t="n">
        <v>41687</v>
      </c>
      <c r="I183" s="476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2" t="n">
        <v>41688</v>
      </c>
      <c r="D184" s="476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2" t="n">
        <v>41688</v>
      </c>
      <c r="I184" s="476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2" t="n">
        <v>41689</v>
      </c>
      <c r="D185" s="476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2" t="n">
        <v>41689</v>
      </c>
      <c r="I185" s="476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2" t="n">
        <v>41694</v>
      </c>
      <c r="D186" s="476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2" t="n">
        <v>41694</v>
      </c>
      <c r="I186" s="476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2" t="n">
        <v>41694</v>
      </c>
      <c r="D187" s="476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2" t="n">
        <v>41694</v>
      </c>
      <c r="I187" s="476" t="n">
        <v>270.21</v>
      </c>
      <c r="J187" s="127" t="inlineStr">
        <is>
          <t>បានបង់</t>
        </is>
      </c>
    </row>
    <row r="188" ht="18" customHeight="1" s="58">
      <c r="A188" s="284" t="inlineStr">
        <is>
          <t>Total 02/2014</t>
        </is>
      </c>
      <c r="B188" s="427" t="n"/>
      <c r="C188" s="411" t="n"/>
      <c r="D188" s="476">
        <f>SUM(D180:D187)</f>
        <v/>
      </c>
      <c r="E188" s="126" t="n"/>
      <c r="F188" s="123" t="n"/>
      <c r="G188" s="138" t="n"/>
      <c r="H188" s="477" t="inlineStr">
        <is>
          <t>USD</t>
        </is>
      </c>
      <c r="I188" s="476">
        <f>SUM(I180:I187)</f>
        <v/>
      </c>
      <c r="J188" s="129" t="n"/>
    </row>
    <row r="189" ht="21.9" customHeight="1" s="58">
      <c r="A189" s="284" t="inlineStr">
        <is>
          <t>Total 02/2014</t>
        </is>
      </c>
      <c r="B189" s="427" t="n"/>
      <c r="C189" s="411" t="n"/>
      <c r="D189" s="476" t="n"/>
      <c r="E189" s="126" t="n"/>
      <c r="F189" s="123" t="n"/>
      <c r="G189" s="478" t="n">
        <v>3984</v>
      </c>
      <c r="H189" s="477" t="inlineStr">
        <is>
          <t>RIEL</t>
        </is>
      </c>
      <c r="I189" s="479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2" t="n">
        <v>41701</v>
      </c>
      <c r="D190" s="476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2" t="n">
        <v>41701</v>
      </c>
      <c r="I190" s="476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2" t="n">
        <v>41708</v>
      </c>
      <c r="D191" s="476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2" t="n">
        <v>41708</v>
      </c>
      <c r="I191" s="476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2" t="n">
        <v>41709</v>
      </c>
      <c r="D192" s="476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2" t="n">
        <v>41709</v>
      </c>
      <c r="I192" s="476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2" t="n">
        <v>41715</v>
      </c>
      <c r="D193" s="476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2" t="n">
        <v>41715</v>
      </c>
      <c r="I193" s="476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2" t="n">
        <v>41717</v>
      </c>
      <c r="D194" s="476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2" t="n">
        <v>41717</v>
      </c>
      <c r="I194" s="476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2" t="n">
        <v>41722</v>
      </c>
      <c r="D195" s="476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2" t="n">
        <v>41722</v>
      </c>
      <c r="I195" s="476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2" t="n">
        <v>41729</v>
      </c>
      <c r="D196" s="476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2" t="n">
        <v>41729</v>
      </c>
      <c r="I196" s="476" t="n">
        <v>139.14</v>
      </c>
      <c r="J196" s="127" t="inlineStr">
        <is>
          <t>បានបង់</t>
        </is>
      </c>
    </row>
    <row r="197" ht="18" customHeight="1" s="58">
      <c r="A197" s="284" t="inlineStr">
        <is>
          <t>Total 03/2014</t>
        </is>
      </c>
      <c r="B197" s="427" t="n"/>
      <c r="C197" s="411" t="n"/>
      <c r="D197" s="476">
        <f>SUM(D190:D196)</f>
        <v/>
      </c>
      <c r="E197" s="126" t="n"/>
      <c r="F197" s="123" t="n"/>
      <c r="G197" s="138" t="n"/>
      <c r="H197" s="477" t="inlineStr">
        <is>
          <t>USD</t>
        </is>
      </c>
      <c r="I197" s="476">
        <f>SUM(I190:I196)</f>
        <v/>
      </c>
      <c r="J197" s="129" t="n"/>
    </row>
    <row r="198" ht="21.9" customHeight="1" s="58">
      <c r="A198" s="284" t="inlineStr">
        <is>
          <t>Total 03/2014</t>
        </is>
      </c>
      <c r="B198" s="427" t="n"/>
      <c r="C198" s="411" t="n"/>
      <c r="D198" s="476" t="n"/>
      <c r="E198" s="126" t="n"/>
      <c r="F198" s="123" t="n"/>
      <c r="G198" s="478" t="n">
        <v>4002</v>
      </c>
      <c r="H198" s="477" t="inlineStr">
        <is>
          <t>RIEL</t>
        </is>
      </c>
      <c r="I198" s="479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2" t="n">
        <v>41736</v>
      </c>
      <c r="D199" s="476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2" t="n">
        <v>41736</v>
      </c>
      <c r="I199" s="476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2" t="n">
        <v>41731</v>
      </c>
      <c r="D200" s="476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2" t="n">
        <v>41731</v>
      </c>
      <c r="I200" s="476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2" t="n">
        <v>41744</v>
      </c>
      <c r="D201" s="476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2" t="n">
        <v>41744</v>
      </c>
      <c r="I201" s="476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2" t="n">
        <v>41750</v>
      </c>
      <c r="D202" s="476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2" t="n">
        <v>41750</v>
      </c>
      <c r="I202" s="476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2" t="n">
        <v>41757</v>
      </c>
      <c r="D203" s="476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2" t="n">
        <v>41757</v>
      </c>
      <c r="I203" s="476" t="n">
        <v>113.27</v>
      </c>
      <c r="J203" s="127" t="inlineStr">
        <is>
          <t>បានបង់</t>
        </is>
      </c>
    </row>
    <row r="204" ht="18" customHeight="1" s="58">
      <c r="A204" s="284" t="inlineStr">
        <is>
          <t>Total 04/2014</t>
        </is>
      </c>
      <c r="B204" s="427" t="n"/>
      <c r="C204" s="411" t="n"/>
      <c r="D204" s="476">
        <f>SUM(D199:D203)</f>
        <v/>
      </c>
      <c r="E204" s="126" t="n"/>
      <c r="F204" s="123" t="n"/>
      <c r="G204" s="138" t="n"/>
      <c r="H204" s="477" t="inlineStr">
        <is>
          <t>USD</t>
        </is>
      </c>
      <c r="I204" s="476">
        <f>SUM(I199:I203)</f>
        <v/>
      </c>
      <c r="J204" s="129" t="n"/>
    </row>
    <row r="205" ht="21.9" customHeight="1" s="58">
      <c r="A205" s="284" t="inlineStr">
        <is>
          <t>Total 04/2014</t>
        </is>
      </c>
      <c r="B205" s="427" t="n"/>
      <c r="C205" s="411" t="n"/>
      <c r="D205" s="476" t="n"/>
      <c r="E205" s="126" t="n"/>
      <c r="F205" s="123" t="n"/>
      <c r="G205" s="478" t="n">
        <v>4015</v>
      </c>
      <c r="H205" s="477" t="inlineStr">
        <is>
          <t>RIEL</t>
        </is>
      </c>
      <c r="I205" s="479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2" t="n">
        <v>41764</v>
      </c>
      <c r="D206" s="476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2" t="n">
        <v>41764</v>
      </c>
      <c r="I206" s="476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2" t="n">
        <v>41772</v>
      </c>
      <c r="D207" s="476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2" t="n">
        <v>41772</v>
      </c>
      <c r="I207" s="476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2" t="n">
        <v>41778</v>
      </c>
      <c r="D208" s="476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2" t="n">
        <v>41778</v>
      </c>
      <c r="I208" s="476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2" t="n">
        <v>41782</v>
      </c>
      <c r="D209" s="476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2" t="n">
        <v>41782</v>
      </c>
      <c r="I209" s="476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2" t="n">
        <v>41785</v>
      </c>
      <c r="D210" s="476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2" t="n">
        <v>41785</v>
      </c>
      <c r="I210" s="476" t="n">
        <v>100.65</v>
      </c>
      <c r="J210" s="127" t="inlineStr">
        <is>
          <t>បានបង់</t>
        </is>
      </c>
    </row>
    <row r="211" ht="18" customHeight="1" s="58">
      <c r="A211" s="284" t="inlineStr">
        <is>
          <t>Total 05/2014</t>
        </is>
      </c>
      <c r="B211" s="427" t="n"/>
      <c r="C211" s="411" t="n"/>
      <c r="D211" s="476">
        <f>SUM(D206:D210)</f>
        <v/>
      </c>
      <c r="E211" s="126" t="n"/>
      <c r="F211" s="123" t="n"/>
      <c r="G211" s="141" t="n"/>
      <c r="H211" s="477" t="inlineStr">
        <is>
          <t>USD</t>
        </is>
      </c>
      <c r="I211" s="476">
        <f>SUM(I206:I210)</f>
        <v/>
      </c>
      <c r="J211" s="129" t="n"/>
    </row>
    <row r="212" ht="21.9" customHeight="1" s="58">
      <c r="A212" s="284" t="inlineStr">
        <is>
          <t>Total 05/2014</t>
        </is>
      </c>
      <c r="B212" s="427" t="n"/>
      <c r="C212" s="411" t="n"/>
      <c r="D212" s="476" t="n"/>
      <c r="E212" s="126" t="n"/>
      <c r="F212" s="123" t="n"/>
      <c r="G212" s="478" t="n">
        <v>4025</v>
      </c>
      <c r="H212" s="477" t="inlineStr">
        <is>
          <t>RIEL</t>
        </is>
      </c>
      <c r="I212" s="479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2" t="n">
        <v>41792</v>
      </c>
      <c r="D213" s="476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2" t="n">
        <v>41792</v>
      </c>
      <c r="I213" s="476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2" t="n">
        <v>41799</v>
      </c>
      <c r="D214" s="476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2" t="n">
        <v>41799</v>
      </c>
      <c r="I214" s="476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2" t="n">
        <v>41806</v>
      </c>
      <c r="D215" s="476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2" t="n">
        <v>41806</v>
      </c>
      <c r="I215" s="476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2" t="n">
        <v>41813</v>
      </c>
      <c r="D216" s="476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2" t="n">
        <v>41813</v>
      </c>
      <c r="I216" s="476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2" t="n">
        <v>41820</v>
      </c>
      <c r="D217" s="476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2" t="n">
        <v>41820</v>
      </c>
      <c r="I217" s="476" t="n">
        <v>139.37</v>
      </c>
      <c r="J217" s="127" t="inlineStr">
        <is>
          <t>បានបង់</t>
        </is>
      </c>
    </row>
    <row r="218" ht="18" customHeight="1" s="58">
      <c r="A218" s="284" t="inlineStr">
        <is>
          <t>Total 06/2014</t>
        </is>
      </c>
      <c r="B218" s="427" t="n"/>
      <c r="C218" s="411" t="n"/>
      <c r="D218" s="476">
        <f>SUM(D213:D217)</f>
        <v/>
      </c>
      <c r="E218" s="126" t="n"/>
      <c r="F218" s="123" t="n"/>
      <c r="G218" s="141" t="n"/>
      <c r="H218" s="477" t="inlineStr">
        <is>
          <t>USD</t>
        </is>
      </c>
      <c r="I218" s="476">
        <f>SUM(I213:I217)</f>
        <v/>
      </c>
      <c r="J218" s="129" t="n"/>
    </row>
    <row r="219" ht="21.9" customHeight="1" s="58">
      <c r="A219" s="284" t="inlineStr">
        <is>
          <t>Total 06/2014</t>
        </is>
      </c>
      <c r="B219" s="427" t="n"/>
      <c r="C219" s="411" t="n"/>
      <c r="D219" s="476" t="n"/>
      <c r="E219" s="126" t="n"/>
      <c r="F219" s="123" t="n"/>
      <c r="G219" s="478" t="n">
        <v>4039</v>
      </c>
      <c r="H219" s="477" t="inlineStr">
        <is>
          <t>RIEL</t>
        </is>
      </c>
      <c r="I219" s="479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2" t="n">
        <v>41827</v>
      </c>
      <c r="D220" s="476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2" t="n">
        <v>41827</v>
      </c>
      <c r="I220" s="476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2" t="n">
        <v>41834</v>
      </c>
      <c r="D221" s="476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2" t="n">
        <v>41834</v>
      </c>
      <c r="I221" s="476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2" t="n">
        <v>41848</v>
      </c>
      <c r="D222" s="476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2" t="n">
        <v>41848</v>
      </c>
      <c r="I222" s="476" t="n">
        <v>24.98</v>
      </c>
      <c r="J222" s="127" t="inlineStr">
        <is>
          <t>បានបង់</t>
        </is>
      </c>
    </row>
    <row r="223" ht="18" customHeight="1" s="58">
      <c r="A223" s="284" t="inlineStr">
        <is>
          <t>Total 07/2014</t>
        </is>
      </c>
      <c r="B223" s="427" t="n"/>
      <c r="C223" s="411" t="n"/>
      <c r="D223" s="476">
        <f>SUM(D220:D222)</f>
        <v/>
      </c>
      <c r="E223" s="123" t="n"/>
      <c r="F223" s="141" t="n"/>
      <c r="G223" s="141" t="n"/>
      <c r="H223" s="477" t="inlineStr">
        <is>
          <t>USD</t>
        </is>
      </c>
      <c r="I223" s="476">
        <f>SUM(I220:I222)</f>
        <v/>
      </c>
      <c r="J223" s="129" t="n"/>
    </row>
    <row r="224" ht="21.9" customHeight="1" s="58">
      <c r="A224" s="284" t="inlineStr">
        <is>
          <t>Total 07/2014</t>
        </is>
      </c>
      <c r="B224" s="427" t="n"/>
      <c r="C224" s="411" t="n"/>
      <c r="D224" s="476" t="n"/>
      <c r="E224" s="126" t="n"/>
      <c r="F224" s="123" t="n"/>
      <c r="G224" s="478" t="n">
        <v>4045</v>
      </c>
      <c r="H224" s="477" t="inlineStr">
        <is>
          <t>RIEL</t>
        </is>
      </c>
      <c r="I224" s="479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2" t="n">
        <v>41855</v>
      </c>
      <c r="D225" s="476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2" t="n">
        <v>41855</v>
      </c>
      <c r="I225" s="476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2" t="n">
        <v>41862</v>
      </c>
      <c r="D226" s="476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2" t="n">
        <v>41862</v>
      </c>
      <c r="I226" s="476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2" t="n">
        <v>41869</v>
      </c>
      <c r="D227" s="476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2" t="n">
        <v>41869</v>
      </c>
      <c r="I227" s="476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2" t="n">
        <v>41876</v>
      </c>
      <c r="D228" s="476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2" t="n">
        <v>41876</v>
      </c>
      <c r="I228" s="476" t="n">
        <v>65.31999999999999</v>
      </c>
      <c r="J228" s="127" t="inlineStr">
        <is>
          <t>បានបង់</t>
        </is>
      </c>
    </row>
    <row r="229" ht="18" customHeight="1" s="58">
      <c r="A229" s="284" t="inlineStr">
        <is>
          <t>Total 08/2014</t>
        </is>
      </c>
      <c r="B229" s="427" t="n"/>
      <c r="C229" s="411" t="n"/>
      <c r="D229" s="476">
        <f>SUM(D225:D228)</f>
        <v/>
      </c>
      <c r="E229" s="126" t="n"/>
      <c r="F229" s="123" t="n"/>
      <c r="G229" s="141" t="n"/>
      <c r="H229" s="477" t="inlineStr">
        <is>
          <t>USD</t>
        </is>
      </c>
      <c r="I229" s="476">
        <f>SUM(I225:I228)</f>
        <v/>
      </c>
      <c r="J229" s="129" t="n"/>
    </row>
    <row r="230" ht="21.9" customHeight="1" s="58">
      <c r="A230" s="284" t="inlineStr">
        <is>
          <t>Total 08/2014</t>
        </is>
      </c>
      <c r="B230" s="427" t="n"/>
      <c r="C230" s="411" t="n"/>
      <c r="D230" s="476" t="n"/>
      <c r="E230" s="126" t="n"/>
      <c r="F230" s="123" t="n"/>
      <c r="G230" s="478" t="n">
        <v>4058</v>
      </c>
      <c r="H230" s="477" t="inlineStr">
        <is>
          <t>RIEL</t>
        </is>
      </c>
      <c r="I230" s="479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2" t="n">
        <v>41884</v>
      </c>
      <c r="D231" s="476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2" t="n">
        <v>41884</v>
      </c>
      <c r="I231" s="476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2" t="n">
        <v>41890</v>
      </c>
      <c r="D232" s="476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2" t="n">
        <v>41890</v>
      </c>
      <c r="I232" s="476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2" t="n">
        <v>41897</v>
      </c>
      <c r="D233" s="476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2" t="n">
        <v>41897</v>
      </c>
      <c r="I233" s="476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2" t="n">
        <v>41903</v>
      </c>
      <c r="D234" s="476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2" t="n">
        <v>41903</v>
      </c>
      <c r="I234" s="476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2" t="n">
        <v>41911</v>
      </c>
      <c r="D235" s="476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2" t="n">
        <v>41911</v>
      </c>
      <c r="I235" s="476" t="n">
        <v>136.72</v>
      </c>
      <c r="J235" s="127" t="inlineStr">
        <is>
          <t>បានបង់</t>
        </is>
      </c>
    </row>
    <row r="236" ht="18" customHeight="1" s="58">
      <c r="A236" s="284" t="inlineStr">
        <is>
          <t>Total 09/2014</t>
        </is>
      </c>
      <c r="B236" s="427" t="n"/>
      <c r="C236" s="411" t="n"/>
      <c r="D236" s="476">
        <f>SUM(D231:D235)</f>
        <v/>
      </c>
      <c r="E236" s="126" t="n"/>
      <c r="F236" s="123" t="n"/>
      <c r="G236" s="141" t="n"/>
      <c r="H236" s="477" t="inlineStr">
        <is>
          <t>USD</t>
        </is>
      </c>
      <c r="I236" s="476">
        <f>SUM(I231:I235)</f>
        <v/>
      </c>
      <c r="J236" s="129" t="n"/>
    </row>
    <row r="237" ht="21.9" customHeight="1" s="58">
      <c r="A237" s="284" t="inlineStr">
        <is>
          <t>Total 09/2014</t>
        </is>
      </c>
      <c r="B237" s="427" t="n"/>
      <c r="C237" s="411" t="n"/>
      <c r="D237" s="476" t="n"/>
      <c r="E237" s="126" t="n"/>
      <c r="F237" s="123" t="n"/>
      <c r="G237" s="478" t="n">
        <v>4076</v>
      </c>
      <c r="H237" s="477" t="inlineStr">
        <is>
          <t>RIEL</t>
        </is>
      </c>
      <c r="I237" s="479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2" t="n">
        <v>41918</v>
      </c>
      <c r="D238" s="476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2" t="n">
        <v>41918</v>
      </c>
      <c r="I238" s="476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2" t="n">
        <v>41925</v>
      </c>
      <c r="D239" s="476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2" t="n">
        <v>41925</v>
      </c>
      <c r="I239" s="476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2" t="n">
        <v>41932</v>
      </c>
      <c r="D240" s="476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2" t="n">
        <v>41932</v>
      </c>
      <c r="I240" s="476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2" t="n">
        <v>41939</v>
      </c>
      <c r="D241" s="476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2" t="n">
        <v>41939</v>
      </c>
      <c r="I241" s="476" t="n">
        <v>145.83</v>
      </c>
      <c r="J241" s="127" t="inlineStr">
        <is>
          <t>បានបង់</t>
        </is>
      </c>
    </row>
    <row r="242" ht="18" customHeight="1" s="58">
      <c r="A242" s="284" t="inlineStr">
        <is>
          <t>Total 10/2014</t>
        </is>
      </c>
      <c r="B242" s="427" t="n"/>
      <c r="C242" s="411" t="n"/>
      <c r="D242" s="476">
        <f>SUM(D238:D241)</f>
        <v/>
      </c>
      <c r="E242" s="126" t="n"/>
      <c r="F242" s="123" t="n"/>
      <c r="G242" s="141" t="n"/>
      <c r="H242" s="477" t="inlineStr">
        <is>
          <t>USD</t>
        </is>
      </c>
      <c r="I242" s="476">
        <f>SUM(I238:I241)</f>
        <v/>
      </c>
      <c r="J242" s="129" t="n"/>
    </row>
    <row r="243" ht="21.9" customHeight="1" s="58">
      <c r="A243" s="284" t="inlineStr">
        <is>
          <t>Total 10/2014</t>
        </is>
      </c>
      <c r="B243" s="427" t="n"/>
      <c r="C243" s="411" t="n"/>
      <c r="D243" s="476" t="n"/>
      <c r="E243" s="126" t="n"/>
      <c r="F243" s="123" t="n"/>
      <c r="G243" s="478" t="n">
        <v>4081</v>
      </c>
      <c r="H243" s="477" t="inlineStr">
        <is>
          <t>RIEL</t>
        </is>
      </c>
      <c r="I243" s="479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2" t="n">
        <v>41946</v>
      </c>
      <c r="D244" s="476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2" t="n">
        <v>41946</v>
      </c>
      <c r="I244" s="476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2" t="n">
        <v>41946</v>
      </c>
      <c r="D245" s="476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2" t="n">
        <v>41946</v>
      </c>
      <c r="I245" s="476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2" t="n">
        <v>41953</v>
      </c>
      <c r="D246" s="476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2" t="n">
        <v>41953</v>
      </c>
      <c r="I246" s="476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2" t="n">
        <v>41960</v>
      </c>
      <c r="D247" s="476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2" t="n">
        <v>41960</v>
      </c>
      <c r="I247" s="476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2" t="n">
        <v>41967</v>
      </c>
      <c r="D248" s="476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2" t="n">
        <v>41967</v>
      </c>
      <c r="I248" s="476" t="n">
        <v>24.9</v>
      </c>
      <c r="J248" s="127" t="inlineStr">
        <is>
          <t>បានបង់</t>
        </is>
      </c>
    </row>
    <row r="249" ht="18" customHeight="1" s="58">
      <c r="A249" s="284" t="inlineStr">
        <is>
          <t>Total 11/2014</t>
        </is>
      </c>
      <c r="B249" s="427" t="n"/>
      <c r="C249" s="411" t="n"/>
      <c r="D249" s="476">
        <f>SUM(D244:D248)</f>
        <v/>
      </c>
      <c r="E249" s="123" t="n"/>
      <c r="F249" s="141" t="n"/>
      <c r="G249" s="141" t="n"/>
      <c r="H249" s="477" t="inlineStr">
        <is>
          <t>USD</t>
        </is>
      </c>
      <c r="I249" s="476">
        <f>SUM(I244:I248)</f>
        <v/>
      </c>
      <c r="J249" s="129" t="n"/>
    </row>
    <row r="250" ht="21.9" customHeight="1" s="58">
      <c r="A250" s="284" t="inlineStr">
        <is>
          <t>Total 11/2014</t>
        </is>
      </c>
      <c r="B250" s="427" t="n"/>
      <c r="C250" s="411" t="n"/>
      <c r="D250" s="476" t="n"/>
      <c r="E250" s="123" t="n"/>
      <c r="F250" s="141" t="n"/>
      <c r="G250" s="478" t="n">
        <v>4068</v>
      </c>
      <c r="H250" s="477" t="inlineStr">
        <is>
          <t>RIEL</t>
        </is>
      </c>
      <c r="I250" s="479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2" t="n">
        <v>41974</v>
      </c>
      <c r="D251" s="476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2" t="n">
        <v>41974</v>
      </c>
      <c r="I251" s="476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2" t="n">
        <v>41979</v>
      </c>
      <c r="D252" s="476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2" t="n">
        <v>41979</v>
      </c>
      <c r="I252" s="476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2" t="n">
        <v>41988</v>
      </c>
      <c r="D253" s="476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2" t="n">
        <v>41988</v>
      </c>
      <c r="I253" s="476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2" t="n">
        <v>41995</v>
      </c>
      <c r="D254" s="476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2" t="n">
        <v>41995</v>
      </c>
      <c r="I254" s="476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2" t="n">
        <v>42002</v>
      </c>
      <c r="D255" s="476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2" t="n">
        <v>42002</v>
      </c>
      <c r="I255" s="476" t="n">
        <v>304.68</v>
      </c>
      <c r="J255" s="127" t="inlineStr">
        <is>
          <t>បានបង់</t>
        </is>
      </c>
    </row>
    <row r="256" ht="18" customHeight="1" s="58">
      <c r="A256" s="284" t="inlineStr">
        <is>
          <t>Total 12/2014</t>
        </is>
      </c>
      <c r="B256" s="427" t="n"/>
      <c r="C256" s="411" t="n"/>
      <c r="D256" s="476">
        <f>SUM(D251:D255)</f>
        <v/>
      </c>
      <c r="E256" s="126" t="n"/>
      <c r="F256" s="123" t="n"/>
      <c r="G256" s="141" t="n"/>
      <c r="H256" s="477" t="inlineStr">
        <is>
          <t>USD</t>
        </is>
      </c>
      <c r="I256" s="476">
        <f>SUM(I251:I255)</f>
        <v/>
      </c>
      <c r="J256" s="129" t="n"/>
    </row>
    <row r="257" ht="21.9" customHeight="1" s="58">
      <c r="A257" s="284" t="inlineStr">
        <is>
          <t>Total 12/2014</t>
        </is>
      </c>
      <c r="B257" s="427" t="n"/>
      <c r="C257" s="411" t="n"/>
      <c r="D257" s="476" t="n"/>
      <c r="E257" s="126" t="n"/>
      <c r="F257" s="123" t="n"/>
      <c r="G257" s="478" t="n">
        <v>4062</v>
      </c>
      <c r="H257" s="477" t="inlineStr">
        <is>
          <t>RIEL</t>
        </is>
      </c>
      <c r="I257" s="479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2" t="n">
        <v>42009</v>
      </c>
      <c r="D258" s="476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2" t="n">
        <v>42009</v>
      </c>
      <c r="I258" s="476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2" t="n">
        <v>42016</v>
      </c>
      <c r="D259" s="476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2" t="n">
        <v>42016</v>
      </c>
      <c r="I259" s="476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2" t="n">
        <v>42024</v>
      </c>
      <c r="D260" s="476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2" t="n">
        <v>42024</v>
      </c>
      <c r="I260" s="476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2" t="n">
        <v>42030</v>
      </c>
      <c r="D261" s="476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2" t="n">
        <v>42030</v>
      </c>
      <c r="I261" s="476" t="n">
        <v>614.58</v>
      </c>
      <c r="J261" s="127" t="inlineStr">
        <is>
          <t>បានបង់</t>
        </is>
      </c>
    </row>
    <row r="262" ht="18" customHeight="1" s="58">
      <c r="A262" s="284" t="inlineStr">
        <is>
          <t>Total 01/2015</t>
        </is>
      </c>
      <c r="B262" s="427" t="n"/>
      <c r="C262" s="411" t="n"/>
      <c r="D262" s="476">
        <f>SUM(D258:D261)</f>
        <v/>
      </c>
      <c r="E262" s="126" t="n"/>
      <c r="F262" s="123" t="n"/>
      <c r="G262" s="141" t="n"/>
      <c r="H262" s="477" t="inlineStr">
        <is>
          <t>USD</t>
        </is>
      </c>
      <c r="I262" s="476">
        <f>SUM(I258:I261)</f>
        <v/>
      </c>
      <c r="J262" s="129" t="n"/>
    </row>
    <row r="263" ht="21.9" customHeight="1" s="58">
      <c r="A263" s="284" t="inlineStr">
        <is>
          <t>Total 01/2015</t>
        </is>
      </c>
      <c r="B263" s="427" t="n"/>
      <c r="C263" s="411" t="n"/>
      <c r="D263" s="476" t="n"/>
      <c r="E263" s="126" t="n"/>
      <c r="F263" s="123" t="n"/>
      <c r="G263" s="478" t="n">
        <v>4066</v>
      </c>
      <c r="H263" s="477" t="inlineStr">
        <is>
          <t>RIEL</t>
        </is>
      </c>
      <c r="I263" s="479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2" t="n">
        <v>42037</v>
      </c>
      <c r="D264" s="476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2" t="n">
        <v>42037</v>
      </c>
      <c r="I264" s="476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2" t="n">
        <v>42044</v>
      </c>
      <c r="D265" s="476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2" t="n">
        <v>42044</v>
      </c>
      <c r="I265" s="476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2" t="n">
        <v>42051</v>
      </c>
      <c r="D266" s="476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2" t="n">
        <v>42051</v>
      </c>
      <c r="I266" s="476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3" t="n">
        <v>42059</v>
      </c>
      <c r="D267" s="484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3" t="n">
        <v>42059</v>
      </c>
      <c r="I267" s="484" t="n">
        <v>177.34</v>
      </c>
      <c r="J267" s="127" t="inlineStr">
        <is>
          <t>បានបង់</t>
        </is>
      </c>
    </row>
    <row r="268" ht="18" customHeight="1" s="58">
      <c r="A268" s="284" t="inlineStr">
        <is>
          <t>Total 02/2015</t>
        </is>
      </c>
      <c r="B268" s="427" t="n"/>
      <c r="C268" s="411" t="n"/>
      <c r="D268" s="484">
        <f>SUM(D264:D267)</f>
        <v/>
      </c>
      <c r="E268" s="126" t="n"/>
      <c r="F268" s="123" t="n"/>
      <c r="G268" s="142" t="n"/>
      <c r="H268" s="477" t="inlineStr">
        <is>
          <t>USD</t>
        </is>
      </c>
      <c r="I268" s="484">
        <f>SUM(I264:I267)</f>
        <v/>
      </c>
      <c r="J268" s="479" t="n"/>
    </row>
    <row r="269" ht="21.9" customHeight="1" s="58">
      <c r="A269" s="284" t="inlineStr">
        <is>
          <t>Total 02/2015</t>
        </is>
      </c>
      <c r="B269" s="427" t="n"/>
      <c r="C269" s="411" t="n"/>
      <c r="D269" s="484" t="n"/>
      <c r="E269" s="126" t="n"/>
      <c r="F269" s="123" t="n"/>
      <c r="G269" s="478" t="n">
        <v>4046</v>
      </c>
      <c r="H269" s="477" t="inlineStr">
        <is>
          <t>RIEL</t>
        </is>
      </c>
      <c r="I269" s="479">
        <f>I268*G269</f>
        <v/>
      </c>
      <c r="J269" s="145" t="n"/>
    </row>
    <row r="270" ht="23.4" customHeight="1" s="58">
      <c r="A270" s="284" t="inlineStr">
        <is>
          <t>TOTAL 7/2012-02/2015</t>
        </is>
      </c>
      <c r="B270" s="427" t="n"/>
      <c r="C270" s="411" t="n"/>
      <c r="D270" s="485" t="n"/>
      <c r="E270" s="486" t="n"/>
      <c r="F270" s="486" t="n"/>
      <c r="G270" s="487" t="n"/>
      <c r="H270" s="477" t="inlineStr">
        <is>
          <t>USD</t>
        </is>
      </c>
      <c r="I270" s="488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284" t="inlineStr">
        <is>
          <t>TOTAL 7/2012-02/2015</t>
        </is>
      </c>
      <c r="B271" s="427" t="n"/>
      <c r="C271" s="411" t="n"/>
      <c r="D271" s="485" t="n"/>
      <c r="E271" s="486" t="n"/>
      <c r="F271" s="486" t="n"/>
      <c r="G271" s="487" t="n"/>
      <c r="H271" s="477" t="inlineStr">
        <is>
          <t>RIEL</t>
        </is>
      </c>
      <c r="I271" s="489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268" t="inlineStr">
        <is>
          <t>ចំនួនវិក្កយបត្រៈ ១៩៨</t>
        </is>
      </c>
      <c r="B272" s="427" t="n"/>
      <c r="C272" s="411" t="n"/>
      <c r="D272" s="268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268" t="inlineStr">
        <is>
          <t>ចំនួនវិក្កយបត្រៈ ៤.១៣៧</t>
        </is>
      </c>
      <c r="B273" s="427" t="n"/>
      <c r="C273" s="411" t="n"/>
      <c r="D273" s="490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91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0" t="n"/>
      <c r="C274" s="438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91" t="n">
        <v>295697769</v>
      </c>
      <c r="J274" s="153" t="inlineStr">
        <is>
          <t>រៀល</t>
        </is>
      </c>
    </row>
    <row r="275" ht="25.2" customHeight="1" s="58">
      <c r="A275" s="492" t="n"/>
      <c r="C275" s="437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91" t="n">
        <v>297231546</v>
      </c>
      <c r="J275" s="153" t="inlineStr">
        <is>
          <t>រៀល</t>
        </is>
      </c>
    </row>
    <row r="276" ht="25.2" customHeight="1" s="58">
      <c r="A276" s="492" t="n"/>
      <c r="C276" s="437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91" t="n">
        <v>1533777</v>
      </c>
      <c r="J276" s="153" t="inlineStr">
        <is>
          <t>រៀល</t>
        </is>
      </c>
    </row>
    <row r="277" ht="25.2" customHeight="1" s="58">
      <c r="A277" s="447" t="n"/>
      <c r="B277" s="444" t="n"/>
      <c r="C277" s="446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91" t="n">
        <v>295697769</v>
      </c>
      <c r="J277" s="153" t="inlineStr">
        <is>
          <t>រៀល</t>
        </is>
      </c>
    </row>
    <row r="278" ht="25.2" customHeight="1" s="58">
      <c r="H278" s="266" t="inlineStr">
        <is>
          <t>ធ្វើនៅរាជធានីភ្នំពេញ.ថ្ងៃទី១១ ខែធ្នូ ឆ្នាំ២០១៥</t>
        </is>
      </c>
      <c r="I278" s="440" t="n"/>
      <c r="J278" s="440" t="n"/>
    </row>
    <row r="279" ht="25.2" customHeight="1" s="58">
      <c r="H279" s="267" t="inlineStr">
        <is>
          <t>មន្ត្រីសវនកម្ម</t>
        </is>
      </c>
    </row>
    <row r="286" ht="25.2" customHeight="1" s="58">
      <c r="H286" s="26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25" t="inlineStr">
        <is>
          <t>តារាងឧបសម្ព័ន្ឋ</t>
        </is>
      </c>
    </row>
    <row r="2" ht="33.6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287" t="inlineStr">
        <is>
          <t>VAT TIN  : 1 0 0 0 5 2 9 6 7</t>
        </is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3" t="inlineStr">
        <is>
          <t>ល.រ</t>
        </is>
      </c>
      <c r="B5" s="315" t="inlineStr">
        <is>
          <t>ក្រុមហ៊ុនស្នើសុំបង្វិលសង</t>
        </is>
      </c>
      <c r="C5" s="440" t="n"/>
      <c r="D5" s="438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322" t="inlineStr">
        <is>
          <t>ផ្សេងៗ</t>
        </is>
      </c>
    </row>
    <row r="6" ht="25.2" customHeight="1" s="58">
      <c r="A6" s="475" t="n"/>
      <c r="B6" s="317" t="inlineStr">
        <is>
          <t>វិក័យបត្រ័</t>
        </is>
      </c>
      <c r="C6" s="444" t="n"/>
      <c r="D6" s="446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4" t="n"/>
      <c r="I6" s="446" t="n"/>
      <c r="J6" s="475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6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2" t="n">
        <v>41842</v>
      </c>
      <c r="D8" s="476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2" t="n">
        <v>41842</v>
      </c>
      <c r="I8" s="476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2" t="n">
        <v>41842</v>
      </c>
      <c r="D9" s="476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2" t="n">
        <v>41842</v>
      </c>
      <c r="I9" s="476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2" t="n">
        <v>41842</v>
      </c>
      <c r="D10" s="476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2" t="n">
        <v>41842</v>
      </c>
      <c r="I10" s="476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2" t="n">
        <v>41849</v>
      </c>
      <c r="D11" s="476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2" t="n">
        <v>41849</v>
      </c>
      <c r="I11" s="476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2" t="n">
        <v>41856</v>
      </c>
      <c r="D12" s="476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2" t="n">
        <v>41856</v>
      </c>
      <c r="I12" s="476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2" t="n">
        <v>41856</v>
      </c>
      <c r="D13" s="476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2" t="n">
        <v>41856</v>
      </c>
      <c r="I13" s="476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2" t="n">
        <v>41864</v>
      </c>
      <c r="D14" s="476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2" t="n">
        <v>41864</v>
      </c>
      <c r="I14" s="476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2" t="n">
        <v>41882</v>
      </c>
      <c r="D15" s="476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2" t="n">
        <v>41882</v>
      </c>
      <c r="I15" s="476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2" t="n">
        <v>41882</v>
      </c>
      <c r="D16" s="476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2" t="n">
        <v>41882</v>
      </c>
      <c r="I16" s="476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2" t="n">
        <v>41892</v>
      </c>
      <c r="D17" s="476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2" t="n">
        <v>41892</v>
      </c>
      <c r="I17" s="476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2" t="n">
        <v>41892</v>
      </c>
      <c r="D18" s="476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2" t="n">
        <v>41892</v>
      </c>
      <c r="I18" s="476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2" t="n">
        <v>41898</v>
      </c>
      <c r="D19" s="476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2" t="n">
        <v>41898</v>
      </c>
      <c r="I19" s="476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2" t="n">
        <v>41908</v>
      </c>
      <c r="D20" s="476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2" t="n">
        <v>41908</v>
      </c>
      <c r="I20" s="476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2" t="n">
        <v>41912</v>
      </c>
      <c r="D21" s="476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2" t="n">
        <v>41912</v>
      </c>
      <c r="I21" s="476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2" t="n">
        <v>41912</v>
      </c>
      <c r="D22" s="476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2" t="n">
        <v>41912</v>
      </c>
      <c r="I22" s="476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2" t="n">
        <v>41912</v>
      </c>
      <c r="D23" s="476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2" t="n">
        <v>41912</v>
      </c>
      <c r="I23" s="476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2" t="n">
        <v>41919</v>
      </c>
      <c r="D24" s="476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2" t="n">
        <v>41919</v>
      </c>
      <c r="I24" s="476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2" t="n">
        <v>41928</v>
      </c>
      <c r="D25" s="476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2" t="n">
        <v>41928</v>
      </c>
      <c r="I25" s="476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2" t="n">
        <v>41939</v>
      </c>
      <c r="D26" s="476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2" t="n">
        <v>41939</v>
      </c>
      <c r="I26" s="476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2" t="n">
        <v>41946</v>
      </c>
      <c r="D27" s="476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2" t="n">
        <v>41946</v>
      </c>
      <c r="I27" s="476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2" t="n">
        <v>41956</v>
      </c>
      <c r="D28" s="476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2" t="n">
        <v>41956</v>
      </c>
      <c r="I28" s="476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2" t="n">
        <v>41967</v>
      </c>
      <c r="D29" s="476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2" t="n">
        <v>41967</v>
      </c>
      <c r="I29" s="476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2" t="n">
        <v>41973</v>
      </c>
      <c r="D30" s="476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2" t="n">
        <v>41973</v>
      </c>
      <c r="I30" s="476" t="n">
        <v>36.35</v>
      </c>
      <c r="J30" s="482" t="n"/>
      <c r="K30" s="476" t="n"/>
    </row>
    <row r="31" ht="18" customHeight="1" s="58">
      <c r="A31" s="131" t="n">
        <v>24</v>
      </c>
      <c r="B31" s="141" t="inlineStr">
        <is>
          <t>12-0222</t>
        </is>
      </c>
      <c r="C31" s="482" t="n">
        <v>41988</v>
      </c>
      <c r="D31" s="476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2" t="n">
        <v>41988</v>
      </c>
      <c r="I31" s="476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2" t="n">
        <v>41995</v>
      </c>
      <c r="D32" s="476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2" t="n">
        <v>41995</v>
      </c>
      <c r="I32" s="476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2" t="n">
        <v>42003</v>
      </c>
      <c r="D33" s="476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2" t="n">
        <v>42003</v>
      </c>
      <c r="I33" s="476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2" t="n">
        <v>42009</v>
      </c>
      <c r="D34" s="476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2" t="n">
        <v>42009</v>
      </c>
      <c r="I34" s="476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2" t="n">
        <v>42016</v>
      </c>
      <c r="D35" s="476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2" t="n">
        <v>42016</v>
      </c>
      <c r="I35" s="476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2" t="n">
        <v>42024</v>
      </c>
      <c r="D36" s="476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2" t="n">
        <v>42024</v>
      </c>
      <c r="I36" s="476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2" t="n">
        <v>42031</v>
      </c>
      <c r="D37" s="476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2" t="n">
        <v>42031</v>
      </c>
      <c r="I37" s="476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2" t="n">
        <v>42040</v>
      </c>
      <c r="D38" s="476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2" t="n">
        <v>42040</v>
      </c>
      <c r="I38" s="476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2" t="n">
        <v>42045</v>
      </c>
      <c r="D39" s="476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2" t="n">
        <v>42045</v>
      </c>
      <c r="I39" s="476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2" t="n">
        <v>42059</v>
      </c>
      <c r="D40" s="476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2" t="n">
        <v>42059</v>
      </c>
      <c r="I40" s="476" t="n">
        <v>102.92</v>
      </c>
      <c r="J40" s="156" t="n"/>
    </row>
    <row r="41" ht="24" customHeight="1" s="58">
      <c r="A41" s="494" t="inlineStr">
        <is>
          <t>TOTAL 7/2012-02/2015</t>
        </is>
      </c>
      <c r="B41" s="411" t="n"/>
      <c r="C41" s="495" t="n"/>
      <c r="D41" s="485">
        <f>SUM(D8:D40)</f>
        <v/>
      </c>
      <c r="E41" s="486" t="n"/>
      <c r="F41" s="486" t="n"/>
      <c r="G41" s="487" t="n"/>
      <c r="H41" s="495" t="n"/>
      <c r="I41" s="485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3" t="inlineStr">
        <is>
          <t>ល.រ</t>
        </is>
      </c>
      <c r="B5" s="315" t="inlineStr">
        <is>
          <t>ក្រុមហ៊ុនស្នើសុំបង្វិលសង</t>
        </is>
      </c>
      <c r="C5" s="440" t="n"/>
      <c r="D5" s="438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6" t="inlineStr">
        <is>
          <t>ផ្សេងៗ</t>
        </is>
      </c>
    </row>
    <row r="6" ht="25.2" customHeight="1" s="58">
      <c r="A6" s="475" t="n"/>
      <c r="B6" s="317" t="inlineStr">
        <is>
          <t>វិក័យបត្រ័</t>
        </is>
      </c>
      <c r="C6" s="444" t="n"/>
      <c r="D6" s="446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4" t="n"/>
      <c r="I6" s="446" t="n"/>
      <c r="J6" s="497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6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6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6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6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6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6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6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6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6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6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6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6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6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6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6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6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6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6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6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6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6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6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6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6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6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6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6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6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6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6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6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6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6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6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6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6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6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6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6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6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6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6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6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6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6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6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6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6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6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6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6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6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6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6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6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6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6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6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6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6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6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6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6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6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6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6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6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6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6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6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6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6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6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6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6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6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6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6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6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6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6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6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6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0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0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0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0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0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0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0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0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0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0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0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0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0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0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0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0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0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0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0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0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0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0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0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0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0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0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0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0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0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0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0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0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0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0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0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0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0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0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0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0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0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0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0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0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0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0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0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0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0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0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0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0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0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0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0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0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0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0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0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0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0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0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0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0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0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0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0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0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0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0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0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0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0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0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0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0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0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0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0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0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0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0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0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0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0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0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0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0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0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0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0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0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0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0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0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0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0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0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0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0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0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0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0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0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0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0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0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0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0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0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0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0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0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0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0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0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0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0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0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0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0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0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0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0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0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0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0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0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0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0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0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0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0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0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0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0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0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0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0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0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0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0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0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0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0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0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0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0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0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0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0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0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0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0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0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0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0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0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0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0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0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0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0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0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0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0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0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0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0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0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0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0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0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0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0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0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0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0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0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0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0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0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0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0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0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0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0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0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0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0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0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0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0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0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0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0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0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0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0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0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0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0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0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0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0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0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0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0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0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0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0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0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0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0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0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0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0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0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0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0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0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0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0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0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0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0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0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0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0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0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0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0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0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0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0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0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0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0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0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0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0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0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0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0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0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0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0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0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0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0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0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0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0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0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0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0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0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0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0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0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0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0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0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0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0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0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0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0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0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0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0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0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0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0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0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0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0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0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0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0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0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0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0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0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0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0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0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0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0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0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0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0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0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0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0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0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0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0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0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0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0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0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0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0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0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0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0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0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0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0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0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0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0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0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0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0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0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0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0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0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0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0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0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0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0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0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0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0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0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0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0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0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0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0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0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0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0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0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0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0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0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0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0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0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0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0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0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0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0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0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0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0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0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0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0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0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0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0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0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0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0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0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0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0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0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0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0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0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0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0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0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0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0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0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0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0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0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0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0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0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0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0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0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0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0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0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0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0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0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0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0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0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0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0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0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0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0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0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0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0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0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0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2" t="n">
        <v>41646</v>
      </c>
      <c r="D250" s="476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2" t="n">
        <v>41646</v>
      </c>
      <c r="I250" s="476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2" t="n">
        <v>41646</v>
      </c>
      <c r="D251" s="476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2" t="n">
        <v>41646</v>
      </c>
      <c r="I251" s="476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2" t="n">
        <v>41653</v>
      </c>
      <c r="D252" s="476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2" t="n">
        <v>41653</v>
      </c>
      <c r="I252" s="476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2" t="n">
        <v>41653</v>
      </c>
      <c r="D253" s="476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2" t="n">
        <v>41653</v>
      </c>
      <c r="I253" s="476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2" t="n">
        <v>41653</v>
      </c>
      <c r="D254" s="476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2" t="n">
        <v>41653</v>
      </c>
      <c r="I254" s="476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2" t="n">
        <v>41653</v>
      </c>
      <c r="D255" s="476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2" t="n">
        <v>41653</v>
      </c>
      <c r="I255" s="476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2" t="n">
        <v>41654</v>
      </c>
      <c r="D256" s="476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2" t="n">
        <v>41654</v>
      </c>
      <c r="I256" s="476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2" t="n">
        <v>41654</v>
      </c>
      <c r="D257" s="476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2" t="n">
        <v>41654</v>
      </c>
      <c r="I257" s="476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2" t="n">
        <v>41660</v>
      </c>
      <c r="D258" s="476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2" t="n">
        <v>41660</v>
      </c>
      <c r="I258" s="476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2" t="n">
        <v>41660</v>
      </c>
      <c r="D259" s="476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2" t="n">
        <v>41660</v>
      </c>
      <c r="I259" s="476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2" t="n">
        <v>41660</v>
      </c>
      <c r="D260" s="476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2" t="n">
        <v>41660</v>
      </c>
      <c r="I260" s="476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2" t="n">
        <v>41660</v>
      </c>
      <c r="D261" s="476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2" t="n">
        <v>41660</v>
      </c>
      <c r="I261" s="476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2" t="n">
        <v>41660</v>
      </c>
      <c r="D262" s="476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2" t="n">
        <v>41660</v>
      </c>
      <c r="I262" s="476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2" t="n">
        <v>41660</v>
      </c>
      <c r="D263" s="476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2" t="n">
        <v>41660</v>
      </c>
      <c r="I263" s="476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2" t="n">
        <v>21</v>
      </c>
      <c r="D264" s="476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2" t="n">
        <v>21</v>
      </c>
      <c r="I264" s="476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2" t="n">
        <v>41666</v>
      </c>
      <c r="D265" s="476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2" t="n">
        <v>41666</v>
      </c>
      <c r="I265" s="476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2" t="n">
        <v>41668</v>
      </c>
      <c r="D266" s="476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2" t="n">
        <v>41668</v>
      </c>
      <c r="I266" s="476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2" t="n">
        <v>41674</v>
      </c>
      <c r="D267" s="476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2" t="n">
        <v>41674</v>
      </c>
      <c r="I267" s="476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2" t="n">
        <v>41674</v>
      </c>
      <c r="D268" s="476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2" t="n">
        <v>41674</v>
      </c>
      <c r="I268" s="476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2" t="n">
        <v>41674</v>
      </c>
      <c r="D269" s="476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2" t="n">
        <v>41674</v>
      </c>
      <c r="I269" s="476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2" t="n">
        <v>41674</v>
      </c>
      <c r="D270" s="476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2" t="n">
        <v>41674</v>
      </c>
      <c r="I270" s="476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2" t="n">
        <v>41674</v>
      </c>
      <c r="D271" s="476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2" t="n">
        <v>41674</v>
      </c>
      <c r="I271" s="476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2" t="n">
        <v>41681</v>
      </c>
      <c r="D272" s="476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2" t="n">
        <v>41681</v>
      </c>
      <c r="I272" s="476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2" t="n">
        <v>41681</v>
      </c>
      <c r="D273" s="476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2" t="n">
        <v>41681</v>
      </c>
      <c r="I273" s="476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2" t="n">
        <v>41681</v>
      </c>
      <c r="D274" s="476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2" t="n">
        <v>41681</v>
      </c>
      <c r="I274" s="476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2" t="n">
        <v>41687</v>
      </c>
      <c r="D275" s="476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2" t="n">
        <v>41687</v>
      </c>
      <c r="I275" s="476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2" t="n">
        <v>41687</v>
      </c>
      <c r="D276" s="476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2" t="n">
        <v>41687</v>
      </c>
      <c r="I276" s="476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2" t="n">
        <v>41688</v>
      </c>
      <c r="D277" s="476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2" t="n">
        <v>41688</v>
      </c>
      <c r="I277" s="476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2" t="n">
        <v>41688</v>
      </c>
      <c r="D278" s="476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2" t="n">
        <v>41688</v>
      </c>
      <c r="I278" s="476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2" t="n">
        <v>41688</v>
      </c>
      <c r="D279" s="476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2" t="n">
        <v>41688</v>
      </c>
      <c r="I279" s="476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2" t="n">
        <v>41695</v>
      </c>
      <c r="D280" s="476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2" t="n">
        <v>41695</v>
      </c>
      <c r="I280" s="476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2" t="n">
        <v>41695</v>
      </c>
      <c r="D281" s="476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2" t="n">
        <v>41695</v>
      </c>
      <c r="I281" s="476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2" t="n">
        <v>41695</v>
      </c>
      <c r="D282" s="476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2" t="n">
        <v>41695</v>
      </c>
      <c r="I282" s="476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2" t="n">
        <v>41702</v>
      </c>
      <c r="D283" s="476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2" t="n">
        <v>41702</v>
      </c>
      <c r="I283" s="476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2" t="n">
        <v>41709</v>
      </c>
      <c r="D284" s="476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2" t="n">
        <v>41709</v>
      </c>
      <c r="I284" s="476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2" t="n">
        <v>41710</v>
      </c>
      <c r="D285" s="476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2" t="n">
        <v>41710</v>
      </c>
      <c r="I285" s="476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2" t="n">
        <v>41710</v>
      </c>
      <c r="D286" s="476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2" t="n">
        <v>41710</v>
      </c>
      <c r="I286" s="476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2" t="n">
        <v>41710</v>
      </c>
      <c r="D287" s="498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2" t="n">
        <v>41710</v>
      </c>
      <c r="I287" s="498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2" t="n">
        <v>41710</v>
      </c>
      <c r="D288" s="476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2" t="n">
        <v>41710</v>
      </c>
      <c r="I288" s="476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2" t="n">
        <v>41710</v>
      </c>
      <c r="D289" s="476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2" t="n">
        <v>41710</v>
      </c>
      <c r="I289" s="476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2" t="n">
        <v>41710</v>
      </c>
      <c r="D290" s="476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2" t="n">
        <v>41710</v>
      </c>
      <c r="I290" s="476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2" t="n">
        <v>41710</v>
      </c>
      <c r="D291" s="476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2" t="n">
        <v>41710</v>
      </c>
      <c r="I291" s="476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2" t="n">
        <v>41716</v>
      </c>
      <c r="D292" s="476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2" t="n">
        <v>41716</v>
      </c>
      <c r="I292" s="476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2" t="n">
        <v>41716</v>
      </c>
      <c r="D293" s="476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2" t="n">
        <v>41716</v>
      </c>
      <c r="I293" s="476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2" t="n">
        <v>41716</v>
      </c>
      <c r="D294" s="476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2" t="n">
        <v>41716</v>
      </c>
      <c r="I294" s="476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2" t="n">
        <v>41716</v>
      </c>
      <c r="D295" s="476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2" t="n">
        <v>41716</v>
      </c>
      <c r="I295" s="476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2" t="n">
        <v>41723</v>
      </c>
      <c r="D296" s="476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2" t="n">
        <v>41723</v>
      </c>
      <c r="I296" s="476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2" t="n">
        <v>41729</v>
      </c>
      <c r="D297" s="476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2" t="n">
        <v>41729</v>
      </c>
      <c r="I297" s="476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2" t="n">
        <v>41729</v>
      </c>
      <c r="D298" s="476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2" t="n">
        <v>41729</v>
      </c>
      <c r="I298" s="476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2" t="n">
        <v>41729</v>
      </c>
      <c r="D299" s="476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2" t="n">
        <v>41729</v>
      </c>
      <c r="I299" s="476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2" t="n">
        <v>41737</v>
      </c>
      <c r="D300" s="476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2" t="n">
        <v>41737</v>
      </c>
      <c r="I300" s="476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2" t="n">
        <v>41737</v>
      </c>
      <c r="D301" s="476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2" t="n">
        <v>41737</v>
      </c>
      <c r="I301" s="476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2" t="n">
        <v>41737</v>
      </c>
      <c r="D302" s="476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2" t="n">
        <v>41737</v>
      </c>
      <c r="I302" s="476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2" t="n">
        <v>41737</v>
      </c>
      <c r="D303" s="476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2" t="n">
        <v>41737</v>
      </c>
      <c r="I303" s="476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2" t="n">
        <v>41737</v>
      </c>
      <c r="D304" s="476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2" t="n">
        <v>41737</v>
      </c>
      <c r="I304" s="476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2" t="n">
        <v>41737</v>
      </c>
      <c r="D305" s="476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2" t="n">
        <v>41737</v>
      </c>
      <c r="I305" s="476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2" t="n">
        <v>41746</v>
      </c>
      <c r="D306" s="476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2" t="n">
        <v>41746</v>
      </c>
      <c r="I306" s="476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2" t="n">
        <v>41746</v>
      </c>
      <c r="D307" s="476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2" t="n">
        <v>41746</v>
      </c>
      <c r="I307" s="476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2" t="n">
        <v>41746</v>
      </c>
      <c r="D308" s="476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2" t="n">
        <v>41746</v>
      </c>
      <c r="I308" s="476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2" t="n">
        <v>41746</v>
      </c>
      <c r="D309" s="476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2" t="n">
        <v>41746</v>
      </c>
      <c r="I309" s="476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2" t="n">
        <v>41746</v>
      </c>
      <c r="D310" s="476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2" t="n">
        <v>41746</v>
      </c>
      <c r="I310" s="476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2" t="n">
        <v>41746</v>
      </c>
      <c r="D311" s="476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2" t="n">
        <v>41746</v>
      </c>
      <c r="I311" s="476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2" t="n">
        <v>41750</v>
      </c>
      <c r="D312" s="476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2" t="n">
        <v>41750</v>
      </c>
      <c r="I312" s="476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2" t="n">
        <v>41750</v>
      </c>
      <c r="D313" s="476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2" t="n">
        <v>41750</v>
      </c>
      <c r="I313" s="476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2" t="n">
        <v>41750</v>
      </c>
      <c r="D314" s="476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2" t="n">
        <v>41750</v>
      </c>
      <c r="I314" s="476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2" t="n">
        <v>41750</v>
      </c>
      <c r="D315" s="476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2" t="n">
        <v>41750</v>
      </c>
      <c r="I315" s="476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2" t="n">
        <v>41757</v>
      </c>
      <c r="D316" s="476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2" t="n">
        <v>41757</v>
      </c>
      <c r="I316" s="476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2" t="n">
        <v>41757</v>
      </c>
      <c r="D317" s="476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2" t="n">
        <v>41757</v>
      </c>
      <c r="I317" s="476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2" t="n">
        <v>41757</v>
      </c>
      <c r="D318" s="476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2" t="n">
        <v>41757</v>
      </c>
      <c r="I318" s="476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2" t="n">
        <v>41759</v>
      </c>
      <c r="D319" s="476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2" t="n">
        <v>41759</v>
      </c>
      <c r="I319" s="476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2" t="n">
        <v>41765</v>
      </c>
      <c r="D320" s="476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2" t="n">
        <v>41765</v>
      </c>
      <c r="I320" s="476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2" t="n">
        <v>41765</v>
      </c>
      <c r="D321" s="476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2" t="n">
        <v>41765</v>
      </c>
      <c r="I321" s="476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2" t="n">
        <v>41765</v>
      </c>
      <c r="D322" s="476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2" t="n">
        <v>41765</v>
      </c>
      <c r="I322" s="476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2" t="n">
        <v>41766</v>
      </c>
      <c r="D323" s="476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2" t="n">
        <v>41766</v>
      </c>
      <c r="I323" s="476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2" t="n">
        <v>41771</v>
      </c>
      <c r="D324" s="476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2" t="n">
        <v>41771</v>
      </c>
      <c r="I324" s="476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2" t="n">
        <v>41771</v>
      </c>
      <c r="D325" s="476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2" t="n">
        <v>41771</v>
      </c>
      <c r="I325" s="476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2" t="n">
        <v>41772</v>
      </c>
      <c r="D326" s="476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2" t="n">
        <v>41772</v>
      </c>
      <c r="I326" s="476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2" t="n">
        <v>41772</v>
      </c>
      <c r="D327" s="476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2" t="n">
        <v>41772</v>
      </c>
      <c r="I327" s="476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2" t="n">
        <v>41778</v>
      </c>
      <c r="D328" s="476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2" t="n">
        <v>41778</v>
      </c>
      <c r="I328" s="476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2" t="n">
        <v>41779</v>
      </c>
      <c r="D329" s="476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2" t="n">
        <v>41779</v>
      </c>
      <c r="I329" s="476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2" t="n">
        <v>41779</v>
      </c>
      <c r="D330" s="476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2" t="n">
        <v>41779</v>
      </c>
      <c r="I330" s="476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2" t="n">
        <v>41786</v>
      </c>
      <c r="D331" s="476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2" t="n">
        <v>41786</v>
      </c>
      <c r="I331" s="476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2" t="n">
        <v>41793</v>
      </c>
      <c r="D332" s="476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2" t="n">
        <v>41793</v>
      </c>
      <c r="I332" s="476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2" t="n">
        <v>41793</v>
      </c>
      <c r="D333" s="476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2" t="n">
        <v>41793</v>
      </c>
      <c r="I333" s="476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2" t="n">
        <v>41793</v>
      </c>
      <c r="D334" s="476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2" t="n">
        <v>41793</v>
      </c>
      <c r="I334" s="476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2" t="n">
        <v>41799</v>
      </c>
      <c r="D335" s="476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2" t="n">
        <v>41799</v>
      </c>
      <c r="I335" s="476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2" t="n">
        <v>41799</v>
      </c>
      <c r="D336" s="476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2" t="n">
        <v>41799</v>
      </c>
      <c r="I336" s="476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2" t="n">
        <v>41800</v>
      </c>
      <c r="D337" s="476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2" t="n">
        <v>41800</v>
      </c>
      <c r="I337" s="476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2" t="n">
        <v>41800</v>
      </c>
      <c r="D338" s="476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2" t="n">
        <v>41800</v>
      </c>
      <c r="I338" s="476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2" t="n">
        <v>41800</v>
      </c>
      <c r="D339" s="476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2" t="n">
        <v>41800</v>
      </c>
      <c r="I339" s="476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2" t="n">
        <v>41800</v>
      </c>
      <c r="D340" s="476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2" t="n">
        <v>41800</v>
      </c>
      <c r="I340" s="476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2" t="n">
        <v>41800</v>
      </c>
      <c r="D341" s="476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2" t="n">
        <v>41800</v>
      </c>
      <c r="I341" s="476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2" t="n">
        <v>41806</v>
      </c>
      <c r="D342" s="476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2" t="n">
        <v>41806</v>
      </c>
      <c r="I342" s="476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2" t="n">
        <v>41806</v>
      </c>
      <c r="D343" s="476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2" t="n">
        <v>41806</v>
      </c>
      <c r="I343" s="476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2" t="n">
        <v>41807</v>
      </c>
      <c r="D344" s="476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2" t="n">
        <v>41807</v>
      </c>
      <c r="I344" s="476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2" t="n">
        <v>41807</v>
      </c>
      <c r="D345" s="476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2" t="n">
        <v>41807</v>
      </c>
      <c r="I345" s="476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2" t="n">
        <v>41807</v>
      </c>
      <c r="D346" s="476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2" t="n">
        <v>41807</v>
      </c>
      <c r="I346" s="476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2" t="n">
        <v>41807</v>
      </c>
      <c r="D347" s="476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2" t="n">
        <v>41807</v>
      </c>
      <c r="I347" s="476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2" t="n">
        <v>41809</v>
      </c>
      <c r="D348" s="476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2" t="n">
        <v>41809</v>
      </c>
      <c r="I348" s="476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2" t="n">
        <v>41810</v>
      </c>
      <c r="D349" s="476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2" t="n">
        <v>41810</v>
      </c>
      <c r="I349" s="476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2" t="n">
        <v>41813</v>
      </c>
      <c r="D350" s="476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2" t="n">
        <v>41813</v>
      </c>
      <c r="I350" s="476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2" t="n">
        <v>41814</v>
      </c>
      <c r="D351" s="476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2" t="n">
        <v>41814</v>
      </c>
      <c r="I351" s="476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2" t="n">
        <v>41820</v>
      </c>
      <c r="D352" s="476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2" t="n">
        <v>41820</v>
      </c>
      <c r="I352" s="476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2" t="n">
        <v>41820</v>
      </c>
      <c r="D353" s="476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2" t="n">
        <v>41820</v>
      </c>
      <c r="I353" s="476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2" t="n">
        <v>41828</v>
      </c>
      <c r="D354" s="476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2" t="n">
        <v>41828</v>
      </c>
      <c r="I354" s="476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2" t="n">
        <v>41828</v>
      </c>
      <c r="D355" s="476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2" t="n">
        <v>41828</v>
      </c>
      <c r="I355" s="476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2" t="n">
        <v>41828</v>
      </c>
      <c r="D356" s="476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2" t="n">
        <v>41828</v>
      </c>
      <c r="I356" s="476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2" t="n">
        <v>41835</v>
      </c>
      <c r="D357" s="476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2" t="n">
        <v>41835</v>
      </c>
      <c r="I357" s="476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2" t="n">
        <v>41835</v>
      </c>
      <c r="D358" s="476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2" t="n">
        <v>41835</v>
      </c>
      <c r="I358" s="476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2" t="n">
        <v>41835</v>
      </c>
      <c r="D359" s="476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2" t="n">
        <v>41835</v>
      </c>
      <c r="I359" s="476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2" t="n">
        <v>41835</v>
      </c>
      <c r="D360" s="476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2" t="n">
        <v>41835</v>
      </c>
      <c r="I360" s="476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2" t="n">
        <v>41837</v>
      </c>
      <c r="D361" s="476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2" t="n">
        <v>41837</v>
      </c>
      <c r="I361" s="476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2" t="n">
        <v>41837</v>
      </c>
      <c r="D362" s="476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2" t="n">
        <v>41837</v>
      </c>
      <c r="I362" s="476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2" t="n">
        <v>41842</v>
      </c>
      <c r="D363" s="476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2" t="n">
        <v>41842</v>
      </c>
      <c r="I363" s="476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2" t="n">
        <v>41848</v>
      </c>
      <c r="D364" s="476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2" t="n">
        <v>41848</v>
      </c>
      <c r="I364" s="476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2" t="n">
        <v>41765</v>
      </c>
      <c r="D365" s="476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2" t="n">
        <v>41765</v>
      </c>
      <c r="I365" s="476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2" t="n">
        <v>41765</v>
      </c>
      <c r="D366" s="476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2" t="n">
        <v>41765</v>
      </c>
      <c r="I366" s="476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2" t="n">
        <v>41765</v>
      </c>
      <c r="D367" s="476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2" t="n">
        <v>41765</v>
      </c>
      <c r="I367" s="476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2" t="n">
        <v>41766</v>
      </c>
      <c r="D368" s="476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2" t="n">
        <v>41766</v>
      </c>
      <c r="I368" s="476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2" t="n">
        <v>41856</v>
      </c>
      <c r="D369" s="476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2" t="n">
        <v>41856</v>
      </c>
      <c r="I369" s="476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2" t="n">
        <v>41856</v>
      </c>
      <c r="D370" s="476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2" t="n">
        <v>41856</v>
      </c>
      <c r="I370" s="476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2" t="n">
        <v>41856</v>
      </c>
      <c r="D371" s="476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2" t="n">
        <v>41856</v>
      </c>
      <c r="I371" s="476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2" t="n">
        <v>41856</v>
      </c>
      <c r="D372" s="476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2" t="n">
        <v>41856</v>
      </c>
      <c r="I372" s="476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2" t="n">
        <v>41856</v>
      </c>
      <c r="D373" s="476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2" t="n">
        <v>41856</v>
      </c>
      <c r="I373" s="476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2" t="n">
        <v>41858</v>
      </c>
      <c r="D374" s="476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2" t="n">
        <v>41858</v>
      </c>
      <c r="I374" s="476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2" t="n">
        <v>41862</v>
      </c>
      <c r="D375" s="476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2" t="n">
        <v>41862</v>
      </c>
      <c r="I375" s="476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2" t="n">
        <v>41863</v>
      </c>
      <c r="D376" s="476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2" t="n">
        <v>41863</v>
      </c>
      <c r="I376" s="476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2" t="n">
        <v>41863</v>
      </c>
      <c r="D377" s="476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2" t="n">
        <v>41863</v>
      </c>
      <c r="I377" s="476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2" t="n">
        <v>41863</v>
      </c>
      <c r="D378" s="476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2" t="n">
        <v>41863</v>
      </c>
      <c r="I378" s="476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2" t="n">
        <v>41863</v>
      </c>
      <c r="D379" s="476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2" t="n">
        <v>41863</v>
      </c>
      <c r="I379" s="476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2" t="n">
        <v>41863</v>
      </c>
      <c r="D380" s="476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2" t="n">
        <v>41863</v>
      </c>
      <c r="I380" s="476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2" t="n">
        <v>41863</v>
      </c>
      <c r="D381" s="476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2" t="n">
        <v>41863</v>
      </c>
      <c r="I381" s="476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2" t="n">
        <v>41869</v>
      </c>
      <c r="D382" s="476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2" t="n">
        <v>41869</v>
      </c>
      <c r="I382" s="476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2" t="n">
        <v>41869</v>
      </c>
      <c r="D383" s="476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2" t="n">
        <v>41869</v>
      </c>
      <c r="I383" s="476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2" t="n">
        <v>41876</v>
      </c>
      <c r="D384" s="476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2" t="n">
        <v>41876</v>
      </c>
      <c r="I384" s="476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2" t="n">
        <v>41876</v>
      </c>
      <c r="D385" s="476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2" t="n">
        <v>41876</v>
      </c>
      <c r="I385" s="476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2" t="n">
        <v>41876</v>
      </c>
      <c r="D386" s="476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2" t="n">
        <v>41876</v>
      </c>
      <c r="I386" s="476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2" t="n">
        <v>41876</v>
      </c>
      <c r="D387" s="476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2" t="n">
        <v>41876</v>
      </c>
      <c r="I387" s="476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2" t="n">
        <v>41877</v>
      </c>
      <c r="D388" s="476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2" t="n">
        <v>41877</v>
      </c>
      <c r="I388" s="476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2" t="n">
        <v>41877</v>
      </c>
      <c r="D389" s="476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2" t="n">
        <v>41877</v>
      </c>
      <c r="I389" s="476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2" t="n">
        <v>41881</v>
      </c>
      <c r="D390" s="476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2" t="n">
        <v>41881</v>
      </c>
      <c r="I390" s="476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2" t="n">
        <v>41881</v>
      </c>
      <c r="D391" s="476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2" t="n">
        <v>41881</v>
      </c>
      <c r="I391" s="476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2" t="n">
        <v>41881</v>
      </c>
      <c r="D392" s="476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2" t="n">
        <v>41881</v>
      </c>
      <c r="I392" s="476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2" t="n">
        <v>41881</v>
      </c>
      <c r="D393" s="476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2" t="n">
        <v>41881</v>
      </c>
      <c r="I393" s="476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2" t="n">
        <v>41882</v>
      </c>
      <c r="D394" s="476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2" t="n">
        <v>41882</v>
      </c>
      <c r="I394" s="476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2" t="n">
        <v>41882</v>
      </c>
      <c r="D395" s="476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2" t="n">
        <v>41882</v>
      </c>
      <c r="I395" s="476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2" t="n">
        <v>41890</v>
      </c>
      <c r="D396" s="476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2" t="n">
        <v>41890</v>
      </c>
      <c r="I396" s="476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2" t="n">
        <v>41891</v>
      </c>
      <c r="D397" s="476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2" t="n">
        <v>41891</v>
      </c>
      <c r="I397" s="476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2" t="n">
        <v>41891</v>
      </c>
      <c r="D398" s="476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2" t="n">
        <v>41891</v>
      </c>
      <c r="I398" s="476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2" t="n">
        <v>41891</v>
      </c>
      <c r="D399" s="476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2" t="n">
        <v>41891</v>
      </c>
      <c r="I399" s="476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2" t="n">
        <v>41891</v>
      </c>
      <c r="D400" s="476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2" t="n">
        <v>41891</v>
      </c>
      <c r="I400" s="476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2" t="n">
        <v>41891</v>
      </c>
      <c r="D401" s="476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2" t="n">
        <v>41891</v>
      </c>
      <c r="I401" s="476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2" t="n">
        <v>41896</v>
      </c>
      <c r="D402" s="476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2" t="n">
        <v>41896</v>
      </c>
      <c r="I402" s="476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2" t="n">
        <v>41897</v>
      </c>
      <c r="D403" s="476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2" t="n">
        <v>41897</v>
      </c>
      <c r="I403" s="476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2" t="n">
        <v>41898</v>
      </c>
      <c r="D404" s="476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2" t="n">
        <v>41898</v>
      </c>
      <c r="I404" s="476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2" t="n">
        <v>41898</v>
      </c>
      <c r="D405" s="476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2" t="n">
        <v>41898</v>
      </c>
      <c r="I405" s="476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2" t="n">
        <v>41898</v>
      </c>
      <c r="D406" s="476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2" t="n">
        <v>41898</v>
      </c>
      <c r="I406" s="476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2" t="n">
        <v>41898</v>
      </c>
      <c r="D407" s="476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2" t="n">
        <v>41898</v>
      </c>
      <c r="I407" s="476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2" t="n">
        <v>41898</v>
      </c>
      <c r="D408" s="476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2" t="n">
        <v>41898</v>
      </c>
      <c r="I408" s="476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2" t="n">
        <v>41899</v>
      </c>
      <c r="D409" s="476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2" t="n">
        <v>41899</v>
      </c>
      <c r="I409" s="476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2" t="n">
        <v>41907</v>
      </c>
      <c r="D410" s="476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2" t="n">
        <v>41907</v>
      </c>
      <c r="I410" s="476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2" t="n">
        <v>41911</v>
      </c>
      <c r="D411" s="476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2" t="n">
        <v>41911</v>
      </c>
      <c r="I411" s="476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2" t="n">
        <v>41912</v>
      </c>
      <c r="D412" s="476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2" t="n">
        <v>41912</v>
      </c>
      <c r="I412" s="476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2" t="n">
        <v>41912</v>
      </c>
      <c r="D413" s="476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2" t="n">
        <v>41912</v>
      </c>
      <c r="I413" s="476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2" t="n">
        <v>41919</v>
      </c>
      <c r="D414" s="476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2" t="n">
        <v>41919</v>
      </c>
      <c r="I414" s="476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2" t="n">
        <v>41919</v>
      </c>
      <c r="D415" s="476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2" t="n">
        <v>41919</v>
      </c>
      <c r="I415" s="476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2" t="n">
        <v>41920</v>
      </c>
      <c r="D416" s="476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2" t="n">
        <v>41920</v>
      </c>
      <c r="I416" s="476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2" t="n">
        <v>41921</v>
      </c>
      <c r="D417" s="476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2" t="n">
        <v>41921</v>
      </c>
      <c r="I417" s="476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2" t="n">
        <v>41921</v>
      </c>
      <c r="D418" s="476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2" t="n">
        <v>41921</v>
      </c>
      <c r="I418" s="476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2" t="n">
        <v>41925</v>
      </c>
      <c r="D419" s="476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2" t="n">
        <v>41925</v>
      </c>
      <c r="I419" s="476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2" t="n">
        <v>41925</v>
      </c>
      <c r="D420" s="476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2" t="n">
        <v>41925</v>
      </c>
      <c r="I420" s="476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2" t="n">
        <v>41926</v>
      </c>
      <c r="D421" s="476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2" t="n">
        <v>41926</v>
      </c>
      <c r="I421" s="476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2" t="n">
        <v>41926</v>
      </c>
      <c r="D422" s="476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2" t="n">
        <v>41926</v>
      </c>
      <c r="I422" s="476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2" t="n">
        <v>41926</v>
      </c>
      <c r="D423" s="476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2" t="n">
        <v>41926</v>
      </c>
      <c r="I423" s="476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2" t="n">
        <v>41933</v>
      </c>
      <c r="D424" s="476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2" t="n">
        <v>41933</v>
      </c>
      <c r="I424" s="476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2" t="n">
        <v>41933</v>
      </c>
      <c r="D425" s="476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2" t="n">
        <v>41933</v>
      </c>
      <c r="I425" s="476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2" t="n">
        <v>41940</v>
      </c>
      <c r="D426" s="476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2" t="n">
        <v>41940</v>
      </c>
      <c r="I426" s="476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2" t="n">
        <v>41946</v>
      </c>
      <c r="D427" s="476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2" t="n">
        <v>41946</v>
      </c>
      <c r="I427" s="476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2" t="n">
        <v>41947</v>
      </c>
      <c r="D428" s="476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2" t="n">
        <v>41947</v>
      </c>
      <c r="I428" s="476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2" t="n">
        <v>41947</v>
      </c>
      <c r="D429" s="476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2" t="n">
        <v>41947</v>
      </c>
      <c r="I429" s="476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2" t="n">
        <v>41947</v>
      </c>
      <c r="D430" s="476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2" t="n">
        <v>41947</v>
      </c>
      <c r="I430" s="476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2" t="n">
        <v>41954</v>
      </c>
      <c r="D431" s="476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2" t="n">
        <v>41954</v>
      </c>
      <c r="I431" s="476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2" t="n">
        <v>41955</v>
      </c>
      <c r="D432" s="476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2" t="n">
        <v>41955</v>
      </c>
      <c r="I432" s="476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2" t="n">
        <v>41961</v>
      </c>
      <c r="D433" s="476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2" t="n">
        <v>41961</v>
      </c>
      <c r="I433" s="476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2" t="n">
        <v>41961</v>
      </c>
      <c r="D434" s="476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2" t="n">
        <v>41961</v>
      </c>
      <c r="I434" s="476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2" t="n">
        <v>41967</v>
      </c>
      <c r="D435" s="476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2" t="n">
        <v>41967</v>
      </c>
      <c r="I435" s="476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2" t="n">
        <v>41968</v>
      </c>
      <c r="D436" s="476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2" t="n">
        <v>41968</v>
      </c>
      <c r="I436" s="476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2" t="n">
        <v>41973</v>
      </c>
      <c r="D437" s="476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2" t="n">
        <v>41973</v>
      </c>
      <c r="I437" s="476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2" t="n">
        <v>41981</v>
      </c>
      <c r="D438" s="476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2" t="n">
        <v>41981</v>
      </c>
      <c r="I438" s="476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2" t="n">
        <v>41982</v>
      </c>
      <c r="D439" s="476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2" t="n">
        <v>41982</v>
      </c>
      <c r="I439" s="476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2" t="n">
        <v>41982</v>
      </c>
      <c r="D440" s="476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2" t="n">
        <v>41982</v>
      </c>
      <c r="I440" s="476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2" t="n">
        <v>41982</v>
      </c>
      <c r="D441" s="476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2" t="n">
        <v>41982</v>
      </c>
      <c r="I441" s="476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2" t="n">
        <v>41982</v>
      </c>
      <c r="D442" s="476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2" t="n">
        <v>41982</v>
      </c>
      <c r="I442" s="476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2" t="n">
        <v>41983</v>
      </c>
      <c r="D443" s="476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2" t="n">
        <v>41983</v>
      </c>
      <c r="I443" s="476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2" t="n">
        <v>41983</v>
      </c>
      <c r="D444" s="476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2" t="n">
        <v>41983</v>
      </c>
      <c r="I444" s="476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2" t="n">
        <v>41983</v>
      </c>
      <c r="D445" s="476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2" t="n">
        <v>41983</v>
      </c>
      <c r="I445" s="476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2" t="n">
        <v>41983</v>
      </c>
      <c r="D446" s="476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2" t="n">
        <v>41983</v>
      </c>
      <c r="I446" s="476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2" t="n">
        <v>41984</v>
      </c>
      <c r="D447" s="476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2" t="n">
        <v>41984</v>
      </c>
      <c r="I447" s="476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2" t="n">
        <v>41989</v>
      </c>
      <c r="D448" s="476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2" t="n">
        <v>41989</v>
      </c>
      <c r="I448" s="476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2" t="n">
        <v>41989</v>
      </c>
      <c r="D449" s="476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2" t="n">
        <v>41989</v>
      </c>
      <c r="I449" s="476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2" t="n">
        <v>41989</v>
      </c>
      <c r="D450" s="476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2" t="n">
        <v>41989</v>
      </c>
      <c r="I450" s="476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2" t="n">
        <v>41996</v>
      </c>
      <c r="D451" s="476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2" t="n">
        <v>41996</v>
      </c>
      <c r="I451" s="476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2" t="n">
        <v>41996</v>
      </c>
      <c r="D452" s="476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2" t="n">
        <v>41996</v>
      </c>
      <c r="I452" s="476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2" t="n">
        <v>41996</v>
      </c>
      <c r="D453" s="476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2" t="n">
        <v>41996</v>
      </c>
      <c r="I453" s="476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2" t="n">
        <v>42001</v>
      </c>
      <c r="D454" s="476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2" t="n">
        <v>42001</v>
      </c>
      <c r="I454" s="476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2" t="n">
        <v>42001</v>
      </c>
      <c r="D455" s="476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2" t="n">
        <v>42001</v>
      </c>
      <c r="I455" s="476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2" t="n">
        <v>42002</v>
      </c>
      <c r="D456" s="476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2" t="n">
        <v>42002</v>
      </c>
      <c r="I456" s="476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2" t="n">
        <v>42002</v>
      </c>
      <c r="D457" s="476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2" t="n">
        <v>42002</v>
      </c>
      <c r="I457" s="476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2" t="n">
        <v>42002</v>
      </c>
      <c r="D458" s="476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2" t="n">
        <v>42002</v>
      </c>
      <c r="I458" s="476" t="n">
        <v>44.24</v>
      </c>
      <c r="J458" s="161" t="n"/>
    </row>
    <row r="459" ht="24" customHeight="1" s="58">
      <c r="A459" s="499" t="inlineStr">
        <is>
          <t>TOTAL 7/2012-02/2015</t>
        </is>
      </c>
      <c r="B459" s="500" t="n"/>
      <c r="C459" s="501" t="n"/>
      <c r="D459" s="502">
        <f>SUM(D8:D458)</f>
        <v/>
      </c>
      <c r="E459" s="503" t="n"/>
      <c r="F459" s="503" t="n"/>
      <c r="G459" s="504" t="n"/>
      <c r="H459" s="501" t="n"/>
      <c r="I459" s="502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3" t="inlineStr">
        <is>
          <t>ល.រ</t>
        </is>
      </c>
      <c r="B5" s="315" t="inlineStr">
        <is>
          <t>ក្រុមហ៊ុនស្នើសុំបង្វិលសង</t>
        </is>
      </c>
      <c r="C5" s="440" t="n"/>
      <c r="D5" s="438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6" t="inlineStr">
        <is>
          <t>ផ្សេងៗ</t>
        </is>
      </c>
    </row>
    <row r="6" ht="25.2" customHeight="1" s="58">
      <c r="A6" s="475" t="n"/>
      <c r="B6" s="317" t="inlineStr">
        <is>
          <t>វិក័យបត្រ័</t>
        </is>
      </c>
      <c r="C6" s="444" t="n"/>
      <c r="D6" s="446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4" t="n"/>
      <c r="I6" s="446" t="n"/>
      <c r="J6" s="497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6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6" t="n"/>
      <c r="E8" s="126" t="n"/>
      <c r="F8" s="123" t="n"/>
      <c r="G8" s="123" t="n"/>
      <c r="H8" s="124" t="n"/>
      <c r="I8" s="476" t="n"/>
      <c r="J8" s="161" t="n"/>
    </row>
    <row r="9" ht="25.2" customHeight="1" s="58">
      <c r="A9" s="169" t="n"/>
      <c r="B9" s="123" t="n"/>
      <c r="C9" s="124" t="n"/>
      <c r="D9" s="476" t="n"/>
      <c r="E9" s="126" t="n"/>
      <c r="F9" s="123" t="n"/>
      <c r="G9" s="123" t="n"/>
      <c r="H9" s="124" t="n"/>
      <c r="I9" s="476" t="n"/>
      <c r="J9" s="161" t="n"/>
    </row>
    <row r="10" ht="25.2" customHeight="1" s="58">
      <c r="A10" s="169" t="n"/>
      <c r="B10" s="123" t="n"/>
      <c r="C10" s="124" t="n"/>
      <c r="D10" s="476" t="n"/>
      <c r="E10" s="126" t="n"/>
      <c r="F10" s="123" t="n"/>
      <c r="G10" s="123" t="n"/>
      <c r="H10" s="124" t="n"/>
      <c r="I10" s="476" t="n"/>
      <c r="J10" s="161" t="n"/>
    </row>
    <row r="11" ht="25.2" customHeight="1" s="58">
      <c r="A11" s="169" t="n"/>
      <c r="B11" s="123" t="n"/>
      <c r="C11" s="124" t="n"/>
      <c r="D11" s="476" t="n"/>
      <c r="E11" s="126" t="n"/>
      <c r="F11" s="123" t="n"/>
      <c r="G11" s="123" t="n"/>
      <c r="H11" s="124" t="n"/>
      <c r="I11" s="476" t="n"/>
      <c r="J11" s="161" t="n"/>
    </row>
    <row r="12" ht="25.2" customHeight="1" s="58">
      <c r="A12" s="169" t="n"/>
      <c r="B12" s="123" t="n"/>
      <c r="C12" s="124" t="n"/>
      <c r="D12" s="476" t="n"/>
      <c r="E12" s="126" t="n"/>
      <c r="F12" s="123" t="n"/>
      <c r="G12" s="123" t="n"/>
      <c r="H12" s="124" t="n"/>
      <c r="I12" s="476" t="n"/>
      <c r="J12" s="161" t="n"/>
    </row>
    <row r="13" ht="25.2" customHeight="1" s="58">
      <c r="A13" s="169" t="n"/>
      <c r="B13" s="123" t="n"/>
      <c r="C13" s="124" t="n"/>
      <c r="D13" s="476" t="n"/>
      <c r="E13" s="126" t="n"/>
      <c r="F13" s="123" t="n"/>
      <c r="G13" s="123" t="n"/>
      <c r="H13" s="124" t="n"/>
      <c r="I13" s="476" t="n"/>
      <c r="J13" s="161" t="n"/>
    </row>
    <row r="14" ht="25.2" customHeight="1" s="58">
      <c r="A14" s="169" t="n"/>
      <c r="B14" s="123" t="n"/>
      <c r="C14" s="124" t="n"/>
      <c r="D14" s="476" t="n"/>
      <c r="E14" s="126" t="n"/>
      <c r="F14" s="123" t="n"/>
      <c r="G14" s="123" t="n"/>
      <c r="H14" s="124" t="n"/>
      <c r="I14" s="476" t="n"/>
      <c r="J14" s="161" t="n"/>
    </row>
    <row r="15" ht="25.2" customHeight="1" s="58">
      <c r="A15" s="169" t="n"/>
      <c r="B15" s="136" t="n"/>
      <c r="C15" s="134" t="n"/>
      <c r="D15" s="480" t="n"/>
      <c r="E15" s="126" t="n"/>
      <c r="F15" s="133" t="n"/>
      <c r="G15" s="136" t="n"/>
      <c r="H15" s="134" t="n"/>
      <c r="I15" s="480" t="n"/>
      <c r="J15" s="161" t="n"/>
    </row>
    <row r="16" ht="25.2" customHeight="1" s="58">
      <c r="A16" s="169" t="n"/>
      <c r="B16" s="133" t="n"/>
      <c r="C16" s="134" t="n"/>
      <c r="D16" s="480" t="n"/>
      <c r="E16" s="126" t="n"/>
      <c r="F16" s="133" t="n"/>
      <c r="G16" s="136" t="n"/>
      <c r="H16" s="134" t="n"/>
      <c r="I16" s="480" t="n"/>
      <c r="J16" s="161" t="n"/>
    </row>
    <row r="17" ht="25.2" customHeight="1" s="58">
      <c r="A17" s="169" t="n"/>
      <c r="B17" s="136" t="n"/>
      <c r="C17" s="134" t="n"/>
      <c r="D17" s="480" t="n"/>
      <c r="E17" s="126" t="n"/>
      <c r="F17" s="133" t="n"/>
      <c r="G17" s="136" t="n"/>
      <c r="H17" s="134" t="n"/>
      <c r="I17" s="480" t="n"/>
      <c r="J17" s="161" t="n"/>
    </row>
    <row r="18" ht="25.2" customHeight="1" s="58">
      <c r="A18" s="169" t="n"/>
      <c r="B18" s="136" t="n"/>
      <c r="C18" s="134" t="n"/>
      <c r="D18" s="480" t="n"/>
      <c r="E18" s="126" t="n"/>
      <c r="F18" s="133" t="n"/>
      <c r="G18" s="136" t="n"/>
      <c r="H18" s="134" t="n"/>
      <c r="I18" s="480" t="n"/>
      <c r="J18" s="161" t="n"/>
    </row>
    <row r="19" ht="25.2" customHeight="1" s="58">
      <c r="A19" s="169" t="n"/>
      <c r="B19" s="136" t="n"/>
      <c r="C19" s="134" t="n"/>
      <c r="D19" s="480" t="n"/>
      <c r="E19" s="126" t="n"/>
      <c r="F19" s="133" t="n"/>
      <c r="G19" s="136" t="n"/>
      <c r="H19" s="134" t="n"/>
      <c r="I19" s="480" t="n"/>
      <c r="J19" s="161" t="n"/>
    </row>
    <row r="20" ht="25.2" customHeight="1" s="58">
      <c r="A20" s="169" t="n"/>
      <c r="B20" s="136" t="n"/>
      <c r="C20" s="134" t="n"/>
      <c r="D20" s="480" t="n"/>
      <c r="E20" s="126" t="n"/>
      <c r="F20" s="133" t="n"/>
      <c r="G20" s="136" t="n"/>
      <c r="H20" s="134" t="n"/>
      <c r="I20" s="480" t="n"/>
      <c r="J20" s="161" t="n"/>
    </row>
    <row r="21" ht="25.2" customHeight="1" s="58">
      <c r="A21" s="169" t="n"/>
      <c r="B21" s="136" t="n"/>
      <c r="C21" s="134" t="n"/>
      <c r="D21" s="480" t="n"/>
      <c r="E21" s="126" t="n"/>
      <c r="F21" s="133" t="n"/>
      <c r="G21" s="136" t="n"/>
      <c r="H21" s="134" t="n"/>
      <c r="I21" s="480" t="n"/>
      <c r="J21" s="161" t="n"/>
    </row>
    <row r="22" ht="25.2" customHeight="1" s="58">
      <c r="A22" s="169" t="n"/>
      <c r="B22" s="136" t="n"/>
      <c r="C22" s="134" t="n"/>
      <c r="D22" s="480" t="n"/>
      <c r="E22" s="126" t="n"/>
      <c r="F22" s="133" t="n"/>
      <c r="G22" s="136" t="n"/>
      <c r="H22" s="134" t="n"/>
      <c r="I22" s="480" t="n"/>
      <c r="J22" s="161" t="n"/>
    </row>
    <row r="23" ht="25.2" customHeight="1" s="58">
      <c r="A23" s="169" t="n"/>
      <c r="B23" s="136" t="n"/>
      <c r="C23" s="134" t="n"/>
      <c r="D23" s="480" t="n"/>
      <c r="E23" s="126" t="n"/>
      <c r="F23" s="133" t="n"/>
      <c r="G23" s="136" t="n"/>
      <c r="H23" s="134" t="n"/>
      <c r="I23" s="480" t="n"/>
      <c r="J23" s="161" t="n"/>
    </row>
    <row r="24" ht="25.2" customHeight="1" s="58">
      <c r="A24" s="169" t="n"/>
      <c r="B24" s="136" t="n"/>
      <c r="C24" s="134" t="n"/>
      <c r="D24" s="480" t="n"/>
      <c r="E24" s="126" t="n"/>
      <c r="F24" s="133" t="n"/>
      <c r="G24" s="136" t="n"/>
      <c r="H24" s="134" t="n"/>
      <c r="I24" s="480" t="n"/>
      <c r="J24" s="161" t="n"/>
    </row>
    <row r="25" ht="25.2" customHeight="1" s="58">
      <c r="A25" s="169" t="n"/>
      <c r="B25" s="136" t="n"/>
      <c r="C25" s="134" t="n"/>
      <c r="D25" s="480" t="n"/>
      <c r="E25" s="126" t="n"/>
      <c r="F25" s="133" t="n"/>
      <c r="G25" s="136" t="n"/>
      <c r="H25" s="134" t="n"/>
      <c r="I25" s="480" t="n"/>
      <c r="J25" s="161" t="n"/>
    </row>
    <row r="26" ht="25.2" customHeight="1" s="58">
      <c r="A26" s="169" t="n"/>
      <c r="B26" s="136" t="n"/>
      <c r="C26" s="134" t="n"/>
      <c r="D26" s="480" t="n"/>
      <c r="E26" s="126" t="n"/>
      <c r="F26" s="133" t="n"/>
      <c r="G26" s="136" t="n"/>
      <c r="H26" s="134" t="n"/>
      <c r="I26" s="480" t="n"/>
      <c r="J26" s="161" t="n"/>
    </row>
    <row r="27" ht="25.2" customHeight="1" s="58">
      <c r="A27" s="169" t="n"/>
      <c r="B27" s="138" t="n"/>
      <c r="C27" s="482" t="n"/>
      <c r="D27" s="476" t="n"/>
      <c r="E27" s="140" t="n"/>
      <c r="F27" s="138" t="n"/>
      <c r="G27" s="138" t="n"/>
      <c r="H27" s="482" t="n"/>
      <c r="I27" s="476" t="n"/>
      <c r="J27" s="161" t="n"/>
    </row>
    <row r="28" ht="25.2" customHeight="1" s="58">
      <c r="A28" s="169" t="n"/>
      <c r="B28" s="138" t="n"/>
      <c r="C28" s="482" t="n"/>
      <c r="D28" s="476" t="n"/>
      <c r="E28" s="140" t="n"/>
      <c r="F28" s="138" t="n"/>
      <c r="G28" s="138" t="n"/>
      <c r="H28" s="482" t="n"/>
      <c r="I28" s="476" t="n"/>
      <c r="J28" s="161" t="n"/>
    </row>
    <row r="29" ht="25.2" customHeight="1" s="58">
      <c r="A29" s="169" t="n"/>
      <c r="B29" s="138" t="n"/>
      <c r="C29" s="482" t="n"/>
      <c r="D29" s="476" t="n"/>
      <c r="E29" s="140" t="n"/>
      <c r="F29" s="138" t="n"/>
      <c r="G29" s="138" t="n"/>
      <c r="H29" s="482" t="n"/>
      <c r="I29" s="476" t="n"/>
      <c r="J29" s="161" t="n"/>
    </row>
    <row r="30" ht="25.2" customHeight="1" s="58">
      <c r="A30" s="169" t="n"/>
      <c r="B30" s="138" t="n"/>
      <c r="C30" s="482" t="n"/>
      <c r="D30" s="476" t="n"/>
      <c r="E30" s="140" t="n"/>
      <c r="F30" s="138" t="n"/>
      <c r="G30" s="138" t="n"/>
      <c r="H30" s="482" t="n"/>
      <c r="I30" s="476" t="n"/>
      <c r="J30" s="161" t="n"/>
    </row>
    <row r="31" ht="25.2" customHeight="1" s="58">
      <c r="A31" s="169" t="n"/>
      <c r="B31" s="163" t="n"/>
      <c r="C31" s="482" t="n"/>
      <c r="D31" s="476" t="n"/>
      <c r="E31" s="170" t="n"/>
      <c r="F31" s="163" t="n"/>
      <c r="G31" s="163" t="n"/>
      <c r="H31" s="482" t="n"/>
      <c r="I31" s="476" t="n"/>
      <c r="J31" s="161" t="n"/>
    </row>
    <row r="32" ht="25.2" customHeight="1" s="58">
      <c r="A32" s="169" t="n"/>
      <c r="B32" s="141" t="n"/>
      <c r="C32" s="482" t="n"/>
      <c r="D32" s="476" t="n"/>
      <c r="E32" s="126" t="n"/>
      <c r="F32" s="141" t="n"/>
      <c r="G32" s="141" t="n"/>
      <c r="H32" s="482" t="n"/>
      <c r="I32" s="476" t="n"/>
      <c r="J32" s="161" t="n"/>
    </row>
    <row r="33" ht="25.2" customHeight="1" s="58">
      <c r="A33" s="169" t="n"/>
      <c r="B33" s="141" t="n"/>
      <c r="C33" s="482" t="n"/>
      <c r="D33" s="476" t="n"/>
      <c r="E33" s="123" t="n"/>
      <c r="F33" s="141" t="n"/>
      <c r="G33" s="141" t="n"/>
      <c r="H33" s="482" t="n"/>
      <c r="I33" s="476" t="n"/>
      <c r="J33" s="161" t="n"/>
    </row>
    <row r="34" ht="25.2" customHeight="1" s="58">
      <c r="A34" s="169" t="n"/>
      <c r="B34" s="141" t="n"/>
      <c r="C34" s="482" t="n"/>
      <c r="D34" s="476" t="n"/>
      <c r="E34" s="123" t="n"/>
      <c r="F34" s="141" t="n"/>
      <c r="G34" s="141" t="n"/>
      <c r="H34" s="482" t="n"/>
      <c r="I34" s="476" t="n"/>
      <c r="J34" s="161" t="n"/>
    </row>
    <row r="35" ht="25.2" customHeight="1" s="58">
      <c r="A35" s="169" t="n"/>
      <c r="B35" s="141" t="n"/>
      <c r="C35" s="482" t="n"/>
      <c r="D35" s="476" t="n"/>
      <c r="E35" s="123" t="n"/>
      <c r="F35" s="141" t="n"/>
      <c r="G35" s="141" t="n"/>
      <c r="H35" s="482" t="n"/>
      <c r="I35" s="476" t="n"/>
      <c r="J35" s="161" t="n"/>
    </row>
    <row r="36" ht="25.2" customHeight="1" s="58">
      <c r="A36" s="169" t="n"/>
      <c r="B36" s="141" t="n"/>
      <c r="C36" s="482" t="n"/>
      <c r="D36" s="476" t="n"/>
      <c r="E36" s="123" t="n"/>
      <c r="F36" s="141" t="n"/>
      <c r="G36" s="141" t="n"/>
      <c r="H36" s="482" t="n"/>
      <c r="I36" s="476" t="n"/>
      <c r="J36" s="161" t="n"/>
    </row>
    <row r="37" ht="25.2" customHeight="1" s="58">
      <c r="A37" s="169" t="n"/>
      <c r="B37" s="141" t="n"/>
      <c r="C37" s="482" t="n"/>
      <c r="D37" s="476" t="n"/>
      <c r="E37" s="123" t="n"/>
      <c r="F37" s="141" t="n"/>
      <c r="G37" s="141" t="n"/>
      <c r="H37" s="482" t="n"/>
      <c r="I37" s="476" t="n"/>
      <c r="J37" s="161" t="n"/>
    </row>
    <row r="38" ht="25.2" customHeight="1" s="58">
      <c r="A38" s="171" t="n"/>
      <c r="B38" s="172" t="n"/>
      <c r="C38" s="505" t="n"/>
      <c r="D38" s="506" t="n"/>
      <c r="E38" s="175" t="n"/>
      <c r="F38" s="172" t="n"/>
      <c r="G38" s="172" t="n"/>
      <c r="H38" s="505" t="n"/>
      <c r="I38" s="506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8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340" t="inlineStr">
        <is>
          <t>ការផ្គត់ផ្គង់</t>
        </is>
      </c>
      <c r="J5" s="509" t="n"/>
      <c r="K5" s="509" t="n"/>
      <c r="L5" s="510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4" t="n"/>
      <c r="K6" s="444" t="n"/>
      <c r="L6" s="446" t="n"/>
      <c r="M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512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514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5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6" t="inlineStr">
        <is>
          <t>137 CT</t>
        </is>
      </c>
      <c r="G9" s="221" t="n"/>
      <c r="H9" s="516" t="n">
        <v>41519138</v>
      </c>
      <c r="I9" s="341" t="n"/>
      <c r="J9" s="341" t="n"/>
      <c r="K9" s="221" t="n"/>
      <c r="L9" s="341" t="n"/>
      <c r="M9" s="517">
        <f>G9+H9</f>
        <v/>
      </c>
    </row>
    <row r="10" ht="14.25" customFormat="1" customHeight="1" s="190">
      <c r="A10" s="515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6" t="inlineStr">
        <is>
          <t>655 CT</t>
        </is>
      </c>
      <c r="G10" s="221" t="n"/>
      <c r="H10" s="516" t="n">
        <v>157610622</v>
      </c>
      <c r="I10" s="341" t="n"/>
      <c r="J10" s="341" t="n"/>
      <c r="K10" s="221" t="n"/>
      <c r="L10" s="341" t="n"/>
      <c r="M10" s="517">
        <f>G10+H10</f>
        <v/>
      </c>
    </row>
    <row r="11" ht="14.25" customFormat="1" customHeight="1" s="190">
      <c r="A11" s="515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6" t="inlineStr">
        <is>
          <t>518 CT</t>
        </is>
      </c>
      <c r="G11" s="221" t="n"/>
      <c r="H11" s="516" t="n">
        <v>75926121</v>
      </c>
      <c r="I11" s="341" t="n"/>
      <c r="J11" s="341" t="n"/>
      <c r="K11" s="221" t="n"/>
      <c r="L11" s="341" t="n"/>
      <c r="M11" s="517">
        <f>G11+H11</f>
        <v/>
      </c>
    </row>
    <row r="12" ht="14.25" customFormat="1" customHeight="1" s="190">
      <c r="A12" s="515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6" t="inlineStr">
        <is>
          <t>404 CT</t>
        </is>
      </c>
      <c r="G12" s="221" t="n"/>
      <c r="H12" s="516" t="n">
        <v>109260590</v>
      </c>
      <c r="I12" s="341" t="n"/>
      <c r="J12" s="341" t="n"/>
      <c r="K12" s="221" t="n"/>
      <c r="L12" s="341" t="n"/>
      <c r="M12" s="517">
        <f>G12+H12</f>
        <v/>
      </c>
    </row>
    <row r="13" ht="14.25" customFormat="1" customHeight="1" s="190">
      <c r="A13" s="515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6" t="inlineStr">
        <is>
          <t>550 CT</t>
        </is>
      </c>
      <c r="G13" s="221" t="n"/>
      <c r="H13" s="516" t="n">
        <v>136860570</v>
      </c>
      <c r="I13" s="341" t="n"/>
      <c r="J13" s="341" t="n"/>
      <c r="K13" s="221" t="n"/>
      <c r="L13" s="341" t="n"/>
      <c r="M13" s="517">
        <f>G13+H13</f>
        <v/>
      </c>
    </row>
    <row r="14" ht="14.25" customFormat="1" customHeight="1" s="190">
      <c r="A14" s="515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6" t="inlineStr">
        <is>
          <t>1094 CT</t>
        </is>
      </c>
      <c r="G14" s="221" t="n"/>
      <c r="H14" s="516" t="n">
        <v>189450332</v>
      </c>
      <c r="I14" s="341" t="n"/>
      <c r="J14" s="341" t="n"/>
      <c r="K14" s="221" t="n"/>
      <c r="L14" s="341" t="n"/>
      <c r="M14" s="517">
        <f>G14+H14</f>
        <v/>
      </c>
    </row>
    <row r="15" ht="14.25" customFormat="1" customHeight="1" s="190">
      <c r="A15" s="515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6" t="inlineStr">
        <is>
          <t>827 CT</t>
        </is>
      </c>
      <c r="G15" s="221" t="n"/>
      <c r="H15" s="516" t="n">
        <v>267888456</v>
      </c>
      <c r="I15" s="341" t="n"/>
      <c r="J15" s="341" t="n"/>
      <c r="K15" s="221" t="n"/>
      <c r="L15" s="341" t="n"/>
      <c r="M15" s="517">
        <f>G15+H15</f>
        <v/>
      </c>
    </row>
    <row r="16" ht="14.25" customFormat="1" customHeight="1" s="190">
      <c r="A16" s="515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6" t="inlineStr">
        <is>
          <t>815 CT</t>
        </is>
      </c>
      <c r="G16" s="221" t="n"/>
      <c r="H16" s="516" t="n">
        <v>233561904</v>
      </c>
      <c r="I16" s="341" t="n"/>
      <c r="J16" s="341" t="n"/>
      <c r="K16" s="221" t="n"/>
      <c r="L16" s="341" t="n"/>
      <c r="M16" s="517">
        <f>G16+H16</f>
        <v/>
      </c>
    </row>
    <row r="17" ht="14.25" customFormat="1" customHeight="1" s="190">
      <c r="A17" s="515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6" t="inlineStr">
        <is>
          <t>400 CT</t>
        </is>
      </c>
      <c r="G17" s="221" t="n"/>
      <c r="H17" s="516" t="n">
        <v>106100285</v>
      </c>
      <c r="I17" s="341" t="n"/>
      <c r="J17" s="341" t="n"/>
      <c r="K17" s="221" t="n"/>
      <c r="L17" s="341" t="n"/>
      <c r="M17" s="517">
        <f>G17+H17</f>
        <v/>
      </c>
    </row>
    <row r="18" ht="14.25" customFormat="1" customHeight="1" s="190">
      <c r="A18" s="515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6" t="inlineStr">
        <is>
          <t>556 CT</t>
        </is>
      </c>
      <c r="G18" s="221" t="n"/>
      <c r="H18" s="516" t="n">
        <v>145296432</v>
      </c>
      <c r="I18" s="341" t="n"/>
      <c r="J18" s="341" t="n"/>
      <c r="K18" s="221" t="n"/>
      <c r="L18" s="341" t="n"/>
      <c r="M18" s="517">
        <f>G18+H18</f>
        <v/>
      </c>
    </row>
    <row r="19" ht="14.25" customFormat="1" customHeight="1" s="190">
      <c r="A19" s="515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6" t="inlineStr">
        <is>
          <t>1220 CT</t>
        </is>
      </c>
      <c r="G19" s="221" t="n"/>
      <c r="H19" s="516" t="n">
        <v>299682480</v>
      </c>
      <c r="I19" s="341" t="n"/>
      <c r="J19" s="341" t="n"/>
      <c r="K19" s="221" t="n"/>
      <c r="L19" s="341" t="n"/>
      <c r="M19" s="517">
        <f>G19+H19</f>
        <v/>
      </c>
    </row>
    <row r="20" ht="14.25" customFormat="1" customHeight="1" s="190">
      <c r="A20" s="515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6" t="inlineStr">
        <is>
          <t>37 CT</t>
        </is>
      </c>
      <c r="G20" s="221" t="n"/>
      <c r="H20" s="516" t="n">
        <v>6493691</v>
      </c>
      <c r="I20" s="341" t="n"/>
      <c r="J20" s="341" t="n"/>
      <c r="K20" s="221" t="n"/>
      <c r="L20" s="341" t="n"/>
      <c r="M20" s="517">
        <f>G20+H20</f>
        <v/>
      </c>
    </row>
    <row r="21" ht="14.25" customFormat="1" customHeight="1" s="190">
      <c r="A21" s="515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6" t="inlineStr">
        <is>
          <t>145 CT</t>
        </is>
      </c>
      <c r="G21" s="221" t="n"/>
      <c r="H21" s="516" t="n">
        <v>26361287</v>
      </c>
      <c r="I21" s="341" t="n"/>
      <c r="J21" s="341" t="n"/>
      <c r="K21" s="221" t="n"/>
      <c r="L21" s="341" t="n"/>
      <c r="M21" s="517">
        <f>G21+H21</f>
        <v/>
      </c>
    </row>
    <row r="22" ht="20.25" customFormat="1" customHeight="1" s="190">
      <c r="A22" s="515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6" t="inlineStr">
        <is>
          <t>338 CT</t>
        </is>
      </c>
      <c r="G22" s="221" t="n"/>
      <c r="H22" s="516" t="n">
        <v>94840834</v>
      </c>
      <c r="I22" s="341" t="n"/>
      <c r="J22" s="341" t="n"/>
      <c r="K22" s="221" t="n"/>
      <c r="L22" s="341" t="n"/>
      <c r="M22" s="517">
        <f>G22+H22</f>
        <v/>
      </c>
    </row>
    <row r="23" ht="14.25" customFormat="1" customHeight="1" s="224">
      <c r="A23" s="518">
        <f>L4</f>
        <v/>
      </c>
      <c r="B23" s="427" t="n"/>
      <c r="C23" s="427" t="n"/>
      <c r="D23" s="411" t="n"/>
      <c r="E23" s="222" t="inlineStr">
        <is>
          <t>Riel</t>
        </is>
      </c>
      <c r="F23" s="519">
        <f>SUM(F9:F22)</f>
        <v/>
      </c>
      <c r="G23" s="223" t="n"/>
      <c r="H23" s="520">
        <f>SUM(H9:H22)</f>
        <v/>
      </c>
      <c r="I23" s="9" t="n"/>
      <c r="J23" s="9" t="n"/>
      <c r="K23" s="9" t="n"/>
      <c r="L23" s="9" t="n"/>
      <c r="M23" s="521">
        <f>SUM(M9:M22)</f>
        <v/>
      </c>
    </row>
    <row r="24" ht="14.25" customFormat="1" customHeight="1" s="224" thickBot="1">
      <c r="A24" s="522" t="inlineStr">
        <is>
          <t>Total USD</t>
        </is>
      </c>
      <c r="B24" s="523" t="n"/>
      <c r="C24" s="523" t="n"/>
      <c r="D24" s="524" t="n"/>
      <c r="E24" s="225" t="inlineStr">
        <is>
          <t>USD</t>
        </is>
      </c>
      <c r="F24" s="525" t="n"/>
      <c r="G24" s="13">
        <f>G23/L4</f>
        <v/>
      </c>
      <c r="H24" s="526">
        <f>H23/L4</f>
        <v/>
      </c>
      <c r="I24" s="527">
        <f>I23*4034</f>
        <v/>
      </c>
      <c r="J24" s="527">
        <f>J23*4034</f>
        <v/>
      </c>
      <c r="K24" s="527">
        <f>K23*4034</f>
        <v/>
      </c>
      <c r="L24" s="527">
        <f>L23*4034</f>
        <v/>
      </c>
      <c r="M24" s="528">
        <f>M23/L4</f>
        <v/>
      </c>
    </row>
    <row r="25" ht="15.75" customFormat="1" customHeight="1" s="228">
      <c r="A25" s="529" t="n"/>
      <c r="B25" s="227" t="n"/>
      <c r="C25" s="227" t="n"/>
      <c r="D25" s="227" t="n"/>
      <c r="E25" s="227" t="n"/>
      <c r="F25" s="530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1" t="n"/>
      <c r="B26" s="230" t="n"/>
      <c r="C26" s="230" t="n"/>
      <c r="D26" s="230" t="n"/>
      <c r="E26" s="230" t="n"/>
      <c r="F26" s="532" t="n"/>
      <c r="G26" s="230" t="n"/>
      <c r="H26" s="334" t="inlineStr">
        <is>
          <t>Approved By :</t>
        </is>
      </c>
    </row>
    <row r="27" ht="19.5" customHeight="1" s="58">
      <c r="H27" s="335" t="n"/>
      <c r="N27" s="533">
        <f>H23*1%</f>
        <v/>
      </c>
    </row>
    <row r="28" hidden="1" ht="18" customHeight="1" s="58">
      <c r="H28" s="534">
        <f>H24*1%</f>
        <v/>
      </c>
      <c r="I28" s="234" t="n"/>
      <c r="J28" s="535" t="n"/>
      <c r="K28" s="536" t="n"/>
      <c r="L28" s="536" t="n"/>
    </row>
    <row r="29" ht="14.25" customHeight="1" s="58">
      <c r="G29" s="231" t="inlineStr">
        <is>
          <t>Sales</t>
        </is>
      </c>
      <c r="H29" s="236" t="n"/>
      <c r="I29" s="344" t="n"/>
      <c r="L29" s="236" t="n"/>
    </row>
    <row r="30" ht="14.25" customHeight="1" s="58">
      <c r="C30" s="23" t="n"/>
      <c r="D30" s="237" t="n"/>
      <c r="E30" s="237" t="n"/>
      <c r="F30" s="537" t="n"/>
      <c r="G30" s="538" t="inlineStr">
        <is>
          <t>July</t>
        </is>
      </c>
      <c r="H30" s="539">
        <f>'Sale - Jul'!H30</f>
        <v/>
      </c>
      <c r="I30" s="540" t="inlineStr">
        <is>
          <t>21 invoices</t>
        </is>
      </c>
    </row>
    <row r="31" ht="14.25" customHeight="1" s="58">
      <c r="F31" s="508" t="n"/>
      <c r="G31" s="538" t="inlineStr">
        <is>
          <t>Aug</t>
        </is>
      </c>
      <c r="H31" s="541">
        <f>'Sale - Aug'!I47</f>
        <v/>
      </c>
      <c r="I31" s="540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8" t="inlineStr">
        <is>
          <t>June</t>
        </is>
      </c>
      <c r="H32" s="542">
        <f>H23</f>
        <v/>
      </c>
      <c r="I32" s="540" t="inlineStr">
        <is>
          <t>14 invoices</t>
        </is>
      </c>
      <c r="J32" s="29" t="n"/>
      <c r="K32" s="29" t="n"/>
    </row>
    <row r="33" ht="14.25" customHeight="1" s="58" thickBot="1">
      <c r="F33" s="508" t="n"/>
      <c r="G33" s="231" t="inlineStr">
        <is>
          <t>Total:</t>
        </is>
      </c>
      <c r="H33" s="543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4" t="n"/>
      <c r="J34" s="224" t="n"/>
      <c r="K34" s="224" t="n"/>
    </row>
    <row r="35" ht="14.25" customHeight="1" s="58">
      <c r="H35" s="545" t="n"/>
      <c r="I35" s="540" t="n"/>
      <c r="J35" s="224" t="n"/>
      <c r="K35" s="224" t="n"/>
    </row>
    <row r="36" ht="14.25" customHeight="1" s="58">
      <c r="H36" s="546" t="n"/>
      <c r="J36" s="224" t="n"/>
      <c r="K36" s="224" t="n"/>
      <c r="M36" s="547" t="n"/>
    </row>
    <row r="37" hidden="1" ht="14.25" customHeight="1" s="58">
      <c r="H37" s="548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0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8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340" t="inlineStr">
        <is>
          <t>ការផ្គត់ផ្គង់</t>
        </is>
      </c>
      <c r="J5" s="509" t="n"/>
      <c r="K5" s="509" t="n"/>
      <c r="L5" s="510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4" t="n"/>
      <c r="K6" s="444" t="n"/>
      <c r="L6" s="446" t="n"/>
      <c r="M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512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514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5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6" t="inlineStr">
        <is>
          <t>1841 CT</t>
        </is>
      </c>
      <c r="G9" s="221" t="n"/>
      <c r="H9" s="516" t="n">
        <v>469164366</v>
      </c>
      <c r="I9" s="341" t="n"/>
      <c r="J9" s="341" t="n"/>
      <c r="K9" s="221" t="n"/>
      <c r="L9" s="341" t="n"/>
      <c r="M9" s="517">
        <f>G9+H9</f>
        <v/>
      </c>
    </row>
    <row r="10" ht="14.25" customFormat="1" customHeight="1" s="190">
      <c r="A10" s="515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6" t="inlineStr">
        <is>
          <t>631 CT</t>
        </is>
      </c>
      <c r="G10" s="221" t="n"/>
      <c r="H10" s="516" t="n">
        <v>224637197</v>
      </c>
      <c r="I10" s="341" t="n"/>
      <c r="J10" s="341" t="n"/>
      <c r="K10" s="221" t="n"/>
      <c r="L10" s="341" t="n"/>
      <c r="M10" s="517">
        <f>G10+H10</f>
        <v/>
      </c>
    </row>
    <row r="11" ht="14.25" customFormat="1" customHeight="1" s="190">
      <c r="A11" s="515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6" t="inlineStr">
        <is>
          <t>343 CT</t>
        </is>
      </c>
      <c r="G11" s="221" t="n"/>
      <c r="H11" s="516" t="n">
        <v>88553682</v>
      </c>
      <c r="I11" s="341" t="n"/>
      <c r="J11" s="341" t="n"/>
      <c r="K11" s="221" t="n"/>
      <c r="L11" s="341" t="n"/>
      <c r="M11" s="517">
        <f>G11+H11</f>
        <v/>
      </c>
    </row>
    <row r="12" ht="14.25" customFormat="1" customHeight="1" s="190">
      <c r="A12" s="515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6" t="inlineStr">
        <is>
          <t>1093 CT</t>
        </is>
      </c>
      <c r="G12" s="221" t="n"/>
      <c r="H12" s="516" t="n">
        <v>282184182</v>
      </c>
      <c r="I12" s="341" t="n"/>
      <c r="J12" s="341" t="n"/>
      <c r="K12" s="221" t="n"/>
      <c r="L12" s="341" t="n"/>
      <c r="M12" s="517">
        <f>G12+H12</f>
        <v/>
      </c>
    </row>
    <row r="13" ht="14.25" customFormat="1" customHeight="1" s="190">
      <c r="A13" s="515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6" t="inlineStr">
        <is>
          <t>600 CT</t>
        </is>
      </c>
      <c r="G13" s="221" t="n"/>
      <c r="H13" s="516" t="n">
        <v>137692800</v>
      </c>
      <c r="I13" s="341" t="n"/>
      <c r="J13" s="341" t="n"/>
      <c r="K13" s="221" t="n"/>
      <c r="L13" s="341" t="n"/>
      <c r="M13" s="517">
        <f>G13+H13</f>
        <v/>
      </c>
    </row>
    <row r="14" ht="14.25" customFormat="1" customHeight="1" s="190">
      <c r="A14" s="515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6" t="inlineStr">
        <is>
          <t>772 CT</t>
        </is>
      </c>
      <c r="G14" s="221" t="n"/>
      <c r="H14" s="516" t="n">
        <v>199310328</v>
      </c>
      <c r="I14" s="341" t="n"/>
      <c r="J14" s="341" t="n"/>
      <c r="K14" s="221" t="n"/>
      <c r="L14" s="341" t="n"/>
      <c r="M14" s="517">
        <f>G14+H14</f>
        <v/>
      </c>
    </row>
    <row r="15" ht="14.25" customFormat="1" customHeight="1" s="190">
      <c r="A15" s="515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6" t="inlineStr">
        <is>
          <t>1133 CT</t>
        </is>
      </c>
      <c r="G15" s="221" t="n"/>
      <c r="H15" s="516" t="n">
        <v>222232983</v>
      </c>
      <c r="I15" s="341" t="n"/>
      <c r="J15" s="341" t="n"/>
      <c r="K15" s="221" t="n"/>
      <c r="L15" s="341" t="n"/>
      <c r="M15" s="517">
        <f>G15+H15</f>
        <v/>
      </c>
    </row>
    <row r="16" ht="14.25" customFormat="1" customHeight="1" s="190">
      <c r="A16" s="515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6" t="inlineStr">
        <is>
          <t>39 CT</t>
        </is>
      </c>
      <c r="G16" s="221" t="n"/>
      <c r="H16" s="516" t="n">
        <v>15787217</v>
      </c>
      <c r="I16" s="341" t="n"/>
      <c r="J16" s="341" t="n"/>
      <c r="K16" s="221" t="n"/>
      <c r="L16" s="341" t="n"/>
      <c r="M16" s="517">
        <f>G16+H16</f>
        <v/>
      </c>
    </row>
    <row r="17" ht="14.25" customFormat="1" customHeight="1" s="190">
      <c r="A17" s="515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6" t="inlineStr">
        <is>
          <t>638 CT</t>
        </is>
      </c>
      <c r="G17" s="221" t="n"/>
      <c r="H17" s="516" t="n">
        <v>147298512</v>
      </c>
      <c r="I17" s="341" t="n"/>
      <c r="J17" s="341" t="n"/>
      <c r="K17" s="221" t="n"/>
      <c r="L17" s="341" t="n"/>
      <c r="M17" s="517">
        <f>G17+H17</f>
        <v/>
      </c>
    </row>
    <row r="18" ht="14.25" customFormat="1" customHeight="1" s="190">
      <c r="A18" s="515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6" t="inlineStr">
        <is>
          <t>490 CT</t>
        </is>
      </c>
      <c r="G18" s="221" t="n"/>
      <c r="H18" s="516" t="n">
        <v>108300780</v>
      </c>
      <c r="I18" s="341" t="n"/>
      <c r="J18" s="341" t="n"/>
      <c r="K18" s="221" t="n"/>
      <c r="L18" s="341" t="n"/>
      <c r="M18" s="517">
        <f>G18+H18</f>
        <v/>
      </c>
    </row>
    <row r="19" ht="14.25" customFormat="1" customHeight="1" s="190">
      <c r="A19" s="515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6" t="inlineStr">
        <is>
          <t>99 CT</t>
        </is>
      </c>
      <c r="G19" s="221" t="n"/>
      <c r="H19" s="516" t="n">
        <v>39649873</v>
      </c>
      <c r="I19" s="341" t="n"/>
      <c r="J19" s="341" t="n"/>
      <c r="K19" s="221" t="n"/>
      <c r="L19" s="341" t="n"/>
      <c r="M19" s="517">
        <f>G19+H19</f>
        <v/>
      </c>
    </row>
    <row r="20" ht="14.25" customFormat="1" customHeight="1" s="190">
      <c r="A20" s="515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6" t="inlineStr">
        <is>
          <t>2066 CT</t>
        </is>
      </c>
      <c r="G20" s="221" t="n"/>
      <c r="H20" s="516" t="n">
        <v>532736694</v>
      </c>
      <c r="I20" s="341" t="n"/>
      <c r="J20" s="341" t="n"/>
      <c r="K20" s="221" t="n"/>
      <c r="L20" s="341" t="n"/>
      <c r="M20" s="517">
        <f>G20+H20</f>
        <v/>
      </c>
    </row>
    <row r="21" ht="14.25" customFormat="1" customHeight="1" s="190">
      <c r="A21" s="515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6" t="inlineStr">
        <is>
          <t>540 CT</t>
        </is>
      </c>
      <c r="G21" s="221" t="n"/>
      <c r="H21" s="516" t="n">
        <v>111616110</v>
      </c>
      <c r="I21" s="341" t="n"/>
      <c r="J21" s="341" t="n"/>
      <c r="K21" s="221" t="n"/>
      <c r="L21" s="341" t="n"/>
      <c r="M21" s="517">
        <f>G21+H21</f>
        <v/>
      </c>
    </row>
    <row r="22" ht="14.25" customFormat="1" customHeight="1" s="190">
      <c r="A22" s="515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6" t="inlineStr">
        <is>
          <t>796 CT</t>
        </is>
      </c>
      <c r="G22" s="221" t="n"/>
      <c r="H22" s="516" t="n">
        <v>145841012</v>
      </c>
      <c r="I22" s="341" t="n"/>
      <c r="J22" s="341" t="n"/>
      <c r="K22" s="221" t="n"/>
      <c r="L22" s="341" t="n"/>
      <c r="M22" s="517">
        <f>G22+H22</f>
        <v/>
      </c>
    </row>
    <row r="23" ht="14.25" customFormat="1" customHeight="1" s="190">
      <c r="A23" s="515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6" t="inlineStr">
        <is>
          <t>38 CT</t>
        </is>
      </c>
      <c r="G23" s="221" t="n"/>
      <c r="H23" s="516" t="n">
        <v>30111334</v>
      </c>
      <c r="I23" s="341" t="n"/>
      <c r="J23" s="341" t="n"/>
      <c r="K23" s="221" t="n"/>
      <c r="L23" s="341" t="n"/>
      <c r="M23" s="517">
        <f>G23+H23</f>
        <v/>
      </c>
    </row>
    <row r="24" ht="14.25" customFormat="1" customHeight="1" s="190">
      <c r="A24" s="515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6" t="inlineStr">
        <is>
          <t>346 CT</t>
        </is>
      </c>
      <c r="G24" s="221" t="n"/>
      <c r="H24" s="516" t="n">
        <v>149495808</v>
      </c>
      <c r="I24" s="341" t="n"/>
      <c r="J24" s="341" t="n"/>
      <c r="K24" s="221" t="n"/>
      <c r="L24" s="341" t="n"/>
      <c r="M24" s="517">
        <f>G24+H24</f>
        <v/>
      </c>
    </row>
    <row r="25" ht="14.25" customFormat="1" customHeight="1" s="190">
      <c r="A25" s="515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6" t="inlineStr">
        <is>
          <t>349 CT</t>
        </is>
      </c>
      <c r="G25" s="221" t="n"/>
      <c r="H25" s="516" t="n">
        <v>96535757</v>
      </c>
      <c r="I25" s="341" t="n"/>
      <c r="J25" s="341" t="n"/>
      <c r="K25" s="221" t="n"/>
      <c r="L25" s="341" t="n"/>
      <c r="M25" s="517">
        <f>G25+H25</f>
        <v/>
      </c>
    </row>
    <row r="26" ht="14.25" customFormat="1" customHeight="1" s="190">
      <c r="A26" s="515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6" t="inlineStr">
        <is>
          <t>228 CT</t>
        </is>
      </c>
      <c r="G26" s="221" t="n"/>
      <c r="H26" s="516" t="n">
        <v>67763405</v>
      </c>
      <c r="I26" s="341" t="n"/>
      <c r="J26" s="341" t="n"/>
      <c r="K26" s="221" t="n"/>
      <c r="L26" s="341" t="n"/>
      <c r="M26" s="517">
        <f>G26+H26</f>
        <v/>
      </c>
    </row>
    <row r="27" ht="14.25" customFormat="1" customHeight="1" s="190">
      <c r="A27" s="515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6" t="inlineStr">
        <is>
          <t>200CT</t>
        </is>
      </c>
      <c r="G27" s="221" t="n"/>
      <c r="H27" s="516" t="n">
        <v>45686784</v>
      </c>
      <c r="I27" s="341" t="n"/>
      <c r="J27" s="341" t="n"/>
      <c r="K27" s="221" t="n"/>
      <c r="L27" s="341" t="n"/>
      <c r="M27" s="517">
        <f>G27+H27</f>
        <v/>
      </c>
    </row>
    <row r="28" ht="14.25" customFormat="1" customHeight="1" s="190">
      <c r="A28" s="515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6" t="inlineStr">
        <is>
          <t>245 CT</t>
        </is>
      </c>
      <c r="G28" s="221" t="n"/>
      <c r="H28" s="516" t="n">
        <v>150505472</v>
      </c>
      <c r="I28" s="341" t="n"/>
      <c r="J28" s="341" t="n"/>
      <c r="K28" s="221" t="n"/>
      <c r="L28" s="341" t="n"/>
      <c r="M28" s="517">
        <f>G28+H28</f>
        <v/>
      </c>
    </row>
    <row r="29" ht="13.5" customFormat="1" customHeight="1" s="190">
      <c r="A29" s="515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6" t="inlineStr">
        <is>
          <t>191 CT</t>
        </is>
      </c>
      <c r="G29" s="221" t="n"/>
      <c r="H29" s="516" t="n">
        <v>114575606</v>
      </c>
      <c r="I29" s="341" t="n"/>
      <c r="J29" s="341" t="n"/>
      <c r="K29" s="221" t="n"/>
      <c r="L29" s="341" t="n"/>
      <c r="M29" s="517">
        <f>G29+H29</f>
        <v/>
      </c>
    </row>
    <row r="30" ht="14.25" customFormat="1" customHeight="1" s="224">
      <c r="A30" s="518">
        <f>L4</f>
        <v/>
      </c>
      <c r="B30" s="427" t="n"/>
      <c r="C30" s="427" t="n"/>
      <c r="D30" s="411" t="n"/>
      <c r="E30" s="222" t="inlineStr">
        <is>
          <t>Riel</t>
        </is>
      </c>
      <c r="F30" s="519">
        <f>SUM(F9:F29)</f>
        <v/>
      </c>
      <c r="G30" s="223" t="n"/>
      <c r="H30" s="520">
        <f>SUM(H9:H29)</f>
        <v/>
      </c>
      <c r="I30" s="9" t="n"/>
      <c r="J30" s="9" t="n"/>
      <c r="K30" s="9" t="n"/>
      <c r="L30" s="9" t="n"/>
      <c r="M30" s="521">
        <f>SUM(M9:M29)</f>
        <v/>
      </c>
    </row>
    <row r="31" ht="14.25" customFormat="1" customHeight="1" s="224" thickBot="1">
      <c r="A31" s="522" t="inlineStr">
        <is>
          <t>Total USD</t>
        </is>
      </c>
      <c r="B31" s="523" t="n"/>
      <c r="C31" s="523" t="n"/>
      <c r="D31" s="524" t="n"/>
      <c r="E31" s="225" t="inlineStr">
        <is>
          <t>USD</t>
        </is>
      </c>
      <c r="F31" s="525" t="n"/>
      <c r="G31" s="13">
        <f>G30/L4</f>
        <v/>
      </c>
      <c r="H31" s="526">
        <f>H30/L4</f>
        <v/>
      </c>
      <c r="I31" s="527">
        <f>I30*4034</f>
        <v/>
      </c>
      <c r="J31" s="527">
        <f>J30*4034</f>
        <v/>
      </c>
      <c r="K31" s="527">
        <f>K30*4034</f>
        <v/>
      </c>
      <c r="L31" s="527">
        <f>L30*4034</f>
        <v/>
      </c>
      <c r="M31" s="528">
        <f>M30/L4</f>
        <v/>
      </c>
    </row>
    <row r="32" ht="15.75" customFormat="1" customHeight="1" s="228">
      <c r="A32" s="529" t="n"/>
      <c r="B32" s="227" t="n"/>
      <c r="C32" s="227" t="n"/>
      <c r="D32" s="227" t="n"/>
      <c r="E32" s="227" t="n"/>
      <c r="F32" s="530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1" t="n"/>
      <c r="B33" s="230" t="n"/>
      <c r="C33" s="230" t="n"/>
      <c r="D33" s="230" t="n"/>
      <c r="E33" s="230" t="n"/>
      <c r="F33" s="532" t="n"/>
      <c r="G33" s="230" t="n"/>
      <c r="H33" s="334" t="inlineStr">
        <is>
          <t>Approved By :</t>
        </is>
      </c>
    </row>
    <row r="34" ht="19.5" customHeight="1" s="58">
      <c r="H34" s="335" t="n"/>
      <c r="N34" s="533" t="n"/>
    </row>
    <row r="35" hidden="1" ht="18" customHeight="1" s="58">
      <c r="H35" s="534">
        <f>H31*1%</f>
        <v/>
      </c>
      <c r="I35" s="234" t="n"/>
      <c r="J35" s="549" t="n"/>
      <c r="K35" s="536" t="n"/>
      <c r="L35" s="536" t="n"/>
    </row>
    <row r="36" ht="14.25" customHeight="1" s="58">
      <c r="H36" s="236" t="n"/>
      <c r="I36" s="344" t="n"/>
      <c r="L36" s="236" t="n"/>
    </row>
    <row r="37" ht="14.25" customHeight="1" s="58">
      <c r="C37" s="23" t="n"/>
      <c r="D37" s="237" t="n"/>
      <c r="E37" s="237" t="n"/>
      <c r="F37" s="537" t="n"/>
    </row>
    <row r="38" ht="14.25" customHeight="1" s="58">
      <c r="F38" s="508" t="n"/>
      <c r="G38" s="550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0" t="n"/>
      <c r="J39" s="29" t="n"/>
      <c r="K39" s="29" t="n"/>
    </row>
    <row r="40" ht="14.25" customHeight="1" s="58">
      <c r="F40" s="508" t="n"/>
      <c r="H40" s="545" t="n"/>
      <c r="I40" s="31" t="n"/>
      <c r="J40" s="31" t="n"/>
      <c r="K40" s="224" t="n"/>
    </row>
    <row r="41" ht="14.25" customHeight="1" s="58">
      <c r="H41" s="27" t="n"/>
      <c r="I41" s="544" t="n"/>
      <c r="J41" s="224" t="n"/>
      <c r="K41" s="224" t="n"/>
    </row>
    <row r="42" ht="14.25" customHeight="1" s="58">
      <c r="H42" s="545" t="n"/>
      <c r="I42" s="540" t="n"/>
      <c r="J42" s="224" t="n"/>
      <c r="K42" s="224" t="n"/>
    </row>
    <row r="43" ht="14.25" customHeight="1" s="58">
      <c r="H43" s="546" t="n"/>
      <c r="J43" s="224" t="n"/>
      <c r="K43" s="224" t="n"/>
      <c r="M43" s="547" t="n"/>
    </row>
    <row r="44" hidden="1" ht="14.25" customHeight="1" s="58">
      <c r="H44" s="548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0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8" min="6" max="6"/>
    <col width="3" customWidth="1" style="508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37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336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38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509" t="n"/>
      <c r="J5" s="340" t="inlineStr">
        <is>
          <t>ការផ្គត់ផ្គង់</t>
        </is>
      </c>
      <c r="K5" s="509" t="n"/>
      <c r="L5" s="509" t="n"/>
      <c r="M5" s="510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27" t="n"/>
      <c r="H6" s="411" t="n"/>
      <c r="I6" s="3" t="n"/>
      <c r="J6" s="342" t="inlineStr">
        <is>
          <t>karlk;Cab;Gakr</t>
        </is>
      </c>
      <c r="K6" s="444" t="n"/>
      <c r="L6" s="444" t="n"/>
      <c r="M6" s="446" t="n"/>
      <c r="N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47" t="inlineStr">
        <is>
          <t>lk;;»übuKþlCab;Gakr</t>
        </is>
      </c>
      <c r="K7" s="411" t="n"/>
      <c r="L7" s="347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41" t="inlineStr">
        <is>
          <t>តំលៃជាប់អាករ</t>
        </is>
      </c>
      <c r="K8" s="341" t="inlineStr">
        <is>
          <t>អាករ</t>
        </is>
      </c>
      <c r="L8" s="341" t="inlineStr">
        <is>
          <t>តំលៃជាប់អាករ</t>
        </is>
      </c>
      <c r="M8" s="341" t="inlineStr">
        <is>
          <t>អាករ</t>
        </is>
      </c>
      <c r="N8" s="215" t="n"/>
    </row>
    <row r="9" ht="14.25" customFormat="1" customHeight="1" s="190">
      <c r="A9" s="515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1" t="n">
        <v>65</v>
      </c>
      <c r="G9" s="244" t="inlineStr">
        <is>
          <t>CT</t>
        </is>
      </c>
      <c r="H9" s="221" t="n"/>
      <c r="I9" s="516" t="n">
        <v>16764930</v>
      </c>
      <c r="J9" s="341" t="n"/>
      <c r="K9" s="341" t="n"/>
      <c r="L9" s="221" t="n"/>
      <c r="M9" s="341" t="n"/>
      <c r="N9" s="517">
        <f>H9+I9</f>
        <v/>
      </c>
    </row>
    <row r="10" ht="14.25" customFormat="1" customHeight="1" s="190">
      <c r="A10" s="515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1" t="n">
        <v>64</v>
      </c>
      <c r="G10" s="244" t="inlineStr">
        <is>
          <t>CT</t>
        </is>
      </c>
      <c r="H10" s="221" t="n"/>
      <c r="I10" s="516" t="n">
        <v>26424115</v>
      </c>
      <c r="J10" s="341" t="n"/>
      <c r="K10" s="341" t="n"/>
      <c r="L10" s="221" t="n"/>
      <c r="M10" s="341" t="n"/>
      <c r="N10" s="517">
        <f>H10+I10</f>
        <v/>
      </c>
    </row>
    <row r="11" ht="14.25" customFormat="1" customHeight="1" s="190">
      <c r="A11" s="515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1" t="n">
        <v>36</v>
      </c>
      <c r="G11" s="244" t="inlineStr">
        <is>
          <t>CT</t>
        </is>
      </c>
      <c r="H11" s="221" t="n"/>
      <c r="I11" s="516" t="n">
        <v>29192000</v>
      </c>
      <c r="J11" s="341" t="n"/>
      <c r="K11" s="341" t="n"/>
      <c r="L11" s="221" t="n"/>
      <c r="M11" s="341" t="n"/>
      <c r="N11" s="517">
        <f>H11+I11</f>
        <v/>
      </c>
    </row>
    <row r="12" ht="14.25" customFormat="1" customHeight="1" s="190">
      <c r="A12" s="515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1" t="n">
        <v>305</v>
      </c>
      <c r="G12" s="244" t="inlineStr">
        <is>
          <t>CT</t>
        </is>
      </c>
      <c r="H12" s="221" t="n"/>
      <c r="I12" s="516" t="n">
        <v>70028000</v>
      </c>
      <c r="J12" s="341" t="n"/>
      <c r="K12" s="341" t="n"/>
      <c r="L12" s="221" t="n"/>
      <c r="M12" s="341" t="n"/>
      <c r="N12" s="517">
        <f>H12+I12</f>
        <v/>
      </c>
    </row>
    <row r="13" ht="14.25" customFormat="1" customHeight="1" s="190">
      <c r="A13" s="515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1" t="n">
        <v>904</v>
      </c>
      <c r="G13" s="244" t="inlineStr">
        <is>
          <t>CT</t>
        </is>
      </c>
      <c r="H13" s="221" t="n"/>
      <c r="I13" s="516" t="n">
        <v>242980473</v>
      </c>
      <c r="J13" s="341" t="n"/>
      <c r="K13" s="341" t="n"/>
      <c r="L13" s="221" t="n"/>
      <c r="M13" s="341" t="n"/>
      <c r="N13" s="517">
        <f>H13+I13</f>
        <v/>
      </c>
    </row>
    <row r="14" ht="14.25" customFormat="1" customHeight="1" s="190">
      <c r="A14" s="515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1" t="n">
        <v>700</v>
      </c>
      <c r="G14" s="244" t="inlineStr">
        <is>
          <t>CT</t>
        </is>
      </c>
      <c r="H14" s="221" t="n"/>
      <c r="I14" s="516" t="n">
        <v>180986400</v>
      </c>
      <c r="J14" s="341" t="n"/>
      <c r="K14" s="341" t="n"/>
      <c r="L14" s="221" t="n"/>
      <c r="M14" s="341" t="n"/>
      <c r="N14" s="517">
        <f>H14+I14</f>
        <v/>
      </c>
    </row>
    <row r="15" ht="14.25" customFormat="1" customHeight="1" s="190">
      <c r="A15" s="515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1" t="n">
        <v>800</v>
      </c>
      <c r="G15" s="244" t="inlineStr">
        <is>
          <t>CT</t>
        </is>
      </c>
      <c r="H15" s="221" t="n"/>
      <c r="I15" s="516" t="n">
        <v>174420000</v>
      </c>
      <c r="J15" s="341" t="n"/>
      <c r="K15" s="341" t="n"/>
      <c r="L15" s="221" t="n"/>
      <c r="M15" s="341" t="n"/>
      <c r="N15" s="517">
        <f>H15+I15</f>
        <v/>
      </c>
    </row>
    <row r="16" ht="14.25" customFormat="1" customHeight="1" s="190">
      <c r="A16" s="515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1" t="n">
        <v>680</v>
      </c>
      <c r="G16" s="244" t="inlineStr">
        <is>
          <t>CT</t>
        </is>
      </c>
      <c r="H16" s="221" t="n"/>
      <c r="I16" s="516" t="n">
        <v>178829338</v>
      </c>
      <c r="J16" s="341" t="n"/>
      <c r="K16" s="341" t="n"/>
      <c r="L16" s="221" t="n"/>
      <c r="M16" s="341" t="n"/>
      <c r="N16" s="517">
        <f>H16+I16</f>
        <v/>
      </c>
    </row>
    <row r="17" ht="14.25" customFormat="1" customHeight="1" s="190">
      <c r="A17" s="515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1" t="n">
        <v>93</v>
      </c>
      <c r="G17" s="244" t="inlineStr">
        <is>
          <t>CT</t>
        </is>
      </c>
      <c r="H17" s="221" t="n"/>
      <c r="I17" s="516" t="n">
        <v>36022203</v>
      </c>
      <c r="J17" s="341" t="n"/>
      <c r="K17" s="341" t="n"/>
      <c r="L17" s="221" t="n"/>
      <c r="M17" s="341" t="n"/>
      <c r="N17" s="517">
        <f>H17+I17</f>
        <v/>
      </c>
    </row>
    <row r="18" ht="14.25" customFormat="1" customHeight="1" s="190">
      <c r="A18" s="515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1" t="n">
        <v>355</v>
      </c>
      <c r="G18" s="244" t="inlineStr">
        <is>
          <t>CT</t>
        </is>
      </c>
      <c r="H18" s="221" t="n"/>
      <c r="I18" s="516" t="n">
        <v>89531330</v>
      </c>
      <c r="J18" s="341" t="n"/>
      <c r="K18" s="341" t="n"/>
      <c r="L18" s="221" t="n"/>
      <c r="M18" s="341" t="n"/>
      <c r="N18" s="517">
        <f>H18+I18</f>
        <v/>
      </c>
    </row>
    <row r="19" ht="14.25" customFormat="1" customHeight="1" s="190">
      <c r="A19" s="515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1" t="n">
        <v>267</v>
      </c>
      <c r="G19" s="244" t="inlineStr">
        <is>
          <t>CT</t>
        </is>
      </c>
      <c r="H19" s="221" t="n"/>
      <c r="I19" s="516" t="n">
        <v>191743220</v>
      </c>
      <c r="J19" s="341" t="n"/>
      <c r="K19" s="341" t="n"/>
      <c r="L19" s="221" t="n"/>
      <c r="M19" s="341" t="n"/>
      <c r="N19" s="517">
        <f>H19+I19</f>
        <v/>
      </c>
    </row>
    <row r="20" ht="14.25" customFormat="1" customHeight="1" s="190">
      <c r="A20" s="515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1" t="n">
        <v>70</v>
      </c>
      <c r="G20" s="244" t="inlineStr">
        <is>
          <t>CT</t>
        </is>
      </c>
      <c r="H20" s="221" t="n"/>
      <c r="I20" s="516" t="n">
        <v>18116280</v>
      </c>
      <c r="J20" s="341" t="n"/>
      <c r="K20" s="341" t="n"/>
      <c r="L20" s="221" t="n"/>
      <c r="M20" s="341" t="n"/>
      <c r="N20" s="517">
        <f>H20+I20</f>
        <v/>
      </c>
    </row>
    <row r="21" ht="14.25" customFormat="1" customHeight="1" s="190">
      <c r="A21" s="515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1" t="n">
        <v>256</v>
      </c>
      <c r="G21" s="244" t="inlineStr">
        <is>
          <t>CT</t>
        </is>
      </c>
      <c r="H21" s="221" t="n"/>
      <c r="I21" s="516" t="n">
        <v>101220463</v>
      </c>
      <c r="J21" s="341" t="n"/>
      <c r="K21" s="341" t="n"/>
      <c r="L21" s="221" t="n"/>
      <c r="M21" s="341" t="n"/>
      <c r="N21" s="517">
        <f>H21+I21</f>
        <v/>
      </c>
    </row>
    <row r="22" ht="14.25" customFormat="1" customHeight="1" s="190">
      <c r="A22" s="515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1" t="n">
        <v>79</v>
      </c>
      <c r="G22" s="244" t="inlineStr">
        <is>
          <t>CT</t>
        </is>
      </c>
      <c r="H22" s="221" t="n"/>
      <c r="I22" s="516" t="n">
        <v>18672092</v>
      </c>
      <c r="J22" s="341" t="n"/>
      <c r="K22" s="341" t="n"/>
      <c r="L22" s="221" t="n"/>
      <c r="M22" s="341" t="n"/>
      <c r="N22" s="517">
        <f>H22+I22</f>
        <v/>
      </c>
    </row>
    <row r="23" ht="14.25" customFormat="1" customHeight="1" s="190">
      <c r="A23" s="515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1" t="n">
        <v>500</v>
      </c>
      <c r="G23" s="244" t="inlineStr">
        <is>
          <t>CT</t>
        </is>
      </c>
      <c r="H23" s="221" t="n"/>
      <c r="I23" s="516" t="n">
        <v>359244600</v>
      </c>
      <c r="J23" s="341" t="n"/>
      <c r="K23" s="341" t="n"/>
      <c r="L23" s="221" t="n"/>
      <c r="M23" s="341" t="n"/>
      <c r="N23" s="517">
        <f>H23+I23</f>
        <v/>
      </c>
    </row>
    <row r="24" ht="14.25" customFormat="1" customHeight="1" s="190">
      <c r="A24" s="515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1" t="n">
        <v>640</v>
      </c>
      <c r="G24" s="244" t="inlineStr">
        <is>
          <t>CT</t>
        </is>
      </c>
      <c r="H24" s="221" t="n"/>
      <c r="I24" s="516" t="n">
        <v>141980760</v>
      </c>
      <c r="J24" s="341" t="n"/>
      <c r="K24" s="341" t="n"/>
      <c r="L24" s="221" t="n"/>
      <c r="M24" s="341" t="n"/>
      <c r="N24" s="517">
        <f>H24+I24</f>
        <v/>
      </c>
    </row>
    <row r="25" ht="14.25" customFormat="1" customHeight="1" s="190">
      <c r="A25" s="515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1" t="n">
        <v>635</v>
      </c>
      <c r="G25" s="244" t="inlineStr">
        <is>
          <t>CT</t>
        </is>
      </c>
      <c r="H25" s="221" t="n"/>
      <c r="I25" s="516" t="n">
        <v>311688076</v>
      </c>
      <c r="J25" s="341" t="n"/>
      <c r="K25" s="341" t="n"/>
      <c r="L25" s="221" t="n"/>
      <c r="M25" s="341" t="n"/>
      <c r="N25" s="517">
        <f>H25+I25</f>
        <v/>
      </c>
    </row>
    <row r="26" ht="14.25" customFormat="1" customHeight="1" s="190">
      <c r="A26" s="515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1" t="n">
        <v>2285</v>
      </c>
      <c r="G26" s="244" t="inlineStr">
        <is>
          <t>CT</t>
        </is>
      </c>
      <c r="H26" s="221" t="n"/>
      <c r="I26" s="516" t="n">
        <v>592086915</v>
      </c>
      <c r="J26" s="341" t="n"/>
      <c r="K26" s="341" t="n"/>
      <c r="L26" s="221" t="n"/>
      <c r="M26" s="341" t="n"/>
      <c r="N26" s="517">
        <f>H26+I26</f>
        <v/>
      </c>
    </row>
    <row r="27" ht="14.25" customFormat="1" customHeight="1" s="190">
      <c r="A27" s="515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1" t="n">
        <v>695</v>
      </c>
      <c r="G27" s="244" t="inlineStr">
        <is>
          <t>CT</t>
        </is>
      </c>
      <c r="H27" s="221" t="n"/>
      <c r="I27" s="516" t="n">
        <v>180087705</v>
      </c>
      <c r="J27" s="341" t="n"/>
      <c r="K27" s="341" t="n"/>
      <c r="L27" s="221" t="n"/>
      <c r="M27" s="341" t="n"/>
      <c r="N27" s="517">
        <f>H27+I27</f>
        <v/>
      </c>
    </row>
    <row r="28" ht="14.25" customFormat="1" customHeight="1" s="190">
      <c r="A28" s="515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1" t="n">
        <v>292</v>
      </c>
      <c r="G28" s="244" t="inlineStr">
        <is>
          <t>CT</t>
        </is>
      </c>
      <c r="H28" s="221" t="n"/>
      <c r="I28" s="516" t="n">
        <v>67012117</v>
      </c>
      <c r="J28" s="341" t="n"/>
      <c r="K28" s="341" t="n"/>
      <c r="L28" s="221" t="n"/>
      <c r="M28" s="341" t="n"/>
      <c r="N28" s="517">
        <f>H28+I28</f>
        <v/>
      </c>
    </row>
    <row r="29" ht="14.25" customFormat="1" customHeight="1" s="190">
      <c r="A29" s="515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1" t="n">
        <v>2875</v>
      </c>
      <c r="G29" s="244" t="inlineStr">
        <is>
          <t>CT</t>
        </is>
      </c>
      <c r="H29" s="221" t="n"/>
      <c r="I29" s="516" t="n">
        <v>344438512</v>
      </c>
      <c r="J29" s="341" t="n"/>
      <c r="K29" s="341" t="n"/>
      <c r="L29" s="221" t="n"/>
      <c r="M29" s="341" t="n"/>
      <c r="N29" s="517">
        <f>H29+I29</f>
        <v/>
      </c>
    </row>
    <row r="30" ht="14.25" customFormat="1" customHeight="1" s="190">
      <c r="A30" s="515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1" t="n">
        <v>75</v>
      </c>
      <c r="G30" s="244" t="inlineStr">
        <is>
          <t>CT</t>
        </is>
      </c>
      <c r="H30" s="221" t="n"/>
      <c r="I30" s="516" t="n">
        <v>18300065</v>
      </c>
      <c r="J30" s="341" t="n"/>
      <c r="K30" s="341" t="n"/>
      <c r="L30" s="221" t="n"/>
      <c r="M30" s="341" t="n"/>
      <c r="N30" s="517">
        <f>H30+I30</f>
        <v/>
      </c>
    </row>
    <row r="31" ht="14.25" customFormat="1" customHeight="1" s="190">
      <c r="A31" s="515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1" t="n">
        <v>100</v>
      </c>
      <c r="G31" s="244" t="inlineStr">
        <is>
          <t>CT</t>
        </is>
      </c>
      <c r="H31" s="221" t="n"/>
      <c r="I31" s="516" t="n">
        <v>43228500</v>
      </c>
      <c r="J31" s="341" t="n"/>
      <c r="K31" s="341" t="n"/>
      <c r="L31" s="221" t="n"/>
      <c r="M31" s="341" t="n"/>
      <c r="N31" s="517">
        <f>H31+I31</f>
        <v/>
      </c>
    </row>
    <row r="32" ht="14.25" customFormat="1" customHeight="1" s="190">
      <c r="A32" s="515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1" t="n">
        <v>720</v>
      </c>
      <c r="G32" s="244" t="inlineStr">
        <is>
          <t>CT</t>
        </is>
      </c>
      <c r="H32" s="221" t="n"/>
      <c r="I32" s="516" t="n">
        <v>158751520</v>
      </c>
      <c r="J32" s="341" t="n"/>
      <c r="K32" s="341" t="n"/>
      <c r="L32" s="221" t="n"/>
      <c r="M32" s="341" t="n"/>
      <c r="N32" s="517">
        <f>H32+I32</f>
        <v/>
      </c>
    </row>
    <row r="33" ht="14.25" customFormat="1" customHeight="1" s="190">
      <c r="A33" s="515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1" t="n">
        <v>167</v>
      </c>
      <c r="G33" s="244" t="inlineStr">
        <is>
          <t>CT</t>
        </is>
      </c>
      <c r="H33" s="221" t="n"/>
      <c r="I33" s="516" t="n">
        <v>72191595</v>
      </c>
      <c r="J33" s="341" t="n"/>
      <c r="K33" s="341" t="n"/>
      <c r="L33" s="221" t="n"/>
      <c r="M33" s="341" t="n"/>
      <c r="N33" s="517">
        <f>H33+I33</f>
        <v/>
      </c>
    </row>
    <row r="34" ht="14.25" customFormat="1" customHeight="1" s="190">
      <c r="A34" s="515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1" t="n">
        <v>853</v>
      </c>
      <c r="G34" s="244" t="inlineStr">
        <is>
          <t>CT</t>
        </is>
      </c>
      <c r="H34" s="221" t="n"/>
      <c r="I34" s="516" t="n">
        <v>348972482</v>
      </c>
      <c r="J34" s="341" t="n"/>
      <c r="K34" s="341" t="n"/>
      <c r="L34" s="221" t="n"/>
      <c r="M34" s="341" t="n"/>
      <c r="N34" s="517">
        <f>H34+I34</f>
        <v/>
      </c>
    </row>
    <row r="35" ht="14.25" customFormat="1" customHeight="1" s="190">
      <c r="A35" s="515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1" t="n">
        <v>171</v>
      </c>
      <c r="G35" s="244" t="inlineStr">
        <is>
          <t>CT</t>
        </is>
      </c>
      <c r="H35" s="221" t="n"/>
      <c r="I35" s="516" t="n">
        <v>103909128</v>
      </c>
      <c r="J35" s="341" t="n"/>
      <c r="K35" s="341" t="n"/>
      <c r="L35" s="221" t="n"/>
      <c r="M35" s="341" t="n"/>
      <c r="N35" s="517">
        <f>H35+I35</f>
        <v/>
      </c>
    </row>
    <row r="36" ht="14.25" customFormat="1" customHeight="1" s="190">
      <c r="A36" s="515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1" t="n">
        <v>230</v>
      </c>
      <c r="G36" s="244" t="inlineStr">
        <is>
          <t>CT</t>
        </is>
      </c>
      <c r="H36" s="221" t="n"/>
      <c r="I36" s="516" t="n">
        <v>83919611</v>
      </c>
      <c r="J36" s="341" t="n"/>
      <c r="K36" s="341" t="n"/>
      <c r="L36" s="221" t="n"/>
      <c r="M36" s="341" t="n"/>
      <c r="N36" s="517">
        <f>H36+I36</f>
        <v/>
      </c>
    </row>
    <row r="37" ht="18.75" customFormat="1" customHeight="1" s="190">
      <c r="A37" s="515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1" t="n">
        <v>244</v>
      </c>
      <c r="G37" s="244" t="inlineStr">
        <is>
          <t>CT</t>
        </is>
      </c>
      <c r="H37" s="221" t="n"/>
      <c r="I37" s="516" t="n">
        <v>123404769</v>
      </c>
      <c r="J37" s="341" t="n"/>
      <c r="K37" s="341" t="n"/>
      <c r="L37" s="221" t="n"/>
      <c r="M37" s="341" t="n"/>
      <c r="N37" s="517">
        <f>H37+I37</f>
        <v/>
      </c>
    </row>
    <row r="38" ht="14.25" customFormat="1" customHeight="1" s="190">
      <c r="A38" s="515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1" t="n">
        <v>178</v>
      </c>
      <c r="G38" s="244" t="inlineStr">
        <is>
          <t>CT</t>
        </is>
      </c>
      <c r="H38" s="221" t="n"/>
      <c r="I38" s="516" t="n">
        <v>89718899</v>
      </c>
      <c r="J38" s="341" t="n"/>
      <c r="K38" s="341" t="n"/>
      <c r="L38" s="221" t="n"/>
      <c r="M38" s="341" t="n"/>
      <c r="N38" s="517">
        <f>H38+I38</f>
        <v/>
      </c>
    </row>
    <row r="39" ht="14.25" customFormat="1" customHeight="1" s="190">
      <c r="A39" s="515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1" t="n">
        <v>253</v>
      </c>
      <c r="G39" s="244" t="inlineStr">
        <is>
          <t>CT</t>
        </is>
      </c>
      <c r="H39" s="221" t="n"/>
      <c r="I39" s="516" t="n">
        <v>107902807</v>
      </c>
      <c r="J39" s="341" t="n"/>
      <c r="K39" s="341" t="n"/>
      <c r="L39" s="221" t="n"/>
      <c r="M39" s="341" t="n"/>
      <c r="N39" s="517">
        <f>H39+I39</f>
        <v/>
      </c>
    </row>
    <row r="40" ht="14.25" customFormat="1" customHeight="1" s="190">
      <c r="A40" s="515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1" t="n">
        <v>17</v>
      </c>
      <c r="G40" s="244" t="inlineStr">
        <is>
          <t>CT</t>
        </is>
      </c>
      <c r="H40" s="221" t="n"/>
      <c r="I40" s="516" t="n">
        <v>4368609</v>
      </c>
      <c r="J40" s="341" t="n"/>
      <c r="K40" s="341" t="n"/>
      <c r="L40" s="221" t="n"/>
      <c r="M40" s="341" t="n"/>
      <c r="N40" s="517">
        <f>H40+I40</f>
        <v/>
      </c>
    </row>
    <row r="41" ht="14.25" customFormat="1" customHeight="1" s="190">
      <c r="A41" s="515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1" t="n">
        <v>200</v>
      </c>
      <c r="G41" s="244" t="inlineStr">
        <is>
          <t>CT</t>
        </is>
      </c>
      <c r="H41" s="221" t="n"/>
      <c r="I41" s="516" t="n">
        <v>41197900</v>
      </c>
      <c r="J41" s="341" t="n"/>
      <c r="K41" s="341" t="n"/>
      <c r="L41" s="221" t="n"/>
      <c r="M41" s="341" t="n"/>
      <c r="N41" s="517">
        <f>H41+I41</f>
        <v/>
      </c>
    </row>
    <row r="42" ht="14.25" customFormat="1" customHeight="1" s="190">
      <c r="A42" s="515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1" t="n">
        <v>250</v>
      </c>
      <c r="G42" s="244" t="inlineStr">
        <is>
          <t>CT</t>
        </is>
      </c>
      <c r="H42" s="221" t="n"/>
      <c r="I42" s="516">
        <f>15750*4079</f>
        <v/>
      </c>
      <c r="J42" s="341" t="n"/>
      <c r="K42" s="341" t="n"/>
      <c r="L42" s="221" t="n"/>
      <c r="M42" s="341" t="n"/>
      <c r="N42" s="517">
        <f>H42+I42</f>
        <v/>
      </c>
    </row>
    <row r="43" ht="14.25" customFormat="1" customHeight="1" s="190">
      <c r="A43" s="515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1" t="n">
        <v>192</v>
      </c>
      <c r="G43" s="244" t="inlineStr">
        <is>
          <t>CT</t>
        </is>
      </c>
      <c r="H43" s="221" t="n"/>
      <c r="I43" s="516" t="n">
        <v>49339584</v>
      </c>
      <c r="J43" s="341" t="n"/>
      <c r="K43" s="341" t="n"/>
      <c r="L43" s="221" t="n"/>
      <c r="M43" s="341" t="n"/>
      <c r="N43" s="517">
        <f>H43+I43</f>
        <v/>
      </c>
    </row>
    <row r="44" ht="14.25" customFormat="1" customHeight="1" s="190">
      <c r="A44" s="515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1" t="n">
        <v>756</v>
      </c>
      <c r="G44" s="244" t="inlineStr">
        <is>
          <t>CT</t>
        </is>
      </c>
      <c r="H44" s="221" t="n"/>
      <c r="I44" s="516" t="n">
        <v>178378749</v>
      </c>
      <c r="J44" s="341" t="n"/>
      <c r="K44" s="341" t="n"/>
      <c r="L44" s="221" t="n"/>
      <c r="M44" s="341" t="n"/>
      <c r="N44" s="517">
        <f>H44+I44</f>
        <v/>
      </c>
    </row>
    <row r="45" ht="14.25" customFormat="1" customHeight="1" s="190">
      <c r="A45" s="515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1" t="n">
        <v>725</v>
      </c>
      <c r="G45" s="244" t="inlineStr">
        <is>
          <t>CT</t>
        </is>
      </c>
      <c r="H45" s="221" t="n"/>
      <c r="I45" s="516" t="n">
        <v>162100480</v>
      </c>
      <c r="J45" s="341" t="n"/>
      <c r="K45" s="341" t="n"/>
      <c r="L45" s="221" t="n"/>
      <c r="M45" s="341" t="n"/>
      <c r="N45" s="517">
        <f>H45+I45</f>
        <v/>
      </c>
    </row>
    <row r="46" ht="14.25" customFormat="1" customHeight="1" s="190">
      <c r="A46" s="515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1" t="n">
        <v>531</v>
      </c>
      <c r="G46" s="244" t="inlineStr">
        <is>
          <t>CT</t>
        </is>
      </c>
      <c r="H46" s="221" t="n"/>
      <c r="I46" s="516" t="n">
        <v>203679970</v>
      </c>
      <c r="J46" s="341" t="n"/>
      <c r="K46" s="341" t="n"/>
      <c r="L46" s="221" t="n"/>
      <c r="M46" s="341" t="n"/>
      <c r="N46" s="517">
        <f>H46+I46</f>
        <v/>
      </c>
    </row>
    <row r="47" ht="14.25" customFormat="1" customHeight="1" s="224">
      <c r="A47" s="518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20">
        <f>SUM(I9:I46)</f>
        <v/>
      </c>
      <c r="J47" s="9" t="n"/>
      <c r="K47" s="9" t="n"/>
      <c r="L47" s="9" t="n"/>
      <c r="M47" s="9" t="n"/>
      <c r="N47" s="521">
        <f>SUM(N9:N46)</f>
        <v/>
      </c>
    </row>
    <row r="48" ht="14.25" customFormat="1" customHeight="1" s="224" thickBot="1">
      <c r="A48" s="522" t="inlineStr">
        <is>
          <t>Total USD</t>
        </is>
      </c>
      <c r="B48" s="523" t="n"/>
      <c r="C48" s="523" t="n"/>
      <c r="D48" s="524" t="n"/>
      <c r="E48" s="225" t="inlineStr">
        <is>
          <t>USD</t>
        </is>
      </c>
      <c r="F48" s="552" t="n"/>
      <c r="G48" s="553" t="n"/>
      <c r="H48" s="13">
        <f>H47/M4</f>
        <v/>
      </c>
      <c r="I48" s="526">
        <f>I47/M4</f>
        <v/>
      </c>
      <c r="J48" s="527">
        <f>J47*4034</f>
        <v/>
      </c>
      <c r="K48" s="527">
        <f>K47*4034</f>
        <v/>
      </c>
      <c r="L48" s="527">
        <f>L47*4034</f>
        <v/>
      </c>
      <c r="M48" s="527">
        <f>M47*4034</f>
        <v/>
      </c>
      <c r="N48" s="528">
        <f>N47/M4</f>
        <v/>
      </c>
    </row>
    <row r="49" ht="15.75" customFormat="1" customHeight="1" s="228">
      <c r="A49" s="529" t="n"/>
      <c r="B49" s="227" t="n"/>
      <c r="C49" s="227" t="n"/>
      <c r="D49" s="227" t="n"/>
      <c r="E49" s="227" t="n"/>
      <c r="F49" s="530" t="n"/>
      <c r="G49" s="530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1" t="n"/>
      <c r="B50" s="230" t="n"/>
      <c r="C50" s="230" t="n"/>
      <c r="D50" s="230" t="n"/>
      <c r="E50" s="230" t="n"/>
      <c r="F50" s="532" t="n"/>
      <c r="G50" s="532" t="n"/>
      <c r="H50" s="230" t="n"/>
      <c r="I50" s="334" t="inlineStr">
        <is>
          <t>Approved By :</t>
        </is>
      </c>
    </row>
    <row r="51" ht="19.5" customHeight="1" s="58">
      <c r="I51" s="335" t="n"/>
      <c r="O51" s="533" t="n"/>
    </row>
    <row r="52" hidden="1" ht="18" customHeight="1" s="58">
      <c r="I52" s="534">
        <f>I48*1%</f>
        <v/>
      </c>
      <c r="J52" s="234" t="n"/>
      <c r="K52" s="554" t="n"/>
      <c r="L52" s="536" t="n"/>
      <c r="M52" s="536" t="n"/>
    </row>
    <row r="53" ht="14.25" customHeight="1" s="58">
      <c r="I53" s="236" t="n"/>
      <c r="J53" s="344" t="n"/>
      <c r="M53" s="236" t="n"/>
    </row>
    <row r="54" ht="14.25" customHeight="1" s="58">
      <c r="C54" s="23" t="n"/>
      <c r="D54" s="237" t="n"/>
      <c r="E54" s="237" t="n"/>
      <c r="F54" s="537" t="n"/>
      <c r="G54" s="537" t="n"/>
    </row>
    <row r="55" ht="14.25" customHeight="1" s="58">
      <c r="F55" s="508" t="n"/>
      <c r="G55" s="508" t="n"/>
      <c r="H55" s="550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0" t="n"/>
      <c r="K56" s="29" t="n"/>
      <c r="L56" s="29" t="n"/>
      <c r="O56" s="243" t="n"/>
    </row>
    <row r="57" ht="14.25" customHeight="1" s="58">
      <c r="F57" s="508" t="n"/>
      <c r="G57" s="508" t="n"/>
      <c r="I57" s="545" t="n"/>
      <c r="J57" s="31" t="n"/>
      <c r="K57" s="31" t="n"/>
      <c r="L57" s="224" t="n"/>
    </row>
    <row r="58" ht="14.25" customHeight="1" s="58">
      <c r="I58" s="27" t="n"/>
      <c r="J58" s="544" t="n"/>
      <c r="K58" s="224" t="n"/>
      <c r="L58" s="224" t="n"/>
    </row>
    <row r="59" ht="14.25" customHeight="1" s="58">
      <c r="I59" s="545" t="n"/>
      <c r="J59" s="540" t="n"/>
      <c r="K59" s="224" t="n"/>
      <c r="L59" s="224" t="n"/>
    </row>
    <row r="60" ht="14.25" customHeight="1" s="58">
      <c r="I60" s="546" t="n"/>
      <c r="K60" s="224" t="n"/>
      <c r="L60" s="224" t="n"/>
      <c r="N60" s="547" t="n"/>
    </row>
    <row r="61" hidden="1" ht="14.25" customHeight="1" s="58">
      <c r="I61" s="548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0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2026-02-28T19:22:58Z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